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enda01-my.sharepoint.com/personal/ochiai_masashi_tenda_co_jp/Documents/ドキュメント/UiPath/TKAutomation/事前設定/"/>
    </mc:Choice>
  </mc:AlternateContent>
  <xr:revisionPtr revIDLastSave="203" documentId="13_ncr:1_{4B61595E-0943-4C91-ABA5-85F52610468E}" xr6:coauthVersionLast="47" xr6:coauthVersionMax="47" xr10:uidLastSave="{12ADF6E9-AF4E-41B0-BD79-5DFC9D5D66A0}"/>
  <bookViews>
    <workbookView xWindow="0" yWindow="460" windowWidth="18680" windowHeight="9420" xr2:uid="{00000000-000D-0000-FFFF-FFFF00000000}"/>
  </bookViews>
  <sheets>
    <sheet name="勤務情報" sheetId="1" r:id="rId1"/>
    <sheet name="勤務実績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3" l="1"/>
  <c r="L8" i="3"/>
  <c r="M8" i="3" s="1"/>
  <c r="K8" i="3"/>
  <c r="J8" i="3"/>
  <c r="I8" i="3"/>
  <c r="H8" i="3"/>
  <c r="L7" i="3"/>
  <c r="M7" i="3" s="1"/>
  <c r="K7" i="3"/>
  <c r="J7" i="3"/>
  <c r="I7" i="3"/>
  <c r="H7" i="3"/>
  <c r="L6" i="3"/>
  <c r="M6" i="3" s="1"/>
  <c r="K6" i="3"/>
  <c r="J6" i="3"/>
  <c r="I6" i="3"/>
  <c r="H6" i="3"/>
  <c r="L5" i="3"/>
  <c r="M5" i="3" s="1"/>
  <c r="K5" i="3"/>
  <c r="J5" i="3"/>
  <c r="I5" i="3"/>
  <c r="H5" i="3"/>
  <c r="L4" i="3"/>
  <c r="M4" i="3" s="1"/>
  <c r="K4" i="3"/>
  <c r="J4" i="3"/>
  <c r="I4" i="3"/>
  <c r="H4" i="3"/>
  <c r="B3" i="1"/>
  <c r="B7" i="1" s="1"/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</calcChain>
</file>

<file path=xl/sharedStrings.xml><?xml version="1.0" encoding="utf-8"?>
<sst xmlns="http://schemas.openxmlformats.org/spreadsheetml/2006/main" count="207" uniqueCount="72">
  <si>
    <r>
      <rPr>
        <sz val="11"/>
        <color theme="1"/>
        <rFont val="Yu Gothic"/>
        <family val="2"/>
      </rPr>
      <t>記入事項は水色のマスです</t>
    </r>
    <rPh sb="0" eb="4">
      <t>キニュウジコウ</t>
    </rPh>
    <rPh sb="5" eb="7">
      <t>ミズイロ</t>
    </rPh>
    <phoneticPr fontId="0"/>
  </si>
  <si>
    <r>
      <rPr>
        <sz val="11"/>
        <color theme="1"/>
        <rFont val="Yu Gothic"/>
        <family val="2"/>
      </rPr>
      <t>当月</t>
    </r>
    <rPh sb="0" eb="2">
      <t>トウゲツ</t>
    </rPh>
    <phoneticPr fontId="0"/>
  </si>
  <si>
    <r>
      <rPr>
        <sz val="11"/>
        <color theme="1"/>
        <rFont val="Yu Gothic"/>
        <family val="2"/>
      </rPr>
      <t>指定月</t>
    </r>
    <rPh sb="0" eb="3">
      <t>シテイツキ</t>
    </rPh>
    <phoneticPr fontId="0"/>
  </si>
  <si>
    <r>
      <rPr>
        <sz val="11"/>
        <color theme="1"/>
        <rFont val="Yu Gothic"/>
        <family val="2"/>
      </rPr>
      <t>指定がある場合は入力願います</t>
    </r>
    <rPh sb="0" eb="2">
      <t>シテイ</t>
    </rPh>
    <rPh sb="5" eb="7">
      <t>バアイ</t>
    </rPh>
    <rPh sb="8" eb="10">
      <t>ニュウリョク</t>
    </rPh>
    <rPh sb="10" eb="11">
      <t>ネガ</t>
    </rPh>
    <phoneticPr fontId="0"/>
  </si>
  <si>
    <r>
      <rPr>
        <sz val="11"/>
        <color theme="1"/>
        <rFont val="Yu Gothic"/>
        <family val="2"/>
      </rPr>
      <t>書式：yyyy/mm</t>
    </r>
    <rPh sb="0" eb="2">
      <t>ショシキ</t>
    </rPh>
    <phoneticPr fontId="0"/>
  </si>
  <si>
    <r>
      <rPr>
        <sz val="11"/>
        <color theme="1"/>
        <rFont val="Yu Gothic"/>
        <family val="2"/>
      </rPr>
      <t>例：2023/08</t>
    </r>
    <rPh sb="0" eb="1">
      <t>レイ</t>
    </rPh>
    <phoneticPr fontId="0"/>
  </si>
  <si>
    <r>
      <rPr>
        <sz val="11"/>
        <color theme="1"/>
        <rFont val="Yu Gothic"/>
        <family val="2"/>
      </rPr>
      <t>件名</t>
    </r>
    <rPh sb="0" eb="2">
      <t>ケンメイ</t>
    </rPh>
    <phoneticPr fontId="0"/>
  </si>
  <si>
    <r>
      <rPr>
        <sz val="11"/>
        <color theme="1"/>
        <rFont val="Yu Gothic"/>
        <family val="2"/>
      </rPr>
      <t>カテゴリー</t>
    </r>
    <phoneticPr fontId="0"/>
  </si>
  <si>
    <r>
      <rPr>
        <sz val="11"/>
        <color theme="1"/>
        <rFont val="Yu Gothic"/>
        <family val="2"/>
      </rPr>
      <t>プロジェクト名</t>
    </r>
    <rPh sb="6" eb="7">
      <t>メイ</t>
    </rPh>
    <phoneticPr fontId="0"/>
  </si>
  <si>
    <r>
      <rPr>
        <sz val="11"/>
        <color theme="1"/>
        <rFont val="Yu Gothic"/>
        <family val="2"/>
      </rPr>
      <t>プロジェクト名候補</t>
    </r>
    <rPh sb="6" eb="7">
      <t>メイ</t>
    </rPh>
    <rPh sb="7" eb="9">
      <t>コウホ</t>
    </rPh>
    <phoneticPr fontId="0"/>
  </si>
  <si>
    <t>出勤</t>
  </si>
  <si>
    <t>SJ-1部※SES-営業支援(原)</t>
  </si>
  <si>
    <t>SJ-1部※SES-営業支援(原)</t>
    <rPh sb="4" eb="5">
      <t>ブ</t>
    </rPh>
    <rPh sb="10" eb="12">
      <t>エイギョウ</t>
    </rPh>
    <rPh sb="12" eb="14">
      <t>シエン</t>
    </rPh>
    <rPh sb="15" eb="16">
      <t>ハラ</t>
    </rPh>
    <phoneticPr fontId="1"/>
  </si>
  <si>
    <t>法定外休日</t>
  </si>
  <si>
    <t>法定休日</t>
  </si>
  <si>
    <t>通常勤務</t>
  </si>
  <si>
    <t>ﾃﾚﾜ9-18</t>
  </si>
  <si>
    <t>定数(休み)</t>
    <rPh sb="0" eb="2">
      <t>テイスウ</t>
    </rPh>
    <rPh sb="3" eb="4">
      <t>ヤス</t>
    </rPh>
    <phoneticPr fontId="1"/>
  </si>
  <si>
    <t>休憩1</t>
    <rPh sb="0" eb="2">
      <t>キュウケイ</t>
    </rPh>
    <phoneticPr fontId="1"/>
  </si>
  <si>
    <t>休憩2</t>
    <rPh sb="0" eb="2">
      <t>キュウケイ</t>
    </rPh>
    <phoneticPr fontId="1"/>
  </si>
  <si>
    <t>休憩3</t>
    <rPh sb="0" eb="2">
      <t>キュウケイ</t>
    </rPh>
    <phoneticPr fontId="1"/>
  </si>
  <si>
    <t>休憩4</t>
    <rPh sb="0" eb="2">
      <t>キュウケイ</t>
    </rPh>
    <phoneticPr fontId="1"/>
  </si>
  <si>
    <t>変数名</t>
    <rPh sb="0" eb="2">
      <t>ヘンスウ</t>
    </rPh>
    <rPh sb="2" eb="3">
      <t>メイ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</si>
  <si>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</si>
  <si>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</si>
  <si>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休憩1まで</t>
    <rPh sb="0" eb="2">
      <t>キュウケイ</t>
    </rPh>
    <phoneticPr fontId="1"/>
  </si>
  <si>
    <t>休憩1から</t>
    <rPh sb="0" eb="2">
      <t>キュウケイ</t>
    </rPh>
    <phoneticPr fontId="1"/>
  </si>
  <si>
    <t>休憩2まで</t>
    <rPh sb="0" eb="2">
      <t>キュウケイ</t>
    </rPh>
    <phoneticPr fontId="1"/>
  </si>
  <si>
    <t>休憩2から</t>
    <rPh sb="0" eb="2">
      <t>キュウケイ</t>
    </rPh>
    <phoneticPr fontId="1"/>
  </si>
  <si>
    <t>休憩3まで</t>
    <rPh sb="0" eb="2">
      <t>キュウケイ</t>
    </rPh>
    <phoneticPr fontId="1"/>
  </si>
  <si>
    <t>日付</t>
    <rPh sb="0" eb="2">
      <t>ヒヅケ</t>
    </rPh>
    <phoneticPr fontId="1"/>
  </si>
  <si>
    <t>勤務種類</t>
    <rPh sb="0" eb="2">
      <t>キンム</t>
    </rPh>
    <rPh sb="2" eb="4">
      <t>シュルイ</t>
    </rPh>
    <phoneticPr fontId="1"/>
  </si>
  <si>
    <t>就業時間帯</t>
    <rPh sb="0" eb="2">
      <t>シュウギョウ</t>
    </rPh>
    <rPh sb="2" eb="5">
      <t>ジカンタイ</t>
    </rPh>
    <phoneticPr fontId="1"/>
  </si>
  <si>
    <t>出勤時刻</t>
    <rPh sb="0" eb="2">
      <t>シュッキン</t>
    </rPh>
    <rPh sb="2" eb="4">
      <t>ジコク</t>
    </rPh>
    <phoneticPr fontId="1"/>
  </si>
  <si>
    <t>退勤時刻</t>
    <rPh sb="0" eb="2">
      <t>タイキン</t>
    </rPh>
    <rPh sb="2" eb="4">
      <t>ジコク</t>
    </rPh>
    <phoneticPr fontId="1"/>
  </si>
  <si>
    <t>営業支援</t>
    <phoneticPr fontId="1"/>
  </si>
  <si>
    <t>営業支援</t>
    <rPh sb="0" eb="2">
      <t>エイギョウ</t>
    </rPh>
    <rPh sb="2" eb="4">
      <t>シエン</t>
    </rPh>
    <phoneticPr fontId="1"/>
  </si>
  <si>
    <t>営業支援</t>
    <phoneticPr fontId="1"/>
  </si>
  <si>
    <t>夏季休暇</t>
  </si>
  <si>
    <t>カテゴリーを選択</t>
    <rPh sb="6" eb="8">
      <t>センタク</t>
    </rPh>
    <phoneticPr fontId="0"/>
  </si>
  <si>
    <t>日付</t>
    <rPh sb="0" eb="2">
      <t>ヒヅケ</t>
    </rPh>
    <phoneticPr fontId="0"/>
  </si>
  <si>
    <t>23/08/01(火)</t>
  </si>
  <si>
    <t>23/08/02(水)</t>
  </si>
  <si>
    <t>23/08/03(木)</t>
  </si>
  <si>
    <t>23/08/04(金)</t>
  </si>
  <si>
    <t>23/08/05(土)</t>
  </si>
  <si>
    <t>23/08/06(日)</t>
  </si>
  <si>
    <t>23/08/07(月)</t>
  </si>
  <si>
    <t>23/08/08(火)</t>
  </si>
  <si>
    <t>23/08/09(水)</t>
  </si>
  <si>
    <t>23/08/10(木)</t>
  </si>
  <si>
    <t>23/08/11(金)</t>
  </si>
  <si>
    <t>23/08/12(土)</t>
  </si>
  <si>
    <t>23/08/13(日)</t>
  </si>
  <si>
    <t>23/08/14(月)</t>
  </si>
  <si>
    <t>23/08/15(火)</t>
  </si>
  <si>
    <t>23/08/16(水)</t>
  </si>
  <si>
    <t>23/08/17(木)</t>
  </si>
  <si>
    <t>23/08/18(金)</t>
  </si>
  <si>
    <t>23/08/19(土)</t>
  </si>
  <si>
    <t>23/08/20(日)</t>
  </si>
  <si>
    <t>23/08/21(月)</t>
  </si>
  <si>
    <t>23/08/22(火)</t>
  </si>
  <si>
    <t>23/08/23(水)</t>
  </si>
  <si>
    <t>23/08/24(木)</t>
  </si>
  <si>
    <t>23/08/25(金)</t>
  </si>
  <si>
    <t>23/08/26(土)</t>
  </si>
  <si>
    <t>23/08/27(日)</t>
  </si>
  <si>
    <t>23/08/28(月)</t>
  </si>
  <si>
    <t>23/08/29(火)</t>
  </si>
  <si>
    <t>23/08/30(水)</t>
  </si>
  <si>
    <t>23/08/31(木)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</si>
</sst>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000/00"/>
    <numFmt numFmtId="177" formatCode="yyyy/mm/dd\(aaa\)"/>
    <numFmt numFmtId="178" formatCode="yyyy/mm"/>
    <numFmt numFmtId="179" formatCode="[$-F400]h:mm:ss\ AM/PM"/>
    <numFmt numFmtId="180" formatCode="hh:mm"/>
    <numFmt numFmtId="181" formatCode="yy/mm/dd\(aaa\)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14" fontId="0" fillId="3" borderId="0" xfId="0" applyNumberFormat="1" applyFill="1" applyAlignment="1">
      <alignment vertical="center"/>
    </xf>
    <xf numFmtId="176" fontId="0" fillId="0" borderId="0" xfId="0" applyNumberFormat="1" applyAlignment="1">
      <alignment wrapText="1"/>
    </xf>
    <xf numFmtId="0" fontId="0" fillId="0" borderId="0" xfId="0" applyAlignment="1">
      <alignment wrapText="1"/>
    </xf>
    <xf numFmtId="178" fontId="0" fillId="0" borderId="0" xfId="0" applyNumberFormat="1"/>
    <xf numFmtId="176" fontId="0" fillId="0" borderId="0" xfId="0" applyNumberFormat="1" applyAlignment="1">
      <alignment horizontal="center" wrapText="1"/>
    </xf>
    <xf numFmtId="178" fontId="0" fillId="3" borderId="0" xfId="0" applyNumberFormat="1" applyFill="1" applyAlignment="1">
      <alignment wrapText="1"/>
    </xf>
    <xf numFmtId="20" fontId="0" fillId="0" borderId="0" xfId="0" applyNumberFormat="1"/>
    <xf numFmtId="46" fontId="0" fillId="0" borderId="0" xfId="0" applyNumberFormat="1"/>
    <xf numFmtId="179" fontId="0" fillId="0" borderId="0" xfId="0" applyNumberFormat="1"/>
    <xf numFmtId="177" fontId="0" fillId="0" borderId="0" xfId="0" applyNumberFormat="1"/>
    <xf numFmtId="180" fontId="0" fillId="0" borderId="0" xfId="0" applyNumberFormat="1"/>
    <xf numFmtId="0" fontId="2" fillId="0" borderId="0" xfId="0" applyFont="1" applyAlignment="1">
      <alignment vertical="center"/>
    </xf>
    <xf numFmtId="181" fontId="0" fillId="0" borderId="0" xfId="0" applyNumberFormat="1" applyAlignment="1">
      <alignment vertical="center"/>
    </xf>
    <xf numFmtId="176" fontId="0" fillId="2" borderId="0" xfId="0" applyNumberFormat="1" applyFill="1" applyAlignment="1">
      <alignment horizontal="center" wrapText="1"/>
    </xf>
    <xf numFmtId="176" fontId="0" fillId="4" borderId="0" xfId="0" applyNumberFormat="1" applyFill="1" applyAlignment="1">
      <alignment horizont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標準" xfId="0" builtinId="0"/>
  </cellStyles>
  <dxfs count="2">
    <dxf>
      <fill>
        <patternFill patternType="solid">
          <fgColor auto="1"/>
          <bgColor theme="6" tint="0.59996337778862885"/>
        </patternFill>
      </fill>
    </dxf>
    <dxf>
      <fill>
        <patternFill patternType="solid">
          <fgColor auto="1"/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zoomScale="85" zoomScaleNormal="85" workbookViewId="0">
      <selection activeCell="C4" sqref="C4"/>
    </sheetView>
  </sheetViews>
  <sheetFormatPr defaultRowHeight="18"/>
  <cols>
    <col min="1" max="1" width="9.1640625" customWidth="1"/>
    <col min="2" max="2" width="16.33203125" customWidth="1"/>
    <col min="3" max="3" width="14.33203125" customWidth="1"/>
    <col min="4" max="4" width="15.4140625" customWidth="1"/>
    <col min="5" max="5" width="24.25" customWidth="1"/>
    <col min="6" max="6" width="24.6640625" customWidth="1"/>
    <col min="7" max="7" width="20.58203125" customWidth="1"/>
    <col min="8" max="8" width="18.25" customWidth="1"/>
    <col min="9" max="9" width="20.4140625" customWidth="1"/>
    <col min="10" max="10" width="10.08203125" customWidth="1"/>
  </cols>
  <sheetData>
    <row r="1" spans="1:9" ht="18" customHeight="1">
      <c r="A1" t="s">
        <v>0</v>
      </c>
    </row>
    <row r="2" spans="1:9" ht="19" customHeight="1">
      <c r="A2" s="1"/>
      <c r="B2" t="s">
        <v>1</v>
      </c>
      <c r="C2" s="4" t="s">
        <v>2</v>
      </c>
      <c r="D2" s="16" t="s">
        <v>3</v>
      </c>
      <c r="E2" s="16"/>
    </row>
    <row r="3" spans="1:9">
      <c r="A3" s="1"/>
      <c r="B3" s="6">
        <f ca="1">TODAY()</f>
        <v>45173</v>
      </c>
      <c r="C3" s="8">
        <v>45139</v>
      </c>
      <c r="D3" s="17" t="s">
        <v>4</v>
      </c>
      <c r="E3" s="17"/>
    </row>
    <row r="4" spans="1:9">
      <c r="A4" s="1"/>
      <c r="B4" s="6"/>
      <c r="C4" s="5"/>
      <c r="D4" s="17" t="s">
        <v>5</v>
      </c>
      <c r="E4" s="17"/>
    </row>
    <row r="5" spans="1:9">
      <c r="A5" s="1"/>
      <c r="B5" s="6"/>
      <c r="C5" s="5"/>
      <c r="D5" s="7"/>
      <c r="E5" s="7"/>
    </row>
    <row r="6" spans="1:9">
      <c r="A6" s="1"/>
      <c r="B6" s="14" t="s">
        <v>40</v>
      </c>
      <c r="C6" s="18" t="s">
        <v>6</v>
      </c>
      <c r="D6" s="18"/>
      <c r="E6" s="1" t="s">
        <v>7</v>
      </c>
      <c r="F6" s="1" t="s">
        <v>8</v>
      </c>
      <c r="G6" s="1"/>
      <c r="H6" s="1" t="s">
        <v>9</v>
      </c>
    </row>
    <row r="7" spans="1:9">
      <c r="A7" s="1"/>
      <c r="B7" s="15">
        <f>IF(C3="",DATE(YEAR(B3),MONTH(B3),1),DATE(YEAR(C3),MONTH(C3),1))</f>
        <v>45139</v>
      </c>
      <c r="C7" s="19" t="s">
        <v>35</v>
      </c>
      <c r="D7" s="19"/>
      <c r="E7" s="3" t="s">
        <v>39</v>
      </c>
      <c r="F7" s="2" t="s">
        <v>12</v>
      </c>
      <c r="G7" s="1"/>
      <c r="I7">
        <v>1</v>
      </c>
    </row>
    <row r="8" spans="1:9">
      <c r="A8" s="1"/>
      <c r="B8" s="15">
        <f t="shared" ref="B8:B37" si="0">B7+1</f>
        <v>45140</v>
      </c>
      <c r="C8" s="19" t="s">
        <v>36</v>
      </c>
      <c r="D8" s="19"/>
      <c r="E8" s="3" t="s">
        <v>39</v>
      </c>
      <c r="F8" s="2" t="s">
        <v>11</v>
      </c>
      <c r="G8" s="1"/>
      <c r="H8" s="1"/>
    </row>
    <row r="9" spans="1:9">
      <c r="A9" s="1"/>
      <c r="B9" s="15">
        <f t="shared" si="0"/>
        <v>45141</v>
      </c>
      <c r="C9" s="19" t="s">
        <v>35</v>
      </c>
      <c r="D9" s="19"/>
      <c r="E9" s="3" t="s">
        <v>39</v>
      </c>
      <c r="F9" s="2" t="s">
        <v>12</v>
      </c>
      <c r="G9" s="1"/>
      <c r="H9" s="1"/>
    </row>
    <row r="10" spans="1:9">
      <c r="A10" s="1"/>
      <c r="B10" s="15">
        <f t="shared" si="0"/>
        <v>45142</v>
      </c>
      <c r="C10" s="19" t="s">
        <v>35</v>
      </c>
      <c r="D10" s="19"/>
      <c r="E10" s="3" t="s">
        <v>39</v>
      </c>
      <c r="F10" s="2" t="s">
        <v>11</v>
      </c>
      <c r="G10" s="1"/>
      <c r="H10" s="1"/>
    </row>
    <row r="11" spans="1:9">
      <c r="A11" s="1"/>
      <c r="B11" s="15">
        <f t="shared" si="0"/>
        <v>45143</v>
      </c>
      <c r="C11" s="19" t="s">
        <v>35</v>
      </c>
      <c r="D11" s="19"/>
      <c r="E11" s="3" t="s">
        <v>39</v>
      </c>
      <c r="F11" s="2" t="s">
        <v>12</v>
      </c>
      <c r="G11" s="1"/>
      <c r="H11" s="1"/>
    </row>
    <row r="12" spans="1:9">
      <c r="A12" s="1"/>
      <c r="B12" s="15">
        <f t="shared" si="0"/>
        <v>45144</v>
      </c>
      <c r="C12" s="19" t="s">
        <v>35</v>
      </c>
      <c r="D12" s="19"/>
      <c r="E12" s="3" t="s">
        <v>39</v>
      </c>
      <c r="F12" s="2" t="s">
        <v>11</v>
      </c>
      <c r="G12" s="1"/>
      <c r="H12" s="1"/>
    </row>
    <row r="13" spans="1:9">
      <c r="A13" s="1"/>
      <c r="B13" s="15">
        <f t="shared" si="0"/>
        <v>45145</v>
      </c>
      <c r="C13" s="19" t="s">
        <v>35</v>
      </c>
      <c r="D13" s="19"/>
      <c r="E13" s="3" t="s">
        <v>39</v>
      </c>
      <c r="F13" s="2" t="s">
        <v>12</v>
      </c>
      <c r="G13" s="1"/>
      <c r="H13" s="1"/>
    </row>
    <row r="14" spans="1:9">
      <c r="A14" s="1"/>
      <c r="B14" s="15">
        <f t="shared" si="0"/>
        <v>45146</v>
      </c>
      <c r="C14" s="19" t="s">
        <v>36</v>
      </c>
      <c r="D14" s="19"/>
      <c r="E14" s="3" t="s">
        <v>39</v>
      </c>
      <c r="F14" s="2" t="s">
        <v>11</v>
      </c>
      <c r="G14" s="1"/>
      <c r="H14" s="1"/>
    </row>
    <row r="15" spans="1:9">
      <c r="A15" s="1"/>
      <c r="B15" s="15">
        <f t="shared" si="0"/>
        <v>45147</v>
      </c>
      <c r="C15" s="19" t="s">
        <v>36</v>
      </c>
      <c r="D15" s="19"/>
      <c r="E15" s="3" t="s">
        <v>39</v>
      </c>
      <c r="F15" s="2" t="s">
        <v>12</v>
      </c>
      <c r="G15" s="1"/>
      <c r="H15" s="1"/>
    </row>
    <row r="16" spans="1:9">
      <c r="A16" s="1"/>
      <c r="B16" s="15">
        <f t="shared" si="0"/>
        <v>45148</v>
      </c>
      <c r="C16" s="19" t="s">
        <v>36</v>
      </c>
      <c r="D16" s="19"/>
      <c r="E16" s="3" t="s">
        <v>39</v>
      </c>
      <c r="F16" s="2" t="s">
        <v>11</v>
      </c>
      <c r="G16" s="1"/>
      <c r="H16" s="1"/>
    </row>
    <row r="17" spans="1:8">
      <c r="A17" s="1"/>
      <c r="B17" s="15">
        <f t="shared" si="0"/>
        <v>45149</v>
      </c>
      <c r="C17" s="19" t="s">
        <v>36</v>
      </c>
      <c r="D17" s="19"/>
      <c r="E17" s="3" t="s">
        <v>39</v>
      </c>
      <c r="F17" s="2" t="s">
        <v>12</v>
      </c>
      <c r="G17" s="1"/>
      <c r="H17" s="1"/>
    </row>
    <row r="18" spans="1:8">
      <c r="A18" s="1"/>
      <c r="B18" s="15">
        <f t="shared" si="0"/>
        <v>45150</v>
      </c>
      <c r="C18" s="19" t="s">
        <v>36</v>
      </c>
      <c r="D18" s="19"/>
      <c r="E18" s="3" t="s">
        <v>39</v>
      </c>
      <c r="F18" s="2" t="s">
        <v>11</v>
      </c>
      <c r="G18" s="1"/>
      <c r="H18" s="1"/>
    </row>
    <row r="19" spans="1:8">
      <c r="A19" s="1"/>
      <c r="B19" s="15">
        <f t="shared" si="0"/>
        <v>45151</v>
      </c>
      <c r="C19" s="19" t="s">
        <v>36</v>
      </c>
      <c r="D19" s="19"/>
      <c r="E19" s="3" t="s">
        <v>39</v>
      </c>
      <c r="F19" s="2" t="s">
        <v>12</v>
      </c>
      <c r="G19" s="1"/>
      <c r="H19" s="1"/>
    </row>
    <row r="20" spans="1:8">
      <c r="B20" s="15">
        <f t="shared" si="0"/>
        <v>45152</v>
      </c>
      <c r="C20" s="19" t="s">
        <v>36</v>
      </c>
      <c r="D20" s="19"/>
      <c r="E20" s="3" t="s">
        <v>39</v>
      </c>
      <c r="F20" s="2" t="s">
        <v>11</v>
      </c>
      <c r="G20" s="1"/>
      <c r="H20" s="1"/>
    </row>
    <row r="21" spans="1:8">
      <c r="B21" s="15">
        <f t="shared" si="0"/>
        <v>45153</v>
      </c>
      <c r="C21" s="19" t="s">
        <v>37</v>
      </c>
      <c r="D21" s="19"/>
      <c r="E21" s="3" t="s">
        <v>39</v>
      </c>
      <c r="F21" s="2" t="s">
        <v>12</v>
      </c>
      <c r="G21" s="1"/>
      <c r="H21" s="1"/>
    </row>
    <row r="22" spans="1:8">
      <c r="B22" s="15">
        <f t="shared" si="0"/>
        <v>45154</v>
      </c>
      <c r="C22" s="19" t="s">
        <v>37</v>
      </c>
      <c r="D22" s="19"/>
      <c r="E22" s="3" t="s">
        <v>39</v>
      </c>
      <c r="F22" s="2" t="s">
        <v>11</v>
      </c>
    </row>
    <row r="23" spans="1:8">
      <c r="B23" s="15">
        <f t="shared" si="0"/>
        <v>45155</v>
      </c>
      <c r="C23" s="20" t="s">
        <v>37</v>
      </c>
      <c r="D23" s="20"/>
      <c r="E23" s="3" t="s">
        <v>39</v>
      </c>
      <c r="F23" s="2" t="s">
        <v>12</v>
      </c>
    </row>
    <row r="24" spans="1:8">
      <c r="B24" s="15">
        <f t="shared" si="0"/>
        <v>45156</v>
      </c>
      <c r="C24" s="20" t="s">
        <v>37</v>
      </c>
      <c r="D24" s="20"/>
      <c r="E24" s="3" t="s">
        <v>39</v>
      </c>
      <c r="F24" s="2" t="s">
        <v>11</v>
      </c>
    </row>
    <row r="25" spans="1:8">
      <c r="B25" s="15">
        <f t="shared" si="0"/>
        <v>45157</v>
      </c>
      <c r="C25" s="20" t="s">
        <v>37</v>
      </c>
      <c r="D25" s="20"/>
      <c r="E25" s="3" t="s">
        <v>39</v>
      </c>
      <c r="F25" s="2" t="s">
        <v>12</v>
      </c>
    </row>
    <row r="26" spans="1:8">
      <c r="B26" s="15">
        <f t="shared" si="0"/>
        <v>45158</v>
      </c>
      <c r="C26" s="20" t="s">
        <v>37</v>
      </c>
      <c r="D26" s="20"/>
      <c r="E26" s="3" t="s">
        <v>39</v>
      </c>
      <c r="F26" s="2" t="s">
        <v>11</v>
      </c>
    </row>
    <row r="27" spans="1:8">
      <c r="B27" s="15">
        <f t="shared" si="0"/>
        <v>45159</v>
      </c>
      <c r="C27" s="20" t="s">
        <v>37</v>
      </c>
      <c r="D27" s="20"/>
      <c r="E27" s="3" t="s">
        <v>39</v>
      </c>
      <c r="F27" s="2" t="s">
        <v>12</v>
      </c>
    </row>
    <row r="28" spans="1:8">
      <c r="B28" s="15">
        <f t="shared" si="0"/>
        <v>45160</v>
      </c>
      <c r="C28" s="20" t="s">
        <v>36</v>
      </c>
      <c r="D28" s="20"/>
      <c r="E28" s="3" t="s">
        <v>39</v>
      </c>
      <c r="F28" s="2" t="s">
        <v>11</v>
      </c>
    </row>
    <row r="29" spans="1:8">
      <c r="B29" s="15">
        <f t="shared" si="0"/>
        <v>45161</v>
      </c>
      <c r="C29" s="20" t="s">
        <v>36</v>
      </c>
      <c r="D29" s="20"/>
      <c r="E29" s="3" t="s">
        <v>39</v>
      </c>
      <c r="F29" s="2" t="s">
        <v>12</v>
      </c>
    </row>
    <row r="30" spans="1:8">
      <c r="B30" s="15">
        <f t="shared" si="0"/>
        <v>45162</v>
      </c>
      <c r="C30" s="20" t="s">
        <v>36</v>
      </c>
      <c r="D30" s="20"/>
      <c r="E30" s="3" t="s">
        <v>39</v>
      </c>
      <c r="F30" s="2" t="s">
        <v>11</v>
      </c>
    </row>
    <row r="31" spans="1:8">
      <c r="B31" s="15">
        <f t="shared" si="0"/>
        <v>45163</v>
      </c>
      <c r="C31" s="20" t="s">
        <v>36</v>
      </c>
      <c r="D31" s="20"/>
      <c r="E31" s="3" t="s">
        <v>39</v>
      </c>
      <c r="F31" s="2" t="s">
        <v>12</v>
      </c>
    </row>
    <row r="32" spans="1:8">
      <c r="B32" s="15">
        <f t="shared" si="0"/>
        <v>45164</v>
      </c>
      <c r="C32" s="20" t="s">
        <v>35</v>
      </c>
      <c r="D32" s="20"/>
      <c r="E32" s="3" t="s">
        <v>39</v>
      </c>
      <c r="F32" s="2" t="s">
        <v>11</v>
      </c>
    </row>
    <row r="33" spans="2:6">
      <c r="B33" s="15">
        <f t="shared" si="0"/>
        <v>45165</v>
      </c>
      <c r="C33" s="20" t="s">
        <v>35</v>
      </c>
      <c r="D33" s="20"/>
      <c r="E33" s="3" t="s">
        <v>39</v>
      </c>
      <c r="F33" s="2" t="s">
        <v>12</v>
      </c>
    </row>
    <row r="34" spans="2:6">
      <c r="B34" s="15">
        <f t="shared" si="0"/>
        <v>45166</v>
      </c>
      <c r="C34" s="20" t="s">
        <v>36</v>
      </c>
      <c r="D34" s="20"/>
      <c r="E34" s="3" t="s">
        <v>39</v>
      </c>
      <c r="F34" s="2" t="s">
        <v>11</v>
      </c>
    </row>
    <row r="35" spans="2:6">
      <c r="B35" s="15">
        <f t="shared" si="0"/>
        <v>45167</v>
      </c>
      <c r="C35" s="20" t="s">
        <v>36</v>
      </c>
      <c r="D35" s="20"/>
      <c r="E35" s="3" t="s">
        <v>39</v>
      </c>
      <c r="F35" s="2" t="s">
        <v>12</v>
      </c>
    </row>
    <row r="36" spans="2:6">
      <c r="B36" s="15">
        <f t="shared" si="0"/>
        <v>45168</v>
      </c>
      <c r="C36" s="20" t="s">
        <v>36</v>
      </c>
      <c r="D36" s="20"/>
      <c r="E36" s="3" t="s">
        <v>39</v>
      </c>
      <c r="F36" s="2" t="s">
        <v>11</v>
      </c>
    </row>
    <row r="37" spans="2:6">
      <c r="B37" s="15">
        <f t="shared" si="0"/>
        <v>45169</v>
      </c>
      <c r="C37" s="20" t="s">
        <v>36</v>
      </c>
      <c r="D37" s="20"/>
      <c r="E37" s="3" t="s">
        <v>39</v>
      </c>
      <c r="F37" s="2" t="s">
        <v>12</v>
      </c>
    </row>
  </sheetData>
  <mergeCells count="35">
    <mergeCell ref="C33:D33"/>
    <mergeCell ref="C34:D34"/>
    <mergeCell ref="C35:D35"/>
    <mergeCell ref="C36:D36"/>
    <mergeCell ref="C37:D37"/>
    <mergeCell ref="C28:D28"/>
    <mergeCell ref="C29:D29"/>
    <mergeCell ref="C30:D30"/>
    <mergeCell ref="C31:D31"/>
    <mergeCell ref="C32:D32"/>
    <mergeCell ref="C23:D23"/>
    <mergeCell ref="C24:D24"/>
    <mergeCell ref="C25:D25"/>
    <mergeCell ref="C26:D26"/>
    <mergeCell ref="C27:D27"/>
    <mergeCell ref="C18:D18"/>
    <mergeCell ref="C19:D19"/>
    <mergeCell ref="C20:D20"/>
    <mergeCell ref="C21:D21"/>
    <mergeCell ref="C22:D22"/>
    <mergeCell ref="C13:D13"/>
    <mergeCell ref="C14:D14"/>
    <mergeCell ref="C15:D15"/>
    <mergeCell ref="C16:D16"/>
    <mergeCell ref="C17:D17"/>
    <mergeCell ref="C8:D8"/>
    <mergeCell ref="C9:D9"/>
    <mergeCell ref="C10:D10"/>
    <mergeCell ref="C11:D11"/>
    <mergeCell ref="C12:D12"/>
    <mergeCell ref="D2:E2"/>
    <mergeCell ref="D3:E3"/>
    <mergeCell ref="D4:E4"/>
    <mergeCell ref="C6:D6"/>
    <mergeCell ref="C7:D7"/>
  </mergeCells>
  <phoneticPr fontId="1"/>
  <conditionalFormatting sqref="B7:F37">
    <cfRule type="expression" dxfId="1" priority="1">
      <formula>NOT(MONTH($B6)=MONTH($B$6))</formula>
    </cfRule>
    <cfRule type="expression" dxfId="0" priority="2">
      <formula>OR(WEEKDAY($B7)=1,WEEKDAY($B7)=7)</formula>
    </cfRule>
  </conditionalFormatting>
  <dataValidations count="1">
    <dataValidation type="list" allowBlank="1" showInputMessage="1" showErrorMessage="1" sqref="F7:F37" xr:uid="{00000000-0002-0000-0000-000000000000}">
      <formula1>$H$7:$H$36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12D9E-0DB1-4747-AB6C-73CE8930DFF9}">
  <dimension ref="B1:S32"/>
  <sheetViews>
    <sheetView workbookViewId="0">
      <selection activeCell="I10" sqref="I10"/>
    </sheetView>
  </sheetViews>
  <sheetFormatPr defaultRowHeight="18"/>
  <cols>
    <col min="2" max="2" width="15.08203125" style="12" bestFit="1" customWidth="1"/>
    <col min="5" max="6" width="8.6640625" style="13"/>
    <col min="8" max="14" width="8.6640625" style="11"/>
  </cols>
  <sheetData>
    <row r="1" spans="2:19">
      <c r="B1" s="12" t="s">
        <v>30</v>
      </c>
      <c r="C1" t="s">
        <v>31</v>
      </c>
      <c r="D1" t="s">
        <v>32</v>
      </c>
      <c r="E1" s="13" t="s">
        <v>33</v>
      </c>
      <c r="F1" s="13" t="s">
        <v>34</v>
      </c>
    </row>
    <row r="2" spans="2:19">
      <c r="B2" s="12" t="s">
        <v>41</v>
      </c>
      <c r="C2" t="s">
        <v>10</v>
      </c>
      <c r="D2" t="s">
        <v>15</v>
      </c>
      <c r="E2" s="13">
        <v>0.36874999999999997</v>
      </c>
      <c r="F2" s="13">
        <v>0.77500000000000002</v>
      </c>
      <c r="Q2" t="s">
        <v>17</v>
      </c>
    </row>
    <row r="3" spans="2:19">
      <c r="B3" s="12" t="s">
        <v>42</v>
      </c>
      <c r="C3" t="s">
        <v>10</v>
      </c>
      <c r="D3" t="s">
        <v>16</v>
      </c>
      <c r="E3" s="13">
        <v>0.36527777777777781</v>
      </c>
      <c r="F3" s="13">
        <v>0.78055555555555556</v>
      </c>
      <c r="H3" s="11" t="s">
        <v>23</v>
      </c>
      <c r="I3" s="11" t="s">
        <v>25</v>
      </c>
      <c r="J3" s="11" t="s">
        <v>26</v>
      </c>
      <c r="K3" s="11" t="s">
        <v>27</v>
      </c>
      <c r="L3" s="11" t="s">
        <v>28</v>
      </c>
      <c r="M3" s="11" t="s">
        <v>29</v>
      </c>
      <c r="Q3" t="s">
        <v>22</v>
      </c>
      <c r="R3" t="s">
        <v>23</v>
      </c>
      <c r="S3" t="s">
        <v>24</v>
      </c>
    </row>
    <row r="4" spans="2:19">
      <c r="B4" s="12" t="s">
        <v>43</v>
      </c>
      <c r="C4" t="s">
        <v>10</v>
      </c>
      <c r="D4" t="s">
        <v>15</v>
      </c>
      <c r="E4" s="13">
        <v>0.36874999999999997</v>
      </c>
      <c r="F4" s="13">
        <v>0.78333333333333333</v>
      </c>
      <c r="H4" s="11">
        <f>IF(E4 &gt; $S$7, E4, $S$7)</f>
        <v>0.375</v>
      </c>
      <c r="I4" s="11">
        <f>IF(F4 &gt; $R$4, $R$4, F4)</f>
        <v>0.5</v>
      </c>
      <c r="J4" s="11">
        <f>IF(F4 &gt; $S$4, $S$4, "昼休憩後はいません")</f>
        <v>0.54166666666666663</v>
      </c>
      <c r="K4" s="11">
        <f>IF(F4 &gt; $R$5, $R$5, F4)</f>
        <v>0.75</v>
      </c>
      <c r="L4" s="11">
        <f>IF(F4 &gt; $S$5, $S$5, FALSE)</f>
        <v>0.77083333333333337</v>
      </c>
      <c r="M4" s="11">
        <f>IF(L4 = FALSE, FALSE,IF(F4 &gt; $R$6, $R$6, F4))</f>
        <v>0.78333333333333333</v>
      </c>
      <c r="Q4" t="s">
        <v>18</v>
      </c>
      <c r="R4" s="9">
        <v>0.5</v>
      </c>
      <c r="S4" s="9">
        <v>0.54166666666666663</v>
      </c>
    </row>
    <row r="5" spans="2:19">
      <c r="B5" s="12" t="s">
        <v>44</v>
      </c>
      <c r="C5" t="s">
        <v>10</v>
      </c>
      <c r="D5" t="s">
        <v>16</v>
      </c>
      <c r="E5" s="13">
        <v>0.35555555555555557</v>
      </c>
      <c r="F5" s="13">
        <v>0.78888888888888886</v>
      </c>
      <c r="H5" s="11">
        <f>IF(E5 &gt; $S$7, E5, $S$7)</f>
        <v>0.375</v>
      </c>
      <c r="I5" s="11">
        <f>IF(F5 &gt; $R$4, $R$4, F5)</f>
        <v>0.5</v>
      </c>
      <c r="J5" s="11">
        <f>IF(F5 &gt; $S$4, $S$4, "昼休憩後はいません")</f>
        <v>0.54166666666666663</v>
      </c>
      <c r="K5" s="11">
        <f>IF(F5 &gt; $R$5, $R$5, F5)</f>
        <v>0.75</v>
      </c>
      <c r="L5" s="11">
        <f>IF(F5 &gt; $S$5, $S$5, FALSE)</f>
        <v>0.77083333333333337</v>
      </c>
      <c r="M5" s="11">
        <f>IF(L5 = FALSE, FALSE,IF(F5 &gt; $R$6, $R$6, F5))</f>
        <v>0.78888888888888886</v>
      </c>
      <c r="Q5" t="s">
        <v>19</v>
      </c>
      <c r="R5" s="9">
        <v>0.75</v>
      </c>
      <c r="S5" s="9">
        <v>0.77083333333333337</v>
      </c>
    </row>
    <row r="6" spans="2:19">
      <c r="B6" s="12" t="s">
        <v>45</v>
      </c>
      <c r="C6" t="s">
        <v>13</v>
      </c>
      <c r="H6" s="11">
        <f>IF(E6 &gt; $S$7, E6, $S$7)</f>
        <v>0.375</v>
      </c>
      <c r="I6" s="11">
        <f>IF(F6 &gt; $R$4, $R$4, F6)</f>
        <v>0</v>
      </c>
      <c r="J6" s="11" t="str">
        <f>IF(F6 &gt; $S$4, $S$4, "昼休憩後はいません")</f>
        <v>昼休憩後はいません</v>
      </c>
      <c r="K6" s="11">
        <f>IF(F6 &gt; $R$5, $R$5, F6)</f>
        <v>0</v>
      </c>
      <c r="L6" s="11" t="b">
        <f>IF(F6 &gt; $S$5, $S$5, FALSE)</f>
        <v>0</v>
      </c>
      <c r="M6" s="11" t="b">
        <f>IF(L6 = FALSE, FALSE,IF(F6 &gt; $R$6, $R$6, F6))</f>
        <v>0</v>
      </c>
      <c r="Q6" t="s">
        <v>20</v>
      </c>
      <c r="R6" s="9">
        <v>0.97916666666666663</v>
      </c>
      <c r="S6" s="10">
        <v>2.0833333333333332E-2</v>
      </c>
    </row>
    <row r="7" spans="2:19">
      <c r="B7" s="12" t="s">
        <v>46</v>
      </c>
      <c r="C7" t="s">
        <v>14</v>
      </c>
      <c r="H7" s="11">
        <f>IF(E7 &gt; $S$7, E7, $S$7)</f>
        <v>0.375</v>
      </c>
      <c r="I7" s="11">
        <f>IF(F7 &gt; $R$4, $R$4, F7)</f>
        <v>0</v>
      </c>
      <c r="J7" s="11" t="str">
        <f>IF(F7 &gt; $S$4, $S$4, "昼休憩後はいません")</f>
        <v>昼休憩後はいません</v>
      </c>
      <c r="K7" s="11">
        <f>IF(F7 &gt; $R$5, $R$5, F7)</f>
        <v>0</v>
      </c>
      <c r="L7" s="11" t="b">
        <f>IF(F7 &gt; $S$5, $S$5, FALSE)</f>
        <v>0</v>
      </c>
      <c r="M7" s="11" t="b">
        <f>IF(L7 = FALSE, FALSE,IF(F7 &gt; $R$6, $R$6, F7))</f>
        <v>0</v>
      </c>
      <c r="Q7" t="s">
        <v>21</v>
      </c>
      <c r="R7" s="9">
        <v>0.20833333333333334</v>
      </c>
      <c r="S7" s="9">
        <v>0.375</v>
      </c>
    </row>
    <row r="8" spans="2:19">
      <c r="B8" s="12" t="s">
        <v>47</v>
      </c>
      <c r="C8" t="s">
        <v>10</v>
      </c>
      <c r="D8" t="s">
        <v>16</v>
      </c>
      <c r="E8" s="13">
        <v>0.375</v>
      </c>
      <c r="F8" s="13">
        <v>0.75</v>
      </c>
      <c r="H8" s="11">
        <f>IF(E8 &gt; $S$7, E8, $S$7)</f>
        <v>0.375</v>
      </c>
      <c r="I8" s="11">
        <f>IF(F8 &gt; $R$4, $R$4, F8)</f>
        <v>0.5</v>
      </c>
      <c r="J8" s="11">
        <f>IF(F8 &gt; $S$4, $S$4, "昼休憩後はいません")</f>
        <v>0.54166666666666663</v>
      </c>
      <c r="K8" s="11">
        <f>IF(F8 &gt; $R$5, $R$5, F8)</f>
        <v>0.75</v>
      </c>
      <c r="L8" s="11" t="b">
        <f>IF(F8 &gt; $S$5, $S$5, FALSE)</f>
        <v>0</v>
      </c>
      <c r="M8" s="11" t="b">
        <f>IF(L8 = FALSE, FALSE,IF(F8 &gt; $R$6, $R$6, F8))</f>
        <v>0</v>
      </c>
    </row>
    <row r="9" spans="2:19">
      <c r="B9" s="12" t="s">
        <v>48</v>
      </c>
      <c r="C9" t="s">
        <v>10</v>
      </c>
      <c r="D9" t="s">
        <v>15</v>
      </c>
      <c r="E9" s="13">
        <v>0.36944444444444446</v>
      </c>
      <c r="F9" s="13">
        <v>0.80486111111111114</v>
      </c>
    </row>
    <row r="10" spans="2:19">
      <c r="B10" s="12" t="s">
        <v>49</v>
      </c>
      <c r="C10" t="s">
        <v>10</v>
      </c>
      <c r="D10" t="s">
        <v>16</v>
      </c>
      <c r="E10" s="13">
        <v>0.3659722222222222</v>
      </c>
      <c r="F10" s="13">
        <v>0.76111111111111107</v>
      </c>
      <c r="H10">
        <f>(12*60)/100</f>
        <v>7.2</v>
      </c>
      <c r="I10"/>
      <c r="J10"/>
      <c r="K10"/>
      <c r="L10"/>
      <c r="M10"/>
    </row>
    <row r="11" spans="2:19">
      <c r="B11" s="12" t="s">
        <v>50</v>
      </c>
      <c r="C11" t="s">
        <v>10</v>
      </c>
      <c r="D11" t="s">
        <v>15</v>
      </c>
      <c r="E11" s="13">
        <v>0.36805555555555558</v>
      </c>
      <c r="F11" s="13">
        <v>0.80555555555555547</v>
      </c>
      <c r="H11"/>
      <c r="I11"/>
      <c r="J11"/>
      <c r="K11"/>
      <c r="L11"/>
      <c r="M11"/>
    </row>
    <row r="12" spans="2:19">
      <c r="B12" s="12" t="s">
        <v>51</v>
      </c>
      <c r="C12" t="s">
        <v>13</v>
      </c>
    </row>
    <row r="13" spans="2:19">
      <c r="B13" s="12" t="s">
        <v>52</v>
      </c>
      <c r="C13" t="s">
        <v>13</v>
      </c>
    </row>
    <row r="14" spans="2:19">
      <c r="B14" s="12" t="s">
        <v>53</v>
      </c>
      <c r="C14" t="s">
        <v>14</v>
      </c>
    </row>
    <row r="15" spans="2:19">
      <c r="B15" s="12" t="s">
        <v>54</v>
      </c>
      <c r="C15" t="s">
        <v>10</v>
      </c>
      <c r="D15" t="s">
        <v>16</v>
      </c>
      <c r="E15" s="13">
        <v>0.37152777777777773</v>
      </c>
      <c r="F15" s="13">
        <v>0.75416666666666676</v>
      </c>
    </row>
    <row r="16" spans="2:19">
      <c r="B16" s="12" t="s">
        <v>55</v>
      </c>
      <c r="C16" t="s">
        <v>10</v>
      </c>
      <c r="D16" t="s">
        <v>16</v>
      </c>
      <c r="E16" s="13">
        <v>0.3666666666666667</v>
      </c>
      <c r="F16" s="13">
        <v>0.76527777777777783</v>
      </c>
    </row>
    <row r="17" spans="2:6">
      <c r="B17" s="12" t="s">
        <v>56</v>
      </c>
      <c r="C17" t="s">
        <v>10</v>
      </c>
      <c r="D17" t="s">
        <v>15</v>
      </c>
      <c r="E17" s="13">
        <v>0.36944444444444446</v>
      </c>
      <c r="F17" s="13">
        <v>0.7597222222222223</v>
      </c>
    </row>
    <row r="18" spans="2:6">
      <c r="B18" s="12" t="s">
        <v>57</v>
      </c>
      <c r="C18" t="s">
        <v>10</v>
      </c>
      <c r="D18" t="s">
        <v>16</v>
      </c>
      <c r="E18" s="13">
        <v>0.36527777777777781</v>
      </c>
      <c r="F18" s="13">
        <v>0.76944444444444438</v>
      </c>
    </row>
    <row r="19" spans="2:6">
      <c r="B19" s="12" t="s">
        <v>58</v>
      </c>
      <c r="C19" t="s">
        <v>10</v>
      </c>
      <c r="D19" t="s">
        <v>15</v>
      </c>
      <c r="E19" s="13">
        <v>0.37013888888888885</v>
      </c>
      <c r="F19" s="13">
        <v>0.76458333333333339</v>
      </c>
    </row>
    <row r="20" spans="2:6">
      <c r="B20" s="12" t="s">
        <v>59</v>
      </c>
      <c r="C20" t="s">
        <v>13</v>
      </c>
    </row>
    <row r="21" spans="2:6">
      <c r="B21" s="12" t="s">
        <v>60</v>
      </c>
      <c r="C21" t="s">
        <v>14</v>
      </c>
    </row>
    <row r="22" spans="2:6">
      <c r="B22" s="12" t="s">
        <v>61</v>
      </c>
      <c r="C22" t="s">
        <v>38</v>
      </c>
      <c r="D22" t="s">
        <v>15</v>
      </c>
    </row>
    <row r="23" spans="2:6">
      <c r="B23" s="12" t="s">
        <v>62</v>
      </c>
      <c r="C23" t="s">
        <v>38</v>
      </c>
      <c r="D23" t="s">
        <v>15</v>
      </c>
    </row>
    <row r="24" spans="2:6">
      <c r="B24" s="12" t="s">
        <v>63</v>
      </c>
      <c r="C24" t="s">
        <v>10</v>
      </c>
      <c r="D24" t="s">
        <v>15</v>
      </c>
      <c r="E24" s="13">
        <v>0.36736111111111108</v>
      </c>
      <c r="F24" s="13">
        <v>0.7680555555555556</v>
      </c>
    </row>
    <row r="25" spans="2:6">
      <c r="B25" s="12" t="s">
        <v>64</v>
      </c>
      <c r="C25" t="s">
        <v>10</v>
      </c>
      <c r="D25" t="s">
        <v>16</v>
      </c>
      <c r="E25" s="13">
        <v>0.36527777777777781</v>
      </c>
      <c r="F25" s="13">
        <v>0.83124999999999993</v>
      </c>
    </row>
    <row r="26" spans="2:6">
      <c r="B26" s="12" t="s">
        <v>65</v>
      </c>
      <c r="C26" t="s">
        <v>10</v>
      </c>
      <c r="D26" t="s">
        <v>16</v>
      </c>
      <c r="E26" s="13">
        <v>0.3666666666666667</v>
      </c>
      <c r="F26" s="13">
        <v>0.79375000000000007</v>
      </c>
    </row>
    <row r="27" spans="2:6">
      <c r="B27" s="12" t="s">
        <v>66</v>
      </c>
      <c r="C27" t="s">
        <v>13</v>
      </c>
    </row>
    <row r="28" spans="2:6">
      <c r="B28" s="12" t="s">
        <v>67</v>
      </c>
      <c r="C28" t="s">
        <v>14</v>
      </c>
    </row>
    <row r="29" spans="2:6">
      <c r="B29" s="12" t="s">
        <v>68</v>
      </c>
      <c r="C29" t="s">
        <v>10</v>
      </c>
      <c r="D29" t="s">
        <v>15</v>
      </c>
      <c r="E29" s="13">
        <v>0.37013888888888885</v>
      </c>
      <c r="F29" s="13">
        <v>0.79375000000000007</v>
      </c>
    </row>
    <row r="30" spans="2:6">
      <c r="B30" s="12" t="s">
        <v>69</v>
      </c>
      <c r="C30" t="s">
        <v>10</v>
      </c>
      <c r="D30" t="s">
        <v>15</v>
      </c>
      <c r="E30" s="13">
        <v>0.375</v>
      </c>
      <c r="F30" s="13">
        <v>0.78194444444444444</v>
      </c>
    </row>
    <row r="31" spans="2:6">
      <c r="B31" s="12" t="s">
        <v>70</v>
      </c>
      <c r="C31" t="s">
        <v>10</v>
      </c>
      <c r="D31" t="s">
        <v>15</v>
      </c>
      <c r="E31" s="13">
        <v>0.36805555555555558</v>
      </c>
      <c r="F31" s="13">
        <v>0.7909722222222223</v>
      </c>
    </row>
    <row r="32" spans="2:6">
      <c r="B32" s="12" t="s">
        <v>71</v>
      </c>
      <c r="C32" t="s">
        <v>10</v>
      </c>
      <c r="D32" t="s">
        <v>15</v>
      </c>
      <c r="E32" s="13">
        <v>0.3659722222222222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勤務情報</vt:lpstr>
      <vt:lpstr>勤務実績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 瑞琦</dc:creator>
  <cp:lastModifiedBy>落合 真嗣</cp:lastModifiedBy>
  <dcterms:created xsi:type="dcterms:W3CDTF">2015-06-05T18:19:34Z</dcterms:created>
  <dcterms:modified xsi:type="dcterms:W3CDTF">2023-09-04T01:19:07Z</dcterms:modified>
</cp:coreProperties>
</file>