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MUNDI_IS\GESTION_RECHERCHE\Transverse\Equipe\Laurent_G\laurent recherche\les cours\cours IMAFA-PFE\cours octobre 2019\02. corrigés\"/>
    </mc:Choice>
  </mc:AlternateContent>
  <bookViews>
    <workbookView xWindow="240" yWindow="120" windowWidth="18780" windowHeight="11385"/>
  </bookViews>
  <sheets>
    <sheet name="Frontiere Efficiente à 2 titres" sheetId="1" r:id="rId1"/>
    <sheet name="Frontière Efficiente à 5 titres" sheetId="12" r:id="rId2"/>
    <sheet name="Frontiere theorique" sheetId="14" r:id="rId3"/>
  </sheets>
  <definedNames>
    <definedName name="A">'Frontière Efficiente à 5 titres'!$M$25</definedName>
    <definedName name="B">'Frontière Efficiente à 5 titres'!$M$26</definedName>
    <definedName name="C_">'Frontière Efficiente à 5 titres'!$M$27</definedName>
    <definedName name="COR">'Frontiere Efficiente à 2 titres'!$C$4</definedName>
    <definedName name="D">'Frontière Efficiente à 5 titres'!$M$28</definedName>
    <definedName name="I">'Frontière Efficiente à 5 titres'!$AE$9:$AE$13</definedName>
    <definedName name="P">'Frontière Efficiente à 5 titres'!$AG$9:$AG$13</definedName>
    <definedName name="R_A">'Frontiere Efficiente à 2 titres'!$C$2</definedName>
    <definedName name="R_B">'Frontiere Efficiente à 2 titres'!$C$3</definedName>
    <definedName name="Rh">'Frontière Efficiente à 5 titres'!$L$33</definedName>
    <definedName name="solver_adj" localSheetId="1" hidden="1">'Frontière Efficiente à 5 titres'!$R$37:$V$37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'Frontière Efficiente à 5 titres'!$R$38</definedName>
    <definedName name="solver_lhs2" localSheetId="1" hidden="1">'Frontière Efficiente à 5 titres'!$L$40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'Frontière Efficiente à 5 titres'!$S$40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1</definedName>
    <definedName name="solver_rhs2" localSheetId="1" hidden="1">Rh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V">'Frontière Efficiente à 5 titres'!$W$2:$AA$6</definedName>
    <definedName name="V_A">'Frontiere Efficiente à 2 titres'!$D$2</definedName>
    <definedName name="V_B">'Frontiere Efficiente à 2 titres'!$D$3</definedName>
    <definedName name="VCV_1">'Frontière Efficiente à 5 titres'!$Y$9:$AC$13</definedName>
  </definedNames>
  <calcPr calcId="162913" calcOnSave="0"/>
</workbook>
</file>

<file path=xl/calcChain.xml><?xml version="1.0" encoding="utf-8"?>
<calcChain xmlns="http://schemas.openxmlformats.org/spreadsheetml/2006/main">
  <c r="AG13" i="12" l="1"/>
  <c r="AG12" i="12"/>
  <c r="AG11" i="12"/>
  <c r="AG10" i="12"/>
  <c r="R40" i="12" s="1" a="1"/>
  <c r="R40" i="12" s="1"/>
  <c r="AG9" i="12"/>
  <c r="R38" i="12"/>
  <c r="W2" i="12" a="1"/>
  <c r="X2" i="12" s="1"/>
  <c r="L40" i="12" l="1" a="1"/>
  <c r="L40" i="12" s="1"/>
  <c r="Y6" i="12"/>
  <c r="Z5" i="12"/>
  <c r="AA4" i="12"/>
  <c r="W4" i="12"/>
  <c r="X3" i="12"/>
  <c r="Y2" i="12"/>
  <c r="AA6" i="12"/>
  <c r="W6" i="12"/>
  <c r="X5" i="12"/>
  <c r="Y4" i="12"/>
  <c r="Z3" i="12"/>
  <c r="AA2" i="12"/>
  <c r="W2" i="12"/>
  <c r="Z6" i="12"/>
  <c r="AA5" i="12"/>
  <c r="W5" i="12"/>
  <c r="X4" i="12"/>
  <c r="Y3" i="12"/>
  <c r="Z2" i="12"/>
  <c r="X6" i="12"/>
  <c r="Y5" i="12"/>
  <c r="Z4" i="12"/>
  <c r="AA3" i="12"/>
  <c r="W3" i="12"/>
  <c r="M27" i="12" l="1" a="1"/>
  <c r="M27" i="12" s="1"/>
  <c r="M26" i="12" a="1"/>
  <c r="M26" i="12" s="1"/>
  <c r="Y9" i="12" a="1"/>
  <c r="M25" i="12" a="1"/>
  <c r="M25" i="12" s="1"/>
  <c r="S40" i="12" a="1"/>
  <c r="S40" i="12" s="1"/>
  <c r="M40" i="12" a="1"/>
  <c r="M40" i="12" s="1"/>
  <c r="Y9" i="12" l="1"/>
  <c r="AB9" i="12"/>
  <c r="AA10" i="12"/>
  <c r="AC11" i="12"/>
  <c r="AB13" i="12"/>
  <c r="Z13" i="12"/>
  <c r="Y10" i="12"/>
  <c r="Z12" i="12"/>
  <c r="Y11" i="12"/>
  <c r="AC12" i="12"/>
  <c r="AA12" i="12"/>
  <c r="Z9" i="12"/>
  <c r="AA11" i="12"/>
  <c r="AA13" i="12"/>
  <c r="Z10" i="12"/>
  <c r="Y12" i="12"/>
  <c r="AB11" i="12"/>
  <c r="AC13" i="12"/>
  <c r="AB10" i="12"/>
  <c r="AB12" i="12"/>
  <c r="AA9" i="12"/>
  <c r="Z11" i="12"/>
  <c r="AC10" i="12"/>
  <c r="Y13" i="12"/>
  <c r="AC9" i="12"/>
  <c r="M28" i="12" a="1"/>
  <c r="M28" i="12" s="1"/>
  <c r="S33" i="12"/>
  <c r="L38" i="12"/>
  <c r="D9" i="14" l="1"/>
  <c r="D13" i="14"/>
  <c r="D17" i="14"/>
  <c r="D21" i="14"/>
  <c r="D25" i="14"/>
  <c r="D29" i="14"/>
  <c r="D33" i="14"/>
  <c r="D37" i="14"/>
  <c r="D41" i="14"/>
  <c r="D45" i="14"/>
  <c r="D49" i="14"/>
  <c r="D53" i="14"/>
  <c r="D57" i="14"/>
  <c r="D61" i="14"/>
  <c r="D65" i="14"/>
  <c r="D69" i="14"/>
  <c r="D73" i="14"/>
  <c r="D77" i="14"/>
  <c r="D81" i="14"/>
  <c r="D85" i="14"/>
  <c r="D89" i="14"/>
  <c r="D93" i="14"/>
  <c r="D97" i="14"/>
  <c r="D101" i="14"/>
  <c r="D105" i="14"/>
  <c r="D109" i="14"/>
  <c r="D113" i="14"/>
  <c r="D117" i="14"/>
  <c r="D121" i="14"/>
  <c r="D125" i="14"/>
  <c r="D129" i="14"/>
  <c r="D133" i="14"/>
  <c r="D137" i="14"/>
  <c r="D141" i="14"/>
  <c r="D145" i="14"/>
  <c r="D149" i="14"/>
  <c r="D153" i="14"/>
  <c r="D157" i="14"/>
  <c r="D161" i="14"/>
  <c r="D165" i="14"/>
  <c r="D169" i="14"/>
  <c r="D173" i="14"/>
  <c r="D177" i="14"/>
  <c r="D181" i="14"/>
  <c r="D185" i="14"/>
  <c r="D189" i="14"/>
  <c r="D193" i="14"/>
  <c r="D197" i="14"/>
  <c r="D201" i="14"/>
  <c r="D205" i="14"/>
  <c r="D209" i="14"/>
  <c r="D213" i="14"/>
  <c r="D217" i="14"/>
  <c r="D221" i="14"/>
  <c r="D225" i="14"/>
  <c r="D229" i="14"/>
  <c r="D233" i="14"/>
  <c r="D237" i="14"/>
  <c r="D241" i="14"/>
  <c r="D245" i="14"/>
  <c r="D249" i="14"/>
  <c r="D253" i="14"/>
  <c r="D7" i="14"/>
  <c r="D12" i="14"/>
  <c r="D18" i="14"/>
  <c r="D23" i="14"/>
  <c r="D28" i="14"/>
  <c r="D34" i="14"/>
  <c r="D39" i="14"/>
  <c r="D44" i="14"/>
  <c r="D50" i="14"/>
  <c r="D55" i="14"/>
  <c r="D60" i="14"/>
  <c r="D66" i="14"/>
  <c r="D71" i="14"/>
  <c r="D76" i="14"/>
  <c r="D82" i="14"/>
  <c r="D87" i="14"/>
  <c r="D92" i="14"/>
  <c r="D98" i="14"/>
  <c r="D103" i="14"/>
  <c r="D108" i="14"/>
  <c r="D114" i="14"/>
  <c r="D119" i="14"/>
  <c r="D124" i="14"/>
  <c r="D130" i="14"/>
  <c r="D135" i="14"/>
  <c r="D140" i="14"/>
  <c r="D146" i="14"/>
  <c r="D151" i="14"/>
  <c r="D156" i="14"/>
  <c r="D162" i="14"/>
  <c r="D167" i="14"/>
  <c r="D172" i="14"/>
  <c r="D178" i="14"/>
  <c r="D183" i="14"/>
  <c r="D188" i="14"/>
  <c r="D8" i="14"/>
  <c r="D15" i="14"/>
  <c r="D22" i="14"/>
  <c r="D30" i="14"/>
  <c r="D36" i="14"/>
  <c r="D43" i="14"/>
  <c r="D51" i="14"/>
  <c r="D58" i="14"/>
  <c r="D64" i="14"/>
  <c r="D72" i="14"/>
  <c r="D79" i="14"/>
  <c r="D86" i="14"/>
  <c r="D94" i="14"/>
  <c r="D100" i="14"/>
  <c r="D107" i="14"/>
  <c r="D115" i="14"/>
  <c r="D122" i="14"/>
  <c r="D128" i="14"/>
  <c r="D136" i="14"/>
  <c r="D143" i="14"/>
  <c r="D150" i="14"/>
  <c r="D158" i="14"/>
  <c r="D164" i="14"/>
  <c r="D171" i="14"/>
  <c r="D179" i="14"/>
  <c r="D186" i="14"/>
  <c r="D192" i="14"/>
  <c r="D198" i="14"/>
  <c r="D203" i="14"/>
  <c r="D208" i="14"/>
  <c r="D214" i="14"/>
  <c r="D219" i="14"/>
  <c r="D224" i="14"/>
  <c r="D230" i="14"/>
  <c r="D235" i="14"/>
  <c r="D240" i="14"/>
  <c r="D246" i="14"/>
  <c r="D251" i="14"/>
  <c r="D256" i="14"/>
  <c r="D260" i="14"/>
  <c r="D264" i="14"/>
  <c r="D268" i="14"/>
  <c r="D272" i="14"/>
  <c r="D276" i="14"/>
  <c r="D280" i="14"/>
  <c r="D284" i="14"/>
  <c r="D239" i="14"/>
  <c r="D255" i="14"/>
  <c r="D267" i="14"/>
  <c r="D279" i="14"/>
  <c r="D10" i="14"/>
  <c r="D16" i="14"/>
  <c r="D24" i="14"/>
  <c r="D31" i="14"/>
  <c r="D38" i="14"/>
  <c r="D46" i="14"/>
  <c r="D52" i="14"/>
  <c r="D59" i="14"/>
  <c r="D67" i="14"/>
  <c r="D74" i="14"/>
  <c r="D80" i="14"/>
  <c r="D88" i="14"/>
  <c r="D95" i="14"/>
  <c r="D102" i="14"/>
  <c r="D110" i="14"/>
  <c r="D116" i="14"/>
  <c r="D123" i="14"/>
  <c r="D131" i="14"/>
  <c r="D138" i="14"/>
  <c r="D144" i="14"/>
  <c r="D152" i="14"/>
  <c r="D159" i="14"/>
  <c r="D166" i="14"/>
  <c r="D174" i="14"/>
  <c r="D180" i="14"/>
  <c r="D187" i="14"/>
  <c r="D194" i="14"/>
  <c r="D199" i="14"/>
  <c r="D204" i="14"/>
  <c r="D210" i="14"/>
  <c r="D215" i="14"/>
  <c r="D220" i="14"/>
  <c r="D226" i="14"/>
  <c r="D231" i="14"/>
  <c r="D236" i="14"/>
  <c r="D242" i="14"/>
  <c r="D247" i="14"/>
  <c r="D252" i="14"/>
  <c r="D257" i="14"/>
  <c r="D261" i="14"/>
  <c r="D265" i="14"/>
  <c r="D269" i="14"/>
  <c r="D273" i="14"/>
  <c r="D277" i="14"/>
  <c r="D281" i="14"/>
  <c r="D285" i="14"/>
  <c r="D234" i="14"/>
  <c r="D250" i="14"/>
  <c r="D263" i="14"/>
  <c r="D275" i="14"/>
  <c r="D11" i="14"/>
  <c r="D19" i="14"/>
  <c r="D26" i="14"/>
  <c r="D32" i="14"/>
  <c r="D40" i="14"/>
  <c r="D47" i="14"/>
  <c r="D54" i="14"/>
  <c r="D62" i="14"/>
  <c r="D68" i="14"/>
  <c r="D75" i="14"/>
  <c r="D83" i="14"/>
  <c r="D90" i="14"/>
  <c r="D96" i="14"/>
  <c r="D104" i="14"/>
  <c r="D111" i="14"/>
  <c r="D118" i="14"/>
  <c r="D126" i="14"/>
  <c r="D132" i="14"/>
  <c r="D139" i="14"/>
  <c r="D147" i="14"/>
  <c r="D154" i="14"/>
  <c r="D160" i="14"/>
  <c r="D168" i="14"/>
  <c r="D175" i="14"/>
  <c r="D182" i="14"/>
  <c r="D190" i="14"/>
  <c r="D195" i="14"/>
  <c r="D200" i="14"/>
  <c r="D206" i="14"/>
  <c r="D211" i="14"/>
  <c r="D216" i="14"/>
  <c r="D222" i="14"/>
  <c r="D227" i="14"/>
  <c r="D232" i="14"/>
  <c r="D238" i="14"/>
  <c r="D243" i="14"/>
  <c r="D248" i="14"/>
  <c r="D254" i="14"/>
  <c r="D258" i="14"/>
  <c r="D262" i="14"/>
  <c r="D266" i="14"/>
  <c r="D270" i="14"/>
  <c r="D274" i="14"/>
  <c r="D278" i="14"/>
  <c r="D282" i="14"/>
  <c r="D5" i="14"/>
  <c r="D6" i="14"/>
  <c r="D14" i="14"/>
  <c r="D20" i="14"/>
  <c r="D27" i="14"/>
  <c r="D35" i="14"/>
  <c r="D42" i="14"/>
  <c r="D48" i="14"/>
  <c r="D56" i="14"/>
  <c r="D63" i="14"/>
  <c r="D70" i="14"/>
  <c r="D78" i="14"/>
  <c r="D84" i="14"/>
  <c r="D91" i="14"/>
  <c r="D99" i="14"/>
  <c r="D106" i="14"/>
  <c r="D112" i="14"/>
  <c r="D120" i="14"/>
  <c r="D127" i="14"/>
  <c r="D134" i="14"/>
  <c r="D142" i="14"/>
  <c r="D148" i="14"/>
  <c r="D155" i="14"/>
  <c r="D163" i="14"/>
  <c r="D170" i="14"/>
  <c r="D176" i="14"/>
  <c r="D184" i="14"/>
  <c r="D191" i="14"/>
  <c r="D196" i="14"/>
  <c r="D202" i="14"/>
  <c r="D207" i="14"/>
  <c r="D212" i="14"/>
  <c r="D218" i="14"/>
  <c r="D223" i="14"/>
  <c r="D228" i="14"/>
  <c r="D244" i="14"/>
  <c r="D259" i="14"/>
  <c r="D271" i="14"/>
  <c r="D283" i="14"/>
  <c r="T25" i="12" a="1"/>
  <c r="T25" i="12" s="1"/>
  <c r="R25" i="12" a="1"/>
  <c r="Q25" i="12" a="1"/>
  <c r="M33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5" i="12"/>
  <c r="G4" i="12"/>
  <c r="T28" i="12" l="1"/>
  <c r="T27" i="12"/>
  <c r="T26" i="12"/>
  <c r="T29" i="12"/>
  <c r="Q28" i="12"/>
  <c r="Q25" i="12"/>
  <c r="Q27" i="12"/>
  <c r="Q26" i="12"/>
  <c r="Q29" i="12"/>
  <c r="R27" i="12"/>
  <c r="R26" i="12"/>
  <c r="R28" i="12"/>
  <c r="R29" i="12"/>
  <c r="R25" i="12"/>
  <c r="H4" i="12" a="1"/>
  <c r="H4" i="12" s="1"/>
  <c r="H6" i="12" a="1"/>
  <c r="H6" i="12" s="1"/>
  <c r="H8" i="12" a="1"/>
  <c r="H8" i="12" s="1"/>
  <c r="H11" i="12" a="1"/>
  <c r="H11" i="12" s="1"/>
  <c r="H16" i="12" a="1"/>
  <c r="H16" i="12" s="1"/>
  <c r="H20" i="12" a="1"/>
  <c r="H20" i="12" s="1"/>
  <c r="H24" i="12" a="1"/>
  <c r="H24" i="12" s="1"/>
  <c r="H28" i="12" a="1"/>
  <c r="H28" i="12" s="1"/>
  <c r="H32" i="12" a="1"/>
  <c r="H32" i="12" s="1"/>
  <c r="H36" i="12" a="1"/>
  <c r="H36" i="12" s="1"/>
  <c r="H40" i="12" a="1"/>
  <c r="H40" i="12" s="1"/>
  <c r="H44" i="12" a="1"/>
  <c r="H44" i="12" s="1"/>
  <c r="H48" i="12" a="1"/>
  <c r="H48" i="12" s="1"/>
  <c r="H52" i="12" a="1"/>
  <c r="H52" i="12" s="1"/>
  <c r="H56" i="12" a="1"/>
  <c r="H56" i="12" s="1"/>
  <c r="H60" i="12" a="1"/>
  <c r="H60" i="12" s="1"/>
  <c r="H64" i="12" a="1"/>
  <c r="H64" i="12" s="1"/>
  <c r="H68" i="12" a="1"/>
  <c r="H68" i="12" s="1"/>
  <c r="H72" i="12" a="1"/>
  <c r="H72" i="12" s="1"/>
  <c r="H76" i="12" a="1"/>
  <c r="H76" i="12" s="1"/>
  <c r="H80" i="12" a="1"/>
  <c r="H80" i="12" s="1"/>
  <c r="H84" i="12" a="1"/>
  <c r="H84" i="12" s="1"/>
  <c r="H88" i="12" a="1"/>
  <c r="H88" i="12" s="1"/>
  <c r="H92" i="12" a="1"/>
  <c r="H92" i="12" s="1"/>
  <c r="H96" i="12" a="1"/>
  <c r="H96" i="12" s="1"/>
  <c r="H100" i="12" a="1"/>
  <c r="H100" i="12" s="1"/>
  <c r="H104" i="12" a="1"/>
  <c r="H104" i="12" s="1"/>
  <c r="H108" i="12" a="1"/>
  <c r="H108" i="12" s="1"/>
  <c r="H112" i="12" a="1"/>
  <c r="H112" i="12" s="1"/>
  <c r="H116" i="12" a="1"/>
  <c r="H116" i="12" s="1"/>
  <c r="H120" i="12" a="1"/>
  <c r="H120" i="12" s="1"/>
  <c r="H124" i="12" a="1"/>
  <c r="H124" i="12" s="1"/>
  <c r="H128" i="12" a="1"/>
  <c r="H128" i="12" s="1"/>
  <c r="H132" i="12" a="1"/>
  <c r="H132" i="12" s="1"/>
  <c r="H136" i="12" a="1"/>
  <c r="H136" i="12" s="1"/>
  <c r="H140" i="12" a="1"/>
  <c r="H140" i="12" s="1"/>
  <c r="H144" i="12" a="1"/>
  <c r="H144" i="12" s="1"/>
  <c r="H148" i="12" a="1"/>
  <c r="H148" i="12" s="1"/>
  <c r="H152" i="12" a="1"/>
  <c r="H152" i="12" s="1"/>
  <c r="H156" i="12" a="1"/>
  <c r="H156" i="12" s="1"/>
  <c r="H160" i="12" a="1"/>
  <c r="H160" i="12" s="1"/>
  <c r="H164" i="12" a="1"/>
  <c r="H164" i="12" s="1"/>
  <c r="H168" i="12" a="1"/>
  <c r="H168" i="12" s="1"/>
  <c r="H172" i="12" a="1"/>
  <c r="H172" i="12" s="1"/>
  <c r="H176" i="12" a="1"/>
  <c r="H176" i="12" s="1"/>
  <c r="H180" i="12" a="1"/>
  <c r="H180" i="12" s="1"/>
  <c r="H183" i="12" a="1"/>
  <c r="H183" i="12" s="1"/>
  <c r="H187" i="12" a="1"/>
  <c r="H187" i="12" s="1"/>
  <c r="H190" i="12" a="1"/>
  <c r="H190" i="12" s="1"/>
  <c r="H194" i="12" a="1"/>
  <c r="H194" i="12" s="1"/>
  <c r="H197" i="12" a="1"/>
  <c r="H197" i="12" s="1"/>
  <c r="H201" i="12" a="1"/>
  <c r="H201" i="12" s="1"/>
  <c r="H208" i="12" a="1"/>
  <c r="H208" i="12" s="1"/>
  <c r="H212" i="12" a="1"/>
  <c r="H212" i="12" s="1"/>
  <c r="H215" i="12" a="1"/>
  <c r="H215" i="12" s="1"/>
  <c r="H219" i="12" a="1"/>
  <c r="H219" i="12" s="1"/>
  <c r="H222" i="12" a="1"/>
  <c r="H222" i="12" s="1"/>
  <c r="H226" i="12" a="1"/>
  <c r="H226" i="12" s="1"/>
  <c r="H229" i="12" a="1"/>
  <c r="H229" i="12" s="1"/>
  <c r="H233" i="12" a="1"/>
  <c r="H233" i="12" s="1"/>
  <c r="H240" i="12" a="1"/>
  <c r="H240" i="12" s="1"/>
  <c r="H244" i="12" a="1"/>
  <c r="H244" i="12" s="1"/>
  <c r="H247" i="12" a="1"/>
  <c r="H247" i="12" s="1"/>
  <c r="H251" i="12" a="1"/>
  <c r="H251" i="12" s="1"/>
  <c r="H254" i="12" a="1"/>
  <c r="H254" i="12" s="1"/>
  <c r="H258" i="12" a="1"/>
  <c r="H258" i="12" s="1"/>
  <c r="H261" i="12" a="1"/>
  <c r="H261" i="12" s="1"/>
  <c r="H265" i="12" a="1"/>
  <c r="H265" i="12" s="1"/>
  <c r="H272" i="12" a="1"/>
  <c r="H272" i="12" s="1"/>
  <c r="H276" i="12" a="1"/>
  <c r="H276" i="12" s="1"/>
  <c r="H279" i="12" a="1"/>
  <c r="H279" i="12" s="1"/>
  <c r="H283" i="12" a="1"/>
  <c r="H283" i="12" s="1"/>
  <c r="H286" i="12" a="1"/>
  <c r="H286" i="12" s="1"/>
  <c r="H290" i="12" a="1"/>
  <c r="H290" i="12" s="1"/>
  <c r="H293" i="12" a="1"/>
  <c r="H293" i="12" s="1"/>
  <c r="H297" i="12" a="1"/>
  <c r="H297" i="12" s="1"/>
  <c r="H304" i="12" a="1"/>
  <c r="H304" i="12" s="1"/>
  <c r="H308" i="12" a="1"/>
  <c r="H308" i="12" s="1"/>
  <c r="H311" i="12" a="1"/>
  <c r="H311" i="12" s="1"/>
  <c r="H9" i="12" a="1"/>
  <c r="H9" i="12" s="1"/>
  <c r="H14" i="12" a="1"/>
  <c r="H14" i="12" s="1"/>
  <c r="H17" i="12" a="1"/>
  <c r="H17" i="12" s="1"/>
  <c r="H21" i="12" a="1"/>
  <c r="H21" i="12" s="1"/>
  <c r="H25" i="12" a="1"/>
  <c r="H25" i="12" s="1"/>
  <c r="H29" i="12" a="1"/>
  <c r="H29" i="12" s="1"/>
  <c r="H33" i="12" a="1"/>
  <c r="H33" i="12" s="1"/>
  <c r="H37" i="12" a="1"/>
  <c r="H37" i="12" s="1"/>
  <c r="H41" i="12" a="1"/>
  <c r="H41" i="12" s="1"/>
  <c r="H45" i="12" a="1"/>
  <c r="H45" i="12" s="1"/>
  <c r="H49" i="12" a="1"/>
  <c r="H49" i="12" s="1"/>
  <c r="H53" i="12" a="1"/>
  <c r="H53" i="12" s="1"/>
  <c r="H57" i="12" a="1"/>
  <c r="H57" i="12" s="1"/>
  <c r="H61" i="12" a="1"/>
  <c r="H61" i="12" s="1"/>
  <c r="H65" i="12" a="1"/>
  <c r="H65" i="12" s="1"/>
  <c r="H69" i="12" a="1"/>
  <c r="H69" i="12" s="1"/>
  <c r="H73" i="12" a="1"/>
  <c r="H73" i="12" s="1"/>
  <c r="H77" i="12" a="1"/>
  <c r="H77" i="12" s="1"/>
  <c r="H81" i="12" a="1"/>
  <c r="H81" i="12" s="1"/>
  <c r="H85" i="12" a="1"/>
  <c r="H85" i="12" s="1"/>
  <c r="H89" i="12" a="1"/>
  <c r="H89" i="12" s="1"/>
  <c r="H93" i="12" a="1"/>
  <c r="H93" i="12" s="1"/>
  <c r="H97" i="12" a="1"/>
  <c r="H97" i="12" s="1"/>
  <c r="H101" i="12" a="1"/>
  <c r="H101" i="12" s="1"/>
  <c r="H105" i="12" a="1"/>
  <c r="H105" i="12" s="1"/>
  <c r="H109" i="12" a="1"/>
  <c r="H109" i="12" s="1"/>
  <c r="H113" i="12" a="1"/>
  <c r="H113" i="12" s="1"/>
  <c r="H117" i="12" a="1"/>
  <c r="H117" i="12" s="1"/>
  <c r="H121" i="12" a="1"/>
  <c r="H121" i="12" s="1"/>
  <c r="H125" i="12" a="1"/>
  <c r="H125" i="12" s="1"/>
  <c r="H129" i="12" a="1"/>
  <c r="H129" i="12" s="1"/>
  <c r="H133" i="12" a="1"/>
  <c r="H133" i="12" s="1"/>
  <c r="H137" i="12" a="1"/>
  <c r="H137" i="12" s="1"/>
  <c r="H141" i="12" a="1"/>
  <c r="H141" i="12" s="1"/>
  <c r="H145" i="12" a="1"/>
  <c r="H145" i="12" s="1"/>
  <c r="H149" i="12" a="1"/>
  <c r="H149" i="12" s="1"/>
  <c r="H153" i="12" a="1"/>
  <c r="H153" i="12" s="1"/>
  <c r="H157" i="12" a="1"/>
  <c r="H157" i="12" s="1"/>
  <c r="H161" i="12" a="1"/>
  <c r="H161" i="12" s="1"/>
  <c r="H165" i="12" a="1"/>
  <c r="H165" i="12" s="1"/>
  <c r="H169" i="12" a="1"/>
  <c r="H169" i="12" s="1"/>
  <c r="H173" i="12" a="1"/>
  <c r="H173" i="12" s="1"/>
  <c r="H177" i="12" a="1"/>
  <c r="H177" i="12" s="1"/>
  <c r="H184" i="12" a="1"/>
  <c r="H184" i="12" s="1"/>
  <c r="H188" i="12" a="1"/>
  <c r="H188" i="12" s="1"/>
  <c r="H191" i="12" a="1"/>
  <c r="H191" i="12" s="1"/>
  <c r="H195" i="12" a="1"/>
  <c r="H195" i="12" s="1"/>
  <c r="H198" i="12" a="1"/>
  <c r="H198" i="12" s="1"/>
  <c r="H202" i="12" a="1"/>
  <c r="H202" i="12" s="1"/>
  <c r="H205" i="12" a="1"/>
  <c r="H205" i="12" s="1"/>
  <c r="H209" i="12" a="1"/>
  <c r="H209" i="12" s="1"/>
  <c r="H216" i="12" a="1"/>
  <c r="H216" i="12" s="1"/>
  <c r="H220" i="12" a="1"/>
  <c r="H220" i="12" s="1"/>
  <c r="H223" i="12" a="1"/>
  <c r="H223" i="12" s="1"/>
  <c r="H227" i="12" a="1"/>
  <c r="H227" i="12" s="1"/>
  <c r="H230" i="12" a="1"/>
  <c r="H230" i="12" s="1"/>
  <c r="H234" i="12" a="1"/>
  <c r="H234" i="12" s="1"/>
  <c r="H237" i="12" a="1"/>
  <c r="H237" i="12" s="1"/>
  <c r="H241" i="12" a="1"/>
  <c r="H241" i="12" s="1"/>
  <c r="H248" i="12" a="1"/>
  <c r="H248" i="12" s="1"/>
  <c r="H252" i="12" a="1"/>
  <c r="H252" i="12" s="1"/>
  <c r="H255" i="12" a="1"/>
  <c r="H255" i="12" s="1"/>
  <c r="H259" i="12" a="1"/>
  <c r="H259" i="12" s="1"/>
  <c r="H262" i="12" a="1"/>
  <c r="H262" i="12" s="1"/>
  <c r="H266" i="12" a="1"/>
  <c r="H266" i="12" s="1"/>
  <c r="H269" i="12" a="1"/>
  <c r="H269" i="12" s="1"/>
  <c r="H273" i="12" a="1"/>
  <c r="H273" i="12" s="1"/>
  <c r="H280" i="12" a="1"/>
  <c r="H280" i="12" s="1"/>
  <c r="H284" i="12" a="1"/>
  <c r="H284" i="12" s="1"/>
  <c r="H287" i="12" a="1"/>
  <c r="H287" i="12" s="1"/>
  <c r="H291" i="12" a="1"/>
  <c r="H291" i="12" s="1"/>
  <c r="H294" i="12" a="1"/>
  <c r="H294" i="12" s="1"/>
  <c r="H298" i="12" a="1"/>
  <c r="H298" i="12" s="1"/>
  <c r="H301" i="12" a="1"/>
  <c r="H301" i="12" s="1"/>
  <c r="H305" i="12" a="1"/>
  <c r="H305" i="12" s="1"/>
  <c r="H312" i="12" a="1"/>
  <c r="H312" i="12" s="1"/>
  <c r="H316" i="12" a="1"/>
  <c r="H316" i="12" s="1"/>
  <c r="H7" i="12" a="1"/>
  <c r="H7" i="12" s="1"/>
  <c r="H12" i="12" a="1"/>
  <c r="H12" i="12" s="1"/>
  <c r="H15" i="12" a="1"/>
  <c r="H15" i="12" s="1"/>
  <c r="H18" i="12" a="1"/>
  <c r="H18" i="12" s="1"/>
  <c r="H22" i="12" a="1"/>
  <c r="H22" i="12" s="1"/>
  <c r="H26" i="12" a="1"/>
  <c r="H26" i="12" s="1"/>
  <c r="H30" i="12" a="1"/>
  <c r="H30" i="12" s="1"/>
  <c r="H34" i="12" a="1"/>
  <c r="H34" i="12" s="1"/>
  <c r="H38" i="12" a="1"/>
  <c r="H38" i="12" s="1"/>
  <c r="H42" i="12" a="1"/>
  <c r="H42" i="12" s="1"/>
  <c r="H46" i="12" a="1"/>
  <c r="H46" i="12" s="1"/>
  <c r="H50" i="12" a="1"/>
  <c r="H50" i="12" s="1"/>
  <c r="H54" i="12" a="1"/>
  <c r="H54" i="12" s="1"/>
  <c r="H58" i="12" a="1"/>
  <c r="H58" i="12" s="1"/>
  <c r="H62" i="12" a="1"/>
  <c r="H62" i="12" s="1"/>
  <c r="H66" i="12" a="1"/>
  <c r="H66" i="12" s="1"/>
  <c r="H70" i="12" a="1"/>
  <c r="H70" i="12" s="1"/>
  <c r="H74" i="12" a="1"/>
  <c r="H74" i="12" s="1"/>
  <c r="H78" i="12" a="1"/>
  <c r="H78" i="12" s="1"/>
  <c r="H82" i="12" a="1"/>
  <c r="H82" i="12" s="1"/>
  <c r="H86" i="12" a="1"/>
  <c r="H86" i="12" s="1"/>
  <c r="H90" i="12" a="1"/>
  <c r="H90" i="12" s="1"/>
  <c r="H94" i="12" a="1"/>
  <c r="H94" i="12" s="1"/>
  <c r="H98" i="12" a="1"/>
  <c r="H98" i="12" s="1"/>
  <c r="H102" i="12" a="1"/>
  <c r="H102" i="12" s="1"/>
  <c r="H106" i="12" a="1"/>
  <c r="H106" i="12" s="1"/>
  <c r="H110" i="12" a="1"/>
  <c r="H110" i="12" s="1"/>
  <c r="H114" i="12" a="1"/>
  <c r="H114" i="12" s="1"/>
  <c r="H118" i="12" a="1"/>
  <c r="H118" i="12" s="1"/>
  <c r="H122" i="12" a="1"/>
  <c r="H122" i="12" s="1"/>
  <c r="H126" i="12" a="1"/>
  <c r="H126" i="12" s="1"/>
  <c r="H130" i="12" a="1"/>
  <c r="H130" i="12" s="1"/>
  <c r="H134" i="12" a="1"/>
  <c r="H134" i="12" s="1"/>
  <c r="H138" i="12" a="1"/>
  <c r="H138" i="12" s="1"/>
  <c r="H142" i="12" a="1"/>
  <c r="H142" i="12" s="1"/>
  <c r="H146" i="12" a="1"/>
  <c r="H146" i="12" s="1"/>
  <c r="H150" i="12" a="1"/>
  <c r="H150" i="12" s="1"/>
  <c r="H154" i="12" a="1"/>
  <c r="H154" i="12" s="1"/>
  <c r="H158" i="12" a="1"/>
  <c r="H158" i="12" s="1"/>
  <c r="H162" i="12" a="1"/>
  <c r="H162" i="12" s="1"/>
  <c r="H166" i="12" a="1"/>
  <c r="H166" i="12" s="1"/>
  <c r="H170" i="12" a="1"/>
  <c r="H170" i="12" s="1"/>
  <c r="H174" i="12" a="1"/>
  <c r="H174" i="12" s="1"/>
  <c r="H178" i="12" a="1"/>
  <c r="H178" i="12" s="1"/>
  <c r="H181" i="12" a="1"/>
  <c r="H181" i="12" s="1"/>
  <c r="H185" i="12" a="1"/>
  <c r="H185" i="12" s="1"/>
  <c r="H192" i="12" a="1"/>
  <c r="H192" i="12" s="1"/>
  <c r="H196" i="12" a="1"/>
  <c r="H196" i="12" s="1"/>
  <c r="H199" i="12" a="1"/>
  <c r="H199" i="12" s="1"/>
  <c r="H203" i="12" a="1"/>
  <c r="H203" i="12" s="1"/>
  <c r="H206" i="12" a="1"/>
  <c r="H206" i="12" s="1"/>
  <c r="H210" i="12" a="1"/>
  <c r="H210" i="12" s="1"/>
  <c r="H213" i="12" a="1"/>
  <c r="H213" i="12" s="1"/>
  <c r="H217" i="12" a="1"/>
  <c r="H217" i="12" s="1"/>
  <c r="H224" i="12" a="1"/>
  <c r="H224" i="12" s="1"/>
  <c r="H228" i="12" a="1"/>
  <c r="H228" i="12" s="1"/>
  <c r="H231" i="12" a="1"/>
  <c r="H231" i="12" s="1"/>
  <c r="H235" i="12" a="1"/>
  <c r="H235" i="12" s="1"/>
  <c r="H238" i="12" a="1"/>
  <c r="H238" i="12" s="1"/>
  <c r="H242" i="12" a="1"/>
  <c r="H242" i="12" s="1"/>
  <c r="H245" i="12" a="1"/>
  <c r="H245" i="12" s="1"/>
  <c r="H249" i="12" a="1"/>
  <c r="H249" i="12" s="1"/>
  <c r="H256" i="12" a="1"/>
  <c r="H256" i="12" s="1"/>
  <c r="H260" i="12" a="1"/>
  <c r="H260" i="12" s="1"/>
  <c r="H263" i="12" a="1"/>
  <c r="H263" i="12" s="1"/>
  <c r="H267" i="12" a="1"/>
  <c r="H267" i="12" s="1"/>
  <c r="H270" i="12" a="1"/>
  <c r="H270" i="12" s="1"/>
  <c r="H274" i="12" a="1"/>
  <c r="H274" i="12" s="1"/>
  <c r="H277" i="12" a="1"/>
  <c r="H277" i="12" s="1"/>
  <c r="H281" i="12" a="1"/>
  <c r="H281" i="12" s="1"/>
  <c r="H288" i="12" a="1"/>
  <c r="H288" i="12" s="1"/>
  <c r="H292" i="12" a="1"/>
  <c r="H292" i="12" s="1"/>
  <c r="H295" i="12" a="1"/>
  <c r="H295" i="12" s="1"/>
  <c r="H299" i="12" a="1"/>
  <c r="H299" i="12" s="1"/>
  <c r="H302" i="12" a="1"/>
  <c r="H302" i="12" s="1"/>
  <c r="H306" i="12" a="1"/>
  <c r="H306" i="12" s="1"/>
  <c r="H309" i="12" a="1"/>
  <c r="H309" i="12" s="1"/>
  <c r="H313" i="12" a="1"/>
  <c r="H313" i="12" s="1"/>
  <c r="H320" i="12" a="1"/>
  <c r="H320" i="12" s="1"/>
  <c r="H10" i="12" a="1"/>
  <c r="H10" i="12" s="1"/>
  <c r="H13" i="12" a="1"/>
  <c r="H13" i="12" s="1"/>
  <c r="H19" i="12" a="1"/>
  <c r="H19" i="12" s="1"/>
  <c r="H23" i="12" a="1"/>
  <c r="H23" i="12" s="1"/>
  <c r="H27" i="12" a="1"/>
  <c r="H27" i="12" s="1"/>
  <c r="H31" i="12" a="1"/>
  <c r="H31" i="12" s="1"/>
  <c r="H35" i="12" a="1"/>
  <c r="H35" i="12" s="1"/>
  <c r="H39" i="12" a="1"/>
  <c r="H39" i="12" s="1"/>
  <c r="H43" i="12" a="1"/>
  <c r="H43" i="12" s="1"/>
  <c r="H47" i="12" a="1"/>
  <c r="H47" i="12" s="1"/>
  <c r="H51" i="12" a="1"/>
  <c r="H51" i="12" s="1"/>
  <c r="H55" i="12" a="1"/>
  <c r="H55" i="12" s="1"/>
  <c r="H59" i="12" a="1"/>
  <c r="H59" i="12" s="1"/>
  <c r="H63" i="12" a="1"/>
  <c r="H63" i="12" s="1"/>
  <c r="H67" i="12" a="1"/>
  <c r="H67" i="12" s="1"/>
  <c r="H71" i="12" a="1"/>
  <c r="H71" i="12" s="1"/>
  <c r="H75" i="12" a="1"/>
  <c r="H75" i="12" s="1"/>
  <c r="H79" i="12" a="1"/>
  <c r="H79" i="12" s="1"/>
  <c r="H83" i="12" a="1"/>
  <c r="H83" i="12" s="1"/>
  <c r="H87" i="12" a="1"/>
  <c r="H87" i="12" s="1"/>
  <c r="H91" i="12" a="1"/>
  <c r="H91" i="12" s="1"/>
  <c r="H95" i="12" a="1"/>
  <c r="H95" i="12" s="1"/>
  <c r="H99" i="12" a="1"/>
  <c r="H99" i="12" s="1"/>
  <c r="H103" i="12" a="1"/>
  <c r="H103" i="12" s="1"/>
  <c r="H107" i="12" a="1"/>
  <c r="H107" i="12" s="1"/>
  <c r="H111" i="12" a="1"/>
  <c r="H111" i="12" s="1"/>
  <c r="H115" i="12" a="1"/>
  <c r="H115" i="12" s="1"/>
  <c r="H119" i="12" a="1"/>
  <c r="H119" i="12" s="1"/>
  <c r="H123" i="12" a="1"/>
  <c r="H123" i="12" s="1"/>
  <c r="H127" i="12" a="1"/>
  <c r="H127" i="12" s="1"/>
  <c r="H131" i="12" a="1"/>
  <c r="H131" i="12" s="1"/>
  <c r="H135" i="12" a="1"/>
  <c r="H135" i="12" s="1"/>
  <c r="H139" i="12" a="1"/>
  <c r="H139" i="12" s="1"/>
  <c r="H143" i="12" a="1"/>
  <c r="H143" i="12" s="1"/>
  <c r="H147" i="12" a="1"/>
  <c r="H147" i="12" s="1"/>
  <c r="H151" i="12" a="1"/>
  <c r="H151" i="12" s="1"/>
  <c r="H155" i="12" a="1"/>
  <c r="H155" i="12" s="1"/>
  <c r="H159" i="12" a="1"/>
  <c r="H159" i="12" s="1"/>
  <c r="H163" i="12" a="1"/>
  <c r="H163" i="12" s="1"/>
  <c r="H167" i="12" a="1"/>
  <c r="H167" i="12" s="1"/>
  <c r="H171" i="12" a="1"/>
  <c r="H171" i="12" s="1"/>
  <c r="H175" i="12" a="1"/>
  <c r="H175" i="12" s="1"/>
  <c r="H179" i="12" a="1"/>
  <c r="H179" i="12" s="1"/>
  <c r="H182" i="12" a="1"/>
  <c r="H182" i="12" s="1"/>
  <c r="H186" i="12" a="1"/>
  <c r="H186" i="12" s="1"/>
  <c r="H189" i="12" a="1"/>
  <c r="H189" i="12" s="1"/>
  <c r="H193" i="12" a="1"/>
  <c r="H193" i="12" s="1"/>
  <c r="H200" i="12" a="1"/>
  <c r="H200" i="12" s="1"/>
  <c r="H204" i="12" a="1"/>
  <c r="H204" i="12" s="1"/>
  <c r="H207" i="12" a="1"/>
  <c r="H207" i="12" s="1"/>
  <c r="H211" i="12" a="1"/>
  <c r="H211" i="12" s="1"/>
  <c r="H214" i="12" a="1"/>
  <c r="H214" i="12" s="1"/>
  <c r="H218" i="12" a="1"/>
  <c r="H218" i="12" s="1"/>
  <c r="H221" i="12" a="1"/>
  <c r="H221" i="12" s="1"/>
  <c r="H225" i="12" a="1"/>
  <c r="H225" i="12" s="1"/>
  <c r="H232" i="12" a="1"/>
  <c r="H232" i="12" s="1"/>
  <c r="H236" i="12" a="1"/>
  <c r="H236" i="12" s="1"/>
  <c r="H239" i="12" a="1"/>
  <c r="H239" i="12" s="1"/>
  <c r="H243" i="12" a="1"/>
  <c r="H243" i="12" s="1"/>
  <c r="H246" i="12" a="1"/>
  <c r="H246" i="12" s="1"/>
  <c r="H250" i="12" a="1"/>
  <c r="H250" i="12" s="1"/>
  <c r="H253" i="12" a="1"/>
  <c r="H253" i="12" s="1"/>
  <c r="H257" i="12" a="1"/>
  <c r="H257" i="12" s="1"/>
  <c r="H264" i="12" a="1"/>
  <c r="H264" i="12" s="1"/>
  <c r="H268" i="12" a="1"/>
  <c r="H268" i="12" s="1"/>
  <c r="H271" i="12" a="1"/>
  <c r="H271" i="12" s="1"/>
  <c r="H275" i="12" a="1"/>
  <c r="H275" i="12" s="1"/>
  <c r="H278" i="12" a="1"/>
  <c r="H278" i="12" s="1"/>
  <c r="H282" i="12" a="1"/>
  <c r="H282" i="12" s="1"/>
  <c r="H285" i="12" a="1"/>
  <c r="H285" i="12" s="1"/>
  <c r="H289" i="12" a="1"/>
  <c r="H289" i="12" s="1"/>
  <c r="H296" i="12" a="1"/>
  <c r="H296" i="12" s="1"/>
  <c r="H300" i="12" a="1"/>
  <c r="H300" i="12" s="1"/>
  <c r="H303" i="12" a="1"/>
  <c r="H303" i="12" s="1"/>
  <c r="H307" i="12" a="1"/>
  <c r="H307" i="12" s="1"/>
  <c r="H310" i="12" a="1"/>
  <c r="H310" i="12" s="1"/>
  <c r="H314" i="12" a="1"/>
  <c r="H314" i="12" s="1"/>
  <c r="H317" i="12" a="1"/>
  <c r="H317" i="12" s="1"/>
  <c r="H321" i="12" a="1"/>
  <c r="H321" i="12" s="1"/>
  <c r="H315" i="12" a="1"/>
  <c r="H315" i="12" s="1"/>
  <c r="H323" i="12" a="1"/>
  <c r="H323" i="12" s="1"/>
  <c r="H326" i="12" a="1"/>
  <c r="H326" i="12" s="1"/>
  <c r="H330" i="12" a="1"/>
  <c r="H330" i="12" s="1"/>
  <c r="H333" i="12" a="1"/>
  <c r="H333" i="12" s="1"/>
  <c r="H337" i="12" a="1"/>
  <c r="H337" i="12" s="1"/>
  <c r="H344" i="12" a="1"/>
  <c r="H344" i="12" s="1"/>
  <c r="H348" i="12" a="1"/>
  <c r="H348" i="12" s="1"/>
  <c r="H351" i="12" a="1"/>
  <c r="H351" i="12" s="1"/>
  <c r="H355" i="12" a="1"/>
  <c r="H355" i="12" s="1"/>
  <c r="H358" i="12" a="1"/>
  <c r="H358" i="12" s="1"/>
  <c r="H362" i="12" a="1"/>
  <c r="H362" i="12" s="1"/>
  <c r="H365" i="12" a="1"/>
  <c r="H365" i="12" s="1"/>
  <c r="H369" i="12" a="1"/>
  <c r="H369" i="12" s="1"/>
  <c r="H376" i="12" a="1"/>
  <c r="H376" i="12" s="1"/>
  <c r="H380" i="12" a="1"/>
  <c r="H380" i="12" s="1"/>
  <c r="H383" i="12" a="1"/>
  <c r="H383" i="12" s="1"/>
  <c r="H387" i="12" a="1"/>
  <c r="H387" i="12" s="1"/>
  <c r="H390" i="12" a="1"/>
  <c r="H390" i="12" s="1"/>
  <c r="H394" i="12" a="1"/>
  <c r="H394" i="12" s="1"/>
  <c r="H397" i="12" a="1"/>
  <c r="H397" i="12" s="1"/>
  <c r="H401" i="12" a="1"/>
  <c r="H401" i="12" s="1"/>
  <c r="H408" i="12" a="1"/>
  <c r="H408" i="12" s="1"/>
  <c r="H412" i="12" a="1"/>
  <c r="H412" i="12" s="1"/>
  <c r="H415" i="12" a="1"/>
  <c r="H415" i="12" s="1"/>
  <c r="H419" i="12" a="1"/>
  <c r="H419" i="12" s="1"/>
  <c r="H422" i="12" a="1"/>
  <c r="H422" i="12" s="1"/>
  <c r="H426" i="12" a="1"/>
  <c r="H426" i="12" s="1"/>
  <c r="H429" i="12" a="1"/>
  <c r="H429" i="12" s="1"/>
  <c r="H433" i="12" a="1"/>
  <c r="H433" i="12" s="1"/>
  <c r="H440" i="12" a="1"/>
  <c r="H440" i="12" s="1"/>
  <c r="H444" i="12" a="1"/>
  <c r="H444" i="12" s="1"/>
  <c r="H447" i="12" a="1"/>
  <c r="H447" i="12" s="1"/>
  <c r="H451" i="12" a="1"/>
  <c r="H451" i="12" s="1"/>
  <c r="H454" i="12" a="1"/>
  <c r="H454" i="12" s="1"/>
  <c r="H458" i="12" a="1"/>
  <c r="H458" i="12" s="1"/>
  <c r="H461" i="12" a="1"/>
  <c r="H461" i="12" s="1"/>
  <c r="H465" i="12" a="1"/>
  <c r="H465" i="12" s="1"/>
  <c r="H472" i="12" a="1"/>
  <c r="H472" i="12" s="1"/>
  <c r="H476" i="12" a="1"/>
  <c r="H476" i="12" s="1"/>
  <c r="H479" i="12" a="1"/>
  <c r="H479" i="12" s="1"/>
  <c r="H483" i="12" a="1"/>
  <c r="H483" i="12" s="1"/>
  <c r="H486" i="12" a="1"/>
  <c r="H486" i="12" s="1"/>
  <c r="H490" i="12" a="1"/>
  <c r="H490" i="12" s="1"/>
  <c r="H493" i="12" a="1"/>
  <c r="H493" i="12" s="1"/>
  <c r="H497" i="12" a="1"/>
  <c r="H497" i="12" s="1"/>
  <c r="H504" i="12" a="1"/>
  <c r="H504" i="12" s="1"/>
  <c r="H508" i="12" a="1"/>
  <c r="H508" i="12" s="1"/>
  <c r="H511" i="12" a="1"/>
  <c r="H511" i="12" s="1"/>
  <c r="H515" i="12" a="1"/>
  <c r="H515" i="12" s="1"/>
  <c r="H518" i="12" a="1"/>
  <c r="H518" i="12" s="1"/>
  <c r="H522" i="12" a="1"/>
  <c r="H522" i="12" s="1"/>
  <c r="H526" i="12" a="1"/>
  <c r="H526" i="12" s="1"/>
  <c r="H530" i="12" a="1"/>
  <c r="H530" i="12" s="1"/>
  <c r="H534" i="12" a="1"/>
  <c r="H534" i="12" s="1"/>
  <c r="H538" i="12" a="1"/>
  <c r="H538" i="12" s="1"/>
  <c r="H542" i="12" a="1"/>
  <c r="H542" i="12" s="1"/>
  <c r="H546" i="12" a="1"/>
  <c r="H546" i="12" s="1"/>
  <c r="H550" i="12" a="1"/>
  <c r="H550" i="12" s="1"/>
  <c r="H318" i="12" a="1"/>
  <c r="H318" i="12" s="1"/>
  <c r="H324" i="12" a="1"/>
  <c r="H324" i="12" s="1"/>
  <c r="H327" i="12" a="1"/>
  <c r="H327" i="12" s="1"/>
  <c r="H331" i="12" a="1"/>
  <c r="H331" i="12" s="1"/>
  <c r="H334" i="12" a="1"/>
  <c r="H334" i="12" s="1"/>
  <c r="H338" i="12" a="1"/>
  <c r="H338" i="12" s="1"/>
  <c r="H341" i="12" a="1"/>
  <c r="H341" i="12" s="1"/>
  <c r="H345" i="12" a="1"/>
  <c r="H345" i="12" s="1"/>
  <c r="H352" i="12" a="1"/>
  <c r="H352" i="12" s="1"/>
  <c r="H356" i="12" a="1"/>
  <c r="H356" i="12" s="1"/>
  <c r="H359" i="12" a="1"/>
  <c r="H359" i="12" s="1"/>
  <c r="H363" i="12" a="1"/>
  <c r="H363" i="12" s="1"/>
  <c r="H366" i="12" a="1"/>
  <c r="H366" i="12" s="1"/>
  <c r="H370" i="12" a="1"/>
  <c r="H370" i="12" s="1"/>
  <c r="H373" i="12" a="1"/>
  <c r="H373" i="12" s="1"/>
  <c r="H377" i="12" a="1"/>
  <c r="H377" i="12" s="1"/>
  <c r="H384" i="12" a="1"/>
  <c r="H384" i="12" s="1"/>
  <c r="H388" i="12" a="1"/>
  <c r="H388" i="12" s="1"/>
  <c r="H391" i="12" a="1"/>
  <c r="H391" i="12" s="1"/>
  <c r="H395" i="12" a="1"/>
  <c r="H395" i="12" s="1"/>
  <c r="H398" i="12" a="1"/>
  <c r="H398" i="12" s="1"/>
  <c r="H402" i="12" a="1"/>
  <c r="H402" i="12" s="1"/>
  <c r="H405" i="12" a="1"/>
  <c r="H405" i="12" s="1"/>
  <c r="H409" i="12" a="1"/>
  <c r="H409" i="12" s="1"/>
  <c r="H416" i="12" a="1"/>
  <c r="H416" i="12" s="1"/>
  <c r="H420" i="12" a="1"/>
  <c r="H420" i="12" s="1"/>
  <c r="H423" i="12" a="1"/>
  <c r="H423" i="12" s="1"/>
  <c r="H427" i="12" a="1"/>
  <c r="H427" i="12" s="1"/>
  <c r="H430" i="12" a="1"/>
  <c r="H430" i="12" s="1"/>
  <c r="H434" i="12" a="1"/>
  <c r="H434" i="12" s="1"/>
  <c r="H437" i="12" a="1"/>
  <c r="H437" i="12" s="1"/>
  <c r="H441" i="12" a="1"/>
  <c r="H441" i="12" s="1"/>
  <c r="H448" i="12" a="1"/>
  <c r="H448" i="12" s="1"/>
  <c r="H452" i="12" a="1"/>
  <c r="H452" i="12" s="1"/>
  <c r="H455" i="12" a="1"/>
  <c r="H455" i="12" s="1"/>
  <c r="H459" i="12" a="1"/>
  <c r="H459" i="12" s="1"/>
  <c r="H462" i="12" a="1"/>
  <c r="H462" i="12" s="1"/>
  <c r="H466" i="12" a="1"/>
  <c r="H466" i="12" s="1"/>
  <c r="H469" i="12" a="1"/>
  <c r="H469" i="12" s="1"/>
  <c r="H473" i="12" a="1"/>
  <c r="H473" i="12" s="1"/>
  <c r="H480" i="12" a="1"/>
  <c r="H480" i="12" s="1"/>
  <c r="H484" i="12" a="1"/>
  <c r="H484" i="12" s="1"/>
  <c r="H487" i="12" a="1"/>
  <c r="H487" i="12" s="1"/>
  <c r="H491" i="12" a="1"/>
  <c r="H491" i="12" s="1"/>
  <c r="H494" i="12" a="1"/>
  <c r="H494" i="12" s="1"/>
  <c r="H498" i="12" a="1"/>
  <c r="H498" i="12" s="1"/>
  <c r="H501" i="12" a="1"/>
  <c r="H501" i="12" s="1"/>
  <c r="H505" i="12" a="1"/>
  <c r="H505" i="12" s="1"/>
  <c r="H512" i="12" a="1"/>
  <c r="H512" i="12" s="1"/>
  <c r="H516" i="12" a="1"/>
  <c r="H516" i="12" s="1"/>
  <c r="H519" i="12" a="1"/>
  <c r="H519" i="12" s="1"/>
  <c r="H523" i="12" a="1"/>
  <c r="H523" i="12" s="1"/>
  <c r="H527" i="12" a="1"/>
  <c r="H527" i="12" s="1"/>
  <c r="H531" i="12" a="1"/>
  <c r="H531" i="12" s="1"/>
  <c r="H535" i="12" a="1"/>
  <c r="H535" i="12" s="1"/>
  <c r="H539" i="12" a="1"/>
  <c r="H539" i="12" s="1"/>
  <c r="H543" i="12" a="1"/>
  <c r="H543" i="12" s="1"/>
  <c r="H547" i="12" a="1"/>
  <c r="H547" i="12" s="1"/>
  <c r="H551" i="12" a="1"/>
  <c r="H551" i="12" s="1"/>
  <c r="H319" i="12" a="1"/>
  <c r="H319" i="12" s="1"/>
  <c r="H328" i="12" a="1"/>
  <c r="H328" i="12" s="1"/>
  <c r="H332" i="12" a="1"/>
  <c r="H332" i="12" s="1"/>
  <c r="H335" i="12" a="1"/>
  <c r="H335" i="12" s="1"/>
  <c r="H339" i="12" a="1"/>
  <c r="H339" i="12" s="1"/>
  <c r="H342" i="12" a="1"/>
  <c r="H342" i="12" s="1"/>
  <c r="H346" i="12" a="1"/>
  <c r="H346" i="12" s="1"/>
  <c r="H349" i="12" a="1"/>
  <c r="H349" i="12" s="1"/>
  <c r="H353" i="12" a="1"/>
  <c r="H353" i="12" s="1"/>
  <c r="H360" i="12" a="1"/>
  <c r="H360" i="12" s="1"/>
  <c r="H364" i="12" a="1"/>
  <c r="H364" i="12" s="1"/>
  <c r="H367" i="12" a="1"/>
  <c r="H367" i="12" s="1"/>
  <c r="H371" i="12" a="1"/>
  <c r="H371" i="12" s="1"/>
  <c r="H374" i="12" a="1"/>
  <c r="H374" i="12" s="1"/>
  <c r="H378" i="12" a="1"/>
  <c r="H378" i="12" s="1"/>
  <c r="H381" i="12" a="1"/>
  <c r="H381" i="12" s="1"/>
  <c r="H385" i="12" a="1"/>
  <c r="H385" i="12" s="1"/>
  <c r="H392" i="12" a="1"/>
  <c r="H392" i="12" s="1"/>
  <c r="H396" i="12" a="1"/>
  <c r="H396" i="12" s="1"/>
  <c r="H399" i="12" a="1"/>
  <c r="H399" i="12" s="1"/>
  <c r="H403" i="12" a="1"/>
  <c r="H403" i="12" s="1"/>
  <c r="H406" i="12" a="1"/>
  <c r="H406" i="12" s="1"/>
  <c r="H410" i="12" a="1"/>
  <c r="H410" i="12" s="1"/>
  <c r="H413" i="12" a="1"/>
  <c r="H413" i="12" s="1"/>
  <c r="H417" i="12" a="1"/>
  <c r="H417" i="12" s="1"/>
  <c r="H424" i="12" a="1"/>
  <c r="H424" i="12" s="1"/>
  <c r="H428" i="12" a="1"/>
  <c r="H428" i="12" s="1"/>
  <c r="H431" i="12" a="1"/>
  <c r="H431" i="12" s="1"/>
  <c r="H435" i="12" a="1"/>
  <c r="H435" i="12" s="1"/>
  <c r="H438" i="12" a="1"/>
  <c r="H438" i="12" s="1"/>
  <c r="H442" i="12" a="1"/>
  <c r="H442" i="12" s="1"/>
  <c r="H445" i="12" a="1"/>
  <c r="H445" i="12" s="1"/>
  <c r="H449" i="12" a="1"/>
  <c r="H449" i="12" s="1"/>
  <c r="H456" i="12" a="1"/>
  <c r="H456" i="12" s="1"/>
  <c r="H460" i="12" a="1"/>
  <c r="H460" i="12" s="1"/>
  <c r="H463" i="12" a="1"/>
  <c r="H463" i="12" s="1"/>
  <c r="H467" i="12" a="1"/>
  <c r="H467" i="12" s="1"/>
  <c r="H470" i="12" a="1"/>
  <c r="H470" i="12" s="1"/>
  <c r="H474" i="12" a="1"/>
  <c r="H474" i="12" s="1"/>
  <c r="H477" i="12" a="1"/>
  <c r="H477" i="12" s="1"/>
  <c r="H481" i="12" a="1"/>
  <c r="H481" i="12" s="1"/>
  <c r="H488" i="12" a="1"/>
  <c r="H488" i="12" s="1"/>
  <c r="H492" i="12" a="1"/>
  <c r="H492" i="12" s="1"/>
  <c r="H495" i="12" a="1"/>
  <c r="H495" i="12" s="1"/>
  <c r="H499" i="12" a="1"/>
  <c r="H499" i="12" s="1"/>
  <c r="H502" i="12" a="1"/>
  <c r="H502" i="12" s="1"/>
  <c r="H506" i="12" a="1"/>
  <c r="H506" i="12" s="1"/>
  <c r="H509" i="12" a="1"/>
  <c r="H509" i="12" s="1"/>
  <c r="H513" i="12" a="1"/>
  <c r="H513" i="12" s="1"/>
  <c r="H520" i="12" a="1"/>
  <c r="H520" i="12" s="1"/>
  <c r="H524" i="12" a="1"/>
  <c r="H524" i="12" s="1"/>
  <c r="H528" i="12" a="1"/>
  <c r="H528" i="12" s="1"/>
  <c r="H532" i="12" a="1"/>
  <c r="H532" i="12" s="1"/>
  <c r="H536" i="12" a="1"/>
  <c r="H536" i="12" s="1"/>
  <c r="H540" i="12" a="1"/>
  <c r="H540" i="12" s="1"/>
  <c r="H544" i="12" a="1"/>
  <c r="H544" i="12" s="1"/>
  <c r="H548" i="12" a="1"/>
  <c r="H548" i="12" s="1"/>
  <c r="H552" i="12" a="1"/>
  <c r="H552" i="12" s="1"/>
  <c r="H556" i="12" a="1"/>
  <c r="H556" i="12" s="1"/>
  <c r="H322" i="12" a="1"/>
  <c r="H322" i="12" s="1"/>
  <c r="H325" i="12" a="1"/>
  <c r="H325" i="12" s="1"/>
  <c r="H329" i="12" a="1"/>
  <c r="H329" i="12" s="1"/>
  <c r="H336" i="12" a="1"/>
  <c r="H336" i="12" s="1"/>
  <c r="H340" i="12" a="1"/>
  <c r="H340" i="12" s="1"/>
  <c r="H343" i="12" a="1"/>
  <c r="H343" i="12" s="1"/>
  <c r="H347" i="12" a="1"/>
  <c r="H347" i="12" s="1"/>
  <c r="H350" i="12" a="1"/>
  <c r="H350" i="12" s="1"/>
  <c r="H354" i="12" a="1"/>
  <c r="H354" i="12" s="1"/>
  <c r="H357" i="12" a="1"/>
  <c r="H357" i="12" s="1"/>
  <c r="H361" i="12" a="1"/>
  <c r="H361" i="12" s="1"/>
  <c r="H368" i="12" a="1"/>
  <c r="H368" i="12" s="1"/>
  <c r="H372" i="12" a="1"/>
  <c r="H372" i="12" s="1"/>
  <c r="H375" i="12" a="1"/>
  <c r="H375" i="12" s="1"/>
  <c r="H379" i="12" a="1"/>
  <c r="H379" i="12" s="1"/>
  <c r="H382" i="12" a="1"/>
  <c r="H382" i="12" s="1"/>
  <c r="H386" i="12" a="1"/>
  <c r="H386" i="12" s="1"/>
  <c r="H389" i="12" a="1"/>
  <c r="H389" i="12" s="1"/>
  <c r="H393" i="12" a="1"/>
  <c r="H393" i="12" s="1"/>
  <c r="H400" i="12" a="1"/>
  <c r="H400" i="12" s="1"/>
  <c r="H404" i="12" a="1"/>
  <c r="H404" i="12" s="1"/>
  <c r="H407" i="12" a="1"/>
  <c r="H407" i="12" s="1"/>
  <c r="H411" i="12" a="1"/>
  <c r="H411" i="12" s="1"/>
  <c r="H414" i="12" a="1"/>
  <c r="H414" i="12" s="1"/>
  <c r="H418" i="12" a="1"/>
  <c r="H418" i="12" s="1"/>
  <c r="H421" i="12" a="1"/>
  <c r="H421" i="12" s="1"/>
  <c r="H425" i="12" a="1"/>
  <c r="H425" i="12" s="1"/>
  <c r="H432" i="12" a="1"/>
  <c r="H432" i="12" s="1"/>
  <c r="H436" i="12" a="1"/>
  <c r="H436" i="12" s="1"/>
  <c r="H439" i="12" a="1"/>
  <c r="H439" i="12" s="1"/>
  <c r="H443" i="12" a="1"/>
  <c r="H443" i="12" s="1"/>
  <c r="H446" i="12" a="1"/>
  <c r="H446" i="12" s="1"/>
  <c r="H450" i="12" a="1"/>
  <c r="H450" i="12" s="1"/>
  <c r="H453" i="12" a="1"/>
  <c r="H453" i="12" s="1"/>
  <c r="H457" i="12" a="1"/>
  <c r="H457" i="12" s="1"/>
  <c r="H464" i="12" a="1"/>
  <c r="H464" i="12" s="1"/>
  <c r="H468" i="12" a="1"/>
  <c r="H468" i="12" s="1"/>
  <c r="H471" i="12" a="1"/>
  <c r="H471" i="12" s="1"/>
  <c r="H475" i="12" a="1"/>
  <c r="H475" i="12" s="1"/>
  <c r="H478" i="12" a="1"/>
  <c r="H478" i="12" s="1"/>
  <c r="H482" i="12" a="1"/>
  <c r="H482" i="12" s="1"/>
  <c r="H485" i="12" a="1"/>
  <c r="H485" i="12" s="1"/>
  <c r="H489" i="12" a="1"/>
  <c r="H489" i="12" s="1"/>
  <c r="H496" i="12" a="1"/>
  <c r="H496" i="12" s="1"/>
  <c r="H500" i="12" a="1"/>
  <c r="H500" i="12" s="1"/>
  <c r="H503" i="12" a="1"/>
  <c r="H503" i="12" s="1"/>
  <c r="H507" i="12" a="1"/>
  <c r="H507" i="12" s="1"/>
  <c r="H510" i="12" a="1"/>
  <c r="H510" i="12" s="1"/>
  <c r="H514" i="12" a="1"/>
  <c r="H514" i="12" s="1"/>
  <c r="H517" i="12" a="1"/>
  <c r="H517" i="12" s="1"/>
  <c r="H521" i="12" a="1"/>
  <c r="H521" i="12" s="1"/>
  <c r="H525" i="12" a="1"/>
  <c r="H525" i="12" s="1"/>
  <c r="H529" i="12" a="1"/>
  <c r="H529" i="12" s="1"/>
  <c r="H533" i="12" a="1"/>
  <c r="H533" i="12" s="1"/>
  <c r="H537" i="12" a="1"/>
  <c r="H537" i="12" s="1"/>
  <c r="H541" i="12" a="1"/>
  <c r="H541" i="12" s="1"/>
  <c r="H545" i="12" a="1"/>
  <c r="H545" i="12" s="1"/>
  <c r="H549" i="12" a="1"/>
  <c r="H549" i="12" s="1"/>
  <c r="H553" i="12" a="1"/>
  <c r="H553" i="12" s="1"/>
  <c r="H557" i="12" a="1"/>
  <c r="H557" i="12" s="1"/>
  <c r="H561" i="12" a="1"/>
  <c r="H561" i="12" s="1"/>
  <c r="H565" i="12" a="1"/>
  <c r="H565" i="12" s="1"/>
  <c r="H569" i="12" a="1"/>
  <c r="H569" i="12" s="1"/>
  <c r="H573" i="12" a="1"/>
  <c r="H573" i="12" s="1"/>
  <c r="H577" i="12" a="1"/>
  <c r="H577" i="12" s="1"/>
  <c r="H581" i="12" a="1"/>
  <c r="H581" i="12" s="1"/>
  <c r="H585" i="12" a="1"/>
  <c r="H585" i="12" s="1"/>
  <c r="H589" i="12" a="1"/>
  <c r="H589" i="12" s="1"/>
  <c r="H593" i="12" a="1"/>
  <c r="H593" i="12" s="1"/>
  <c r="H597" i="12" a="1"/>
  <c r="H597" i="12" s="1"/>
  <c r="H601" i="12" a="1"/>
  <c r="H601" i="12" s="1"/>
  <c r="H605" i="12" a="1"/>
  <c r="H605" i="12" s="1"/>
  <c r="H608" i="12" a="1"/>
  <c r="H608" i="12" s="1"/>
  <c r="H611" i="12" a="1"/>
  <c r="H611" i="12" s="1"/>
  <c r="H614" i="12" a="1"/>
  <c r="H614" i="12" s="1"/>
  <c r="H621" i="12" a="1"/>
  <c r="H621" i="12" s="1"/>
  <c r="H624" i="12" a="1"/>
  <c r="H624" i="12" s="1"/>
  <c r="H627" i="12" a="1"/>
  <c r="H627" i="12" s="1"/>
  <c r="H554" i="12" a="1"/>
  <c r="H554" i="12" s="1"/>
  <c r="H560" i="12" a="1"/>
  <c r="H560" i="12" s="1"/>
  <c r="H566" i="12" a="1"/>
  <c r="H566" i="12" s="1"/>
  <c r="H571" i="12" a="1"/>
  <c r="H571" i="12" s="1"/>
  <c r="H576" i="12" a="1"/>
  <c r="H576" i="12" s="1"/>
  <c r="H582" i="12" a="1"/>
  <c r="H582" i="12" s="1"/>
  <c r="H587" i="12" a="1"/>
  <c r="H587" i="12" s="1"/>
  <c r="H592" i="12" a="1"/>
  <c r="H592" i="12" s="1"/>
  <c r="H598" i="12" a="1"/>
  <c r="H598" i="12" s="1"/>
  <c r="H603" i="12" a="1"/>
  <c r="H603" i="12" s="1"/>
  <c r="H607" i="12" a="1"/>
  <c r="H607" i="12" s="1"/>
  <c r="H612" i="12" a="1"/>
  <c r="H612" i="12" s="1"/>
  <c r="H616" i="12" a="1"/>
  <c r="H616" i="12" s="1"/>
  <c r="H620" i="12" a="1"/>
  <c r="H620" i="12" s="1"/>
  <c r="H625" i="12" a="1"/>
  <c r="H625" i="12" s="1"/>
  <c r="H629" i="12" a="1"/>
  <c r="H629" i="12" s="1"/>
  <c r="H632" i="12" a="1"/>
  <c r="H632" i="12" s="1"/>
  <c r="H635" i="12" a="1"/>
  <c r="H635" i="12" s="1"/>
  <c r="H638" i="12" a="1"/>
  <c r="H638" i="12" s="1"/>
  <c r="H644" i="12" a="1"/>
  <c r="H644" i="12" s="1"/>
  <c r="H647" i="12" a="1"/>
  <c r="H647" i="12" s="1"/>
  <c r="H650" i="12" a="1"/>
  <c r="H650" i="12" s="1"/>
  <c r="H653" i="12" a="1"/>
  <c r="H653" i="12" s="1"/>
  <c r="H656" i="12" a="1"/>
  <c r="H656" i="12" s="1"/>
  <c r="H659" i="12" a="1"/>
  <c r="H659" i="12" s="1"/>
  <c r="H665" i="12" a="1"/>
  <c r="H665" i="12" s="1"/>
  <c r="H670" i="12" a="1"/>
  <c r="H670" i="12" s="1"/>
  <c r="H676" i="12" a="1"/>
  <c r="H676" i="12" s="1"/>
  <c r="H679" i="12" a="1"/>
  <c r="H679" i="12" s="1"/>
  <c r="H682" i="12" a="1"/>
  <c r="H682" i="12" s="1"/>
  <c r="H685" i="12" a="1"/>
  <c r="H685" i="12" s="1"/>
  <c r="H688" i="12" a="1"/>
  <c r="H688" i="12" s="1"/>
  <c r="H691" i="12" a="1"/>
  <c r="H691" i="12" s="1"/>
  <c r="H697" i="12" a="1"/>
  <c r="H697" i="12" s="1"/>
  <c r="H702" i="12" a="1"/>
  <c r="H702" i="12" s="1"/>
  <c r="H708" i="12" a="1"/>
  <c r="H708" i="12" s="1"/>
  <c r="H711" i="12" a="1"/>
  <c r="H711" i="12" s="1"/>
  <c r="H714" i="12" a="1"/>
  <c r="H714" i="12" s="1"/>
  <c r="H717" i="12" a="1"/>
  <c r="H717" i="12" s="1"/>
  <c r="H720" i="12" a="1"/>
  <c r="H720" i="12" s="1"/>
  <c r="H723" i="12" a="1"/>
  <c r="H723" i="12" s="1"/>
  <c r="H729" i="12" a="1"/>
  <c r="H729" i="12" s="1"/>
  <c r="H734" i="12" a="1"/>
  <c r="H734" i="12" s="1"/>
  <c r="H740" i="12" a="1"/>
  <c r="H740" i="12" s="1"/>
  <c r="H743" i="12" a="1"/>
  <c r="H743" i="12" s="1"/>
  <c r="H746" i="12" a="1"/>
  <c r="H746" i="12" s="1"/>
  <c r="H749" i="12" a="1"/>
  <c r="H749" i="12" s="1"/>
  <c r="H752" i="12" a="1"/>
  <c r="H752" i="12" s="1"/>
  <c r="H755" i="12" a="1"/>
  <c r="H755" i="12" s="1"/>
  <c r="H761" i="12" a="1"/>
  <c r="H761" i="12" s="1"/>
  <c r="H766" i="12" a="1"/>
  <c r="H766" i="12" s="1"/>
  <c r="H772" i="12" a="1"/>
  <c r="H772" i="12" s="1"/>
  <c r="H775" i="12" a="1"/>
  <c r="H775" i="12" s="1"/>
  <c r="H778" i="12" a="1"/>
  <c r="H778" i="12" s="1"/>
  <c r="H781" i="12" a="1"/>
  <c r="H781" i="12" s="1"/>
  <c r="H784" i="12" a="1"/>
  <c r="H784" i="12" s="1"/>
  <c r="H787" i="12" a="1"/>
  <c r="H787" i="12" s="1"/>
  <c r="H793" i="12" a="1"/>
  <c r="H793" i="12" s="1"/>
  <c r="H798" i="12" a="1"/>
  <c r="H798" i="12" s="1"/>
  <c r="H804" i="12" a="1"/>
  <c r="H804" i="12" s="1"/>
  <c r="H807" i="12" a="1"/>
  <c r="H807" i="12" s="1"/>
  <c r="H810" i="12" a="1"/>
  <c r="H810" i="12" s="1"/>
  <c r="H813" i="12" a="1"/>
  <c r="H813" i="12" s="1"/>
  <c r="H816" i="12" a="1"/>
  <c r="H816" i="12" s="1"/>
  <c r="H819" i="12" a="1"/>
  <c r="H819" i="12" s="1"/>
  <c r="H555" i="12" a="1"/>
  <c r="H555" i="12" s="1"/>
  <c r="H562" i="12" a="1"/>
  <c r="H562" i="12" s="1"/>
  <c r="H567" i="12" a="1"/>
  <c r="H567" i="12" s="1"/>
  <c r="H572" i="12" a="1"/>
  <c r="H572" i="12" s="1"/>
  <c r="H578" i="12" a="1"/>
  <c r="H578" i="12" s="1"/>
  <c r="H583" i="12" a="1"/>
  <c r="H583" i="12" s="1"/>
  <c r="H588" i="12" a="1"/>
  <c r="H588" i="12" s="1"/>
  <c r="H594" i="12" a="1"/>
  <c r="H594" i="12" s="1"/>
  <c r="H599" i="12" a="1"/>
  <c r="H599" i="12" s="1"/>
  <c r="H604" i="12" a="1"/>
  <c r="H604" i="12" s="1"/>
  <c r="H609" i="12" a="1"/>
  <c r="H609" i="12" s="1"/>
  <c r="H613" i="12" a="1"/>
  <c r="H613" i="12" s="1"/>
  <c r="H617" i="12" a="1"/>
  <c r="H617" i="12" s="1"/>
  <c r="H633" i="12" a="1"/>
  <c r="H633" i="12" s="1"/>
  <c r="H636" i="12" a="1"/>
  <c r="H636" i="12" s="1"/>
  <c r="H639" i="12" a="1"/>
  <c r="H639" i="12" s="1"/>
  <c r="H642" i="12" a="1"/>
  <c r="H642" i="12" s="1"/>
  <c r="H645" i="12" a="1"/>
  <c r="H645" i="12" s="1"/>
  <c r="H648" i="12" a="1"/>
  <c r="H648" i="12" s="1"/>
  <c r="H651" i="12" a="1"/>
  <c r="H651" i="12" s="1"/>
  <c r="H657" i="12" a="1"/>
  <c r="H657" i="12" s="1"/>
  <c r="H662" i="12" a="1"/>
  <c r="H662" i="12" s="1"/>
  <c r="H668" i="12" a="1"/>
  <c r="H668" i="12" s="1"/>
  <c r="H671" i="12" a="1"/>
  <c r="H671" i="12" s="1"/>
  <c r="H674" i="12" a="1"/>
  <c r="H674" i="12" s="1"/>
  <c r="H677" i="12" a="1"/>
  <c r="H677" i="12" s="1"/>
  <c r="H680" i="12" a="1"/>
  <c r="H680" i="12" s="1"/>
  <c r="H683" i="12" a="1"/>
  <c r="H683" i="12" s="1"/>
  <c r="H689" i="12" a="1"/>
  <c r="H689" i="12" s="1"/>
  <c r="H694" i="12" a="1"/>
  <c r="H694" i="12" s="1"/>
  <c r="H700" i="12" a="1"/>
  <c r="H700" i="12" s="1"/>
  <c r="H703" i="12" a="1"/>
  <c r="H703" i="12" s="1"/>
  <c r="H706" i="12" a="1"/>
  <c r="H706" i="12" s="1"/>
  <c r="H709" i="12" a="1"/>
  <c r="H709" i="12" s="1"/>
  <c r="H712" i="12" a="1"/>
  <c r="H712" i="12" s="1"/>
  <c r="H715" i="12" a="1"/>
  <c r="H715" i="12" s="1"/>
  <c r="H721" i="12" a="1"/>
  <c r="H721" i="12" s="1"/>
  <c r="H726" i="12" a="1"/>
  <c r="H726" i="12" s="1"/>
  <c r="H732" i="12" a="1"/>
  <c r="H732" i="12" s="1"/>
  <c r="H735" i="12" a="1"/>
  <c r="H735" i="12" s="1"/>
  <c r="H738" i="12" a="1"/>
  <c r="H738" i="12" s="1"/>
  <c r="H741" i="12" a="1"/>
  <c r="H741" i="12" s="1"/>
  <c r="H744" i="12" a="1"/>
  <c r="H744" i="12" s="1"/>
  <c r="H747" i="12" a="1"/>
  <c r="H747" i="12" s="1"/>
  <c r="H753" i="12" a="1"/>
  <c r="H753" i="12" s="1"/>
  <c r="H758" i="12" a="1"/>
  <c r="H758" i="12" s="1"/>
  <c r="H764" i="12" a="1"/>
  <c r="H764" i="12" s="1"/>
  <c r="H767" i="12" a="1"/>
  <c r="H767" i="12" s="1"/>
  <c r="H770" i="12" a="1"/>
  <c r="H770" i="12" s="1"/>
  <c r="H773" i="12" a="1"/>
  <c r="H773" i="12" s="1"/>
  <c r="H776" i="12" a="1"/>
  <c r="H776" i="12" s="1"/>
  <c r="H779" i="12" a="1"/>
  <c r="H779" i="12" s="1"/>
  <c r="H785" i="12" a="1"/>
  <c r="H785" i="12" s="1"/>
  <c r="H790" i="12" a="1"/>
  <c r="H790" i="12" s="1"/>
  <c r="H796" i="12" a="1"/>
  <c r="H796" i="12" s="1"/>
  <c r="H799" i="12" a="1"/>
  <c r="H799" i="12" s="1"/>
  <c r="H802" i="12" a="1"/>
  <c r="H802" i="12" s="1"/>
  <c r="H805" i="12" a="1"/>
  <c r="H805" i="12" s="1"/>
  <c r="H808" i="12" a="1"/>
  <c r="H808" i="12" s="1"/>
  <c r="H811" i="12" a="1"/>
  <c r="H811" i="12" s="1"/>
  <c r="H817" i="12" a="1"/>
  <c r="H817" i="12" s="1"/>
  <c r="H822" i="12" a="1"/>
  <c r="H822" i="12" s="1"/>
  <c r="H828" i="12" a="1"/>
  <c r="H828" i="12" s="1"/>
  <c r="H831" i="12" a="1"/>
  <c r="H831" i="12" s="1"/>
  <c r="H558" i="12" a="1"/>
  <c r="H558" i="12" s="1"/>
  <c r="H563" i="12" a="1"/>
  <c r="H563" i="12" s="1"/>
  <c r="H568" i="12" a="1"/>
  <c r="H568" i="12" s="1"/>
  <c r="H574" i="12" a="1"/>
  <c r="H574" i="12" s="1"/>
  <c r="H579" i="12" a="1"/>
  <c r="H579" i="12" s="1"/>
  <c r="H584" i="12" a="1"/>
  <c r="H584" i="12" s="1"/>
  <c r="H590" i="12" a="1"/>
  <c r="H590" i="12" s="1"/>
  <c r="H595" i="12" a="1"/>
  <c r="H595" i="12" s="1"/>
  <c r="H600" i="12" a="1"/>
  <c r="H600" i="12" s="1"/>
  <c r="H618" i="12" a="1"/>
  <c r="H618" i="12" s="1"/>
  <c r="H622" i="12" a="1"/>
  <c r="H622" i="12" s="1"/>
  <c r="H626" i="12" a="1"/>
  <c r="H626" i="12" s="1"/>
  <c r="H630" i="12" a="1"/>
  <c r="H630" i="12" s="1"/>
  <c r="H637" i="12" a="1"/>
  <c r="H637" i="12" s="1"/>
  <c r="H640" i="12" a="1"/>
  <c r="H640" i="12" s="1"/>
  <c r="H643" i="12" a="1"/>
  <c r="H643" i="12" s="1"/>
  <c r="H649" i="12" a="1"/>
  <c r="H649" i="12" s="1"/>
  <c r="H654" i="12" a="1"/>
  <c r="H654" i="12" s="1"/>
  <c r="H660" i="12" a="1"/>
  <c r="H660" i="12" s="1"/>
  <c r="H663" i="12" a="1"/>
  <c r="H663" i="12" s="1"/>
  <c r="H666" i="12" a="1"/>
  <c r="H666" i="12" s="1"/>
  <c r="H669" i="12" a="1"/>
  <c r="H669" i="12" s="1"/>
  <c r="H672" i="12" a="1"/>
  <c r="H672" i="12" s="1"/>
  <c r="H675" i="12" a="1"/>
  <c r="H675" i="12" s="1"/>
  <c r="H681" i="12" a="1"/>
  <c r="H681" i="12" s="1"/>
  <c r="H686" i="12" a="1"/>
  <c r="H686" i="12" s="1"/>
  <c r="H692" i="12" a="1"/>
  <c r="H692" i="12" s="1"/>
  <c r="H695" i="12" a="1"/>
  <c r="H695" i="12" s="1"/>
  <c r="H698" i="12" a="1"/>
  <c r="H698" i="12" s="1"/>
  <c r="H701" i="12" a="1"/>
  <c r="H701" i="12" s="1"/>
  <c r="H704" i="12" a="1"/>
  <c r="H704" i="12" s="1"/>
  <c r="H707" i="12" a="1"/>
  <c r="H707" i="12" s="1"/>
  <c r="H713" i="12" a="1"/>
  <c r="H713" i="12" s="1"/>
  <c r="H718" i="12" a="1"/>
  <c r="H718" i="12" s="1"/>
  <c r="H724" i="12" a="1"/>
  <c r="H724" i="12" s="1"/>
  <c r="H727" i="12" a="1"/>
  <c r="H727" i="12" s="1"/>
  <c r="H730" i="12" a="1"/>
  <c r="H730" i="12" s="1"/>
  <c r="H733" i="12" a="1"/>
  <c r="H733" i="12" s="1"/>
  <c r="H736" i="12" a="1"/>
  <c r="H736" i="12" s="1"/>
  <c r="H739" i="12" a="1"/>
  <c r="H739" i="12" s="1"/>
  <c r="H745" i="12" a="1"/>
  <c r="H745" i="12" s="1"/>
  <c r="H750" i="12" a="1"/>
  <c r="H750" i="12" s="1"/>
  <c r="H756" i="12" a="1"/>
  <c r="H756" i="12" s="1"/>
  <c r="H759" i="12" a="1"/>
  <c r="H759" i="12" s="1"/>
  <c r="H762" i="12" a="1"/>
  <c r="H762" i="12" s="1"/>
  <c r="H765" i="12" a="1"/>
  <c r="H765" i="12" s="1"/>
  <c r="H768" i="12" a="1"/>
  <c r="H768" i="12" s="1"/>
  <c r="H771" i="12" a="1"/>
  <c r="H771" i="12" s="1"/>
  <c r="H777" i="12" a="1"/>
  <c r="H777" i="12" s="1"/>
  <c r="H782" i="12" a="1"/>
  <c r="H782" i="12" s="1"/>
  <c r="H788" i="12" a="1"/>
  <c r="H788" i="12" s="1"/>
  <c r="H791" i="12" a="1"/>
  <c r="H791" i="12" s="1"/>
  <c r="H794" i="12" a="1"/>
  <c r="H794" i="12" s="1"/>
  <c r="H797" i="12" a="1"/>
  <c r="H797" i="12" s="1"/>
  <c r="H800" i="12" a="1"/>
  <c r="H800" i="12" s="1"/>
  <c r="H803" i="12" a="1"/>
  <c r="H803" i="12" s="1"/>
  <c r="H809" i="12" a="1"/>
  <c r="H809" i="12" s="1"/>
  <c r="H814" i="12" a="1"/>
  <c r="H814" i="12" s="1"/>
  <c r="H820" i="12" a="1"/>
  <c r="H820" i="12" s="1"/>
  <c r="H823" i="12" a="1"/>
  <c r="H823" i="12" s="1"/>
  <c r="H826" i="12" a="1"/>
  <c r="H826" i="12" s="1"/>
  <c r="H829" i="12" a="1"/>
  <c r="H829" i="12" s="1"/>
  <c r="H832" i="12" a="1"/>
  <c r="H832" i="12" s="1"/>
  <c r="H835" i="12" a="1"/>
  <c r="H835" i="12" s="1"/>
  <c r="H841" i="12" a="1"/>
  <c r="H841" i="12" s="1"/>
  <c r="H846" i="12" a="1"/>
  <c r="H846" i="12" s="1"/>
  <c r="H559" i="12" a="1"/>
  <c r="H559" i="12" s="1"/>
  <c r="H564" i="12" a="1"/>
  <c r="H564" i="12" s="1"/>
  <c r="H570" i="12" a="1"/>
  <c r="H570" i="12" s="1"/>
  <c r="H575" i="12" a="1"/>
  <c r="H575" i="12" s="1"/>
  <c r="H580" i="12" a="1"/>
  <c r="H580" i="12" s="1"/>
  <c r="H586" i="12" a="1"/>
  <c r="H586" i="12" s="1"/>
  <c r="H591" i="12" a="1"/>
  <c r="H591" i="12" s="1"/>
  <c r="H596" i="12" a="1"/>
  <c r="H596" i="12" s="1"/>
  <c r="H602" i="12" a="1"/>
  <c r="H602" i="12" s="1"/>
  <c r="H606" i="12" a="1"/>
  <c r="H606" i="12" s="1"/>
  <c r="H610" i="12" a="1"/>
  <c r="H610" i="12" s="1"/>
  <c r="H615" i="12" a="1"/>
  <c r="H615" i="12" s="1"/>
  <c r="H619" i="12" a="1"/>
  <c r="H619" i="12" s="1"/>
  <c r="H623" i="12" a="1"/>
  <c r="H623" i="12" s="1"/>
  <c r="H628" i="12" a="1"/>
  <c r="H628" i="12" s="1"/>
  <c r="H631" i="12" a="1"/>
  <c r="H631" i="12" s="1"/>
  <c r="H634" i="12" a="1"/>
  <c r="H634" i="12" s="1"/>
  <c r="H641" i="12" a="1"/>
  <c r="H641" i="12" s="1"/>
  <c r="H646" i="12" a="1"/>
  <c r="H646" i="12" s="1"/>
  <c r="H652" i="12" a="1"/>
  <c r="H652" i="12" s="1"/>
  <c r="H655" i="12" a="1"/>
  <c r="H655" i="12" s="1"/>
  <c r="H658" i="12" a="1"/>
  <c r="H658" i="12" s="1"/>
  <c r="H661" i="12" a="1"/>
  <c r="H661" i="12" s="1"/>
  <c r="H664" i="12" a="1"/>
  <c r="H664" i="12" s="1"/>
  <c r="H667" i="12" a="1"/>
  <c r="H667" i="12" s="1"/>
  <c r="H673" i="12" a="1"/>
  <c r="H673" i="12" s="1"/>
  <c r="H678" i="12" a="1"/>
  <c r="H678" i="12" s="1"/>
  <c r="H684" i="12" a="1"/>
  <c r="H684" i="12" s="1"/>
  <c r="H687" i="12" a="1"/>
  <c r="H687" i="12" s="1"/>
  <c r="H690" i="12" a="1"/>
  <c r="H690" i="12" s="1"/>
  <c r="H693" i="12" a="1"/>
  <c r="H693" i="12" s="1"/>
  <c r="H696" i="12" a="1"/>
  <c r="H696" i="12" s="1"/>
  <c r="H699" i="12" a="1"/>
  <c r="H699" i="12" s="1"/>
  <c r="H705" i="12" a="1"/>
  <c r="H705" i="12" s="1"/>
  <c r="H710" i="12" a="1"/>
  <c r="H710" i="12" s="1"/>
  <c r="H716" i="12" a="1"/>
  <c r="H716" i="12" s="1"/>
  <c r="H719" i="12" a="1"/>
  <c r="H719" i="12" s="1"/>
  <c r="H722" i="12" a="1"/>
  <c r="H722" i="12" s="1"/>
  <c r="H725" i="12" a="1"/>
  <c r="H725" i="12" s="1"/>
  <c r="H728" i="12" a="1"/>
  <c r="H728" i="12" s="1"/>
  <c r="H731" i="12" a="1"/>
  <c r="H731" i="12" s="1"/>
  <c r="H737" i="12" a="1"/>
  <c r="H737" i="12" s="1"/>
  <c r="H742" i="12" a="1"/>
  <c r="H742" i="12" s="1"/>
  <c r="H748" i="12" a="1"/>
  <c r="H748" i="12" s="1"/>
  <c r="H751" i="12" a="1"/>
  <c r="H751" i="12" s="1"/>
  <c r="H754" i="12" a="1"/>
  <c r="H754" i="12" s="1"/>
  <c r="H757" i="12" a="1"/>
  <c r="H757" i="12" s="1"/>
  <c r="H760" i="12" a="1"/>
  <c r="H760" i="12" s="1"/>
  <c r="H763" i="12" a="1"/>
  <c r="H763" i="12" s="1"/>
  <c r="H769" i="12" a="1"/>
  <c r="H769" i="12" s="1"/>
  <c r="H774" i="12" a="1"/>
  <c r="H774" i="12" s="1"/>
  <c r="H780" i="12" a="1"/>
  <c r="H780" i="12" s="1"/>
  <c r="H783" i="12" a="1"/>
  <c r="H783" i="12" s="1"/>
  <c r="H786" i="12" a="1"/>
  <c r="H786" i="12" s="1"/>
  <c r="H789" i="12" a="1"/>
  <c r="H789" i="12" s="1"/>
  <c r="H792" i="12" a="1"/>
  <c r="H792" i="12" s="1"/>
  <c r="H795" i="12" a="1"/>
  <c r="H795" i="12" s="1"/>
  <c r="H801" i="12" a="1"/>
  <c r="H801" i="12" s="1"/>
  <c r="H806" i="12" a="1"/>
  <c r="H806" i="12" s="1"/>
  <c r="H812" i="12" a="1"/>
  <c r="H812" i="12" s="1"/>
  <c r="H815" i="12" a="1"/>
  <c r="H815" i="12" s="1"/>
  <c r="H818" i="12" a="1"/>
  <c r="H818" i="12" s="1"/>
  <c r="H821" i="12" a="1"/>
  <c r="H821" i="12" s="1"/>
  <c r="H824" i="12" a="1"/>
  <c r="H824" i="12" s="1"/>
  <c r="H827" i="12" a="1"/>
  <c r="H827" i="12" s="1"/>
  <c r="H833" i="12" a="1"/>
  <c r="H833" i="12" s="1"/>
  <c r="H838" i="12" a="1"/>
  <c r="H838" i="12" s="1"/>
  <c r="H844" i="12" a="1"/>
  <c r="H844" i="12" s="1"/>
  <c r="H847" i="12" a="1"/>
  <c r="H847" i="12" s="1"/>
  <c r="H850" i="12" a="1"/>
  <c r="H850" i="12" s="1"/>
  <c r="H853" i="12" a="1"/>
  <c r="H853" i="12" s="1"/>
  <c r="H856" i="12" a="1"/>
  <c r="H856" i="12" s="1"/>
  <c r="H859" i="12" a="1"/>
  <c r="H859" i="12" s="1"/>
  <c r="H865" i="12" a="1"/>
  <c r="H865" i="12" s="1"/>
  <c r="H870" i="12" a="1"/>
  <c r="H870" i="12" s="1"/>
  <c r="H876" i="12" a="1"/>
  <c r="H876" i="12" s="1"/>
  <c r="H879" i="12" a="1"/>
  <c r="H879" i="12" s="1"/>
  <c r="H882" i="12" a="1"/>
  <c r="H882" i="12" s="1"/>
  <c r="H885" i="12" a="1"/>
  <c r="H885" i="12" s="1"/>
  <c r="H888" i="12" a="1"/>
  <c r="H888" i="12" s="1"/>
  <c r="H839" i="12" a="1"/>
  <c r="H839" i="12" s="1"/>
  <c r="H845" i="12" a="1"/>
  <c r="H845" i="12" s="1"/>
  <c r="H861" i="12" a="1"/>
  <c r="H861" i="12" s="1"/>
  <c r="H869" i="12" a="1"/>
  <c r="H869" i="12" s="1"/>
  <c r="H873" i="12" a="1"/>
  <c r="H873" i="12" s="1"/>
  <c r="H877" i="12" a="1"/>
  <c r="H877" i="12" s="1"/>
  <c r="H881" i="12" a="1"/>
  <c r="H881" i="12" s="1"/>
  <c r="H884" i="12" a="1"/>
  <c r="H884" i="12" s="1"/>
  <c r="H889" i="12" a="1"/>
  <c r="H889" i="12" s="1"/>
  <c r="H894" i="12" a="1"/>
  <c r="H894" i="12" s="1"/>
  <c r="H900" i="12" a="1"/>
  <c r="H900" i="12" s="1"/>
  <c r="H903" i="12" a="1"/>
  <c r="H903" i="12" s="1"/>
  <c r="H906" i="12" a="1"/>
  <c r="H906" i="12" s="1"/>
  <c r="H909" i="12" a="1"/>
  <c r="H909" i="12" s="1"/>
  <c r="H912" i="12" a="1"/>
  <c r="H912" i="12" s="1"/>
  <c r="H915" i="12" a="1"/>
  <c r="H915" i="12" s="1"/>
  <c r="H921" i="12" a="1"/>
  <c r="H921" i="12" s="1"/>
  <c r="H926" i="12" a="1"/>
  <c r="H926" i="12" s="1"/>
  <c r="H932" i="12" a="1"/>
  <c r="H932" i="12" s="1"/>
  <c r="H935" i="12" a="1"/>
  <c r="H935" i="12" s="1"/>
  <c r="H938" i="12" a="1"/>
  <c r="H938" i="12" s="1"/>
  <c r="H941" i="12" a="1"/>
  <c r="H941" i="12" s="1"/>
  <c r="H944" i="12" a="1"/>
  <c r="H944" i="12" s="1"/>
  <c r="H950" i="12" a="1"/>
  <c r="H950" i="12" s="1"/>
  <c r="H954" i="12" a="1"/>
  <c r="H954" i="12" s="1"/>
  <c r="H957" i="12" a="1"/>
  <c r="H957" i="12" s="1"/>
  <c r="H960" i="12" a="1"/>
  <c r="H960" i="12" s="1"/>
  <c r="H966" i="12" a="1"/>
  <c r="H966" i="12" s="1"/>
  <c r="H970" i="12" a="1"/>
  <c r="H970" i="12" s="1"/>
  <c r="H973" i="12" a="1"/>
  <c r="H973" i="12" s="1"/>
  <c r="H976" i="12" a="1"/>
  <c r="H976" i="12" s="1"/>
  <c r="H982" i="12" a="1"/>
  <c r="H982" i="12" s="1"/>
  <c r="H986" i="12" a="1"/>
  <c r="H986" i="12" s="1"/>
  <c r="H989" i="12" a="1"/>
  <c r="H989" i="12" s="1"/>
  <c r="H992" i="12" a="1"/>
  <c r="H992" i="12" s="1"/>
  <c r="H998" i="12" a="1"/>
  <c r="H998" i="12" s="1"/>
  <c r="H1004" i="12" a="1"/>
  <c r="H1004" i="12" s="1"/>
  <c r="H825" i="12" a="1"/>
  <c r="H825" i="12" s="1"/>
  <c r="H834" i="12" a="1"/>
  <c r="H834" i="12" s="1"/>
  <c r="H840" i="12" a="1"/>
  <c r="H840" i="12" s="1"/>
  <c r="H851" i="12" a="1"/>
  <c r="H851" i="12" s="1"/>
  <c r="H854" i="12" a="1"/>
  <c r="H854" i="12" s="1"/>
  <c r="H858" i="12" a="1"/>
  <c r="H858" i="12" s="1"/>
  <c r="H862" i="12" a="1"/>
  <c r="H862" i="12" s="1"/>
  <c r="H866" i="12" a="1"/>
  <c r="H866" i="12" s="1"/>
  <c r="H874" i="12" a="1"/>
  <c r="H874" i="12" s="1"/>
  <c r="H892" i="12" a="1"/>
  <c r="H892" i="12" s="1"/>
  <c r="H895" i="12" a="1"/>
  <c r="H895" i="12" s="1"/>
  <c r="H898" i="12" a="1"/>
  <c r="H898" i="12" s="1"/>
  <c r="H901" i="12" a="1"/>
  <c r="H901" i="12" s="1"/>
  <c r="H904" i="12" a="1"/>
  <c r="H904" i="12" s="1"/>
  <c r="H907" i="12" a="1"/>
  <c r="H907" i="12" s="1"/>
  <c r="H913" i="12" a="1"/>
  <c r="H913" i="12" s="1"/>
  <c r="H918" i="12" a="1"/>
  <c r="H918" i="12" s="1"/>
  <c r="H924" i="12" a="1"/>
  <c r="H924" i="12" s="1"/>
  <c r="H927" i="12" a="1"/>
  <c r="H927" i="12" s="1"/>
  <c r="H930" i="12" a="1"/>
  <c r="H930" i="12" s="1"/>
  <c r="H933" i="12" a="1"/>
  <c r="H933" i="12" s="1"/>
  <c r="H936" i="12" a="1"/>
  <c r="H936" i="12" s="1"/>
  <c r="H939" i="12" a="1"/>
  <c r="H939" i="12" s="1"/>
  <c r="H945" i="12" a="1"/>
  <c r="H945" i="12" s="1"/>
  <c r="H948" i="12" a="1"/>
  <c r="H948" i="12" s="1"/>
  <c r="H951" i="12" a="1"/>
  <c r="H951" i="12" s="1"/>
  <c r="H955" i="12" a="1"/>
  <c r="H955" i="12" s="1"/>
  <c r="H961" i="12" a="1"/>
  <c r="H961" i="12" s="1"/>
  <c r="H964" i="12" a="1"/>
  <c r="H964" i="12" s="1"/>
  <c r="H967" i="12" a="1"/>
  <c r="H967" i="12" s="1"/>
  <c r="H971" i="12" a="1"/>
  <c r="H971" i="12" s="1"/>
  <c r="H977" i="12" a="1"/>
  <c r="H977" i="12" s="1"/>
  <c r="H980" i="12" a="1"/>
  <c r="H980" i="12" s="1"/>
  <c r="H983" i="12" a="1"/>
  <c r="H983" i="12" s="1"/>
  <c r="H987" i="12" a="1"/>
  <c r="H987" i="12" s="1"/>
  <c r="H993" i="12" a="1"/>
  <c r="H993" i="12" s="1"/>
  <c r="H996" i="12" a="1"/>
  <c r="H996" i="12" s="1"/>
  <c r="H999" i="12" a="1"/>
  <c r="H999" i="12" s="1"/>
  <c r="H1002" i="12" a="1"/>
  <c r="H1002" i="12" s="1"/>
  <c r="H1005" i="12" a="1"/>
  <c r="H1005" i="12" s="1"/>
  <c r="H836" i="12" a="1"/>
  <c r="H836" i="12" s="1"/>
  <c r="H842" i="12" a="1"/>
  <c r="H842" i="12" s="1"/>
  <c r="H848" i="12" a="1"/>
  <c r="H848" i="12" s="1"/>
  <c r="H855" i="12" a="1"/>
  <c r="H855" i="12" s="1"/>
  <c r="H863" i="12" a="1"/>
  <c r="H863" i="12" s="1"/>
  <c r="H867" i="12" a="1"/>
  <c r="H867" i="12" s="1"/>
  <c r="H871" i="12" a="1"/>
  <c r="H871" i="12" s="1"/>
  <c r="H875" i="12" a="1"/>
  <c r="H875" i="12" s="1"/>
  <c r="H878" i="12" a="1"/>
  <c r="H878" i="12" s="1"/>
  <c r="H883" i="12" a="1"/>
  <c r="H883" i="12" s="1"/>
  <c r="H886" i="12" a="1"/>
  <c r="H886" i="12" s="1"/>
  <c r="H890" i="12" a="1"/>
  <c r="H890" i="12" s="1"/>
  <c r="H893" i="12" a="1"/>
  <c r="H893" i="12" s="1"/>
  <c r="H896" i="12" a="1"/>
  <c r="H896" i="12" s="1"/>
  <c r="H899" i="12" a="1"/>
  <c r="H899" i="12" s="1"/>
  <c r="H905" i="12" a="1"/>
  <c r="H905" i="12" s="1"/>
  <c r="H910" i="12" a="1"/>
  <c r="H910" i="12" s="1"/>
  <c r="H916" i="12" a="1"/>
  <c r="H916" i="12" s="1"/>
  <c r="H919" i="12" a="1"/>
  <c r="H919" i="12" s="1"/>
  <c r="H922" i="12" a="1"/>
  <c r="H922" i="12" s="1"/>
  <c r="H925" i="12" a="1"/>
  <c r="H925" i="12" s="1"/>
  <c r="H928" i="12" a="1"/>
  <c r="H928" i="12" s="1"/>
  <c r="H931" i="12" a="1"/>
  <c r="H931" i="12" s="1"/>
  <c r="H937" i="12" a="1"/>
  <c r="H937" i="12" s="1"/>
  <c r="H942" i="12" a="1"/>
  <c r="H942" i="12" s="1"/>
  <c r="H946" i="12" a="1"/>
  <c r="H946" i="12" s="1"/>
  <c r="H949" i="12" a="1"/>
  <c r="H949" i="12" s="1"/>
  <c r="H952" i="12" a="1"/>
  <c r="H952" i="12" s="1"/>
  <c r="H958" i="12" a="1"/>
  <c r="H958" i="12" s="1"/>
  <c r="H962" i="12" a="1"/>
  <c r="H962" i="12" s="1"/>
  <c r="H965" i="12" a="1"/>
  <c r="H965" i="12" s="1"/>
  <c r="H968" i="12" a="1"/>
  <c r="H968" i="12" s="1"/>
  <c r="H974" i="12" a="1"/>
  <c r="H974" i="12" s="1"/>
  <c r="H978" i="12" a="1"/>
  <c r="H978" i="12" s="1"/>
  <c r="H981" i="12" a="1"/>
  <c r="H981" i="12" s="1"/>
  <c r="H984" i="12" a="1"/>
  <c r="H984" i="12" s="1"/>
  <c r="H990" i="12" a="1"/>
  <c r="H990" i="12" s="1"/>
  <c r="H994" i="12" a="1"/>
  <c r="H994" i="12" s="1"/>
  <c r="H997" i="12" a="1"/>
  <c r="H997" i="12" s="1"/>
  <c r="H1000" i="12" a="1"/>
  <c r="H1000" i="12" s="1"/>
  <c r="H1003" i="12" a="1"/>
  <c r="H1003" i="12" s="1"/>
  <c r="H830" i="12" a="1"/>
  <c r="H830" i="12" s="1"/>
  <c r="H837" i="12" a="1"/>
  <c r="H837" i="12" s="1"/>
  <c r="H843" i="12" a="1"/>
  <c r="H843" i="12" s="1"/>
  <c r="H849" i="12" a="1"/>
  <c r="H849" i="12" s="1"/>
  <c r="H852" i="12" a="1"/>
  <c r="H852" i="12" s="1"/>
  <c r="H857" i="12" a="1"/>
  <c r="H857" i="12" s="1"/>
  <c r="H860" i="12" a="1"/>
  <c r="H860" i="12" s="1"/>
  <c r="H864" i="12" a="1"/>
  <c r="H864" i="12" s="1"/>
  <c r="H868" i="12" a="1"/>
  <c r="H868" i="12" s="1"/>
  <c r="H872" i="12" a="1"/>
  <c r="H872" i="12" s="1"/>
  <c r="H880" i="12" a="1"/>
  <c r="H880" i="12" s="1"/>
  <c r="H887" i="12" a="1"/>
  <c r="H887" i="12" s="1"/>
  <c r="H891" i="12" a="1"/>
  <c r="H891" i="12" s="1"/>
  <c r="H897" i="12" a="1"/>
  <c r="H897" i="12" s="1"/>
  <c r="H902" i="12" a="1"/>
  <c r="H902" i="12" s="1"/>
  <c r="H908" i="12" a="1"/>
  <c r="H908" i="12" s="1"/>
  <c r="H911" i="12" a="1"/>
  <c r="H911" i="12" s="1"/>
  <c r="H914" i="12" a="1"/>
  <c r="H914" i="12" s="1"/>
  <c r="H917" i="12" a="1"/>
  <c r="H917" i="12" s="1"/>
  <c r="H920" i="12" a="1"/>
  <c r="H920" i="12" s="1"/>
  <c r="H923" i="12" a="1"/>
  <c r="H923" i="12" s="1"/>
  <c r="H929" i="12" a="1"/>
  <c r="H929" i="12" s="1"/>
  <c r="H934" i="12" a="1"/>
  <c r="H934" i="12" s="1"/>
  <c r="H940" i="12" a="1"/>
  <c r="H940" i="12" s="1"/>
  <c r="H943" i="12" a="1"/>
  <c r="H943" i="12" s="1"/>
  <c r="H947" i="12" a="1"/>
  <c r="H947" i="12" s="1"/>
  <c r="H953" i="12" a="1"/>
  <c r="H953" i="12" s="1"/>
  <c r="H956" i="12" a="1"/>
  <c r="H956" i="12" s="1"/>
  <c r="H959" i="12" a="1"/>
  <c r="H959" i="12" s="1"/>
  <c r="H963" i="12" a="1"/>
  <c r="H963" i="12" s="1"/>
  <c r="H969" i="12" a="1"/>
  <c r="H969" i="12" s="1"/>
  <c r="H972" i="12" a="1"/>
  <c r="H972" i="12" s="1"/>
  <c r="H975" i="12" a="1"/>
  <c r="H975" i="12" s="1"/>
  <c r="H979" i="12" a="1"/>
  <c r="H979" i="12" s="1"/>
  <c r="H985" i="12" a="1"/>
  <c r="H985" i="12" s="1"/>
  <c r="H988" i="12" a="1"/>
  <c r="H988" i="12" s="1"/>
  <c r="H991" i="12" a="1"/>
  <c r="H991" i="12" s="1"/>
  <c r="H995" i="12" a="1"/>
  <c r="H995" i="12" s="1"/>
  <c r="H1001" i="12" a="1"/>
  <c r="H1001" i="12" s="1"/>
  <c r="H5" i="12" a="1"/>
  <c r="H5" i="12" s="1"/>
  <c r="F6" i="14" l="1"/>
  <c r="F11" i="14"/>
  <c r="F15" i="14"/>
  <c r="F19" i="14"/>
  <c r="F23" i="14"/>
  <c r="F27" i="14"/>
  <c r="F31" i="14"/>
  <c r="F35" i="14"/>
  <c r="F39" i="14"/>
  <c r="F43" i="14"/>
  <c r="F47" i="14"/>
  <c r="F51" i="14"/>
  <c r="F55" i="14"/>
  <c r="F59" i="14"/>
  <c r="F63" i="14"/>
  <c r="F67" i="14"/>
  <c r="F71" i="14"/>
  <c r="F75" i="14"/>
  <c r="F79" i="14"/>
  <c r="F83" i="14"/>
  <c r="F87" i="14"/>
  <c r="F91" i="14"/>
  <c r="F95" i="14"/>
  <c r="F12" i="14"/>
  <c r="F13" i="14"/>
  <c r="F14" i="14"/>
  <c r="F28" i="14"/>
  <c r="F29" i="14"/>
  <c r="F30" i="14"/>
  <c r="F44" i="14"/>
  <c r="F45" i="14"/>
  <c r="F46" i="14"/>
  <c r="F60" i="14"/>
  <c r="F61" i="14"/>
  <c r="F62" i="14"/>
  <c r="F8" i="14"/>
  <c r="F20" i="14"/>
  <c r="F21" i="14"/>
  <c r="F22" i="14"/>
  <c r="F36" i="14"/>
  <c r="F37" i="14"/>
  <c r="F38" i="14"/>
  <c r="F52" i="14"/>
  <c r="F53" i="14"/>
  <c r="F54" i="14"/>
  <c r="F68" i="14"/>
  <c r="F69" i="14"/>
  <c r="F70" i="14"/>
  <c r="F84" i="14"/>
  <c r="F85" i="14"/>
  <c r="F86" i="14"/>
  <c r="F99" i="14"/>
  <c r="F103" i="14"/>
  <c r="F107" i="14"/>
  <c r="F111" i="14"/>
  <c r="F115" i="14"/>
  <c r="F119" i="14"/>
  <c r="F123" i="14"/>
  <c r="F127" i="14"/>
  <c r="F131" i="14"/>
  <c r="F135" i="14"/>
  <c r="F139" i="14"/>
  <c r="F143" i="14"/>
  <c r="F147" i="14"/>
  <c r="F151" i="14"/>
  <c r="F155" i="14"/>
  <c r="F159" i="14"/>
  <c r="F163" i="14"/>
  <c r="F167" i="14"/>
  <c r="F171" i="14"/>
  <c r="F175" i="14"/>
  <c r="F179" i="14"/>
  <c r="F183" i="14"/>
  <c r="F187" i="14"/>
  <c r="F191" i="14"/>
  <c r="F195" i="14"/>
  <c r="F199" i="14"/>
  <c r="F203" i="14"/>
  <c r="F207" i="14"/>
  <c r="F211" i="14"/>
  <c r="F215" i="14"/>
  <c r="F219" i="14"/>
  <c r="F223" i="14"/>
  <c r="F227" i="14"/>
  <c r="F231" i="14"/>
  <c r="F235" i="14"/>
  <c r="F239" i="14"/>
  <c r="F9" i="14"/>
  <c r="F24" i="14"/>
  <c r="F26" i="14"/>
  <c r="F41" i="14"/>
  <c r="F56" i="14"/>
  <c r="F58" i="14"/>
  <c r="F66" i="14"/>
  <c r="F73" i="14"/>
  <c r="F76" i="14"/>
  <c r="F90" i="14"/>
  <c r="F93" i="14"/>
  <c r="F96" i="14"/>
  <c r="F97" i="14"/>
  <c r="F98" i="14"/>
  <c r="F112" i="14"/>
  <c r="F113" i="14"/>
  <c r="F114" i="14"/>
  <c r="F128" i="14"/>
  <c r="F129" i="14"/>
  <c r="F130" i="14"/>
  <c r="F144" i="14"/>
  <c r="F145" i="14"/>
  <c r="F146" i="14"/>
  <c r="F7" i="14"/>
  <c r="F16" i="14"/>
  <c r="F18" i="14"/>
  <c r="F33" i="14"/>
  <c r="F48" i="14"/>
  <c r="F50" i="14"/>
  <c r="F65" i="14"/>
  <c r="F72" i="14"/>
  <c r="F82" i="14"/>
  <c r="F89" i="14"/>
  <c r="F92" i="14"/>
  <c r="F108" i="14"/>
  <c r="F109" i="14"/>
  <c r="F110" i="14"/>
  <c r="F10" i="14"/>
  <c r="F25" i="14"/>
  <c r="F40" i="14"/>
  <c r="F42" i="14"/>
  <c r="F57" i="14"/>
  <c r="F78" i="14"/>
  <c r="F81" i="14"/>
  <c r="F88" i="14"/>
  <c r="F104" i="14"/>
  <c r="F105" i="14"/>
  <c r="F106" i="14"/>
  <c r="F120" i="14"/>
  <c r="F121" i="14"/>
  <c r="F122" i="14"/>
  <c r="F136" i="14"/>
  <c r="F137" i="14"/>
  <c r="F138" i="14"/>
  <c r="F152" i="14"/>
  <c r="F153" i="14"/>
  <c r="F154" i="14"/>
  <c r="F168" i="14"/>
  <c r="F169" i="14"/>
  <c r="F170" i="14"/>
  <c r="F184" i="14"/>
  <c r="F185" i="14"/>
  <c r="F186" i="14"/>
  <c r="F200" i="14"/>
  <c r="F201" i="14"/>
  <c r="F202" i="14"/>
  <c r="F216" i="14"/>
  <c r="F217" i="14"/>
  <c r="F218" i="14"/>
  <c r="F232" i="14"/>
  <c r="F233" i="14"/>
  <c r="F234" i="14"/>
  <c r="F245" i="14"/>
  <c r="F249" i="14"/>
  <c r="F253" i="14"/>
  <c r="F257" i="14"/>
  <c r="F261" i="14"/>
  <c r="F265" i="14"/>
  <c r="F269" i="14"/>
  <c r="F273" i="14"/>
  <c r="F277" i="14"/>
  <c r="F281" i="14"/>
  <c r="F285" i="14"/>
  <c r="F64" i="14"/>
  <c r="F102" i="14"/>
  <c r="F132" i="14"/>
  <c r="F134" i="14"/>
  <c r="F32" i="14"/>
  <c r="F49" i="14"/>
  <c r="F77" i="14"/>
  <c r="F94" i="14"/>
  <c r="F116" i="14"/>
  <c r="F124" i="14"/>
  <c r="F126" i="14"/>
  <c r="F141" i="14"/>
  <c r="F156" i="14"/>
  <c r="F158" i="14"/>
  <c r="F161" i="14"/>
  <c r="F164" i="14"/>
  <c r="F178" i="14"/>
  <c r="F181" i="14"/>
  <c r="F188" i="14"/>
  <c r="F198" i="14"/>
  <c r="F205" i="14"/>
  <c r="F208" i="14"/>
  <c r="F222" i="14"/>
  <c r="F225" i="14"/>
  <c r="F228" i="14"/>
  <c r="F242" i="14"/>
  <c r="F254" i="14"/>
  <c r="F255" i="14"/>
  <c r="F256" i="14"/>
  <c r="F270" i="14"/>
  <c r="F271" i="14"/>
  <c r="F272" i="14"/>
  <c r="F17" i="14"/>
  <c r="F34" i="14"/>
  <c r="F100" i="14"/>
  <c r="F117" i="14"/>
  <c r="F133" i="14"/>
  <c r="F148" i="14"/>
  <c r="F150" i="14"/>
  <c r="F140" i="14"/>
  <c r="F160" i="14"/>
  <c r="F173" i="14"/>
  <c r="F177" i="14"/>
  <c r="F190" i="14"/>
  <c r="F192" i="14"/>
  <c r="F194" i="14"/>
  <c r="F196" i="14"/>
  <c r="F209" i="14"/>
  <c r="F213" i="14"/>
  <c r="F226" i="14"/>
  <c r="F230" i="14"/>
  <c r="F243" i="14"/>
  <c r="F246" i="14"/>
  <c r="F260" i="14"/>
  <c r="F263" i="14"/>
  <c r="F266" i="14"/>
  <c r="F280" i="14"/>
  <c r="F283" i="14"/>
  <c r="F125" i="14"/>
  <c r="F142" i="14"/>
  <c r="F149" i="14"/>
  <c r="F162" i="14"/>
  <c r="F166" i="14"/>
  <c r="F204" i="14"/>
  <c r="F221" i="14"/>
  <c r="F236" i="14"/>
  <c r="F238" i="14"/>
  <c r="F240" i="14"/>
  <c r="F252" i="14"/>
  <c r="F259" i="14"/>
  <c r="F262" i="14"/>
  <c r="F276" i="14"/>
  <c r="F279" i="14"/>
  <c r="F282" i="14"/>
  <c r="F74" i="14"/>
  <c r="F172" i="14"/>
  <c r="F174" i="14"/>
  <c r="F176" i="14"/>
  <c r="F180" i="14"/>
  <c r="F189" i="14"/>
  <c r="F193" i="14"/>
  <c r="F197" i="14"/>
  <c r="F206" i="14"/>
  <c r="F210" i="14"/>
  <c r="F212" i="14"/>
  <c r="F214" i="14"/>
  <c r="F229" i="14"/>
  <c r="F248" i="14"/>
  <c r="F251" i="14"/>
  <c r="F258" i="14"/>
  <c r="F268" i="14"/>
  <c r="F275" i="14"/>
  <c r="F278" i="14"/>
  <c r="F5" i="14"/>
  <c r="F80" i="14"/>
  <c r="F101" i="14"/>
  <c r="F118" i="14"/>
  <c r="F157" i="14"/>
  <c r="F165" i="14"/>
  <c r="F182" i="14"/>
  <c r="F220" i="14"/>
  <c r="F224" i="14"/>
  <c r="F237" i="14"/>
  <c r="F241" i="14"/>
  <c r="F244" i="14"/>
  <c r="F247" i="14"/>
  <c r="F250" i="14"/>
  <c r="F264" i="14"/>
  <c r="F267" i="14"/>
  <c r="F274" i="14"/>
  <c r="F284" i="14"/>
  <c r="G10" i="14"/>
  <c r="G14" i="14"/>
  <c r="G18" i="14"/>
  <c r="G22" i="14"/>
  <c r="G26" i="14"/>
  <c r="G30" i="14"/>
  <c r="G34" i="14"/>
  <c r="G38" i="14"/>
  <c r="G42" i="14"/>
  <c r="G46" i="14"/>
  <c r="G50" i="14"/>
  <c r="G54" i="14"/>
  <c r="G58" i="14"/>
  <c r="G62" i="14"/>
  <c r="G66" i="14"/>
  <c r="G70" i="14"/>
  <c r="G74" i="14"/>
  <c r="G78" i="14"/>
  <c r="G82" i="14"/>
  <c r="G86" i="14"/>
  <c r="G90" i="14"/>
  <c r="G94" i="14"/>
  <c r="G7" i="14"/>
  <c r="G15" i="14"/>
  <c r="G16" i="14"/>
  <c r="G17" i="14"/>
  <c r="G31" i="14"/>
  <c r="G32" i="14"/>
  <c r="G33" i="14"/>
  <c r="G47" i="14"/>
  <c r="G48" i="14"/>
  <c r="G49" i="14"/>
  <c r="G63" i="14"/>
  <c r="G64" i="14"/>
  <c r="G6" i="14"/>
  <c r="G9" i="14"/>
  <c r="G23" i="14"/>
  <c r="G24" i="14"/>
  <c r="G25" i="14"/>
  <c r="G39" i="14"/>
  <c r="G40" i="14"/>
  <c r="G41" i="14"/>
  <c r="G55" i="14"/>
  <c r="G56" i="14"/>
  <c r="G57" i="14"/>
  <c r="G71" i="14"/>
  <c r="G72" i="14"/>
  <c r="G73" i="14"/>
  <c r="G87" i="14"/>
  <c r="G88" i="14"/>
  <c r="G89" i="14"/>
  <c r="G98" i="14"/>
  <c r="G102" i="14"/>
  <c r="G106" i="14"/>
  <c r="G110" i="14"/>
  <c r="G114" i="14"/>
  <c r="G118" i="14"/>
  <c r="G122" i="14"/>
  <c r="G126" i="14"/>
  <c r="G130" i="14"/>
  <c r="G134" i="14"/>
  <c r="G138" i="14"/>
  <c r="G142" i="14"/>
  <c r="G146" i="14"/>
  <c r="G150" i="14"/>
  <c r="G154" i="14"/>
  <c r="G158" i="14"/>
  <c r="G162" i="14"/>
  <c r="G166" i="14"/>
  <c r="G170" i="14"/>
  <c r="G174" i="14"/>
  <c r="G178" i="14"/>
  <c r="G182" i="14"/>
  <c r="G186" i="14"/>
  <c r="G190" i="14"/>
  <c r="G194" i="14"/>
  <c r="G198" i="14"/>
  <c r="G202" i="14"/>
  <c r="G206" i="14"/>
  <c r="G210" i="14"/>
  <c r="G214" i="14"/>
  <c r="G218" i="14"/>
  <c r="G222" i="14"/>
  <c r="G226" i="14"/>
  <c r="G230" i="14"/>
  <c r="G234" i="14"/>
  <c r="G238" i="14"/>
  <c r="G242" i="14"/>
  <c r="G11" i="14"/>
  <c r="G13" i="14"/>
  <c r="G28" i="14"/>
  <c r="G43" i="14"/>
  <c r="G45" i="14"/>
  <c r="G60" i="14"/>
  <c r="G77" i="14"/>
  <c r="G80" i="14"/>
  <c r="G83" i="14"/>
  <c r="G99" i="14"/>
  <c r="G100" i="14"/>
  <c r="G101" i="14"/>
  <c r="G115" i="14"/>
  <c r="G116" i="14"/>
  <c r="G117" i="14"/>
  <c r="G131" i="14"/>
  <c r="G132" i="14"/>
  <c r="G133" i="14"/>
  <c r="G147" i="14"/>
  <c r="G148" i="14"/>
  <c r="G149" i="14"/>
  <c r="G20" i="14"/>
  <c r="G35" i="14"/>
  <c r="G37" i="14"/>
  <c r="G52" i="14"/>
  <c r="G69" i="14"/>
  <c r="G76" i="14"/>
  <c r="G79" i="14"/>
  <c r="G93" i="14"/>
  <c r="G96" i="14"/>
  <c r="G97" i="14"/>
  <c r="G111" i="14"/>
  <c r="G112" i="14"/>
  <c r="G113" i="14"/>
  <c r="G12" i="14"/>
  <c r="G27" i="14"/>
  <c r="G29" i="14"/>
  <c r="G44" i="14"/>
  <c r="G59" i="14"/>
  <c r="G61" i="14"/>
  <c r="G65" i="14"/>
  <c r="G68" i="14"/>
  <c r="G75" i="14"/>
  <c r="G85" i="14"/>
  <c r="G92" i="14"/>
  <c r="G95" i="14"/>
  <c r="G107" i="14"/>
  <c r="G108" i="14"/>
  <c r="G109" i="14"/>
  <c r="G123" i="14"/>
  <c r="G124" i="14"/>
  <c r="G125" i="14"/>
  <c r="G139" i="14"/>
  <c r="G140" i="14"/>
  <c r="G141" i="14"/>
  <c r="G155" i="14"/>
  <c r="G156" i="14"/>
  <c r="G157" i="14"/>
  <c r="G171" i="14"/>
  <c r="G172" i="14"/>
  <c r="G173" i="14"/>
  <c r="G187" i="14"/>
  <c r="G188" i="14"/>
  <c r="G189" i="14"/>
  <c r="G203" i="14"/>
  <c r="G204" i="14"/>
  <c r="G205" i="14"/>
  <c r="G219" i="14"/>
  <c r="G220" i="14"/>
  <c r="G221" i="14"/>
  <c r="G235" i="14"/>
  <c r="G236" i="14"/>
  <c r="G237" i="14"/>
  <c r="G244" i="14"/>
  <c r="G248" i="14"/>
  <c r="G252" i="14"/>
  <c r="G256" i="14"/>
  <c r="G260" i="14"/>
  <c r="G264" i="14"/>
  <c r="G268" i="14"/>
  <c r="G272" i="14"/>
  <c r="G276" i="14"/>
  <c r="G280" i="14"/>
  <c r="G284" i="14"/>
  <c r="G21" i="14"/>
  <c r="G81" i="14"/>
  <c r="G119" i="14"/>
  <c r="G136" i="14"/>
  <c r="G103" i="14"/>
  <c r="G120" i="14"/>
  <c r="G128" i="14"/>
  <c r="G143" i="14"/>
  <c r="G145" i="14"/>
  <c r="G165" i="14"/>
  <c r="G168" i="14"/>
  <c r="G175" i="14"/>
  <c r="G185" i="14"/>
  <c r="G192" i="14"/>
  <c r="G195" i="14"/>
  <c r="G209" i="14"/>
  <c r="G212" i="14"/>
  <c r="G215" i="14"/>
  <c r="G229" i="14"/>
  <c r="G232" i="14"/>
  <c r="G239" i="14"/>
  <c r="G243" i="14"/>
  <c r="G257" i="14"/>
  <c r="G258" i="14"/>
  <c r="G259" i="14"/>
  <c r="G273" i="14"/>
  <c r="G274" i="14"/>
  <c r="G275" i="14"/>
  <c r="G8" i="14"/>
  <c r="G51" i="14"/>
  <c r="G67" i="14"/>
  <c r="G84" i="14"/>
  <c r="G104" i="14"/>
  <c r="G121" i="14"/>
  <c r="G135" i="14"/>
  <c r="G137" i="14"/>
  <c r="G105" i="14"/>
  <c r="G152" i="14"/>
  <c r="G169" i="14"/>
  <c r="G207" i="14"/>
  <c r="G211" i="14"/>
  <c r="G224" i="14"/>
  <c r="G228" i="14"/>
  <c r="G241" i="14"/>
  <c r="G247" i="14"/>
  <c r="G250" i="14"/>
  <c r="G253" i="14"/>
  <c r="G267" i="14"/>
  <c r="G270" i="14"/>
  <c r="G277" i="14"/>
  <c r="G36" i="14"/>
  <c r="G91" i="14"/>
  <c r="G160" i="14"/>
  <c r="G164" i="14"/>
  <c r="G177" i="14"/>
  <c r="G179" i="14"/>
  <c r="G181" i="14"/>
  <c r="G183" i="14"/>
  <c r="G196" i="14"/>
  <c r="G200" i="14"/>
  <c r="G213" i="14"/>
  <c r="G217" i="14"/>
  <c r="G246" i="14"/>
  <c r="G249" i="14"/>
  <c r="G263" i="14"/>
  <c r="G266" i="14"/>
  <c r="G269" i="14"/>
  <c r="G283" i="14"/>
  <c r="G5" i="14"/>
  <c r="G127" i="14"/>
  <c r="G144" i="14"/>
  <c r="G153" i="14"/>
  <c r="G191" i="14"/>
  <c r="G208" i="14"/>
  <c r="G223" i="14"/>
  <c r="G225" i="14"/>
  <c r="G227" i="14"/>
  <c r="G231" i="14"/>
  <c r="G240" i="14"/>
  <c r="G245" i="14"/>
  <c r="G255" i="14"/>
  <c r="G262" i="14"/>
  <c r="G265" i="14"/>
  <c r="G279" i="14"/>
  <c r="G282" i="14"/>
  <c r="G285" i="14"/>
  <c r="G19" i="14"/>
  <c r="G53" i="14"/>
  <c r="G129" i="14"/>
  <c r="G151" i="14"/>
  <c r="G159" i="14"/>
  <c r="G161" i="14"/>
  <c r="G163" i="14"/>
  <c r="G167" i="14"/>
  <c r="G176" i="14"/>
  <c r="G180" i="14"/>
  <c r="G184" i="14"/>
  <c r="G193" i="14"/>
  <c r="G197" i="14"/>
  <c r="G199" i="14"/>
  <c r="G201" i="14"/>
  <c r="G216" i="14"/>
  <c r="G233" i="14"/>
  <c r="G251" i="14"/>
  <c r="G254" i="14"/>
  <c r="G261" i="14"/>
  <c r="G271" i="14"/>
  <c r="G278" i="14"/>
  <c r="G281" i="14"/>
  <c r="E7" i="14"/>
  <c r="E12" i="14"/>
  <c r="E16" i="14"/>
  <c r="E20" i="14"/>
  <c r="E24" i="14"/>
  <c r="E28" i="14"/>
  <c r="J28" i="14" s="1" a="1"/>
  <c r="E32" i="14"/>
  <c r="E36" i="14"/>
  <c r="E40" i="14"/>
  <c r="E44" i="14"/>
  <c r="E48" i="14"/>
  <c r="E52" i="14"/>
  <c r="E56" i="14"/>
  <c r="E60" i="14"/>
  <c r="J60" i="14" s="1" a="1"/>
  <c r="E64" i="14"/>
  <c r="E68" i="14"/>
  <c r="E72" i="14"/>
  <c r="E76" i="14"/>
  <c r="E80" i="14"/>
  <c r="E84" i="14"/>
  <c r="E88" i="14"/>
  <c r="E92" i="14"/>
  <c r="E96" i="14"/>
  <c r="E6" i="14"/>
  <c r="E9" i="14"/>
  <c r="E10" i="14"/>
  <c r="E11" i="14"/>
  <c r="E25" i="14"/>
  <c r="E26" i="14"/>
  <c r="E27" i="14"/>
  <c r="J27" i="14" s="1" a="1"/>
  <c r="E41" i="14"/>
  <c r="E42" i="14"/>
  <c r="E43" i="14"/>
  <c r="E57" i="14"/>
  <c r="E58" i="14"/>
  <c r="E59" i="14"/>
  <c r="E17" i="14"/>
  <c r="E18" i="14"/>
  <c r="J18" i="14" s="1" a="1"/>
  <c r="E19" i="14"/>
  <c r="E33" i="14"/>
  <c r="E34" i="14"/>
  <c r="E35" i="14"/>
  <c r="E49" i="14"/>
  <c r="E50" i="14"/>
  <c r="E51" i="14"/>
  <c r="E65" i="14"/>
  <c r="J65" i="14" s="1" a="1"/>
  <c r="E66" i="14"/>
  <c r="E67" i="14"/>
  <c r="E81" i="14"/>
  <c r="E82" i="14"/>
  <c r="E83" i="14"/>
  <c r="E100" i="14"/>
  <c r="E104" i="14"/>
  <c r="E108" i="14"/>
  <c r="J108" i="14" s="1" a="1"/>
  <c r="E112" i="14"/>
  <c r="E116" i="14"/>
  <c r="E120" i="14"/>
  <c r="E124" i="14"/>
  <c r="E128" i="14"/>
  <c r="E132" i="14"/>
  <c r="E136" i="14"/>
  <c r="E140" i="14"/>
  <c r="J140" i="14" s="1" a="1"/>
  <c r="E144" i="14"/>
  <c r="E148" i="14"/>
  <c r="E152" i="14"/>
  <c r="E156" i="14"/>
  <c r="E160" i="14"/>
  <c r="E164" i="14"/>
  <c r="E168" i="14"/>
  <c r="E172" i="14"/>
  <c r="J172" i="14" s="1" a="1"/>
  <c r="E176" i="14"/>
  <c r="E180" i="14"/>
  <c r="E184" i="14"/>
  <c r="E188" i="14"/>
  <c r="E192" i="14"/>
  <c r="E196" i="14"/>
  <c r="E200" i="14"/>
  <c r="E204" i="14"/>
  <c r="J204" i="14" s="1" a="1"/>
  <c r="E208" i="14"/>
  <c r="E212" i="14"/>
  <c r="E216" i="14"/>
  <c r="E220" i="14"/>
  <c r="E224" i="14"/>
  <c r="E228" i="14"/>
  <c r="E232" i="14"/>
  <c r="E236" i="14"/>
  <c r="J236" i="14" s="1" a="1"/>
  <c r="E240" i="14"/>
  <c r="E22" i="14"/>
  <c r="E37" i="14"/>
  <c r="E39" i="14"/>
  <c r="E54" i="14"/>
  <c r="E69" i="14"/>
  <c r="E79" i="14"/>
  <c r="E86" i="14"/>
  <c r="J86" i="14" s="1" a="1"/>
  <c r="E89" i="14"/>
  <c r="E109" i="14"/>
  <c r="E110" i="14"/>
  <c r="E111" i="14"/>
  <c r="E125" i="14"/>
  <c r="E126" i="14"/>
  <c r="E127" i="14"/>
  <c r="E141" i="14"/>
  <c r="J141" i="14" s="1" a="1"/>
  <c r="E142" i="14"/>
  <c r="E143" i="14"/>
  <c r="E157" i="14"/>
  <c r="E158" i="14"/>
  <c r="E14" i="14"/>
  <c r="E29" i="14"/>
  <c r="E31" i="14"/>
  <c r="E46" i="14"/>
  <c r="J46" i="14" s="1" a="1"/>
  <c r="E61" i="14"/>
  <c r="E63" i="14"/>
  <c r="E75" i="14"/>
  <c r="E78" i="14"/>
  <c r="E85" i="14"/>
  <c r="E95" i="14"/>
  <c r="E105" i="14"/>
  <c r="E106" i="14"/>
  <c r="J106" i="14" s="1" a="1"/>
  <c r="E107" i="14"/>
  <c r="E121" i="14"/>
  <c r="E122" i="14"/>
  <c r="E123" i="14"/>
  <c r="E8" i="14"/>
  <c r="E21" i="14"/>
  <c r="E23" i="14"/>
  <c r="E38" i="14"/>
  <c r="J38" i="14" s="1" a="1"/>
  <c r="E53" i="14"/>
  <c r="E55" i="14"/>
  <c r="E71" i="14"/>
  <c r="E74" i="14"/>
  <c r="E77" i="14"/>
  <c r="E91" i="14"/>
  <c r="E94" i="14"/>
  <c r="E101" i="14"/>
  <c r="J101" i="14" s="1" a="1"/>
  <c r="E102" i="14"/>
  <c r="E103" i="14"/>
  <c r="E117" i="14"/>
  <c r="E118" i="14"/>
  <c r="E119" i="14"/>
  <c r="E133" i="14"/>
  <c r="E134" i="14"/>
  <c r="E135" i="14"/>
  <c r="E149" i="14"/>
  <c r="E150" i="14"/>
  <c r="E151" i="14"/>
  <c r="E165" i="14"/>
  <c r="E166" i="14"/>
  <c r="E167" i="14"/>
  <c r="E181" i="14"/>
  <c r="E182" i="14"/>
  <c r="J182" i="14" s="1" a="1"/>
  <c r="E183" i="14"/>
  <c r="E197" i="14"/>
  <c r="E198" i="14"/>
  <c r="E199" i="14"/>
  <c r="E213" i="14"/>
  <c r="E214" i="14"/>
  <c r="E215" i="14"/>
  <c r="E229" i="14"/>
  <c r="J229" i="14" s="1" a="1"/>
  <c r="E230" i="14"/>
  <c r="E231" i="14"/>
  <c r="E246" i="14"/>
  <c r="E250" i="14"/>
  <c r="E254" i="14"/>
  <c r="E258" i="14"/>
  <c r="E262" i="14"/>
  <c r="E266" i="14"/>
  <c r="J266" i="14" s="1" a="1"/>
  <c r="E270" i="14"/>
  <c r="E274" i="14"/>
  <c r="E278" i="14"/>
  <c r="E282" i="14"/>
  <c r="E5" i="14"/>
  <c r="E13" i="14"/>
  <c r="E30" i="14"/>
  <c r="E47" i="14"/>
  <c r="J47" i="14" s="1" a="1"/>
  <c r="E70" i="14"/>
  <c r="E87" i="14"/>
  <c r="E93" i="14"/>
  <c r="E98" i="14"/>
  <c r="E115" i="14"/>
  <c r="E130" i="14"/>
  <c r="E145" i="14"/>
  <c r="E147" i="14"/>
  <c r="J147" i="14" s="1" a="1"/>
  <c r="E15" i="14"/>
  <c r="E99" i="14"/>
  <c r="E137" i="14"/>
  <c r="E139" i="14"/>
  <c r="E154" i="14"/>
  <c r="E171" i="14"/>
  <c r="E174" i="14"/>
  <c r="E177" i="14"/>
  <c r="J177" i="14" s="1" a="1"/>
  <c r="E191" i="14"/>
  <c r="E194" i="14"/>
  <c r="E201" i="14"/>
  <c r="E211" i="14"/>
  <c r="E218" i="14"/>
  <c r="E221" i="14"/>
  <c r="E235" i="14"/>
  <c r="E238" i="14"/>
  <c r="J238" i="14" s="1" a="1"/>
  <c r="E241" i="14"/>
  <c r="E251" i="14"/>
  <c r="E252" i="14"/>
  <c r="E253" i="14"/>
  <c r="E267" i="14"/>
  <c r="E268" i="14"/>
  <c r="E269" i="14"/>
  <c r="E283" i="14"/>
  <c r="J283" i="14" s="1" a="1"/>
  <c r="E284" i="14"/>
  <c r="E285" i="14"/>
  <c r="E73" i="14"/>
  <c r="E90" i="14"/>
  <c r="E113" i="14"/>
  <c r="E129" i="14"/>
  <c r="E131" i="14"/>
  <c r="E146" i="14"/>
  <c r="J146" i="14" s="1" a="1"/>
  <c r="E62" i="14"/>
  <c r="E155" i="14"/>
  <c r="E162" i="14"/>
  <c r="E175" i="14"/>
  <c r="E179" i="14"/>
  <c r="E217" i="14"/>
  <c r="E234" i="14"/>
  <c r="E249" i="14"/>
  <c r="E256" i="14"/>
  <c r="E259" i="14"/>
  <c r="E273" i="14"/>
  <c r="E276" i="14"/>
  <c r="E279" i="14"/>
  <c r="E153" i="14"/>
  <c r="E170" i="14"/>
  <c r="E185" i="14"/>
  <c r="J185" i="14" s="1" a="1"/>
  <c r="E187" i="14"/>
  <c r="E189" i="14"/>
  <c r="E193" i="14"/>
  <c r="E202" i="14"/>
  <c r="E206" i="14"/>
  <c r="E210" i="14"/>
  <c r="E219" i="14"/>
  <c r="E223" i="14"/>
  <c r="J223" i="14" s="1" a="1"/>
  <c r="E225" i="14"/>
  <c r="E227" i="14"/>
  <c r="E242" i="14"/>
  <c r="E245" i="14"/>
  <c r="E248" i="14"/>
  <c r="E255" i="14"/>
  <c r="E265" i="14"/>
  <c r="E272" i="14"/>
  <c r="J272" i="14" s="1" a="1"/>
  <c r="E275" i="14"/>
  <c r="E45" i="14"/>
  <c r="E97" i="14"/>
  <c r="E114" i="14"/>
  <c r="E159" i="14"/>
  <c r="E161" i="14"/>
  <c r="E163" i="14"/>
  <c r="E178" i="14"/>
  <c r="J178" i="14" s="1" a="1"/>
  <c r="E195" i="14"/>
  <c r="E233" i="14"/>
  <c r="E237" i="14"/>
  <c r="E244" i="14"/>
  <c r="J244" i="14" s="1" a="1"/>
  <c r="E247" i="14"/>
  <c r="E261" i="14"/>
  <c r="E264" i="14"/>
  <c r="E271" i="14"/>
  <c r="E281" i="14"/>
  <c r="E138" i="14"/>
  <c r="E169" i="14"/>
  <c r="E173" i="14"/>
  <c r="E186" i="14"/>
  <c r="E190" i="14"/>
  <c r="E203" i="14"/>
  <c r="E205" i="14"/>
  <c r="J205" i="14" s="1" a="1"/>
  <c r="E207" i="14"/>
  <c r="E209" i="14"/>
  <c r="E222" i="14"/>
  <c r="E226" i="14"/>
  <c r="J226" i="14" s="1" a="1"/>
  <c r="E239" i="14"/>
  <c r="E243" i="14"/>
  <c r="E257" i="14"/>
  <c r="E260" i="14"/>
  <c r="E263" i="14"/>
  <c r="E277" i="14"/>
  <c r="E280" i="14"/>
  <c r="I7" i="14"/>
  <c r="I8" i="14"/>
  <c r="I12" i="14"/>
  <c r="I16" i="14"/>
  <c r="I20" i="14"/>
  <c r="I24" i="14"/>
  <c r="I28" i="14"/>
  <c r="I32" i="14"/>
  <c r="I36" i="14"/>
  <c r="I40" i="14"/>
  <c r="I44" i="14"/>
  <c r="I48" i="14"/>
  <c r="I52" i="14"/>
  <c r="I56" i="14"/>
  <c r="I60" i="14"/>
  <c r="I64" i="14"/>
  <c r="I68" i="14"/>
  <c r="I72" i="14"/>
  <c r="I76" i="14"/>
  <c r="I80" i="14"/>
  <c r="I84" i="14"/>
  <c r="I88" i="14"/>
  <c r="I92" i="14"/>
  <c r="I21" i="14"/>
  <c r="I22" i="14"/>
  <c r="I23" i="14"/>
  <c r="I37" i="14"/>
  <c r="I38" i="14"/>
  <c r="I39" i="14"/>
  <c r="I53" i="14"/>
  <c r="I54" i="14"/>
  <c r="I55" i="14"/>
  <c r="I6" i="14"/>
  <c r="I13" i="14"/>
  <c r="I14" i="14"/>
  <c r="I15" i="14"/>
  <c r="I29" i="14"/>
  <c r="I30" i="14"/>
  <c r="I31" i="14"/>
  <c r="I45" i="14"/>
  <c r="I46" i="14"/>
  <c r="I47" i="14"/>
  <c r="I61" i="14"/>
  <c r="I62" i="14"/>
  <c r="I63" i="14"/>
  <c r="I77" i="14"/>
  <c r="I78" i="14"/>
  <c r="I79" i="14"/>
  <c r="I93" i="14"/>
  <c r="I94" i="14"/>
  <c r="I95" i="14"/>
  <c r="I96" i="14"/>
  <c r="I100" i="14"/>
  <c r="I104" i="14"/>
  <c r="I108" i="14"/>
  <c r="I112" i="14"/>
  <c r="I116" i="14"/>
  <c r="I120" i="14"/>
  <c r="I124" i="14"/>
  <c r="I128" i="14"/>
  <c r="I132" i="14"/>
  <c r="I136" i="14"/>
  <c r="I140" i="14"/>
  <c r="I144" i="14"/>
  <c r="I148" i="14"/>
  <c r="I152" i="14"/>
  <c r="I156" i="14"/>
  <c r="I160" i="14"/>
  <c r="I164" i="14"/>
  <c r="I168" i="14"/>
  <c r="I172" i="14"/>
  <c r="I176" i="14"/>
  <c r="I180" i="14"/>
  <c r="I184" i="14"/>
  <c r="I188" i="14"/>
  <c r="I192" i="14"/>
  <c r="I196" i="14"/>
  <c r="I200" i="14"/>
  <c r="I204" i="14"/>
  <c r="I208" i="14"/>
  <c r="I212" i="14"/>
  <c r="I216" i="14"/>
  <c r="I220" i="14"/>
  <c r="I224" i="14"/>
  <c r="I228" i="14"/>
  <c r="I232" i="14"/>
  <c r="I236" i="14"/>
  <c r="I240" i="14"/>
  <c r="I17" i="14"/>
  <c r="I19" i="14"/>
  <c r="I34" i="14"/>
  <c r="I49" i="14"/>
  <c r="I51" i="14"/>
  <c r="I71" i="14"/>
  <c r="I74" i="14"/>
  <c r="I81" i="14"/>
  <c r="I91" i="14"/>
  <c r="I105" i="14"/>
  <c r="I106" i="14"/>
  <c r="I107" i="14"/>
  <c r="I121" i="14"/>
  <c r="I122" i="14"/>
  <c r="I123" i="14"/>
  <c r="I137" i="14"/>
  <c r="I138" i="14"/>
  <c r="I139" i="14"/>
  <c r="I153" i="14"/>
  <c r="I154" i="14"/>
  <c r="I155" i="14"/>
  <c r="I9" i="14"/>
  <c r="I11" i="14"/>
  <c r="I26" i="14"/>
  <c r="I41" i="14"/>
  <c r="I43" i="14"/>
  <c r="I58" i="14"/>
  <c r="I67" i="14"/>
  <c r="I70" i="14"/>
  <c r="I73" i="14"/>
  <c r="I87" i="14"/>
  <c r="I90" i="14"/>
  <c r="I101" i="14"/>
  <c r="I102" i="14"/>
  <c r="I103" i="14"/>
  <c r="I117" i="14"/>
  <c r="I118" i="14"/>
  <c r="I119" i="14"/>
  <c r="I18" i="14"/>
  <c r="I33" i="14"/>
  <c r="I35" i="14"/>
  <c r="I50" i="14"/>
  <c r="I66" i="14"/>
  <c r="I69" i="14"/>
  <c r="I83" i="14"/>
  <c r="I86" i="14"/>
  <c r="I89" i="14"/>
  <c r="I97" i="14"/>
  <c r="I98" i="14"/>
  <c r="I99" i="14"/>
  <c r="I113" i="14"/>
  <c r="I114" i="14"/>
  <c r="I115" i="14"/>
  <c r="I129" i="14"/>
  <c r="I130" i="14"/>
  <c r="I131" i="14"/>
  <c r="I145" i="14"/>
  <c r="I146" i="14"/>
  <c r="I147" i="14"/>
  <c r="I161" i="14"/>
  <c r="I162" i="14"/>
  <c r="I163" i="14"/>
  <c r="I177" i="14"/>
  <c r="I178" i="14"/>
  <c r="I179" i="14"/>
  <c r="I193" i="14"/>
  <c r="I194" i="14"/>
  <c r="I195" i="14"/>
  <c r="I209" i="14"/>
  <c r="I210" i="14"/>
  <c r="I211" i="14"/>
  <c r="I225" i="14"/>
  <c r="I226" i="14"/>
  <c r="I227" i="14"/>
  <c r="I241" i="14"/>
  <c r="I242" i="14"/>
  <c r="I246" i="14"/>
  <c r="I250" i="14"/>
  <c r="I254" i="14"/>
  <c r="I258" i="14"/>
  <c r="I262" i="14"/>
  <c r="I266" i="14"/>
  <c r="I270" i="14"/>
  <c r="I274" i="14"/>
  <c r="I278" i="14"/>
  <c r="I282" i="14"/>
  <c r="I5" i="14"/>
  <c r="I75" i="14"/>
  <c r="I110" i="14"/>
  <c r="I125" i="14"/>
  <c r="I127" i="14"/>
  <c r="I142" i="14"/>
  <c r="I57" i="14"/>
  <c r="I65" i="14"/>
  <c r="I82" i="14"/>
  <c r="I111" i="14"/>
  <c r="I134" i="14"/>
  <c r="I149" i="14"/>
  <c r="I151" i="14"/>
  <c r="I159" i="14"/>
  <c r="I166" i="14"/>
  <c r="I169" i="14"/>
  <c r="I183" i="14"/>
  <c r="I186" i="14"/>
  <c r="I189" i="14"/>
  <c r="I203" i="14"/>
  <c r="I206" i="14"/>
  <c r="I213" i="14"/>
  <c r="I223" i="14"/>
  <c r="I230" i="14"/>
  <c r="I233" i="14"/>
  <c r="I247" i="14"/>
  <c r="I248" i="14"/>
  <c r="I249" i="14"/>
  <c r="I263" i="14"/>
  <c r="I264" i="14"/>
  <c r="I265" i="14"/>
  <c r="I279" i="14"/>
  <c r="I280" i="14"/>
  <c r="I281" i="14"/>
  <c r="I25" i="14"/>
  <c r="I42" i="14"/>
  <c r="I59" i="14"/>
  <c r="I126" i="14"/>
  <c r="I141" i="14"/>
  <c r="I143" i="14"/>
  <c r="I27" i="14"/>
  <c r="I85" i="14"/>
  <c r="I157" i="14"/>
  <c r="I165" i="14"/>
  <c r="I182" i="14"/>
  <c r="I197" i="14"/>
  <c r="I199" i="14"/>
  <c r="I201" i="14"/>
  <c r="I205" i="14"/>
  <c r="I214" i="14"/>
  <c r="I218" i="14"/>
  <c r="I222" i="14"/>
  <c r="I231" i="14"/>
  <c r="I235" i="14"/>
  <c r="I237" i="14"/>
  <c r="I239" i="14"/>
  <c r="I244" i="14"/>
  <c r="I251" i="14"/>
  <c r="I261" i="14"/>
  <c r="I268" i="14"/>
  <c r="I271" i="14"/>
  <c r="I285" i="14"/>
  <c r="I109" i="14"/>
  <c r="I133" i="14"/>
  <c r="I158" i="14"/>
  <c r="I167" i="14"/>
  <c r="I171" i="14"/>
  <c r="I173" i="14"/>
  <c r="I175" i="14"/>
  <c r="I190" i="14"/>
  <c r="I207" i="14"/>
  <c r="I243" i="14"/>
  <c r="I257" i="14"/>
  <c r="I260" i="14"/>
  <c r="I267" i="14"/>
  <c r="I277" i="14"/>
  <c r="I284" i="14"/>
  <c r="I10" i="14"/>
  <c r="I135" i="14"/>
  <c r="I150" i="14"/>
  <c r="I181" i="14"/>
  <c r="I185" i="14"/>
  <c r="I198" i="14"/>
  <c r="I202" i="14"/>
  <c r="I215" i="14"/>
  <c r="I217" i="14"/>
  <c r="I219" i="14"/>
  <c r="I221" i="14"/>
  <c r="I234" i="14"/>
  <c r="I238" i="14"/>
  <c r="I253" i="14"/>
  <c r="I256" i="14"/>
  <c r="I259" i="14"/>
  <c r="I273" i="14"/>
  <c r="I276" i="14"/>
  <c r="I283" i="14"/>
  <c r="I170" i="14"/>
  <c r="I174" i="14"/>
  <c r="I187" i="14"/>
  <c r="I191" i="14"/>
  <c r="I229" i="14"/>
  <c r="I245" i="14"/>
  <c r="I252" i="14"/>
  <c r="I255" i="14"/>
  <c r="I269" i="14"/>
  <c r="I272" i="14"/>
  <c r="I275" i="14"/>
  <c r="H8" i="14"/>
  <c r="H6" i="14"/>
  <c r="H7" i="14"/>
  <c r="H9" i="14"/>
  <c r="H13" i="14"/>
  <c r="H17" i="14"/>
  <c r="H21" i="14"/>
  <c r="H25" i="14"/>
  <c r="H29" i="14"/>
  <c r="H33" i="14"/>
  <c r="H37" i="14"/>
  <c r="H41" i="14"/>
  <c r="H45" i="14"/>
  <c r="H49" i="14"/>
  <c r="H53" i="14"/>
  <c r="H57" i="14"/>
  <c r="H61" i="14"/>
  <c r="H65" i="14"/>
  <c r="H69" i="14"/>
  <c r="H73" i="14"/>
  <c r="H77" i="14"/>
  <c r="H81" i="14"/>
  <c r="H85" i="14"/>
  <c r="H89" i="14"/>
  <c r="H93" i="14"/>
  <c r="H18" i="14"/>
  <c r="H19" i="14"/>
  <c r="H20" i="14"/>
  <c r="H34" i="14"/>
  <c r="H35" i="14"/>
  <c r="H36" i="14"/>
  <c r="H50" i="14"/>
  <c r="H51" i="14"/>
  <c r="H52" i="14"/>
  <c r="H10" i="14"/>
  <c r="H11" i="14"/>
  <c r="H12" i="14"/>
  <c r="H26" i="14"/>
  <c r="H27" i="14"/>
  <c r="H28" i="14"/>
  <c r="H42" i="14"/>
  <c r="H43" i="14"/>
  <c r="H44" i="14"/>
  <c r="H58" i="14"/>
  <c r="H59" i="14"/>
  <c r="H60" i="14"/>
  <c r="H74" i="14"/>
  <c r="H75" i="14"/>
  <c r="H76" i="14"/>
  <c r="H90" i="14"/>
  <c r="H91" i="14"/>
  <c r="H92" i="14"/>
  <c r="H97" i="14"/>
  <c r="H101" i="14"/>
  <c r="H105" i="14"/>
  <c r="H109" i="14"/>
  <c r="H113" i="14"/>
  <c r="H117" i="14"/>
  <c r="H121" i="14"/>
  <c r="H125" i="14"/>
  <c r="H129" i="14"/>
  <c r="H133" i="14"/>
  <c r="H137" i="14"/>
  <c r="H141" i="14"/>
  <c r="H145" i="14"/>
  <c r="H149" i="14"/>
  <c r="H153" i="14"/>
  <c r="H157" i="14"/>
  <c r="H161" i="14"/>
  <c r="H165" i="14"/>
  <c r="H169" i="14"/>
  <c r="H173" i="14"/>
  <c r="H177" i="14"/>
  <c r="H181" i="14"/>
  <c r="H185" i="14"/>
  <c r="H189" i="14"/>
  <c r="H193" i="14"/>
  <c r="H197" i="14"/>
  <c r="H201" i="14"/>
  <c r="H205" i="14"/>
  <c r="H209" i="14"/>
  <c r="H213" i="14"/>
  <c r="H217" i="14"/>
  <c r="H221" i="14"/>
  <c r="H225" i="14"/>
  <c r="H229" i="14"/>
  <c r="H233" i="14"/>
  <c r="H237" i="14"/>
  <c r="H241" i="14"/>
  <c r="H15" i="14"/>
  <c r="H30" i="14"/>
  <c r="H32" i="14"/>
  <c r="H47" i="14"/>
  <c r="H62" i="14"/>
  <c r="H64" i="14"/>
  <c r="H67" i="14"/>
  <c r="H70" i="14"/>
  <c r="H84" i="14"/>
  <c r="H87" i="14"/>
  <c r="H94" i="14"/>
  <c r="H102" i="14"/>
  <c r="H103" i="14"/>
  <c r="H104" i="14"/>
  <c r="H118" i="14"/>
  <c r="H119" i="14"/>
  <c r="H120" i="14"/>
  <c r="H134" i="14"/>
  <c r="H135" i="14"/>
  <c r="H136" i="14"/>
  <c r="H150" i="14"/>
  <c r="H151" i="14"/>
  <c r="H152" i="14"/>
  <c r="H22" i="14"/>
  <c r="H24" i="14"/>
  <c r="H39" i="14"/>
  <c r="H54" i="14"/>
  <c r="H56" i="14"/>
  <c r="H66" i="14"/>
  <c r="H80" i="14"/>
  <c r="H83" i="14"/>
  <c r="H86" i="14"/>
  <c r="H98" i="14"/>
  <c r="H99" i="14"/>
  <c r="H100" i="14"/>
  <c r="H114" i="14"/>
  <c r="H115" i="14"/>
  <c r="H116" i="14"/>
  <c r="H14" i="14"/>
  <c r="H16" i="14"/>
  <c r="H31" i="14"/>
  <c r="H46" i="14"/>
  <c r="H48" i="14"/>
  <c r="H63" i="14"/>
  <c r="H72" i="14"/>
  <c r="H79" i="14"/>
  <c r="H82" i="14"/>
  <c r="H96" i="14"/>
  <c r="H110" i="14"/>
  <c r="H111" i="14"/>
  <c r="H112" i="14"/>
  <c r="H126" i="14"/>
  <c r="H127" i="14"/>
  <c r="H128" i="14"/>
  <c r="H142" i="14"/>
  <c r="H143" i="14"/>
  <c r="H144" i="14"/>
  <c r="H158" i="14"/>
  <c r="H159" i="14"/>
  <c r="H160" i="14"/>
  <c r="H174" i="14"/>
  <c r="H175" i="14"/>
  <c r="H176" i="14"/>
  <c r="H190" i="14"/>
  <c r="H191" i="14"/>
  <c r="H192" i="14"/>
  <c r="H206" i="14"/>
  <c r="H207" i="14"/>
  <c r="H208" i="14"/>
  <c r="H222" i="14"/>
  <c r="H223" i="14"/>
  <c r="H224" i="14"/>
  <c r="H238" i="14"/>
  <c r="H239" i="14"/>
  <c r="H240" i="14"/>
  <c r="H243" i="14"/>
  <c r="H247" i="14"/>
  <c r="H251" i="14"/>
  <c r="H255" i="14"/>
  <c r="H259" i="14"/>
  <c r="H263" i="14"/>
  <c r="H267" i="14"/>
  <c r="H271" i="14"/>
  <c r="H275" i="14"/>
  <c r="H279" i="14"/>
  <c r="H283" i="14"/>
  <c r="H38" i="14"/>
  <c r="H55" i="14"/>
  <c r="H106" i="14"/>
  <c r="H123" i="14"/>
  <c r="H138" i="14"/>
  <c r="H140" i="14"/>
  <c r="H23" i="14"/>
  <c r="H40" i="14"/>
  <c r="H71" i="14"/>
  <c r="H88" i="14"/>
  <c r="H107" i="14"/>
  <c r="H130" i="14"/>
  <c r="H132" i="14"/>
  <c r="H147" i="14"/>
  <c r="H162" i="14"/>
  <c r="H172" i="14"/>
  <c r="H179" i="14"/>
  <c r="H182" i="14"/>
  <c r="H196" i="14"/>
  <c r="H199" i="14"/>
  <c r="H202" i="14"/>
  <c r="H216" i="14"/>
  <c r="H219" i="14"/>
  <c r="H226" i="14"/>
  <c r="H236" i="14"/>
  <c r="H244" i="14"/>
  <c r="H245" i="14"/>
  <c r="H246" i="14"/>
  <c r="H260" i="14"/>
  <c r="H261" i="14"/>
  <c r="H262" i="14"/>
  <c r="H276" i="14"/>
  <c r="H277" i="14"/>
  <c r="H278" i="14"/>
  <c r="H5" i="14"/>
  <c r="H78" i="14"/>
  <c r="H95" i="14"/>
  <c r="H108" i="14"/>
  <c r="H124" i="14"/>
  <c r="H139" i="14"/>
  <c r="H122" i="14"/>
  <c r="H131" i="14"/>
  <c r="H148" i="14"/>
  <c r="H163" i="14"/>
  <c r="H167" i="14"/>
  <c r="H171" i="14"/>
  <c r="H180" i="14"/>
  <c r="H184" i="14"/>
  <c r="H186" i="14"/>
  <c r="H188" i="14"/>
  <c r="H203" i="14"/>
  <c r="H220" i="14"/>
  <c r="H254" i="14"/>
  <c r="H257" i="14"/>
  <c r="H264" i="14"/>
  <c r="H274" i="14"/>
  <c r="H281" i="14"/>
  <c r="H284" i="14"/>
  <c r="H68" i="14"/>
  <c r="H155" i="14"/>
  <c r="H194" i="14"/>
  <c r="H198" i="14"/>
  <c r="H211" i="14"/>
  <c r="H215" i="14"/>
  <c r="H228" i="14"/>
  <c r="H230" i="14"/>
  <c r="H232" i="14"/>
  <c r="H234" i="14"/>
  <c r="H250" i="14"/>
  <c r="H253" i="14"/>
  <c r="H256" i="14"/>
  <c r="H270" i="14"/>
  <c r="H273" i="14"/>
  <c r="H280" i="14"/>
  <c r="H156" i="14"/>
  <c r="H164" i="14"/>
  <c r="H166" i="14"/>
  <c r="H168" i="14"/>
  <c r="H170" i="14"/>
  <c r="H183" i="14"/>
  <c r="H187" i="14"/>
  <c r="H200" i="14"/>
  <c r="H204" i="14"/>
  <c r="H242" i="14"/>
  <c r="H249" i="14"/>
  <c r="H252" i="14"/>
  <c r="H266" i="14"/>
  <c r="H269" i="14"/>
  <c r="H272" i="14"/>
  <c r="H146" i="14"/>
  <c r="H154" i="14"/>
  <c r="H178" i="14"/>
  <c r="H195" i="14"/>
  <c r="H210" i="14"/>
  <c r="H212" i="14"/>
  <c r="H214" i="14"/>
  <c r="H218" i="14"/>
  <c r="H227" i="14"/>
  <c r="H231" i="14"/>
  <c r="H235" i="14"/>
  <c r="H248" i="14"/>
  <c r="H258" i="14"/>
  <c r="H265" i="14"/>
  <c r="H268" i="14"/>
  <c r="H282" i="14"/>
  <c r="H285" i="14"/>
  <c r="S28" i="12"/>
  <c r="S26" i="12"/>
  <c r="S27" i="12"/>
  <c r="S25" i="12"/>
  <c r="S29" i="12"/>
  <c r="R33" i="12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9" i="1"/>
  <c r="J249" i="14" l="1" a="1"/>
  <c r="J257" i="14" a="1"/>
  <c r="J203" i="14" a="1"/>
  <c r="J264" i="14" a="1"/>
  <c r="J163" i="14" a="1"/>
  <c r="J265" i="14" a="1"/>
  <c r="J219" i="14" a="1"/>
  <c r="J170" i="14" a="1"/>
  <c r="J170" i="14" s="1"/>
  <c r="J234" i="14" a="1"/>
  <c r="J131" i="14" a="1"/>
  <c r="J269" i="14" a="1"/>
  <c r="J235" i="14" a="1"/>
  <c r="J174" i="14" a="1"/>
  <c r="J145" i="14" a="1"/>
  <c r="J30" i="14" a="1"/>
  <c r="J262" i="14" a="1"/>
  <c r="J262" i="14" s="1"/>
  <c r="J215" i="14" a="1"/>
  <c r="J181" i="14" a="1"/>
  <c r="J134" i="14" a="1"/>
  <c r="J94" i="14" a="1"/>
  <c r="J23" i="14" a="1"/>
  <c r="J105" i="14" a="1"/>
  <c r="J31" i="14" a="1"/>
  <c r="J127" i="14" a="1"/>
  <c r="J127" i="14" s="1"/>
  <c r="J79" i="14" a="1"/>
  <c r="J232" i="14" a="1"/>
  <c r="J200" i="14" a="1"/>
  <c r="J168" i="14" a="1"/>
  <c r="J136" i="14" a="1"/>
  <c r="J104" i="14" a="1"/>
  <c r="J51" i="14" a="1"/>
  <c r="J17" i="14" a="1"/>
  <c r="J17" i="14" s="1"/>
  <c r="J26" i="14" a="1"/>
  <c r="J88" i="14" a="1"/>
  <c r="J56" i="14" a="1"/>
  <c r="J24" i="14" a="1"/>
  <c r="J260" i="14" a="1"/>
  <c r="J243" i="14" a="1"/>
  <c r="J190" i="14" a="1"/>
  <c r="J261" i="14" a="1"/>
  <c r="J261" i="14" s="1"/>
  <c r="J161" i="14" a="1"/>
  <c r="J255" i="14" a="1"/>
  <c r="J210" i="14" a="1"/>
  <c r="J153" i="14" a="1"/>
  <c r="J217" i="14" a="1"/>
  <c r="J129" i="14" a="1"/>
  <c r="J268" i="14" a="1"/>
  <c r="J221" i="14" a="1"/>
  <c r="J221" i="14" s="1"/>
  <c r="J171" i="14" a="1"/>
  <c r="J130" i="14" a="1"/>
  <c r="J13" i="14" a="1"/>
  <c r="J258" i="14" a="1"/>
  <c r="J214" i="14" a="1"/>
  <c r="J167" i="14" a="1"/>
  <c r="J133" i="14" a="1"/>
  <c r="J91" i="14" a="1"/>
  <c r="J91" i="14" s="1"/>
  <c r="J21" i="14" a="1"/>
  <c r="J95" i="14" a="1"/>
  <c r="J29" i="14" a="1"/>
  <c r="J126" i="14" a="1"/>
  <c r="J69" i="14" a="1"/>
  <c r="J228" i="14" a="1"/>
  <c r="J196" i="14" a="1"/>
  <c r="J164" i="14" a="1"/>
  <c r="J164" i="14" s="1"/>
  <c r="J132" i="14" a="1"/>
  <c r="J100" i="14" a="1"/>
  <c r="J50" i="14" a="1"/>
  <c r="J59" i="14" a="1"/>
  <c r="J25" i="14" a="1"/>
  <c r="J84" i="14" a="1"/>
  <c r="J52" i="14" a="1"/>
  <c r="J20" i="14" a="1"/>
  <c r="J20" i="14" s="1"/>
  <c r="J92" i="14" a="1"/>
  <c r="J239" i="14" a="1"/>
  <c r="J186" i="14" a="1"/>
  <c r="J247" i="14" a="1"/>
  <c r="J159" i="14" a="1"/>
  <c r="J248" i="14" a="1"/>
  <c r="J206" i="14" a="1"/>
  <c r="J279" i="14" a="1"/>
  <c r="J279" i="14" s="1"/>
  <c r="J179" i="14" a="1"/>
  <c r="J113" i="14" a="1"/>
  <c r="J267" i="14" a="1"/>
  <c r="J218" i="14" a="1"/>
  <c r="J154" i="14" a="1"/>
  <c r="J115" i="14" a="1"/>
  <c r="J5" i="14" a="1"/>
  <c r="J254" i="14" a="1"/>
  <c r="J254" i="14" s="1"/>
  <c r="J213" i="14" a="1"/>
  <c r="J166" i="14" a="1"/>
  <c r="J119" i="14" a="1"/>
  <c r="J77" i="14" a="1"/>
  <c r="J8" i="14" a="1"/>
  <c r="J85" i="14" a="1"/>
  <c r="J14" i="14" a="1"/>
  <c r="J125" i="14" a="1"/>
  <c r="J125" i="14" s="1"/>
  <c r="J54" i="14" a="1"/>
  <c r="J224" i="14" a="1"/>
  <c r="J192" i="14" a="1"/>
  <c r="J160" i="14" a="1"/>
  <c r="J128" i="14" a="1"/>
  <c r="J83" i="14" a="1"/>
  <c r="J49" i="14" a="1"/>
  <c r="J58" i="14" a="1"/>
  <c r="J58" i="14" s="1"/>
  <c r="J11" i="14" a="1"/>
  <c r="J80" i="14" a="1"/>
  <c r="J48" i="14" a="1"/>
  <c r="J16" i="14" a="1"/>
  <c r="J173" i="14" a="1"/>
  <c r="J114" i="14" a="1"/>
  <c r="J245" i="14" a="1"/>
  <c r="J202" i="14" a="1"/>
  <c r="J202" i="14" s="1"/>
  <c r="J276" i="14" a="1"/>
  <c r="J175" i="14" a="1"/>
  <c r="J90" i="14" a="1"/>
  <c r="J253" i="14" a="1"/>
  <c r="J211" i="14" a="1"/>
  <c r="J139" i="14" a="1"/>
  <c r="J98" i="14" a="1"/>
  <c r="J282" i="14" a="1"/>
  <c r="J282" i="14" s="1"/>
  <c r="J250" i="14" a="1"/>
  <c r="J199" i="14" a="1"/>
  <c r="J165" i="14" a="1"/>
  <c r="J118" i="14" a="1"/>
  <c r="J74" i="14" a="1"/>
  <c r="J123" i="14" a="1"/>
  <c r="J78" i="14" a="1"/>
  <c r="J158" i="14" a="1"/>
  <c r="J158" i="14" s="1"/>
  <c r="J111" i="14" a="1"/>
  <c r="J39" i="14" a="1"/>
  <c r="J220" i="14" a="1"/>
  <c r="J188" i="14" a="1"/>
  <c r="J156" i="14" a="1"/>
  <c r="J124" i="14" a="1"/>
  <c r="J82" i="14" a="1"/>
  <c r="J35" i="14" a="1"/>
  <c r="J35" i="14" s="1"/>
  <c r="J57" i="14" a="1"/>
  <c r="J10" i="14" a="1"/>
  <c r="J76" i="14" a="1"/>
  <c r="J44" i="14" a="1"/>
  <c r="J12" i="14" a="1"/>
  <c r="J271" i="14" a="1"/>
  <c r="J280" i="14" a="1"/>
  <c r="J222" i="14" a="1"/>
  <c r="J222" i="14" s="1"/>
  <c r="J169" i="14" a="1"/>
  <c r="J237" i="14" a="1"/>
  <c r="J97" i="14" a="1"/>
  <c r="J242" i="14" a="1"/>
  <c r="J193" i="14" a="1"/>
  <c r="J273" i="14" a="1"/>
  <c r="J162" i="14" a="1"/>
  <c r="J73" i="14" a="1"/>
  <c r="J73" i="14" s="1"/>
  <c r="J252" i="14" a="1"/>
  <c r="J201" i="14" a="1"/>
  <c r="J137" i="14" a="1"/>
  <c r="J93" i="14" a="1"/>
  <c r="J278" i="14" a="1"/>
  <c r="J246" i="14" a="1"/>
  <c r="J198" i="14" a="1"/>
  <c r="J151" i="14" a="1"/>
  <c r="J151" i="14" s="1"/>
  <c r="J117" i="14" a="1"/>
  <c r="J71" i="14" a="1"/>
  <c r="J122" i="14" a="1"/>
  <c r="J75" i="14" a="1"/>
  <c r="J157" i="14" a="1"/>
  <c r="J110" i="14" a="1"/>
  <c r="J37" i="14" a="1"/>
  <c r="J216" i="14" a="1"/>
  <c r="J216" i="14" s="1"/>
  <c r="J184" i="14" a="1"/>
  <c r="J152" i="14" a="1"/>
  <c r="J120" i="14" a="1"/>
  <c r="J81" i="14" a="1"/>
  <c r="J81" i="14" s="1"/>
  <c r="J34" i="14" a="1"/>
  <c r="J43" i="14" a="1"/>
  <c r="J9" i="14" a="1"/>
  <c r="J72" i="14" a="1"/>
  <c r="J72" i="14" s="1"/>
  <c r="J40" i="14" a="1"/>
  <c r="J7" i="14" a="1"/>
  <c r="J277" i="14" a="1"/>
  <c r="J209" i="14" a="1"/>
  <c r="J138" i="14" a="1"/>
  <c r="J233" i="14" a="1"/>
  <c r="J45" i="14" a="1"/>
  <c r="J227" i="14" a="1"/>
  <c r="J227" i="14" s="1"/>
  <c r="J189" i="14" a="1"/>
  <c r="J259" i="14" a="1"/>
  <c r="J155" i="14" a="1"/>
  <c r="J285" i="14" a="1"/>
  <c r="J285" i="14" s="1"/>
  <c r="J251" i="14" a="1"/>
  <c r="J194" i="14" a="1"/>
  <c r="J99" i="14" a="1"/>
  <c r="J87" i="14" a="1"/>
  <c r="J87" i="14" s="1"/>
  <c r="J274" i="14" a="1"/>
  <c r="J231" i="14" a="1"/>
  <c r="J197" i="14" a="1"/>
  <c r="J150" i="14" a="1"/>
  <c r="J150" i="14" s="1"/>
  <c r="J103" i="14" a="1"/>
  <c r="J55" i="14" a="1"/>
  <c r="J121" i="14" a="1"/>
  <c r="J63" i="14" a="1"/>
  <c r="J63" i="14" s="1"/>
  <c r="J143" i="14" a="1"/>
  <c r="J109" i="14" a="1"/>
  <c r="J22" i="14" a="1"/>
  <c r="J212" i="14" a="1"/>
  <c r="J212" i="14" s="1"/>
  <c r="J180" i="14" a="1"/>
  <c r="J148" i="14" a="1"/>
  <c r="J116" i="14" a="1"/>
  <c r="J67" i="14" a="1"/>
  <c r="J67" i="14" s="1"/>
  <c r="J33" i="14" a="1"/>
  <c r="J42" i="14" a="1"/>
  <c r="J6" i="14" a="1"/>
  <c r="J68" i="14" a="1"/>
  <c r="J68" i="14" s="1"/>
  <c r="J36" i="14" a="1"/>
  <c r="J135" i="14" a="1"/>
  <c r="J263" i="14" a="1"/>
  <c r="J207" i="14" a="1"/>
  <c r="J207" i="14" s="1"/>
  <c r="J281" i="14" a="1"/>
  <c r="J195" i="14" a="1"/>
  <c r="J275" i="14" a="1"/>
  <c r="J225" i="14" a="1"/>
  <c r="J225" i="14" s="1"/>
  <c r="J187" i="14" a="1"/>
  <c r="J256" i="14" a="1"/>
  <c r="J62" i="14" a="1"/>
  <c r="J284" i="14" a="1"/>
  <c r="J284" i="14" s="1"/>
  <c r="J241" i="14" a="1"/>
  <c r="J191" i="14" a="1"/>
  <c r="J15" i="14" a="1"/>
  <c r="J70" i="14" a="1"/>
  <c r="J70" i="14" s="1"/>
  <c r="J270" i="14" a="1"/>
  <c r="J230" i="14" a="1"/>
  <c r="J183" i="14" a="1"/>
  <c r="J149" i="14" a="1"/>
  <c r="J149" i="14" s="1"/>
  <c r="J102" i="14" a="1"/>
  <c r="J53" i="14" a="1"/>
  <c r="J107" i="14" a="1"/>
  <c r="J61" i="14" a="1"/>
  <c r="J61" i="14" s="1"/>
  <c r="J142" i="14" a="1"/>
  <c r="J89" i="14" a="1"/>
  <c r="J240" i="14" a="1"/>
  <c r="J208" i="14" a="1"/>
  <c r="J208" i="14" s="1"/>
  <c r="J176" i="14" a="1"/>
  <c r="J144" i="14" a="1"/>
  <c r="J112" i="14" a="1"/>
  <c r="J66" i="14" a="1"/>
  <c r="J66" i="14" s="1"/>
  <c r="J19" i="14" a="1"/>
  <c r="J41" i="14" a="1"/>
  <c r="J96" i="14" a="1"/>
  <c r="J64" i="14" a="1"/>
  <c r="J64" i="14" s="1"/>
  <c r="J32" i="14" a="1"/>
  <c r="K205" i="14"/>
  <c r="J205" i="14"/>
  <c r="K244" i="14"/>
  <c r="J244" i="14"/>
  <c r="K272" i="14"/>
  <c r="J272" i="14"/>
  <c r="K202" i="14"/>
  <c r="K249" i="14"/>
  <c r="J249" i="14"/>
  <c r="K90" i="14"/>
  <c r="J90" i="14"/>
  <c r="K238" i="14"/>
  <c r="J238" i="14"/>
  <c r="K139" i="14"/>
  <c r="J139" i="14"/>
  <c r="K47" i="14"/>
  <c r="J47" i="14"/>
  <c r="K250" i="14"/>
  <c r="J250" i="14"/>
  <c r="K182" i="14"/>
  <c r="J182" i="14"/>
  <c r="K118" i="14"/>
  <c r="J118" i="14"/>
  <c r="K38" i="14"/>
  <c r="J38" i="14"/>
  <c r="K78" i="14"/>
  <c r="J78" i="14"/>
  <c r="K141" i="14"/>
  <c r="J141" i="14"/>
  <c r="K39" i="14"/>
  <c r="J39" i="14"/>
  <c r="K204" i="14"/>
  <c r="J204" i="14"/>
  <c r="K156" i="14"/>
  <c r="J156" i="14"/>
  <c r="K82" i="14"/>
  <c r="J82" i="14"/>
  <c r="K18" i="14"/>
  <c r="J18" i="14"/>
  <c r="K10" i="14"/>
  <c r="J10" i="14"/>
  <c r="K60" i="14"/>
  <c r="J60" i="14"/>
  <c r="K28" i="14"/>
  <c r="J28" i="14"/>
  <c r="K280" i="14"/>
  <c r="J280" i="14"/>
  <c r="K257" i="14"/>
  <c r="J257" i="14"/>
  <c r="K222" i="14"/>
  <c r="K203" i="14"/>
  <c r="J203" i="14"/>
  <c r="K169" i="14"/>
  <c r="J169" i="14"/>
  <c r="K264" i="14"/>
  <c r="J264" i="14"/>
  <c r="K237" i="14"/>
  <c r="J237" i="14"/>
  <c r="K163" i="14"/>
  <c r="J163" i="14"/>
  <c r="K97" i="14"/>
  <c r="J97" i="14"/>
  <c r="K265" i="14"/>
  <c r="J265" i="14"/>
  <c r="K242" i="14"/>
  <c r="J242" i="14"/>
  <c r="K219" i="14"/>
  <c r="J219" i="14"/>
  <c r="K193" i="14"/>
  <c r="J193" i="14"/>
  <c r="K170" i="14"/>
  <c r="K273" i="14"/>
  <c r="J273" i="14"/>
  <c r="K234" i="14"/>
  <c r="J234" i="14"/>
  <c r="K162" i="14"/>
  <c r="J162" i="14"/>
  <c r="K131" i="14"/>
  <c r="J131" i="14"/>
  <c r="K73" i="14"/>
  <c r="K269" i="14"/>
  <c r="J269" i="14"/>
  <c r="K252" i="14"/>
  <c r="J252" i="14"/>
  <c r="K235" i="14"/>
  <c r="J235" i="14"/>
  <c r="K201" i="14"/>
  <c r="J201" i="14"/>
  <c r="K174" i="14"/>
  <c r="J174" i="14"/>
  <c r="K137" i="14"/>
  <c r="J137" i="14"/>
  <c r="K145" i="14"/>
  <c r="J145" i="14"/>
  <c r="K93" i="14"/>
  <c r="J93" i="14"/>
  <c r="K30" i="14"/>
  <c r="J30" i="14"/>
  <c r="K278" i="14"/>
  <c r="J278" i="14"/>
  <c r="K262" i="14"/>
  <c r="K246" i="14"/>
  <c r="J246" i="14"/>
  <c r="K215" i="14"/>
  <c r="J215" i="14"/>
  <c r="K198" i="14"/>
  <c r="J198" i="14"/>
  <c r="K181" i="14"/>
  <c r="J181" i="14"/>
  <c r="K151" i="14"/>
  <c r="K134" i="14"/>
  <c r="J134" i="14"/>
  <c r="K117" i="14"/>
  <c r="J117" i="14"/>
  <c r="K94" i="14"/>
  <c r="J94" i="14"/>
  <c r="K71" i="14"/>
  <c r="J71" i="14"/>
  <c r="K23" i="14"/>
  <c r="J23" i="14"/>
  <c r="K122" i="14"/>
  <c r="J122" i="14"/>
  <c r="K105" i="14"/>
  <c r="J105" i="14"/>
  <c r="K75" i="14"/>
  <c r="J75" i="14"/>
  <c r="K31" i="14"/>
  <c r="J31" i="14"/>
  <c r="K157" i="14"/>
  <c r="J157" i="14"/>
  <c r="K127" i="14"/>
  <c r="K110" i="14"/>
  <c r="J110" i="14"/>
  <c r="K79" i="14"/>
  <c r="J79" i="14"/>
  <c r="K37" i="14"/>
  <c r="J37" i="14"/>
  <c r="K232" i="14"/>
  <c r="J232" i="14"/>
  <c r="K216" i="14"/>
  <c r="K200" i="14"/>
  <c r="J200" i="14"/>
  <c r="K184" i="14"/>
  <c r="J184" i="14"/>
  <c r="K168" i="14"/>
  <c r="J168" i="14"/>
  <c r="K152" i="14"/>
  <c r="J152" i="14"/>
  <c r="K136" i="14"/>
  <c r="J136" i="14"/>
  <c r="K120" i="14"/>
  <c r="J120" i="14"/>
  <c r="K104" i="14"/>
  <c r="J104" i="14"/>
  <c r="K81" i="14"/>
  <c r="K51" i="14"/>
  <c r="J51" i="14"/>
  <c r="K34" i="14"/>
  <c r="J34" i="14"/>
  <c r="K17" i="14"/>
  <c r="K43" i="14"/>
  <c r="J43" i="14"/>
  <c r="K26" i="14"/>
  <c r="J26" i="14"/>
  <c r="K9" i="14"/>
  <c r="J9" i="14"/>
  <c r="K88" i="14"/>
  <c r="J88" i="14"/>
  <c r="K72" i="14"/>
  <c r="K56" i="14"/>
  <c r="J56" i="14"/>
  <c r="K40" i="14"/>
  <c r="J40" i="14"/>
  <c r="K24" i="14"/>
  <c r="J24" i="14"/>
  <c r="K7" i="14"/>
  <c r="J7" i="14"/>
  <c r="K260" i="14"/>
  <c r="J260" i="14"/>
  <c r="K173" i="14"/>
  <c r="J173" i="14"/>
  <c r="K178" i="14"/>
  <c r="J178" i="14"/>
  <c r="K245" i="14"/>
  <c r="J245" i="14"/>
  <c r="K185" i="14"/>
  <c r="J185" i="14"/>
  <c r="K175" i="14"/>
  <c r="J175" i="14"/>
  <c r="K283" i="14"/>
  <c r="J283" i="14"/>
  <c r="K211" i="14"/>
  <c r="J211" i="14"/>
  <c r="K147" i="14"/>
  <c r="J147" i="14"/>
  <c r="K282" i="14"/>
  <c r="K229" i="14"/>
  <c r="J229" i="14"/>
  <c r="K165" i="14"/>
  <c r="J165" i="14"/>
  <c r="K101" i="14"/>
  <c r="J101" i="14"/>
  <c r="K123" i="14"/>
  <c r="J123" i="14"/>
  <c r="K46" i="14"/>
  <c r="J46" i="14"/>
  <c r="K111" i="14"/>
  <c r="J111" i="14"/>
  <c r="K236" i="14"/>
  <c r="J236" i="14"/>
  <c r="K188" i="14"/>
  <c r="J188" i="14"/>
  <c r="K140" i="14"/>
  <c r="J140" i="14"/>
  <c r="K108" i="14"/>
  <c r="J108" i="14"/>
  <c r="K35" i="14"/>
  <c r="K27" i="14"/>
  <c r="J27" i="14"/>
  <c r="K76" i="14"/>
  <c r="J76" i="14"/>
  <c r="K12" i="14"/>
  <c r="J12" i="14"/>
  <c r="K277" i="14"/>
  <c r="J277" i="14"/>
  <c r="K243" i="14"/>
  <c r="J243" i="14"/>
  <c r="K209" i="14"/>
  <c r="J209" i="14"/>
  <c r="K190" i="14"/>
  <c r="J190" i="14"/>
  <c r="K138" i="14"/>
  <c r="J138" i="14"/>
  <c r="K261" i="14"/>
  <c r="K233" i="14"/>
  <c r="J233" i="14"/>
  <c r="K161" i="14"/>
  <c r="J161" i="14"/>
  <c r="K45" i="14"/>
  <c r="J45" i="14"/>
  <c r="K255" i="14"/>
  <c r="J255" i="14"/>
  <c r="K227" i="14"/>
  <c r="K210" i="14"/>
  <c r="J210" i="14"/>
  <c r="K189" i="14"/>
  <c r="J189" i="14"/>
  <c r="K153" i="14"/>
  <c r="J153" i="14"/>
  <c r="K259" i="14"/>
  <c r="J259" i="14"/>
  <c r="K217" i="14"/>
  <c r="J217" i="14"/>
  <c r="K155" i="14"/>
  <c r="J155" i="14"/>
  <c r="K129" i="14"/>
  <c r="J129" i="14"/>
  <c r="K285" i="14"/>
  <c r="K268" i="14"/>
  <c r="J268" i="14"/>
  <c r="K251" i="14"/>
  <c r="J251" i="14"/>
  <c r="K221" i="14"/>
  <c r="K194" i="14"/>
  <c r="J194" i="14"/>
  <c r="K171" i="14"/>
  <c r="J171" i="14"/>
  <c r="K99" i="14"/>
  <c r="J99" i="14"/>
  <c r="K130" i="14"/>
  <c r="J130" i="14"/>
  <c r="K87" i="14"/>
  <c r="K13" i="14"/>
  <c r="J13" i="14"/>
  <c r="K274" i="14"/>
  <c r="J274" i="14"/>
  <c r="K258" i="14"/>
  <c r="J258" i="14"/>
  <c r="K231" i="14"/>
  <c r="J231" i="14"/>
  <c r="K214" i="14"/>
  <c r="J214" i="14"/>
  <c r="K197" i="14"/>
  <c r="J197" i="14"/>
  <c r="K167" i="14"/>
  <c r="J167" i="14"/>
  <c r="K150" i="14"/>
  <c r="K133" i="14"/>
  <c r="J133" i="14"/>
  <c r="K103" i="14"/>
  <c r="J103" i="14"/>
  <c r="K91" i="14"/>
  <c r="K55" i="14"/>
  <c r="J55" i="14"/>
  <c r="K21" i="14"/>
  <c r="J21" i="14"/>
  <c r="K121" i="14"/>
  <c r="J121" i="14"/>
  <c r="K95" i="14"/>
  <c r="J95" i="14"/>
  <c r="K63" i="14"/>
  <c r="K29" i="14"/>
  <c r="J29" i="14"/>
  <c r="K143" i="14"/>
  <c r="J143" i="14"/>
  <c r="K126" i="14"/>
  <c r="J126" i="14"/>
  <c r="K109" i="14"/>
  <c r="J109" i="14"/>
  <c r="K69" i="14"/>
  <c r="J69" i="14"/>
  <c r="K22" i="14"/>
  <c r="J22" i="14"/>
  <c r="K228" i="14"/>
  <c r="J228" i="14"/>
  <c r="K212" i="14"/>
  <c r="K196" i="14"/>
  <c r="J196" i="14"/>
  <c r="K180" i="14"/>
  <c r="J180" i="14"/>
  <c r="K164" i="14"/>
  <c r="K148" i="14"/>
  <c r="J148" i="14"/>
  <c r="K132" i="14"/>
  <c r="J132" i="14"/>
  <c r="K116" i="14"/>
  <c r="J116" i="14"/>
  <c r="K100" i="14"/>
  <c r="J100" i="14"/>
  <c r="K67" i="14"/>
  <c r="K50" i="14"/>
  <c r="J50" i="14"/>
  <c r="K33" i="14"/>
  <c r="J33" i="14"/>
  <c r="K59" i="14"/>
  <c r="J59" i="14"/>
  <c r="K42" i="14"/>
  <c r="J42" i="14"/>
  <c r="K25" i="14"/>
  <c r="J25" i="14"/>
  <c r="K6" i="14"/>
  <c r="J6" i="14"/>
  <c r="K84" i="14"/>
  <c r="J84" i="14"/>
  <c r="K68" i="14"/>
  <c r="K52" i="14"/>
  <c r="J52" i="14"/>
  <c r="K36" i="14"/>
  <c r="J36" i="14"/>
  <c r="K20" i="14"/>
  <c r="K226" i="14"/>
  <c r="J226" i="14"/>
  <c r="K271" i="14"/>
  <c r="J271" i="14"/>
  <c r="K114" i="14"/>
  <c r="J114" i="14"/>
  <c r="K223" i="14"/>
  <c r="J223" i="14"/>
  <c r="K276" i="14"/>
  <c r="J276" i="14"/>
  <c r="K146" i="14"/>
  <c r="J146" i="14"/>
  <c r="K253" i="14"/>
  <c r="J253" i="14"/>
  <c r="K177" i="14"/>
  <c r="J177" i="14"/>
  <c r="K98" i="14"/>
  <c r="J98" i="14"/>
  <c r="K266" i="14"/>
  <c r="J266" i="14"/>
  <c r="K199" i="14"/>
  <c r="J199" i="14"/>
  <c r="K135" i="14"/>
  <c r="J135" i="14"/>
  <c r="K74" i="14"/>
  <c r="J74" i="14"/>
  <c r="K106" i="14"/>
  <c r="J106" i="14"/>
  <c r="K158" i="14"/>
  <c r="K86" i="14"/>
  <c r="J86" i="14"/>
  <c r="K220" i="14"/>
  <c r="J220" i="14"/>
  <c r="K172" i="14"/>
  <c r="J172" i="14"/>
  <c r="K124" i="14"/>
  <c r="J124" i="14"/>
  <c r="K65" i="14"/>
  <c r="J65" i="14"/>
  <c r="K57" i="14"/>
  <c r="J57" i="14"/>
  <c r="K92" i="14"/>
  <c r="J92" i="14"/>
  <c r="K44" i="14"/>
  <c r="J44" i="14"/>
  <c r="K263" i="14"/>
  <c r="J263" i="14"/>
  <c r="K239" i="14"/>
  <c r="J239" i="14"/>
  <c r="K207" i="14"/>
  <c r="K186" i="14"/>
  <c r="J186" i="14"/>
  <c r="K281" i="14"/>
  <c r="J281" i="14"/>
  <c r="K247" i="14"/>
  <c r="J247" i="14"/>
  <c r="K195" i="14"/>
  <c r="J195" i="14"/>
  <c r="K159" i="14"/>
  <c r="J159" i="14"/>
  <c r="K275" i="14"/>
  <c r="J275" i="14"/>
  <c r="K248" i="14"/>
  <c r="J248" i="14"/>
  <c r="K225" i="14"/>
  <c r="K206" i="14"/>
  <c r="J206" i="14"/>
  <c r="K187" i="14"/>
  <c r="J187" i="14"/>
  <c r="K279" i="14"/>
  <c r="K256" i="14"/>
  <c r="J256" i="14"/>
  <c r="K179" i="14"/>
  <c r="J179" i="14"/>
  <c r="K62" i="14"/>
  <c r="J62" i="14"/>
  <c r="K113" i="14"/>
  <c r="J113" i="14"/>
  <c r="K284" i="14"/>
  <c r="K267" i="14"/>
  <c r="J267" i="14"/>
  <c r="K241" i="14"/>
  <c r="J241" i="14"/>
  <c r="K218" i="14"/>
  <c r="J218" i="14"/>
  <c r="K191" i="14"/>
  <c r="J191" i="14"/>
  <c r="K154" i="14"/>
  <c r="J154" i="14"/>
  <c r="K15" i="14"/>
  <c r="J15" i="14"/>
  <c r="K115" i="14"/>
  <c r="J115" i="14"/>
  <c r="K70" i="14"/>
  <c r="K5" i="14"/>
  <c r="J5" i="14"/>
  <c r="K270" i="14"/>
  <c r="J270" i="14"/>
  <c r="K254" i="14"/>
  <c r="K230" i="14"/>
  <c r="J230" i="14"/>
  <c r="K213" i="14"/>
  <c r="J213" i="14"/>
  <c r="K183" i="14"/>
  <c r="J183" i="14"/>
  <c r="K166" i="14"/>
  <c r="J166" i="14"/>
  <c r="K149" i="14"/>
  <c r="K119" i="14"/>
  <c r="J119" i="14"/>
  <c r="K102" i="14"/>
  <c r="J102" i="14"/>
  <c r="K77" i="14"/>
  <c r="J77" i="14"/>
  <c r="K53" i="14"/>
  <c r="J53" i="14"/>
  <c r="J8" i="14"/>
  <c r="K8" i="14"/>
  <c r="K107" i="14"/>
  <c r="J107" i="14"/>
  <c r="K85" i="14"/>
  <c r="J85" i="14"/>
  <c r="K61" i="14"/>
  <c r="K14" i="14"/>
  <c r="J14" i="14"/>
  <c r="K142" i="14"/>
  <c r="J142" i="14"/>
  <c r="K125" i="14"/>
  <c r="K89" i="14"/>
  <c r="J89" i="14"/>
  <c r="K54" i="14"/>
  <c r="J54" i="14"/>
  <c r="K240" i="14"/>
  <c r="J240" i="14"/>
  <c r="K224" i="14"/>
  <c r="J224" i="14"/>
  <c r="K208" i="14"/>
  <c r="K192" i="14"/>
  <c r="J192" i="14"/>
  <c r="K176" i="14"/>
  <c r="J176" i="14"/>
  <c r="K160" i="14"/>
  <c r="J160" i="14"/>
  <c r="K144" i="14"/>
  <c r="J144" i="14"/>
  <c r="K128" i="14"/>
  <c r="J128" i="14"/>
  <c r="K112" i="14"/>
  <c r="J112" i="14"/>
  <c r="K83" i="14"/>
  <c r="J83" i="14"/>
  <c r="K66" i="14"/>
  <c r="K49" i="14"/>
  <c r="J49" i="14"/>
  <c r="K19" i="14"/>
  <c r="J19" i="14"/>
  <c r="K58" i="14"/>
  <c r="K41" i="14"/>
  <c r="J41" i="14"/>
  <c r="K11" i="14"/>
  <c r="J11" i="14"/>
  <c r="K96" i="14"/>
  <c r="J96" i="14"/>
  <c r="K80" i="14"/>
  <c r="J80" i="14"/>
  <c r="K64" i="14"/>
  <c r="K48" i="14"/>
  <c r="J48" i="14"/>
  <c r="K32" i="14"/>
  <c r="J32" i="14"/>
  <c r="K16" i="14"/>
  <c r="J16" i="14"/>
  <c r="E59" i="1"/>
  <c r="D10" i="1"/>
  <c r="F10" i="1" s="1"/>
  <c r="S10" i="1" s="1"/>
  <c r="D11" i="1"/>
  <c r="F11" i="1" s="1"/>
  <c r="S11" i="1" s="1"/>
  <c r="D12" i="1"/>
  <c r="F12" i="1" s="1"/>
  <c r="S12" i="1" s="1"/>
  <c r="D13" i="1"/>
  <c r="F13" i="1" s="1"/>
  <c r="S13" i="1" s="1"/>
  <c r="D14" i="1"/>
  <c r="F14" i="1" s="1"/>
  <c r="S14" i="1" s="1"/>
  <c r="D15" i="1"/>
  <c r="F15" i="1" s="1"/>
  <c r="S15" i="1" s="1"/>
  <c r="D16" i="1"/>
  <c r="F16" i="1" s="1"/>
  <c r="S16" i="1" s="1"/>
  <c r="D17" i="1"/>
  <c r="F17" i="1" s="1"/>
  <c r="S17" i="1" s="1"/>
  <c r="D18" i="1"/>
  <c r="F18" i="1" s="1"/>
  <c r="S18" i="1" s="1"/>
  <c r="D19" i="1"/>
  <c r="F19" i="1" s="1"/>
  <c r="S19" i="1" s="1"/>
  <c r="D20" i="1"/>
  <c r="F20" i="1" s="1"/>
  <c r="S20" i="1" s="1"/>
  <c r="D21" i="1"/>
  <c r="E21" i="1" s="1"/>
  <c r="D22" i="1"/>
  <c r="F22" i="1" s="1"/>
  <c r="S22" i="1" s="1"/>
  <c r="D23" i="1"/>
  <c r="E23" i="1" s="1"/>
  <c r="D24" i="1"/>
  <c r="F24" i="1" s="1"/>
  <c r="S24" i="1" s="1"/>
  <c r="D25" i="1"/>
  <c r="E25" i="1" s="1"/>
  <c r="D26" i="1"/>
  <c r="F26" i="1" s="1"/>
  <c r="S26" i="1" s="1"/>
  <c r="D27" i="1"/>
  <c r="E27" i="1" s="1"/>
  <c r="D28" i="1"/>
  <c r="F28" i="1" s="1"/>
  <c r="S28" i="1" s="1"/>
  <c r="D29" i="1"/>
  <c r="E29" i="1" s="1"/>
  <c r="D30" i="1"/>
  <c r="F30" i="1" s="1"/>
  <c r="S30" i="1" s="1"/>
  <c r="D31" i="1"/>
  <c r="E31" i="1" s="1"/>
  <c r="D32" i="1"/>
  <c r="F32" i="1" s="1"/>
  <c r="S32" i="1" s="1"/>
  <c r="D33" i="1"/>
  <c r="E33" i="1" s="1"/>
  <c r="D34" i="1"/>
  <c r="F34" i="1" s="1"/>
  <c r="S34" i="1" s="1"/>
  <c r="D35" i="1"/>
  <c r="E35" i="1" s="1"/>
  <c r="D36" i="1"/>
  <c r="F36" i="1" s="1"/>
  <c r="S36" i="1" s="1"/>
  <c r="D37" i="1"/>
  <c r="E37" i="1" s="1"/>
  <c r="D38" i="1"/>
  <c r="F38" i="1" s="1"/>
  <c r="S38" i="1" s="1"/>
  <c r="D39" i="1"/>
  <c r="E39" i="1" s="1"/>
  <c r="D40" i="1"/>
  <c r="F40" i="1" s="1"/>
  <c r="S40" i="1" s="1"/>
  <c r="D41" i="1"/>
  <c r="E41" i="1" s="1"/>
  <c r="D42" i="1"/>
  <c r="F42" i="1" s="1"/>
  <c r="S42" i="1" s="1"/>
  <c r="D43" i="1"/>
  <c r="E43" i="1" s="1"/>
  <c r="D44" i="1"/>
  <c r="F44" i="1" s="1"/>
  <c r="S44" i="1" s="1"/>
  <c r="D45" i="1"/>
  <c r="E45" i="1" s="1"/>
  <c r="D46" i="1"/>
  <c r="F46" i="1" s="1"/>
  <c r="S46" i="1" s="1"/>
  <c r="D47" i="1"/>
  <c r="E47" i="1" s="1"/>
  <c r="D48" i="1"/>
  <c r="F48" i="1" s="1"/>
  <c r="S48" i="1" s="1"/>
  <c r="D49" i="1"/>
  <c r="E49" i="1" s="1"/>
  <c r="D50" i="1"/>
  <c r="F50" i="1" s="1"/>
  <c r="S50" i="1" s="1"/>
  <c r="D51" i="1"/>
  <c r="E51" i="1" s="1"/>
  <c r="D52" i="1"/>
  <c r="F52" i="1" s="1"/>
  <c r="S52" i="1" s="1"/>
  <c r="D53" i="1"/>
  <c r="E53" i="1" s="1"/>
  <c r="D54" i="1"/>
  <c r="F54" i="1" s="1"/>
  <c r="S54" i="1" s="1"/>
  <c r="D55" i="1"/>
  <c r="E55" i="1" s="1"/>
  <c r="D56" i="1"/>
  <c r="F56" i="1" s="1"/>
  <c r="S56" i="1" s="1"/>
  <c r="D57" i="1"/>
  <c r="E57" i="1" s="1"/>
  <c r="D58" i="1"/>
  <c r="E58" i="1" s="1"/>
  <c r="D59" i="1"/>
  <c r="F59" i="1" s="1"/>
  <c r="S59" i="1" s="1"/>
  <c r="D9" i="1"/>
  <c r="F9" i="1" s="1"/>
  <c r="S9" i="1" s="1"/>
  <c r="E18" i="1" l="1"/>
  <c r="E10" i="1"/>
  <c r="E17" i="1"/>
  <c r="E14" i="1"/>
  <c r="E13" i="1"/>
  <c r="E20" i="1"/>
  <c r="E16" i="1"/>
  <c r="E12" i="1"/>
  <c r="E9" i="1"/>
  <c r="E19" i="1"/>
  <c r="E15" i="1"/>
  <c r="E11" i="1"/>
  <c r="F58" i="1"/>
  <c r="S58" i="1" s="1"/>
  <c r="E56" i="1"/>
  <c r="E24" i="1"/>
  <c r="F47" i="1"/>
  <c r="S47" i="1" s="1"/>
  <c r="F27" i="1"/>
  <c r="S27" i="1" s="1"/>
  <c r="E52" i="1"/>
  <c r="F43" i="1"/>
  <c r="S43" i="1" s="1"/>
  <c r="E40" i="1"/>
  <c r="F35" i="1"/>
  <c r="S35" i="1" s="1"/>
  <c r="E36" i="1"/>
  <c r="F51" i="1"/>
  <c r="S51" i="1" s="1"/>
  <c r="F31" i="1"/>
  <c r="S31" i="1" s="1"/>
  <c r="E48" i="1"/>
  <c r="E32" i="1"/>
  <c r="E44" i="1"/>
  <c r="E28" i="1"/>
  <c r="F55" i="1"/>
  <c r="S55" i="1" s="1"/>
  <c r="F39" i="1"/>
  <c r="S39" i="1" s="1"/>
  <c r="F23" i="1"/>
  <c r="S23" i="1" s="1"/>
  <c r="E54" i="1"/>
  <c r="E50" i="1"/>
  <c r="E46" i="1"/>
  <c r="E42" i="1"/>
  <c r="E38" i="1"/>
  <c r="E34" i="1"/>
  <c r="E30" i="1"/>
  <c r="E26" i="1"/>
  <c r="E22" i="1"/>
  <c r="F57" i="1"/>
  <c r="S57" i="1" s="1"/>
  <c r="F53" i="1"/>
  <c r="S53" i="1" s="1"/>
  <c r="F49" i="1"/>
  <c r="S49" i="1" s="1"/>
  <c r="F45" i="1"/>
  <c r="S45" i="1" s="1"/>
  <c r="F41" i="1"/>
  <c r="S41" i="1" s="1"/>
  <c r="F37" i="1"/>
  <c r="S37" i="1" s="1"/>
  <c r="F33" i="1"/>
  <c r="S33" i="1" s="1"/>
  <c r="F29" i="1"/>
  <c r="S29" i="1" s="1"/>
  <c r="F25" i="1"/>
  <c r="S25" i="1" s="1"/>
  <c r="F21" i="1"/>
  <c r="S21" i="1" s="1"/>
  <c r="F62" i="1" l="1"/>
  <c r="H62" i="1" l="1"/>
  <c r="G62" i="1"/>
</calcChain>
</file>

<file path=xl/sharedStrings.xml><?xml version="1.0" encoding="utf-8"?>
<sst xmlns="http://schemas.openxmlformats.org/spreadsheetml/2006/main" count="58" uniqueCount="52">
  <si>
    <t xml:space="preserve">Titre B : </t>
  </si>
  <si>
    <t>Titre A :</t>
  </si>
  <si>
    <t>Rendement</t>
  </si>
  <si>
    <t>Volatilité</t>
  </si>
  <si>
    <t>correlation</t>
  </si>
  <si>
    <t>Portefeuilles</t>
  </si>
  <si>
    <t>Poids titre A</t>
  </si>
  <si>
    <t>Poids titre B</t>
  </si>
  <si>
    <t>Rendement PTF</t>
  </si>
  <si>
    <t>Volatilité PTF</t>
  </si>
  <si>
    <t>Vol Min</t>
  </si>
  <si>
    <t>P1</t>
  </si>
  <si>
    <t>Vol Min - VOL A (BP)</t>
  </si>
  <si>
    <t>VCV</t>
  </si>
  <si>
    <t>W1</t>
  </si>
  <si>
    <t>W2</t>
  </si>
  <si>
    <t>W3</t>
  </si>
  <si>
    <t>w4</t>
  </si>
  <si>
    <t>W5</t>
  </si>
  <si>
    <t>POIDS</t>
  </si>
  <si>
    <t>VOL PTF</t>
  </si>
  <si>
    <t>rendements</t>
  </si>
  <si>
    <t>MATRICE VOL</t>
  </si>
  <si>
    <t>MATRICE CORRELATION</t>
  </si>
  <si>
    <t>A</t>
  </si>
  <si>
    <t>B</t>
  </si>
  <si>
    <t>C</t>
  </si>
  <si>
    <t>D</t>
  </si>
  <si>
    <t>g</t>
  </si>
  <si>
    <t>h</t>
  </si>
  <si>
    <t>Rh</t>
  </si>
  <si>
    <t xml:space="preserve">Minimum Variance </t>
  </si>
  <si>
    <t>Rmin</t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</si>
  <si>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h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</si>
  <si>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min</t>
    </r>
  </si>
  <si>
    <t>R</t>
  </si>
  <si>
    <t>Expo</t>
  </si>
  <si>
    <t>vol</t>
  </si>
  <si>
    <t>VCV = VOL * COR* VOL</t>
  </si>
  <si>
    <t>VCV-1</t>
  </si>
  <si>
    <t>I</t>
  </si>
  <si>
    <t>P</t>
  </si>
  <si>
    <t>W*(Rh)</t>
  </si>
  <si>
    <t>W*(min)</t>
  </si>
  <si>
    <t>Min Vol pour R&gt;=Rh</t>
  </si>
  <si>
    <t>Avec solver Excel</t>
  </si>
  <si>
    <t>σh</t>
  </si>
  <si>
    <t>w1</t>
  </si>
  <si>
    <t>w2</t>
  </si>
  <si>
    <t>w3</t>
  </si>
  <si>
    <t>w5</t>
  </si>
  <si>
    <t>Max(Abs(wi))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</si>
</sst>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8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10" fontId="0" fillId="0" borderId="10" xfId="0" applyNumberFormat="1" applyBorder="1"/>
    <xf numFmtId="10" fontId="0" fillId="0" borderId="0" xfId="0" applyNumberFormat="1" applyBorder="1"/>
    <xf numFmtId="9" fontId="0" fillId="0" borderId="8" xfId="0" applyNumberFormat="1" applyBorder="1"/>
    <xf numFmtId="10" fontId="0" fillId="0" borderId="11" xfId="0" applyNumberFormat="1" applyBorder="1"/>
    <xf numFmtId="9" fontId="0" fillId="0" borderId="10" xfId="0" applyNumberFormat="1" applyBorder="1"/>
    <xf numFmtId="9" fontId="0" fillId="0" borderId="0" xfId="0" applyNumberFormat="1" applyBorder="1"/>
    <xf numFmtId="9" fontId="0" fillId="0" borderId="11" xfId="0" applyNumberFormat="1" applyBorder="1"/>
    <xf numFmtId="10" fontId="0" fillId="0" borderId="0" xfId="0" applyNumberFormat="1" applyBorder="1" applyAlignment="1"/>
    <xf numFmtId="0" fontId="0" fillId="0" borderId="4" xfId="0" applyBorder="1"/>
    <xf numFmtId="0" fontId="0" fillId="0" borderId="10" xfId="0" applyBorder="1"/>
    <xf numFmtId="0" fontId="1" fillId="0" borderId="10" xfId="0" applyFont="1" applyBorder="1"/>
    <xf numFmtId="0" fontId="0" fillId="0" borderId="5" xfId="0" applyBorder="1"/>
    <xf numFmtId="0" fontId="1" fillId="0" borderId="8" xfId="0" applyFont="1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2" fontId="0" fillId="0" borderId="11" xfId="0" applyNumberForma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7" fillId="0" borderId="11" xfId="0" applyFont="1" applyBorder="1"/>
    <xf numFmtId="0" fontId="7" fillId="0" borderId="0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0" xfId="0" applyFont="1" applyBorder="1"/>
    <xf numFmtId="0" fontId="7" fillId="0" borderId="5" xfId="0" applyFont="1" applyBorder="1"/>
    <xf numFmtId="0" fontId="7" fillId="0" borderId="7" xfId="0" applyFont="1" applyBorder="1"/>
    <xf numFmtId="0" fontId="9" fillId="0" borderId="0" xfId="0" applyFont="1"/>
    <xf numFmtId="2" fontId="0" fillId="0" borderId="0" xfId="0" applyNumberFormat="1"/>
    <xf numFmtId="0" fontId="0" fillId="2" borderId="0" xfId="0" applyFill="1" applyBorder="1"/>
    <xf numFmtId="10" fontId="0" fillId="2" borderId="0" xfId="0" applyNumberFormat="1" applyFill="1" applyBorder="1"/>
    <xf numFmtId="10" fontId="2" fillId="0" borderId="0" xfId="0" applyNumberFormat="1" applyFont="1"/>
    <xf numFmtId="10" fontId="7" fillId="0" borderId="4" xfId="0" applyNumberFormat="1" applyFont="1" applyBorder="1"/>
    <xf numFmtId="10" fontId="7" fillId="0" borderId="0" xfId="0" applyNumberFormat="1" applyFont="1" applyBorder="1"/>
    <xf numFmtId="10" fontId="7" fillId="0" borderId="9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2" fontId="0" fillId="3" borderId="0" xfId="0" applyNumberFormat="1" applyFill="1"/>
    <xf numFmtId="10" fontId="0" fillId="3" borderId="0" xfId="0" applyNumberFormat="1" applyFill="1"/>
    <xf numFmtId="10" fontId="8" fillId="3" borderId="0" xfId="0" applyNumberFormat="1" applyFont="1" applyFill="1"/>
    <xf numFmtId="10" fontId="0" fillId="3" borderId="4" xfId="0" applyNumberFormat="1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10" fontId="0" fillId="3" borderId="7" xfId="0" applyNumberFormat="1" applyFill="1" applyBorder="1"/>
    <xf numFmtId="10" fontId="0" fillId="3" borderId="8" xfId="0" applyNumberFormat="1" applyFill="1" applyBorder="1"/>
    <xf numFmtId="10" fontId="0" fillId="3" borderId="9" xfId="0" applyNumberFormat="1" applyFill="1" applyBorder="1"/>
    <xf numFmtId="10" fontId="0" fillId="3" borderId="10" xfId="0" applyNumberFormat="1" applyFill="1" applyBorder="1"/>
    <xf numFmtId="10" fontId="0" fillId="3" borderId="5" xfId="0" applyNumberFormat="1" applyFill="1" applyBorder="1" applyAlignment="1"/>
    <xf numFmtId="10" fontId="0" fillId="3" borderId="0" xfId="0" applyNumberFormat="1" applyFill="1" applyBorder="1"/>
    <xf numFmtId="10" fontId="0" fillId="3" borderId="7" xfId="0" applyNumberFormat="1" applyFill="1" applyBorder="1" applyAlignment="1"/>
    <xf numFmtId="10" fontId="0" fillId="3" borderId="11" xfId="0" applyNumberFormat="1" applyFill="1" applyBorder="1"/>
    <xf numFmtId="10" fontId="0" fillId="3" borderId="9" xfId="0" applyNumberFormat="1" applyFill="1" applyBorder="1" applyAlignment="1"/>
    <xf numFmtId="0" fontId="1" fillId="2" borderId="0" xfId="0" applyFont="1" applyFill="1" applyBorder="1"/>
    <xf numFmtId="10" fontId="8" fillId="0" borderId="0" xfId="0" applyNumberFormat="1" applyFont="1" applyFill="1"/>
    <xf numFmtId="11" fontId="0" fillId="0" borderId="0" xfId="0" applyNumberFormat="1"/>
    <xf numFmtId="11" fontId="0" fillId="0" borderId="0" xfId="0" applyNumberFormat="1" applyBorder="1"/>
    <xf numFmtId="11" fontId="0" fillId="0" borderId="7" xfId="0" applyNumberFormat="1" applyBorder="1"/>
    <xf numFmtId="11" fontId="0" fillId="0" borderId="6" xfId="0" applyNumberFormat="1" applyBorder="1"/>
    <xf numFmtId="10" fontId="11" fillId="0" borderId="0" xfId="0" applyNumberFormat="1" applyFont="1"/>
    <xf numFmtId="0" fontId="0" fillId="3" borderId="4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'Frontiere Efficiente à 2 titres'!$F$8</c:f>
              <c:strCache>
                <c:ptCount val="1"/>
                <c:pt idx="0">
                  <c:v>Volatilité PTF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3"/>
          </c:marker>
          <c:xVal>
            <c:numRef>
              <c:f>'Frontiere Efficiente à 2 titres'!$F$9:$F$59</c:f>
              <c:numCache>
                <c:formatCode>0.00%</c:formatCode>
                <c:ptCount val="51"/>
                <c:pt idx="0">
                  <c:v>0.14000000000000001</c:v>
                </c:pt>
                <c:pt idx="1">
                  <c:v>0.13744502901160158</c:v>
                </c:pt>
                <c:pt idx="2">
                  <c:v>0.13490049666328141</c:v>
                </c:pt>
                <c:pt idx="3">
                  <c:v>0.13236700495214057</c:v>
                </c:pt>
                <c:pt idx="4">
                  <c:v>0.12984520014232334</c:v>
                </c:pt>
                <c:pt idx="5">
                  <c:v>0.1273357765908702</c:v>
                </c:pt>
                <c:pt idx="6">
                  <c:v>0.12483948093451848</c:v>
                </c:pt>
                <c:pt idx="7">
                  <c:v>0.12235711667083367</c:v>
                </c:pt>
                <c:pt idx="8">
                  <c:v>0.11988954916922492</c:v>
                </c:pt>
                <c:pt idx="9">
                  <c:v>0.11743771114935783</c:v>
                </c:pt>
                <c:pt idx="10">
                  <c:v>0.11500260866606464</c:v>
                </c:pt>
                <c:pt idx="11">
                  <c:v>0.11258532764086093</c:v>
                </c:pt>
                <c:pt idx="12">
                  <c:v>0.11018704098032582</c:v>
                </c:pt>
                <c:pt idx="13">
                  <c:v>0.1078090163205286</c:v>
                </c:pt>
                <c:pt idx="14">
                  <c:v>0.10545262443391346</c:v>
                </c:pt>
                <c:pt idx="15">
                  <c:v>0.10311934832998122</c:v>
                </c:pt>
                <c:pt idx="16">
                  <c:v>0.10081079307296417</c:v>
                </c:pt>
                <c:pt idx="17">
                  <c:v>9.8528696327516679E-2</c:v>
                </c:pt>
                <c:pt idx="18">
                  <c:v>9.6274939626052228E-2</c:v>
                </c:pt>
                <c:pt idx="19">
                  <c:v>9.4051560327301331E-2</c:v>
                </c:pt>
                <c:pt idx="20">
                  <c:v>9.1860764203222256E-2</c:v>
                </c:pt>
                <c:pt idx="21">
                  <c:v>8.9704938548554866E-2</c:v>
                </c:pt>
                <c:pt idx="22">
                  <c:v>8.7586665651798859E-2</c:v>
                </c:pt>
                <c:pt idx="23">
                  <c:v>8.5508736395762522E-2</c:v>
                </c:pt>
                <c:pt idx="24">
                  <c:v>8.3474163667568435E-2</c:v>
                </c:pt>
                <c:pt idx="25">
                  <c:v>8.148619514985346E-2</c:v>
                </c:pt>
                <c:pt idx="26">
                  <c:v>7.9548324935224124E-2</c:v>
                </c:pt>
                <c:pt idx="27">
                  <c:v>7.7664303254455322E-2</c:v>
                </c:pt>
                <c:pt idx="28">
                  <c:v>7.5838143437191294E-2</c:v>
                </c:pt>
                <c:pt idx="29">
                  <c:v>7.4074125037019517E-2</c:v>
                </c:pt>
                <c:pt idx="30">
                  <c:v>7.2376791860374698E-2</c:v>
                </c:pt>
                <c:pt idx="31">
                  <c:v>7.0750943456606999E-2</c:v>
                </c:pt>
                <c:pt idx="32">
                  <c:v>6.9201618478183013E-2</c:v>
                </c:pt>
                <c:pt idx="33">
                  <c:v>6.7734068237482972E-2</c:v>
                </c:pt>
                <c:pt idx="34">
                  <c:v>6.6353718810628848E-2</c:v>
                </c:pt>
                <c:pt idx="35">
                  <c:v>6.5066120216284606E-2</c:v>
                </c:pt>
                <c:pt idx="36">
                  <c:v>6.3876881576983707E-2</c:v>
                </c:pt>
                <c:pt idx="37">
                  <c:v>6.2791591793806278E-2</c:v>
                </c:pt>
                <c:pt idx="38">
                  <c:v>6.1815726154434196E-2</c:v>
                </c:pt>
                <c:pt idx="39">
                  <c:v>6.095454043793621E-2</c:v>
                </c:pt>
                <c:pt idx="40">
                  <c:v>6.0212955416587881E-2</c:v>
                </c:pt>
                <c:pt idx="41">
                  <c:v>5.9595436066866729E-2</c:v>
                </c:pt>
                <c:pt idx="42">
                  <c:v>5.9105871112775252E-2</c:v>
                </c:pt>
                <c:pt idx="43">
                  <c:v>5.8747459519540073E-2</c:v>
                </c:pt>
                <c:pt idx="44">
                  <c:v>5.8522611014888933E-2</c:v>
                </c:pt>
                <c:pt idx="45">
                  <c:v>5.8432867463440473E-2</c:v>
                </c:pt>
                <c:pt idx="46">
                  <c:v>5.847885087790286E-2</c:v>
                </c:pt>
                <c:pt idx="47">
                  <c:v>5.8660242072463356E-2</c:v>
                </c:pt>
                <c:pt idx="48">
                  <c:v>5.8975791643690552E-2</c:v>
                </c:pt>
                <c:pt idx="49">
                  <c:v>5.9423362409072741E-2</c:v>
                </c:pt>
                <c:pt idx="50">
                  <c:v>0.06</c:v>
                </c:pt>
              </c:numCache>
            </c:numRef>
          </c:xVal>
          <c:yVal>
            <c:numRef>
              <c:f>'Frontiere Efficiente à 2 titres'!$E$9:$E$59</c:f>
              <c:numCache>
                <c:formatCode>0.00%</c:formatCode>
                <c:ptCount val="51"/>
                <c:pt idx="0">
                  <c:v>0.06</c:v>
                </c:pt>
                <c:pt idx="1">
                  <c:v>5.9400000000000001E-2</c:v>
                </c:pt>
                <c:pt idx="2">
                  <c:v>5.8799999999999998E-2</c:v>
                </c:pt>
                <c:pt idx="3">
                  <c:v>5.8199999999999995E-2</c:v>
                </c:pt>
                <c:pt idx="4">
                  <c:v>5.7599999999999998E-2</c:v>
                </c:pt>
                <c:pt idx="5">
                  <c:v>5.7000000000000002E-2</c:v>
                </c:pt>
                <c:pt idx="6">
                  <c:v>5.6399999999999999E-2</c:v>
                </c:pt>
                <c:pt idx="7">
                  <c:v>5.5800000000000002E-2</c:v>
                </c:pt>
                <c:pt idx="8">
                  <c:v>5.5199999999999992E-2</c:v>
                </c:pt>
                <c:pt idx="9">
                  <c:v>5.4600000000000003E-2</c:v>
                </c:pt>
                <c:pt idx="10">
                  <c:v>5.3999999999999999E-2</c:v>
                </c:pt>
                <c:pt idx="11">
                  <c:v>5.3400000000000003E-2</c:v>
                </c:pt>
                <c:pt idx="12">
                  <c:v>5.28E-2</c:v>
                </c:pt>
                <c:pt idx="13">
                  <c:v>5.2199999999999996E-2</c:v>
                </c:pt>
                <c:pt idx="14">
                  <c:v>5.1599999999999993E-2</c:v>
                </c:pt>
                <c:pt idx="15">
                  <c:v>5.0999999999999997E-2</c:v>
                </c:pt>
                <c:pt idx="16">
                  <c:v>5.0399999999999993E-2</c:v>
                </c:pt>
                <c:pt idx="17">
                  <c:v>4.9799999999999997E-2</c:v>
                </c:pt>
                <c:pt idx="18">
                  <c:v>4.9199999999999994E-2</c:v>
                </c:pt>
                <c:pt idx="19">
                  <c:v>4.8599999999999997E-2</c:v>
                </c:pt>
                <c:pt idx="20">
                  <c:v>4.8000000000000001E-2</c:v>
                </c:pt>
                <c:pt idx="21">
                  <c:v>4.7400000000000005E-2</c:v>
                </c:pt>
                <c:pt idx="22">
                  <c:v>4.6800000000000008E-2</c:v>
                </c:pt>
                <c:pt idx="23">
                  <c:v>4.6199999999999998E-2</c:v>
                </c:pt>
                <c:pt idx="24">
                  <c:v>4.5600000000000002E-2</c:v>
                </c:pt>
                <c:pt idx="25">
                  <c:v>4.4999999999999998E-2</c:v>
                </c:pt>
                <c:pt idx="26">
                  <c:v>4.4399999999999995E-2</c:v>
                </c:pt>
                <c:pt idx="27">
                  <c:v>4.3799999999999992E-2</c:v>
                </c:pt>
                <c:pt idx="28">
                  <c:v>4.3200000000000002E-2</c:v>
                </c:pt>
                <c:pt idx="29">
                  <c:v>4.2599999999999999E-2</c:v>
                </c:pt>
                <c:pt idx="30">
                  <c:v>4.1999999999999996E-2</c:v>
                </c:pt>
                <c:pt idx="31">
                  <c:v>4.1399999999999999E-2</c:v>
                </c:pt>
                <c:pt idx="32">
                  <c:v>4.0799999999999996E-2</c:v>
                </c:pt>
                <c:pt idx="33">
                  <c:v>4.02E-2</c:v>
                </c:pt>
                <c:pt idx="34">
                  <c:v>3.9599999999999996E-2</c:v>
                </c:pt>
                <c:pt idx="35">
                  <c:v>3.9E-2</c:v>
                </c:pt>
                <c:pt idx="36">
                  <c:v>3.8400000000000004E-2</c:v>
                </c:pt>
                <c:pt idx="37">
                  <c:v>3.78E-2</c:v>
                </c:pt>
                <c:pt idx="38">
                  <c:v>3.7199999999999997E-2</c:v>
                </c:pt>
                <c:pt idx="39">
                  <c:v>3.6600000000000001E-2</c:v>
                </c:pt>
                <c:pt idx="40">
                  <c:v>3.5999999999999997E-2</c:v>
                </c:pt>
                <c:pt idx="41">
                  <c:v>3.5400000000000001E-2</c:v>
                </c:pt>
                <c:pt idx="42">
                  <c:v>3.4799999999999998E-2</c:v>
                </c:pt>
                <c:pt idx="43">
                  <c:v>3.4200000000000001E-2</c:v>
                </c:pt>
                <c:pt idx="44">
                  <c:v>3.3599999999999998E-2</c:v>
                </c:pt>
                <c:pt idx="45">
                  <c:v>3.3000000000000002E-2</c:v>
                </c:pt>
                <c:pt idx="46">
                  <c:v>3.2399999999999998E-2</c:v>
                </c:pt>
                <c:pt idx="47">
                  <c:v>3.1800000000000002E-2</c:v>
                </c:pt>
                <c:pt idx="48">
                  <c:v>3.1200000000000002E-2</c:v>
                </c:pt>
                <c:pt idx="49">
                  <c:v>3.0599999999999999E-2</c:v>
                </c:pt>
                <c:pt idx="5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3-4539-86DF-1C82ADC9E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05664"/>
        <c:axId val="220316032"/>
      </c:scatterChart>
      <c:valAx>
        <c:axId val="22030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volatilité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20316032"/>
        <c:crosses val="autoZero"/>
        <c:crossBetween val="midCat"/>
      </c:valAx>
      <c:valAx>
        <c:axId val="2203160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Rendement 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20305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Frontière Efficiente</a:t>
            </a:r>
            <a:r>
              <a:rPr lang="en-US" baseline="0"/>
              <a:t> 5 titres</a:t>
            </a:r>
            <a:endParaRPr lang="en-US"/>
          </a:p>
        </c:rich>
      </c:tx>
      <c:layout>
        <c:manualLayout>
          <c:xMode val="edge"/>
          <c:yMode val="edge"/>
          <c:x val="0.14103756000872855"/>
          <c:y val="2.343291893354018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Rend_Vol</c:v>
          </c:tx>
          <c:spPr>
            <a:ln w="28575">
              <a:noFill/>
            </a:ln>
          </c:spPr>
          <c:marker>
            <c:symbol val="diamond"/>
            <c:size val="2"/>
            <c:spPr>
              <a:solidFill>
                <a:schemeClr val="accent1"/>
              </a:solidFill>
            </c:spPr>
          </c:marker>
          <c:xVal>
            <c:numRef>
              <c:f>'Frontière Efficiente à 5 titres'!$H$4:$H$1005</c:f>
              <c:numCache>
                <c:formatCode>0.00%</c:formatCode>
                <c:ptCount val="1002"/>
                <c:pt idx="0">
                  <c:v>0.21765830474961251</c:v>
                </c:pt>
                <c:pt idx="1">
                  <c:v>7.9962592826994472E-2</c:v>
                </c:pt>
                <c:pt idx="2">
                  <c:v>0.17743409241139946</c:v>
                </c:pt>
                <c:pt idx="3">
                  <c:v>0.17924276839508188</c:v>
                </c:pt>
                <c:pt idx="4">
                  <c:v>0.13596002811244445</c:v>
                </c:pt>
                <c:pt idx="5">
                  <c:v>0.11581170039135782</c:v>
                </c:pt>
                <c:pt idx="6">
                  <c:v>9.860012026189037E-2</c:v>
                </c:pt>
                <c:pt idx="7">
                  <c:v>0.18579235040752731</c:v>
                </c:pt>
                <c:pt idx="8">
                  <c:v>5.3256284639811476E-2</c:v>
                </c:pt>
                <c:pt idx="9">
                  <c:v>5.0244438456677747E-2</c:v>
                </c:pt>
                <c:pt idx="10">
                  <c:v>3.6907630661623315E-2</c:v>
                </c:pt>
                <c:pt idx="11">
                  <c:v>5.0500412136549412E-2</c:v>
                </c:pt>
                <c:pt idx="12">
                  <c:v>0.13518029917202187</c:v>
                </c:pt>
                <c:pt idx="13">
                  <c:v>5.110439312188976E-2</c:v>
                </c:pt>
                <c:pt idx="14">
                  <c:v>4.0557304134706505E-2</c:v>
                </c:pt>
                <c:pt idx="15">
                  <c:v>8.8810823696599497E-2</c:v>
                </c:pt>
                <c:pt idx="16">
                  <c:v>7.1265295118322719E-2</c:v>
                </c:pt>
                <c:pt idx="17">
                  <c:v>0.1240704015592851</c:v>
                </c:pt>
                <c:pt idx="18">
                  <c:v>0.18588856907842888</c:v>
                </c:pt>
                <c:pt idx="19">
                  <c:v>0.13230768348072416</c:v>
                </c:pt>
                <c:pt idx="20">
                  <c:v>7.3604828476586628E-2</c:v>
                </c:pt>
                <c:pt idx="21">
                  <c:v>0.11849911236983612</c:v>
                </c:pt>
                <c:pt idx="22">
                  <c:v>0.12519701062466343</c:v>
                </c:pt>
                <c:pt idx="23">
                  <c:v>6.8317635367721397E-2</c:v>
                </c:pt>
                <c:pt idx="24">
                  <c:v>5.0596382315677611E-2</c:v>
                </c:pt>
                <c:pt idx="25">
                  <c:v>0.16340276569287976</c:v>
                </c:pt>
                <c:pt idx="26">
                  <c:v>7.1734385382084737E-2</c:v>
                </c:pt>
                <c:pt idx="27">
                  <c:v>0.13466466986682973</c:v>
                </c:pt>
                <c:pt idx="28">
                  <c:v>0.15273057844976301</c:v>
                </c:pt>
                <c:pt idx="29">
                  <c:v>0.2453125155970183</c:v>
                </c:pt>
                <c:pt idx="30">
                  <c:v>6.0876808533742117E-2</c:v>
                </c:pt>
                <c:pt idx="31">
                  <c:v>0.19979691084685836</c:v>
                </c:pt>
                <c:pt idx="32">
                  <c:v>3.9401108102648408E-2</c:v>
                </c:pt>
                <c:pt idx="33">
                  <c:v>6.2892681422632754E-2</c:v>
                </c:pt>
                <c:pt idx="34">
                  <c:v>0.18332934018992314</c:v>
                </c:pt>
                <c:pt idx="35">
                  <c:v>8.2584952026839603E-2</c:v>
                </c:pt>
                <c:pt idx="36">
                  <c:v>9.544221210354778E-2</c:v>
                </c:pt>
                <c:pt idx="37">
                  <c:v>9.6777518433832269E-2</c:v>
                </c:pt>
                <c:pt idx="38">
                  <c:v>6.533304770703556E-2</c:v>
                </c:pt>
                <c:pt idx="39">
                  <c:v>0.22008308601101023</c:v>
                </c:pt>
                <c:pt idx="40">
                  <c:v>0.21829127897686185</c:v>
                </c:pt>
                <c:pt idx="41">
                  <c:v>0.12632619732056802</c:v>
                </c:pt>
                <c:pt idx="42">
                  <c:v>0.10064793264788575</c:v>
                </c:pt>
                <c:pt idx="43">
                  <c:v>8.2485864504869166E-2</c:v>
                </c:pt>
                <c:pt idx="44">
                  <c:v>0.11012693243102752</c:v>
                </c:pt>
                <c:pt idx="45">
                  <c:v>8.0678723108479636E-2</c:v>
                </c:pt>
                <c:pt idx="46">
                  <c:v>9.6128915730998132E-2</c:v>
                </c:pt>
                <c:pt idx="47">
                  <c:v>0.15415882078454576</c:v>
                </c:pt>
                <c:pt idx="48">
                  <c:v>0.13269481687570212</c:v>
                </c:pt>
                <c:pt idx="49">
                  <c:v>6.9359743836740761E-2</c:v>
                </c:pt>
                <c:pt idx="50">
                  <c:v>6.3710058292847177E-2</c:v>
                </c:pt>
                <c:pt idx="51">
                  <c:v>0.16430002023300203</c:v>
                </c:pt>
                <c:pt idx="52">
                  <c:v>0.2294265775227031</c:v>
                </c:pt>
                <c:pt idx="53">
                  <c:v>6.5486143266029709E-2</c:v>
                </c:pt>
                <c:pt idx="54">
                  <c:v>0.14843358522502073</c:v>
                </c:pt>
                <c:pt idx="55">
                  <c:v>7.5486527008264387E-2</c:v>
                </c:pt>
                <c:pt idx="56">
                  <c:v>7.0933121156019477E-2</c:v>
                </c:pt>
                <c:pt idx="57">
                  <c:v>3.8824070105377619E-2</c:v>
                </c:pt>
                <c:pt idx="58">
                  <c:v>0.10148295854194617</c:v>
                </c:pt>
                <c:pt idx="59">
                  <c:v>0.1311955813345366</c:v>
                </c:pt>
                <c:pt idx="60">
                  <c:v>4.4912176445954466E-2</c:v>
                </c:pt>
                <c:pt idx="61">
                  <c:v>0.11456503344401013</c:v>
                </c:pt>
                <c:pt idx="62">
                  <c:v>0.13516610365760462</c:v>
                </c:pt>
                <c:pt idx="63">
                  <c:v>0.1428673506416856</c:v>
                </c:pt>
                <c:pt idx="64">
                  <c:v>0.21682142532488052</c:v>
                </c:pt>
                <c:pt idx="65">
                  <c:v>7.5685749714947792E-2</c:v>
                </c:pt>
                <c:pt idx="66">
                  <c:v>0.2554306257747091</c:v>
                </c:pt>
                <c:pt idx="67">
                  <c:v>0.11067889084792097</c:v>
                </c:pt>
                <c:pt idx="68">
                  <c:v>0.1045656630140788</c:v>
                </c:pt>
                <c:pt idx="69">
                  <c:v>0.43632734989940924</c:v>
                </c:pt>
                <c:pt idx="70">
                  <c:v>6.3137610583953674E-2</c:v>
                </c:pt>
                <c:pt idx="71">
                  <c:v>0.1473065369478182</c:v>
                </c:pt>
                <c:pt idx="72">
                  <c:v>6.2286996014940949E-2</c:v>
                </c:pt>
                <c:pt idx="73">
                  <c:v>0.1148705897069589</c:v>
                </c:pt>
                <c:pt idx="74">
                  <c:v>9.0632592081019175E-2</c:v>
                </c:pt>
                <c:pt idx="75">
                  <c:v>8.9231735347179708E-2</c:v>
                </c:pt>
                <c:pt idx="76">
                  <c:v>0.10017986225860583</c:v>
                </c:pt>
                <c:pt idx="77">
                  <c:v>9.2027332880370197E-2</c:v>
                </c:pt>
                <c:pt idx="78">
                  <c:v>5.290104720210418E-2</c:v>
                </c:pt>
                <c:pt idx="79">
                  <c:v>0.12045957974234958</c:v>
                </c:pt>
                <c:pt idx="80">
                  <c:v>0.39664180894488371</c:v>
                </c:pt>
                <c:pt idx="81">
                  <c:v>0.10073570353962076</c:v>
                </c:pt>
                <c:pt idx="82">
                  <c:v>7.7761405556306479E-2</c:v>
                </c:pt>
                <c:pt idx="83">
                  <c:v>0.13819728625355895</c:v>
                </c:pt>
                <c:pt idx="84">
                  <c:v>0.14745852748026697</c:v>
                </c:pt>
                <c:pt idx="85">
                  <c:v>0.13032493819818872</c:v>
                </c:pt>
                <c:pt idx="86">
                  <c:v>0.19516512423285709</c:v>
                </c:pt>
                <c:pt idx="87">
                  <c:v>0.10855468802401476</c:v>
                </c:pt>
                <c:pt idx="88">
                  <c:v>3.7268034279642932E-2</c:v>
                </c:pt>
                <c:pt idx="89">
                  <c:v>9.3296505597907572E-2</c:v>
                </c:pt>
                <c:pt idx="90">
                  <c:v>7.193880353532188E-2</c:v>
                </c:pt>
                <c:pt idx="91">
                  <c:v>0.26646786650963927</c:v>
                </c:pt>
                <c:pt idx="92">
                  <c:v>0.17167800785557796</c:v>
                </c:pt>
                <c:pt idx="93">
                  <c:v>0.22052810396399178</c:v>
                </c:pt>
                <c:pt idx="94">
                  <c:v>0.30635729265379896</c:v>
                </c:pt>
                <c:pt idx="95">
                  <c:v>6.1842314909785055E-2</c:v>
                </c:pt>
                <c:pt idx="96">
                  <c:v>7.0635220298026505E-2</c:v>
                </c:pt>
                <c:pt idx="97">
                  <c:v>0.15101609674610514</c:v>
                </c:pt>
                <c:pt idx="98">
                  <c:v>0.11752282347809646</c:v>
                </c:pt>
                <c:pt idx="99">
                  <c:v>0.10277215164284621</c:v>
                </c:pt>
                <c:pt idx="100">
                  <c:v>8.559591580261558E-2</c:v>
                </c:pt>
                <c:pt idx="101">
                  <c:v>0.10237734520881576</c:v>
                </c:pt>
                <c:pt idx="102">
                  <c:v>0.10715312729257792</c:v>
                </c:pt>
                <c:pt idx="103">
                  <c:v>0.18205327405087901</c:v>
                </c:pt>
                <c:pt idx="104">
                  <c:v>9.8841145622777377E-2</c:v>
                </c:pt>
                <c:pt idx="105">
                  <c:v>5.0781278932423408E-2</c:v>
                </c:pt>
                <c:pt idx="106">
                  <c:v>0.33498420403586832</c:v>
                </c:pt>
                <c:pt idx="107">
                  <c:v>0.11990367712544461</c:v>
                </c:pt>
                <c:pt idx="108">
                  <c:v>6.8757366817687654E-2</c:v>
                </c:pt>
                <c:pt idx="109">
                  <c:v>3.2427224513726594E-2</c:v>
                </c:pt>
                <c:pt idx="110">
                  <c:v>7.6036255484110124E-2</c:v>
                </c:pt>
                <c:pt idx="111">
                  <c:v>0.19700715490369614</c:v>
                </c:pt>
                <c:pt idx="112">
                  <c:v>0.15058598456556407</c:v>
                </c:pt>
                <c:pt idx="113">
                  <c:v>8.866394826204281E-2</c:v>
                </c:pt>
                <c:pt idx="114">
                  <c:v>0.1040064778286961</c:v>
                </c:pt>
                <c:pt idx="115">
                  <c:v>0.23848527321477403</c:v>
                </c:pt>
                <c:pt idx="116">
                  <c:v>3.7918998093459375E-2</c:v>
                </c:pt>
                <c:pt idx="117">
                  <c:v>6.1948213238321274E-2</c:v>
                </c:pt>
                <c:pt idx="118">
                  <c:v>0.12098732885271801</c:v>
                </c:pt>
                <c:pt idx="119">
                  <c:v>4.0046446051965147E-2</c:v>
                </c:pt>
                <c:pt idx="120">
                  <c:v>0.17306514180834309</c:v>
                </c:pt>
                <c:pt idx="121">
                  <c:v>0.22964783822930615</c:v>
                </c:pt>
                <c:pt idx="122">
                  <c:v>0.20187147436642777</c:v>
                </c:pt>
                <c:pt idx="123">
                  <c:v>0.17246688668413498</c:v>
                </c:pt>
                <c:pt idx="124">
                  <c:v>7.0643093047385988E-2</c:v>
                </c:pt>
                <c:pt idx="125">
                  <c:v>0.1758327163204613</c:v>
                </c:pt>
                <c:pt idx="126">
                  <c:v>0.10833052458351497</c:v>
                </c:pt>
                <c:pt idx="127">
                  <c:v>0.12275561394214411</c:v>
                </c:pt>
                <c:pt idx="128">
                  <c:v>0.21129433876532072</c:v>
                </c:pt>
                <c:pt idx="129">
                  <c:v>0.20247820857037233</c:v>
                </c:pt>
                <c:pt idx="130">
                  <c:v>0.12684420328036861</c:v>
                </c:pt>
                <c:pt idx="131">
                  <c:v>0.27341486457782044</c:v>
                </c:pt>
                <c:pt idx="132">
                  <c:v>0.14609911114784138</c:v>
                </c:pt>
                <c:pt idx="133">
                  <c:v>9.1986162450278616E-2</c:v>
                </c:pt>
                <c:pt idx="134">
                  <c:v>7.8202335937996317E-2</c:v>
                </c:pt>
                <c:pt idx="135">
                  <c:v>0.17392290841493779</c:v>
                </c:pt>
                <c:pt idx="136">
                  <c:v>5.7336177470344168E-2</c:v>
                </c:pt>
                <c:pt idx="137">
                  <c:v>0.36341655530636946</c:v>
                </c:pt>
                <c:pt idx="138">
                  <c:v>0.1485605935218956</c:v>
                </c:pt>
                <c:pt idx="139">
                  <c:v>7.9847906762194651E-2</c:v>
                </c:pt>
                <c:pt idx="140">
                  <c:v>0.10208284101366102</c:v>
                </c:pt>
                <c:pt idx="141">
                  <c:v>0.1133471336737908</c:v>
                </c:pt>
                <c:pt idx="142">
                  <c:v>0.18859007625854621</c:v>
                </c:pt>
                <c:pt idx="143">
                  <c:v>8.4771842663655672E-2</c:v>
                </c:pt>
                <c:pt idx="144">
                  <c:v>0.20265071208786758</c:v>
                </c:pt>
                <c:pt idx="145">
                  <c:v>6.0296134225841951E-2</c:v>
                </c:pt>
                <c:pt idx="146">
                  <c:v>0.18776498452176002</c:v>
                </c:pt>
                <c:pt idx="147">
                  <c:v>0.13245522775243759</c:v>
                </c:pt>
                <c:pt idx="148">
                  <c:v>0.21609838981824625</c:v>
                </c:pt>
                <c:pt idx="149">
                  <c:v>9.0298934185319923E-2</c:v>
                </c:pt>
                <c:pt idx="150">
                  <c:v>0.37851216679837146</c:v>
                </c:pt>
                <c:pt idx="151">
                  <c:v>0.32582533692291227</c:v>
                </c:pt>
                <c:pt idx="152">
                  <c:v>7.0976870711895942E-2</c:v>
                </c:pt>
                <c:pt idx="153">
                  <c:v>9.2459867419844799E-2</c:v>
                </c:pt>
                <c:pt idx="154">
                  <c:v>0.20939020284427898</c:v>
                </c:pt>
                <c:pt idx="155">
                  <c:v>7.9261296022189787E-2</c:v>
                </c:pt>
                <c:pt idx="156">
                  <c:v>0.26122973109578812</c:v>
                </c:pt>
                <c:pt idx="157">
                  <c:v>0.10686460033414277</c:v>
                </c:pt>
                <c:pt idx="158">
                  <c:v>0.14169992710362586</c:v>
                </c:pt>
                <c:pt idx="159">
                  <c:v>0.13310493051015476</c:v>
                </c:pt>
                <c:pt idx="160">
                  <c:v>0.26435721986410682</c:v>
                </c:pt>
                <c:pt idx="161">
                  <c:v>8.9362062615719065E-2</c:v>
                </c:pt>
                <c:pt idx="162">
                  <c:v>0.17367067666746411</c:v>
                </c:pt>
                <c:pt idx="163">
                  <c:v>0.1340060883958599</c:v>
                </c:pt>
                <c:pt idx="164">
                  <c:v>6.9934581961180645E-2</c:v>
                </c:pt>
                <c:pt idx="165">
                  <c:v>0.14854798469113548</c:v>
                </c:pt>
                <c:pt idx="166">
                  <c:v>6.2738775329995361E-2</c:v>
                </c:pt>
                <c:pt idx="167">
                  <c:v>0.14707875474949339</c:v>
                </c:pt>
                <c:pt idx="168">
                  <c:v>0.17358608622159064</c:v>
                </c:pt>
                <c:pt idx="169">
                  <c:v>0.1288012004206435</c:v>
                </c:pt>
                <c:pt idx="170">
                  <c:v>0.19247139966635279</c:v>
                </c:pt>
                <c:pt idx="171">
                  <c:v>0.14972545861499864</c:v>
                </c:pt>
                <c:pt idx="172">
                  <c:v>0.10778731172310538</c:v>
                </c:pt>
                <c:pt idx="173">
                  <c:v>8.1808617305080392E-2</c:v>
                </c:pt>
                <c:pt idx="174">
                  <c:v>3.2013275593043636E-2</c:v>
                </c:pt>
                <c:pt idx="175">
                  <c:v>0.1125401783626736</c:v>
                </c:pt>
                <c:pt idx="176">
                  <c:v>7.4611729846613212E-2</c:v>
                </c:pt>
                <c:pt idx="177">
                  <c:v>0.24027946427909741</c:v>
                </c:pt>
                <c:pt idx="178">
                  <c:v>0.18788461317961455</c:v>
                </c:pt>
                <c:pt idx="179">
                  <c:v>0.22046122948179395</c:v>
                </c:pt>
                <c:pt idx="180">
                  <c:v>0.12625668669832033</c:v>
                </c:pt>
                <c:pt idx="181">
                  <c:v>0.20139631274532904</c:v>
                </c:pt>
                <c:pt idx="182">
                  <c:v>0.34510905463227093</c:v>
                </c:pt>
                <c:pt idx="183">
                  <c:v>0.16848674542573008</c:v>
                </c:pt>
                <c:pt idx="184">
                  <c:v>0.11461113102113432</c:v>
                </c:pt>
                <c:pt idx="185">
                  <c:v>0.33222674852855111</c:v>
                </c:pt>
                <c:pt idx="186">
                  <c:v>9.0926001625921876E-2</c:v>
                </c:pt>
                <c:pt idx="187">
                  <c:v>8.8946707611958581E-2</c:v>
                </c:pt>
                <c:pt idx="188">
                  <c:v>0.19829681770735799</c:v>
                </c:pt>
                <c:pt idx="189">
                  <c:v>6.8658961815381919E-2</c:v>
                </c:pt>
                <c:pt idx="190">
                  <c:v>0.42184582232938855</c:v>
                </c:pt>
                <c:pt idx="191">
                  <c:v>7.6389901454726572E-2</c:v>
                </c:pt>
                <c:pt idx="192">
                  <c:v>9.4162451840365022E-2</c:v>
                </c:pt>
                <c:pt idx="193">
                  <c:v>4.650803143309315E-2</c:v>
                </c:pt>
                <c:pt idx="194">
                  <c:v>5.4688373927202778E-2</c:v>
                </c:pt>
                <c:pt idx="195">
                  <c:v>0.1358081897875324</c:v>
                </c:pt>
                <c:pt idx="196">
                  <c:v>0.11235306240073796</c:v>
                </c:pt>
                <c:pt idx="197">
                  <c:v>0.15122648335554142</c:v>
                </c:pt>
                <c:pt idx="198">
                  <c:v>0.47365481375098628</c:v>
                </c:pt>
                <c:pt idx="199">
                  <c:v>0.27188599777028188</c:v>
                </c:pt>
                <c:pt idx="200">
                  <c:v>0.12526831194426161</c:v>
                </c:pt>
                <c:pt idx="201">
                  <c:v>4.3704308541880149E-2</c:v>
                </c:pt>
                <c:pt idx="202">
                  <c:v>0.1986296762222336</c:v>
                </c:pt>
                <c:pt idx="203">
                  <c:v>3.3807351549535451E-2</c:v>
                </c:pt>
                <c:pt idx="204">
                  <c:v>7.9676553186922114E-2</c:v>
                </c:pt>
                <c:pt idx="205">
                  <c:v>0.10700170208653677</c:v>
                </c:pt>
                <c:pt idx="206">
                  <c:v>0.15054422762647365</c:v>
                </c:pt>
                <c:pt idx="207">
                  <c:v>0.24740436037838925</c:v>
                </c:pt>
                <c:pt idx="208">
                  <c:v>6.9500876904155712E-2</c:v>
                </c:pt>
                <c:pt idx="209">
                  <c:v>0.11985085818591101</c:v>
                </c:pt>
                <c:pt idx="210">
                  <c:v>0.18332556132551917</c:v>
                </c:pt>
                <c:pt idx="211">
                  <c:v>0.23860109370836816</c:v>
                </c:pt>
                <c:pt idx="212">
                  <c:v>0.13295520016494752</c:v>
                </c:pt>
                <c:pt idx="213">
                  <c:v>0.15025158645894196</c:v>
                </c:pt>
                <c:pt idx="214">
                  <c:v>6.8070611159968861E-2</c:v>
                </c:pt>
                <c:pt idx="215">
                  <c:v>0.11474524384609688</c:v>
                </c:pt>
                <c:pt idx="216">
                  <c:v>0.11330476362438439</c:v>
                </c:pt>
                <c:pt idx="217">
                  <c:v>0.1864518816616309</c:v>
                </c:pt>
                <c:pt idx="218">
                  <c:v>0.15948561206315762</c:v>
                </c:pt>
                <c:pt idx="219">
                  <c:v>0.19333999869384502</c:v>
                </c:pt>
                <c:pt idx="220">
                  <c:v>0.22944815701710997</c:v>
                </c:pt>
                <c:pt idx="221">
                  <c:v>0.26890422830908484</c:v>
                </c:pt>
                <c:pt idx="222">
                  <c:v>0.22617179694645886</c:v>
                </c:pt>
                <c:pt idx="223">
                  <c:v>0.22712395506025654</c:v>
                </c:pt>
                <c:pt idx="224">
                  <c:v>0.10275342512735079</c:v>
                </c:pt>
                <c:pt idx="225">
                  <c:v>0.25653176907512026</c:v>
                </c:pt>
                <c:pt idx="226">
                  <c:v>5.4823935183362482E-2</c:v>
                </c:pt>
                <c:pt idx="227">
                  <c:v>0.10719045240925627</c:v>
                </c:pt>
                <c:pt idx="228">
                  <c:v>6.1043151783195825E-2</c:v>
                </c:pt>
                <c:pt idx="229">
                  <c:v>0.2366382203774515</c:v>
                </c:pt>
                <c:pt idx="230">
                  <c:v>0.49956418565906469</c:v>
                </c:pt>
                <c:pt idx="231">
                  <c:v>6.19530571102987E-2</c:v>
                </c:pt>
                <c:pt idx="232">
                  <c:v>6.5380992613597047E-2</c:v>
                </c:pt>
                <c:pt idx="233">
                  <c:v>0.27251315191708392</c:v>
                </c:pt>
                <c:pt idx="234">
                  <c:v>0.35658901847414581</c:v>
                </c:pt>
                <c:pt idx="235">
                  <c:v>0.12380631689813379</c:v>
                </c:pt>
                <c:pt idx="236">
                  <c:v>0.24250213013835412</c:v>
                </c:pt>
                <c:pt idx="237">
                  <c:v>0.1782637518465908</c:v>
                </c:pt>
                <c:pt idx="238">
                  <c:v>0.11326276193789439</c:v>
                </c:pt>
                <c:pt idx="239">
                  <c:v>0.19556319709981121</c:v>
                </c:pt>
                <c:pt idx="240">
                  <c:v>0.30969939302984206</c:v>
                </c:pt>
                <c:pt idx="241">
                  <c:v>0.4108526511873849</c:v>
                </c:pt>
                <c:pt idx="242">
                  <c:v>0.19832171935494286</c:v>
                </c:pt>
                <c:pt idx="243">
                  <c:v>0.23116035363390253</c:v>
                </c:pt>
                <c:pt idx="244">
                  <c:v>0.11508346613947676</c:v>
                </c:pt>
                <c:pt idx="245">
                  <c:v>5.6244779117520703E-2</c:v>
                </c:pt>
                <c:pt idx="246">
                  <c:v>0.10936043718559932</c:v>
                </c:pt>
                <c:pt idx="247">
                  <c:v>0.12795096501185779</c:v>
                </c:pt>
                <c:pt idx="248">
                  <c:v>0.18140929402741951</c:v>
                </c:pt>
                <c:pt idx="249">
                  <c:v>0.10090771982927603</c:v>
                </c:pt>
                <c:pt idx="250">
                  <c:v>0.26264194910166977</c:v>
                </c:pt>
                <c:pt idx="251">
                  <c:v>9.2567519192284994E-2</c:v>
                </c:pt>
                <c:pt idx="252">
                  <c:v>0.11826177329281405</c:v>
                </c:pt>
                <c:pt idx="253">
                  <c:v>0.15372847384113342</c:v>
                </c:pt>
                <c:pt idx="254">
                  <c:v>0.14126319249195052</c:v>
                </c:pt>
                <c:pt idx="255">
                  <c:v>0.22897599399060789</c:v>
                </c:pt>
                <c:pt idx="256">
                  <c:v>0.33846498565725663</c:v>
                </c:pt>
                <c:pt idx="257">
                  <c:v>0.21161830270186874</c:v>
                </c:pt>
                <c:pt idx="258">
                  <c:v>0.21388918259805992</c:v>
                </c:pt>
                <c:pt idx="259">
                  <c:v>0.23507235560661799</c:v>
                </c:pt>
                <c:pt idx="260">
                  <c:v>0.13169085470601305</c:v>
                </c:pt>
                <c:pt idx="261">
                  <c:v>5.1698396212451134E-2</c:v>
                </c:pt>
                <c:pt idx="262">
                  <c:v>6.902482906883825E-2</c:v>
                </c:pt>
                <c:pt idx="263">
                  <c:v>0.27116639181820201</c:v>
                </c:pt>
                <c:pt idx="264">
                  <c:v>5.5159179363646352E-2</c:v>
                </c:pt>
                <c:pt idx="265">
                  <c:v>2.9728298871104765E-2</c:v>
                </c:pt>
                <c:pt idx="266">
                  <c:v>0.11465605631005346</c:v>
                </c:pt>
                <c:pt idx="267">
                  <c:v>0.17795975186995194</c:v>
                </c:pt>
                <c:pt idx="268">
                  <c:v>0.10187210500259733</c:v>
                </c:pt>
                <c:pt idx="269">
                  <c:v>0.15324662798454966</c:v>
                </c:pt>
                <c:pt idx="270">
                  <c:v>4.5392823267981067E-2</c:v>
                </c:pt>
                <c:pt idx="271">
                  <c:v>0.11932363627086802</c:v>
                </c:pt>
                <c:pt idx="272">
                  <c:v>0.31669535493173062</c:v>
                </c:pt>
                <c:pt idx="273">
                  <c:v>0.15871126379764441</c:v>
                </c:pt>
                <c:pt idx="274">
                  <c:v>0.17499544000173883</c:v>
                </c:pt>
                <c:pt idx="275">
                  <c:v>0.19138469808683625</c:v>
                </c:pt>
                <c:pt idx="276">
                  <c:v>0.1458810056267531</c:v>
                </c:pt>
                <c:pt idx="277">
                  <c:v>0.11904275713250324</c:v>
                </c:pt>
                <c:pt idx="278">
                  <c:v>0.16190119026493735</c:v>
                </c:pt>
                <c:pt idx="279">
                  <c:v>0.1123374118856434</c:v>
                </c:pt>
                <c:pt idx="280">
                  <c:v>0.1952925721912224</c:v>
                </c:pt>
                <c:pt idx="281">
                  <c:v>0.1453312919792189</c:v>
                </c:pt>
                <c:pt idx="282">
                  <c:v>0.15453195335950828</c:v>
                </c:pt>
                <c:pt idx="283">
                  <c:v>0.12154637369278203</c:v>
                </c:pt>
                <c:pt idx="284">
                  <c:v>0.13826484321483587</c:v>
                </c:pt>
                <c:pt idx="285">
                  <c:v>0.27675855850305037</c:v>
                </c:pt>
                <c:pt idx="286">
                  <c:v>0.15914537978302548</c:v>
                </c:pt>
                <c:pt idx="287">
                  <c:v>0.11758278331096403</c:v>
                </c:pt>
                <c:pt idx="288">
                  <c:v>0.12083421056697648</c:v>
                </c:pt>
                <c:pt idx="289">
                  <c:v>0.10386374828576483</c:v>
                </c:pt>
                <c:pt idx="290">
                  <c:v>0.34131019044162914</c:v>
                </c:pt>
                <c:pt idx="291">
                  <c:v>0.14949642833671276</c:v>
                </c:pt>
                <c:pt idx="292">
                  <c:v>0.14115398841620946</c:v>
                </c:pt>
                <c:pt idx="293">
                  <c:v>0.21678735364973337</c:v>
                </c:pt>
                <c:pt idx="294">
                  <c:v>0.14712718157170696</c:v>
                </c:pt>
                <c:pt idx="295">
                  <c:v>0.2831867128259391</c:v>
                </c:pt>
                <c:pt idx="296">
                  <c:v>3.8141457817486971E-2</c:v>
                </c:pt>
                <c:pt idx="297">
                  <c:v>0.40351036219999342</c:v>
                </c:pt>
                <c:pt idx="298">
                  <c:v>8.9661121452829659E-2</c:v>
                </c:pt>
                <c:pt idx="299">
                  <c:v>0.10818871278640536</c:v>
                </c:pt>
                <c:pt idx="300">
                  <c:v>0.14795333007425074</c:v>
                </c:pt>
                <c:pt idx="301">
                  <c:v>0.11580178118361273</c:v>
                </c:pt>
                <c:pt idx="302">
                  <c:v>0.49145399295752079</c:v>
                </c:pt>
                <c:pt idx="303">
                  <c:v>0.29316383653761235</c:v>
                </c:pt>
                <c:pt idx="304">
                  <c:v>0.15521007893594121</c:v>
                </c:pt>
                <c:pt idx="305">
                  <c:v>0.25124649930303311</c:v>
                </c:pt>
                <c:pt idx="306">
                  <c:v>9.4615047030204305E-2</c:v>
                </c:pt>
                <c:pt idx="307">
                  <c:v>0.1193908237068621</c:v>
                </c:pt>
                <c:pt idx="308">
                  <c:v>5.9228659827223848E-2</c:v>
                </c:pt>
                <c:pt idx="309">
                  <c:v>0.14436852804036202</c:v>
                </c:pt>
                <c:pt idx="310">
                  <c:v>0.13316386946052775</c:v>
                </c:pt>
                <c:pt idx="311">
                  <c:v>0.15056320033108442</c:v>
                </c:pt>
                <c:pt idx="312">
                  <c:v>0.28595971843573031</c:v>
                </c:pt>
                <c:pt idx="313">
                  <c:v>0.35085684003503409</c:v>
                </c:pt>
                <c:pt idx="314">
                  <c:v>0.10683844588778778</c:v>
                </c:pt>
                <c:pt idx="315">
                  <c:v>0.1761912144082019</c:v>
                </c:pt>
                <c:pt idx="316">
                  <c:v>0.18389651491599424</c:v>
                </c:pt>
                <c:pt idx="317">
                  <c:v>0.40242422857365273</c:v>
                </c:pt>
                <c:pt idx="318">
                  <c:v>0.12392893248374093</c:v>
                </c:pt>
                <c:pt idx="319">
                  <c:v>0.12060865297602993</c:v>
                </c:pt>
                <c:pt idx="320">
                  <c:v>0.32924796745361901</c:v>
                </c:pt>
                <c:pt idx="321">
                  <c:v>0.24271094673652394</c:v>
                </c:pt>
                <c:pt idx="322">
                  <c:v>0.14668792423827429</c:v>
                </c:pt>
                <c:pt idx="323">
                  <c:v>0.13610884799549816</c:v>
                </c:pt>
                <c:pt idx="324">
                  <c:v>0.23051800343937329</c:v>
                </c:pt>
                <c:pt idx="325">
                  <c:v>0.39918201811493226</c:v>
                </c:pt>
                <c:pt idx="326">
                  <c:v>0.15439255607492766</c:v>
                </c:pt>
                <c:pt idx="327">
                  <c:v>8.6271172675602747E-2</c:v>
                </c:pt>
                <c:pt idx="328">
                  <c:v>0.24737797755961355</c:v>
                </c:pt>
                <c:pt idx="329">
                  <c:v>9.3939218825019807E-2</c:v>
                </c:pt>
                <c:pt idx="330">
                  <c:v>6.4088444576040876E-2</c:v>
                </c:pt>
                <c:pt idx="331">
                  <c:v>7.3072091970761005E-2</c:v>
                </c:pt>
                <c:pt idx="332">
                  <c:v>0.2022044096029694</c:v>
                </c:pt>
                <c:pt idx="333">
                  <c:v>0.25461520794917536</c:v>
                </c:pt>
                <c:pt idx="334">
                  <c:v>0.26278619033924983</c:v>
                </c:pt>
                <c:pt idx="335">
                  <c:v>0.20625666013452826</c:v>
                </c:pt>
                <c:pt idx="336">
                  <c:v>0.24780161790634736</c:v>
                </c:pt>
                <c:pt idx="337">
                  <c:v>0.12039387248135021</c:v>
                </c:pt>
                <c:pt idx="338">
                  <c:v>8.6026274279568452E-2</c:v>
                </c:pt>
                <c:pt idx="339">
                  <c:v>4.9276949380422964E-2</c:v>
                </c:pt>
                <c:pt idx="340">
                  <c:v>0.15771998064659448</c:v>
                </c:pt>
                <c:pt idx="341">
                  <c:v>0.23581226141943454</c:v>
                </c:pt>
                <c:pt idx="342">
                  <c:v>0.13576267270248032</c:v>
                </c:pt>
                <c:pt idx="343">
                  <c:v>8.2619964454690095E-2</c:v>
                </c:pt>
                <c:pt idx="344">
                  <c:v>0.19163283363784592</c:v>
                </c:pt>
                <c:pt idx="345">
                  <c:v>0.18516801709459643</c:v>
                </c:pt>
                <c:pt idx="346">
                  <c:v>0.14043795906867909</c:v>
                </c:pt>
                <c:pt idx="347">
                  <c:v>0.16085172788288701</c:v>
                </c:pt>
                <c:pt idx="348">
                  <c:v>5.4932101661111815E-2</c:v>
                </c:pt>
                <c:pt idx="349">
                  <c:v>0.20203033880870577</c:v>
                </c:pt>
                <c:pt idx="350">
                  <c:v>0.1938489275842156</c:v>
                </c:pt>
                <c:pt idx="351">
                  <c:v>8.4400836426167941E-2</c:v>
                </c:pt>
                <c:pt idx="352">
                  <c:v>4.2335822984903779E-2</c:v>
                </c:pt>
                <c:pt idx="353">
                  <c:v>5.8574622319535474E-2</c:v>
                </c:pt>
                <c:pt idx="354">
                  <c:v>0.11414276086024988</c:v>
                </c:pt>
                <c:pt idx="355">
                  <c:v>0.11667258049994407</c:v>
                </c:pt>
                <c:pt idx="356">
                  <c:v>0.23090887994586379</c:v>
                </c:pt>
                <c:pt idx="357">
                  <c:v>0.10786366789024804</c:v>
                </c:pt>
                <c:pt idx="358">
                  <c:v>6.3071370531745025E-2</c:v>
                </c:pt>
                <c:pt idx="359">
                  <c:v>0.10307907473632895</c:v>
                </c:pt>
                <c:pt idx="360">
                  <c:v>0.18094485131997018</c:v>
                </c:pt>
                <c:pt idx="361">
                  <c:v>4.4970692752630638E-2</c:v>
                </c:pt>
                <c:pt idx="362">
                  <c:v>8.7340432492956491E-2</c:v>
                </c:pt>
                <c:pt idx="363">
                  <c:v>0.13151608643705781</c:v>
                </c:pt>
                <c:pt idx="364">
                  <c:v>5.6118210626045488E-2</c:v>
                </c:pt>
                <c:pt idx="365">
                  <c:v>0.17479717918078747</c:v>
                </c:pt>
                <c:pt idx="366">
                  <c:v>0.25556757935891189</c:v>
                </c:pt>
                <c:pt idx="367">
                  <c:v>0.30124469779204721</c:v>
                </c:pt>
                <c:pt idx="368">
                  <c:v>8.0148241513475119E-2</c:v>
                </c:pt>
                <c:pt idx="369">
                  <c:v>0.13193929571848045</c:v>
                </c:pt>
                <c:pt idx="370">
                  <c:v>5.8174428817274963E-2</c:v>
                </c:pt>
                <c:pt idx="371">
                  <c:v>0.11489850168439973</c:v>
                </c:pt>
                <c:pt idx="372">
                  <c:v>0.10204099158532294</c:v>
                </c:pt>
                <c:pt idx="373">
                  <c:v>6.891109954484434E-2</c:v>
                </c:pt>
                <c:pt idx="374">
                  <c:v>0.1433835969220178</c:v>
                </c:pt>
                <c:pt idx="375">
                  <c:v>0.18070884548078245</c:v>
                </c:pt>
                <c:pt idx="376">
                  <c:v>0.30274316477100416</c:v>
                </c:pt>
                <c:pt idx="377">
                  <c:v>5.3030602474510913E-2</c:v>
                </c:pt>
                <c:pt idx="378">
                  <c:v>0.38083176310497013</c:v>
                </c:pt>
                <c:pt idx="379">
                  <c:v>0.1751736000216936</c:v>
                </c:pt>
                <c:pt idx="380">
                  <c:v>0.17277342361312392</c:v>
                </c:pt>
                <c:pt idx="381">
                  <c:v>0.24252069625712122</c:v>
                </c:pt>
                <c:pt idx="382">
                  <c:v>0.10974630464741218</c:v>
                </c:pt>
                <c:pt idx="383">
                  <c:v>0.12200993964910321</c:v>
                </c:pt>
                <c:pt idx="384">
                  <c:v>0.12845708311158477</c:v>
                </c:pt>
                <c:pt idx="385">
                  <c:v>0.26301810676014109</c:v>
                </c:pt>
                <c:pt idx="386">
                  <c:v>0.11286523777426213</c:v>
                </c:pt>
                <c:pt idx="387">
                  <c:v>9.1692210020289308E-2</c:v>
                </c:pt>
                <c:pt idx="388">
                  <c:v>0.35459058359798445</c:v>
                </c:pt>
                <c:pt idx="389">
                  <c:v>0.1935774662133968</c:v>
                </c:pt>
                <c:pt idx="390">
                  <c:v>7.6776107286925882E-2</c:v>
                </c:pt>
                <c:pt idx="391">
                  <c:v>0.29777015132538187</c:v>
                </c:pt>
                <c:pt idx="392">
                  <c:v>0.38790367834815226</c:v>
                </c:pt>
                <c:pt idx="393">
                  <c:v>0.32440631674431031</c:v>
                </c:pt>
                <c:pt idx="394">
                  <c:v>6.6188435143129234E-2</c:v>
                </c:pt>
                <c:pt idx="395">
                  <c:v>9.1053913845311626E-2</c:v>
                </c:pt>
                <c:pt idx="396">
                  <c:v>0.36193232041968365</c:v>
                </c:pt>
                <c:pt idx="397">
                  <c:v>0.28020775485492294</c:v>
                </c:pt>
                <c:pt idx="398">
                  <c:v>0.18917097029856395</c:v>
                </c:pt>
                <c:pt idx="399">
                  <c:v>0.19037555149576779</c:v>
                </c:pt>
                <c:pt idx="400">
                  <c:v>0.12952661930397641</c:v>
                </c:pt>
                <c:pt idx="401">
                  <c:v>0.16163123393394052</c:v>
                </c:pt>
                <c:pt idx="402">
                  <c:v>0.10424831778924991</c:v>
                </c:pt>
                <c:pt idx="403">
                  <c:v>0.1005220480576665</c:v>
                </c:pt>
                <c:pt idx="404">
                  <c:v>0.28234624800902702</c:v>
                </c:pt>
                <c:pt idx="405">
                  <c:v>0.26834073975793316</c:v>
                </c:pt>
                <c:pt idx="406">
                  <c:v>0.23476823163089827</c:v>
                </c:pt>
                <c:pt idx="407">
                  <c:v>0.30015493615711891</c:v>
                </c:pt>
                <c:pt idx="408">
                  <c:v>0.13868223989099471</c:v>
                </c:pt>
                <c:pt idx="409">
                  <c:v>0.30197030186533047</c:v>
                </c:pt>
                <c:pt idx="410">
                  <c:v>0.23242793590077926</c:v>
                </c:pt>
                <c:pt idx="411">
                  <c:v>0.23022702498639125</c:v>
                </c:pt>
                <c:pt idx="412">
                  <c:v>0.3104869246793921</c:v>
                </c:pt>
                <c:pt idx="413">
                  <c:v>0.22990114706877338</c:v>
                </c:pt>
                <c:pt idx="414">
                  <c:v>0.1578478837799423</c:v>
                </c:pt>
                <c:pt idx="415">
                  <c:v>0.31936826465521362</c:v>
                </c:pt>
                <c:pt idx="416">
                  <c:v>0.13866302924367518</c:v>
                </c:pt>
                <c:pt idx="417">
                  <c:v>0.16749769050063792</c:v>
                </c:pt>
                <c:pt idx="418">
                  <c:v>0.19251687174302407</c:v>
                </c:pt>
                <c:pt idx="419">
                  <c:v>9.8018410354131058E-2</c:v>
                </c:pt>
                <c:pt idx="420">
                  <c:v>0.17942782946530744</c:v>
                </c:pt>
                <c:pt idx="421">
                  <c:v>7.2311880945109749E-2</c:v>
                </c:pt>
                <c:pt idx="422">
                  <c:v>0.11116695671215653</c:v>
                </c:pt>
                <c:pt idx="423">
                  <c:v>0.18712678801194416</c:v>
                </c:pt>
                <c:pt idx="424">
                  <c:v>0.16559068861937445</c:v>
                </c:pt>
                <c:pt idx="425">
                  <c:v>0.16032798648013025</c:v>
                </c:pt>
                <c:pt idx="426">
                  <c:v>0.11448045000503315</c:v>
                </c:pt>
                <c:pt idx="427">
                  <c:v>0.15523340228783664</c:v>
                </c:pt>
                <c:pt idx="428">
                  <c:v>0.22754072312715629</c:v>
                </c:pt>
                <c:pt idx="429">
                  <c:v>8.7173732605322074E-2</c:v>
                </c:pt>
                <c:pt idx="430">
                  <c:v>0.13487288265556333</c:v>
                </c:pt>
                <c:pt idx="431">
                  <c:v>9.8983022619903924E-2</c:v>
                </c:pt>
                <c:pt idx="432">
                  <c:v>9.4780216407287773E-2</c:v>
                </c:pt>
                <c:pt idx="433">
                  <c:v>0.27653075903698277</c:v>
                </c:pt>
                <c:pt idx="434">
                  <c:v>0.28335111209736402</c:v>
                </c:pt>
                <c:pt idx="435">
                  <c:v>0.11137269514114614</c:v>
                </c:pt>
                <c:pt idx="436">
                  <c:v>0.10893454076294908</c:v>
                </c:pt>
                <c:pt idx="437">
                  <c:v>0.35875007094334788</c:v>
                </c:pt>
                <c:pt idx="438">
                  <c:v>0.32529463710073941</c:v>
                </c:pt>
                <c:pt idx="439">
                  <c:v>0.2115306547843902</c:v>
                </c:pt>
                <c:pt idx="440">
                  <c:v>0.10703590264705856</c:v>
                </c:pt>
                <c:pt idx="441">
                  <c:v>9.8759048633074831E-2</c:v>
                </c:pt>
                <c:pt idx="442">
                  <c:v>0.22289805100251298</c:v>
                </c:pt>
                <c:pt idx="443">
                  <c:v>0.13648132998990586</c:v>
                </c:pt>
                <c:pt idx="444">
                  <c:v>0.2442695937206141</c:v>
                </c:pt>
                <c:pt idx="445">
                  <c:v>0.12861895649907612</c:v>
                </c:pt>
                <c:pt idx="446">
                  <c:v>2.2414899440859611E-2</c:v>
                </c:pt>
                <c:pt idx="447">
                  <c:v>0.12940513336949491</c:v>
                </c:pt>
                <c:pt idx="448">
                  <c:v>0.33687902938935416</c:v>
                </c:pt>
                <c:pt idx="449">
                  <c:v>0.29717056188160151</c:v>
                </c:pt>
                <c:pt idx="450">
                  <c:v>0.15154719004070508</c:v>
                </c:pt>
                <c:pt idx="451">
                  <c:v>3.4996133480048285E-2</c:v>
                </c:pt>
                <c:pt idx="452">
                  <c:v>0.3592737637590227</c:v>
                </c:pt>
                <c:pt idx="453">
                  <c:v>0.42102065580339448</c:v>
                </c:pt>
                <c:pt idx="454">
                  <c:v>0.54298812450090694</c:v>
                </c:pt>
                <c:pt idx="455">
                  <c:v>0.3764694118901511</c:v>
                </c:pt>
                <c:pt idx="456">
                  <c:v>9.2022770742022905E-2</c:v>
                </c:pt>
                <c:pt idx="457">
                  <c:v>0.11404123235392773</c:v>
                </c:pt>
                <c:pt idx="458">
                  <c:v>0.20042081698652425</c:v>
                </c:pt>
                <c:pt idx="459">
                  <c:v>0.21367830121515544</c:v>
                </c:pt>
                <c:pt idx="460">
                  <c:v>9.0443314940564234E-2</c:v>
                </c:pt>
                <c:pt idx="461">
                  <c:v>0.25426118481262056</c:v>
                </c:pt>
                <c:pt idx="462">
                  <c:v>0.26505131903143181</c:v>
                </c:pt>
                <c:pt idx="463">
                  <c:v>0.33290222264807923</c:v>
                </c:pt>
                <c:pt idx="464">
                  <c:v>8.2035996230452213E-2</c:v>
                </c:pt>
                <c:pt idx="465">
                  <c:v>0.25855094471805706</c:v>
                </c:pt>
                <c:pt idx="466">
                  <c:v>0.2832964051365931</c:v>
                </c:pt>
                <c:pt idx="467">
                  <c:v>0.11262471622838185</c:v>
                </c:pt>
                <c:pt idx="468">
                  <c:v>0.14602588268409802</c:v>
                </c:pt>
                <c:pt idx="469">
                  <c:v>0.38692493532641425</c:v>
                </c:pt>
                <c:pt idx="470">
                  <c:v>6.9256882254390445E-2</c:v>
                </c:pt>
                <c:pt idx="471">
                  <c:v>7.2743714368792997E-2</c:v>
                </c:pt>
                <c:pt idx="472">
                  <c:v>0.35907128120578585</c:v>
                </c:pt>
                <c:pt idx="473">
                  <c:v>0.12605948225841584</c:v>
                </c:pt>
                <c:pt idx="474">
                  <c:v>0.2266624348580909</c:v>
                </c:pt>
                <c:pt idx="475">
                  <c:v>6.4075779751522871E-2</c:v>
                </c:pt>
                <c:pt idx="476">
                  <c:v>0.11122880248800894</c:v>
                </c:pt>
                <c:pt idx="477">
                  <c:v>9.4709546989984891E-2</c:v>
                </c:pt>
                <c:pt idx="478">
                  <c:v>0.29338335441129837</c:v>
                </c:pt>
                <c:pt idx="479">
                  <c:v>0.28571826691354035</c:v>
                </c:pt>
                <c:pt idx="480">
                  <c:v>9.2007164577899647E-2</c:v>
                </c:pt>
                <c:pt idx="481">
                  <c:v>0.10884535789282553</c:v>
                </c:pt>
                <c:pt idx="482">
                  <c:v>7.0399716835155599E-2</c:v>
                </c:pt>
                <c:pt idx="483">
                  <c:v>0.44572741296699347</c:v>
                </c:pt>
                <c:pt idx="484">
                  <c:v>0.53703720227154994</c:v>
                </c:pt>
                <c:pt idx="485">
                  <c:v>0.45371973335252902</c:v>
                </c:pt>
                <c:pt idx="486">
                  <c:v>0.23054377207388613</c:v>
                </c:pt>
                <c:pt idx="487">
                  <c:v>0.14986517301034596</c:v>
                </c:pt>
                <c:pt idx="488">
                  <c:v>0.25560778725398908</c:v>
                </c:pt>
                <c:pt idx="489">
                  <c:v>0.20217729934609757</c:v>
                </c:pt>
                <c:pt idx="490">
                  <c:v>7.9763206001080791E-2</c:v>
                </c:pt>
                <c:pt idx="491">
                  <c:v>5.7396051511552207E-2</c:v>
                </c:pt>
                <c:pt idx="492">
                  <c:v>0.30614534541677879</c:v>
                </c:pt>
                <c:pt idx="493">
                  <c:v>0.39775642487279905</c:v>
                </c:pt>
                <c:pt idx="494">
                  <c:v>0.1536354002929112</c:v>
                </c:pt>
                <c:pt idx="495">
                  <c:v>7.3564825500970071E-2</c:v>
                </c:pt>
                <c:pt idx="496">
                  <c:v>0.10378668762959843</c:v>
                </c:pt>
                <c:pt idx="497">
                  <c:v>9.0536712086594487E-2</c:v>
                </c:pt>
                <c:pt idx="498">
                  <c:v>0.20223897360200546</c:v>
                </c:pt>
                <c:pt idx="499">
                  <c:v>0.1682167381949167</c:v>
                </c:pt>
                <c:pt idx="500">
                  <c:v>0.1376952825148394</c:v>
                </c:pt>
                <c:pt idx="501">
                  <c:v>0.19516928254358093</c:v>
                </c:pt>
                <c:pt idx="502">
                  <c:v>0.12106152407179677</c:v>
                </c:pt>
                <c:pt idx="503">
                  <c:v>0.21559574925758901</c:v>
                </c:pt>
                <c:pt idx="504">
                  <c:v>0.31129568020575987</c:v>
                </c:pt>
                <c:pt idx="505">
                  <c:v>0.25593014744225667</c:v>
                </c:pt>
                <c:pt idx="506">
                  <c:v>3.0683137046700421E-2</c:v>
                </c:pt>
                <c:pt idx="507">
                  <c:v>0.11186094376030584</c:v>
                </c:pt>
                <c:pt idx="508">
                  <c:v>0.29034591803235082</c:v>
                </c:pt>
                <c:pt idx="509">
                  <c:v>9.9746117822451935E-2</c:v>
                </c:pt>
                <c:pt idx="510">
                  <c:v>0.27804748142463953</c:v>
                </c:pt>
                <c:pt idx="511">
                  <c:v>6.4047022486911936E-2</c:v>
                </c:pt>
                <c:pt idx="512">
                  <c:v>0.18756502664587985</c:v>
                </c:pt>
                <c:pt idx="513">
                  <c:v>0.15933046748897092</c:v>
                </c:pt>
                <c:pt idx="514">
                  <c:v>0.15706927894160555</c:v>
                </c:pt>
                <c:pt idx="515">
                  <c:v>0.41467590376130314</c:v>
                </c:pt>
                <c:pt idx="516">
                  <c:v>7.4078015108649101E-2</c:v>
                </c:pt>
                <c:pt idx="517">
                  <c:v>0.36070303883648369</c:v>
                </c:pt>
                <c:pt idx="518">
                  <c:v>0.10511776505291739</c:v>
                </c:pt>
                <c:pt idx="519">
                  <c:v>0.17878872195678633</c:v>
                </c:pt>
                <c:pt idx="520">
                  <c:v>0.13297393415090458</c:v>
                </c:pt>
                <c:pt idx="521">
                  <c:v>0.28260912262048116</c:v>
                </c:pt>
                <c:pt idx="522">
                  <c:v>0.16709203354025093</c:v>
                </c:pt>
                <c:pt idx="523">
                  <c:v>0.18657739176564933</c:v>
                </c:pt>
                <c:pt idx="524">
                  <c:v>9.0123080186177415E-2</c:v>
                </c:pt>
                <c:pt idx="525">
                  <c:v>0.14977199157229412</c:v>
                </c:pt>
                <c:pt idx="526">
                  <c:v>0.20859584187294383</c:v>
                </c:pt>
                <c:pt idx="527">
                  <c:v>4.8449138667552259E-2</c:v>
                </c:pt>
                <c:pt idx="528">
                  <c:v>0.297118264520428</c:v>
                </c:pt>
                <c:pt idx="529">
                  <c:v>0.26211884999419333</c:v>
                </c:pt>
                <c:pt idx="530">
                  <c:v>0.22286262224910794</c:v>
                </c:pt>
                <c:pt idx="531">
                  <c:v>0.19896433952553191</c:v>
                </c:pt>
                <c:pt idx="532">
                  <c:v>0.32160459662172602</c:v>
                </c:pt>
                <c:pt idx="533">
                  <c:v>0.21369992770632174</c:v>
                </c:pt>
                <c:pt idx="534">
                  <c:v>0.13004086668567777</c:v>
                </c:pt>
                <c:pt idx="535">
                  <c:v>0.27596932945857855</c:v>
                </c:pt>
                <c:pt idx="536">
                  <c:v>0.27209047552494953</c:v>
                </c:pt>
                <c:pt idx="537">
                  <c:v>0.17756558939281827</c:v>
                </c:pt>
                <c:pt idx="538">
                  <c:v>0.22131779511674884</c:v>
                </c:pt>
                <c:pt idx="539">
                  <c:v>0.27023128914992933</c:v>
                </c:pt>
                <c:pt idx="540">
                  <c:v>0.25785009687084681</c:v>
                </c:pt>
                <c:pt idx="541">
                  <c:v>0.14182725557240977</c:v>
                </c:pt>
                <c:pt idx="542">
                  <c:v>0.34709155106994177</c:v>
                </c:pt>
                <c:pt idx="543">
                  <c:v>0.26140525003414483</c:v>
                </c:pt>
                <c:pt idx="544">
                  <c:v>0.3157674030304416</c:v>
                </c:pt>
                <c:pt idx="545">
                  <c:v>0.24389541934620076</c:v>
                </c:pt>
                <c:pt idx="546">
                  <c:v>0.12202762911879997</c:v>
                </c:pt>
                <c:pt idx="547">
                  <c:v>0.11060495671815414</c:v>
                </c:pt>
                <c:pt idx="548">
                  <c:v>0.24683274832183472</c:v>
                </c:pt>
                <c:pt idx="549">
                  <c:v>0.21429002303869232</c:v>
                </c:pt>
                <c:pt idx="550">
                  <c:v>0.30583706725826115</c:v>
                </c:pt>
                <c:pt idx="551">
                  <c:v>0.37251589558275972</c:v>
                </c:pt>
                <c:pt idx="552">
                  <c:v>0.20954441982384506</c:v>
                </c:pt>
                <c:pt idx="553">
                  <c:v>8.1018582198771477E-2</c:v>
                </c:pt>
                <c:pt idx="554">
                  <c:v>0.13667032190131667</c:v>
                </c:pt>
                <c:pt idx="555">
                  <c:v>0.1246810385876744</c:v>
                </c:pt>
                <c:pt idx="556">
                  <c:v>0.25835319892039527</c:v>
                </c:pt>
                <c:pt idx="557">
                  <c:v>0.29400382258295921</c:v>
                </c:pt>
                <c:pt idx="558">
                  <c:v>0.27878548359698557</c:v>
                </c:pt>
                <c:pt idx="559">
                  <c:v>0.13469575269489822</c:v>
                </c:pt>
                <c:pt idx="560">
                  <c:v>0.33443848475291105</c:v>
                </c:pt>
                <c:pt idx="561">
                  <c:v>0.37227770578947977</c:v>
                </c:pt>
                <c:pt idx="562">
                  <c:v>0.10711444280729153</c:v>
                </c:pt>
                <c:pt idx="563">
                  <c:v>0.36822857468576209</c:v>
                </c:pt>
                <c:pt idx="564">
                  <c:v>8.9789969474841247E-2</c:v>
                </c:pt>
                <c:pt idx="565">
                  <c:v>0.18255655589944886</c:v>
                </c:pt>
                <c:pt idx="566">
                  <c:v>0.14968408991913434</c:v>
                </c:pt>
                <c:pt idx="567">
                  <c:v>0.11730468955404495</c:v>
                </c:pt>
                <c:pt idx="568">
                  <c:v>0.18140131606529356</c:v>
                </c:pt>
                <c:pt idx="569">
                  <c:v>0.25449756218598357</c:v>
                </c:pt>
                <c:pt idx="570">
                  <c:v>0.1679120632229128</c:v>
                </c:pt>
                <c:pt idx="571">
                  <c:v>0.39477132787083952</c:v>
                </c:pt>
                <c:pt idx="572">
                  <c:v>0.24883431751649862</c:v>
                </c:pt>
                <c:pt idx="573">
                  <c:v>0.19570297622302885</c:v>
                </c:pt>
                <c:pt idx="574">
                  <c:v>0.15434092694978313</c:v>
                </c:pt>
                <c:pt idx="575">
                  <c:v>5.3422380594796058E-2</c:v>
                </c:pt>
                <c:pt idx="576">
                  <c:v>8.9224202608279179E-2</c:v>
                </c:pt>
                <c:pt idx="577">
                  <c:v>0.14572833953007905</c:v>
                </c:pt>
                <c:pt idx="578">
                  <c:v>0.12700620413955688</c:v>
                </c:pt>
                <c:pt idx="579">
                  <c:v>0.19058099310752669</c:v>
                </c:pt>
                <c:pt idx="580">
                  <c:v>8.6517957921603633E-2</c:v>
                </c:pt>
                <c:pt idx="581">
                  <c:v>0.26282972660049264</c:v>
                </c:pt>
                <c:pt idx="582">
                  <c:v>0.17703355398918405</c:v>
                </c:pt>
                <c:pt idx="583">
                  <c:v>0.14264700132288427</c:v>
                </c:pt>
                <c:pt idx="584">
                  <c:v>0.1727937850470036</c:v>
                </c:pt>
                <c:pt idx="585">
                  <c:v>9.8790564158059188E-2</c:v>
                </c:pt>
                <c:pt idx="586">
                  <c:v>7.6885533883501223E-2</c:v>
                </c:pt>
                <c:pt idx="587">
                  <c:v>0.42770965281371054</c:v>
                </c:pt>
                <c:pt idx="588">
                  <c:v>0.13720987036350729</c:v>
                </c:pt>
                <c:pt idx="589">
                  <c:v>9.4907467333309375E-2</c:v>
                </c:pt>
                <c:pt idx="590">
                  <c:v>0.16294546201907326</c:v>
                </c:pt>
                <c:pt idx="591">
                  <c:v>0.23106889519263518</c:v>
                </c:pt>
                <c:pt idx="592">
                  <c:v>0.12633295825827759</c:v>
                </c:pt>
                <c:pt idx="593">
                  <c:v>0.29668908853637471</c:v>
                </c:pt>
                <c:pt idx="594">
                  <c:v>5.6952903049270399E-2</c:v>
                </c:pt>
                <c:pt idx="595">
                  <c:v>0.2923680752550874</c:v>
                </c:pt>
                <c:pt idx="596">
                  <c:v>0.40422505283178756</c:v>
                </c:pt>
                <c:pt idx="597">
                  <c:v>0.12887534489486224</c:v>
                </c:pt>
                <c:pt idx="598">
                  <c:v>0.24881942955102676</c:v>
                </c:pt>
                <c:pt idx="599">
                  <c:v>0.37462807638090412</c:v>
                </c:pt>
                <c:pt idx="600">
                  <c:v>0.29744277551463422</c:v>
                </c:pt>
                <c:pt idx="601">
                  <c:v>0.32175364210801405</c:v>
                </c:pt>
                <c:pt idx="602">
                  <c:v>7.9090245172666843E-2</c:v>
                </c:pt>
                <c:pt idx="603">
                  <c:v>6.0254629058895663E-2</c:v>
                </c:pt>
                <c:pt idx="604">
                  <c:v>0.33724625783102696</c:v>
                </c:pt>
                <c:pt idx="605">
                  <c:v>7.2692309619553183E-2</c:v>
                </c:pt>
                <c:pt idx="606">
                  <c:v>0.11575722437691524</c:v>
                </c:pt>
                <c:pt idx="607">
                  <c:v>0.1293739433868395</c:v>
                </c:pt>
                <c:pt idx="608">
                  <c:v>0.19031136523884296</c:v>
                </c:pt>
                <c:pt idx="609">
                  <c:v>0.15710710121792676</c:v>
                </c:pt>
                <c:pt idx="610">
                  <c:v>0.27153429557523079</c:v>
                </c:pt>
                <c:pt idx="611">
                  <c:v>0.25778397031805084</c:v>
                </c:pt>
                <c:pt idx="612">
                  <c:v>0.25678424350835183</c:v>
                </c:pt>
                <c:pt idx="613">
                  <c:v>0.19855731132525017</c:v>
                </c:pt>
                <c:pt idx="614">
                  <c:v>0.19414827442796456</c:v>
                </c:pt>
                <c:pt idx="615">
                  <c:v>0.1872951833282642</c:v>
                </c:pt>
                <c:pt idx="616">
                  <c:v>5.7895740651564227E-2</c:v>
                </c:pt>
                <c:pt idx="617">
                  <c:v>0.1067489879006218</c:v>
                </c:pt>
                <c:pt idx="618">
                  <c:v>0.23939457383181129</c:v>
                </c:pt>
                <c:pt idx="619">
                  <c:v>0.33837256224545686</c:v>
                </c:pt>
                <c:pt idx="620">
                  <c:v>0.18270248247239898</c:v>
                </c:pt>
                <c:pt idx="621">
                  <c:v>8.0323880112972063E-2</c:v>
                </c:pt>
                <c:pt idx="622">
                  <c:v>0.21019564878399125</c:v>
                </c:pt>
                <c:pt idx="623">
                  <c:v>6.2388792948869953E-2</c:v>
                </c:pt>
                <c:pt idx="624">
                  <c:v>0.16426665576429261</c:v>
                </c:pt>
                <c:pt idx="625">
                  <c:v>0.26426053993591841</c:v>
                </c:pt>
                <c:pt idx="626">
                  <c:v>0.19189271014753523</c:v>
                </c:pt>
                <c:pt idx="627">
                  <c:v>0.20696323479636972</c:v>
                </c:pt>
                <c:pt idx="628">
                  <c:v>0.25562064665623591</c:v>
                </c:pt>
                <c:pt idx="629">
                  <c:v>0.43539917723057414</c:v>
                </c:pt>
                <c:pt idx="630">
                  <c:v>0.24678069012434642</c:v>
                </c:pt>
                <c:pt idx="631">
                  <c:v>0.38466762969936602</c:v>
                </c:pt>
                <c:pt idx="632">
                  <c:v>0.15706348840903162</c:v>
                </c:pt>
                <c:pt idx="633">
                  <c:v>0.27281496077382938</c:v>
                </c:pt>
                <c:pt idx="634">
                  <c:v>0.24256526075656265</c:v>
                </c:pt>
                <c:pt idx="635">
                  <c:v>4.8918080415367188E-2</c:v>
                </c:pt>
                <c:pt idx="636">
                  <c:v>0.16254467639599957</c:v>
                </c:pt>
                <c:pt idx="637">
                  <c:v>0.22409442771059404</c:v>
                </c:pt>
                <c:pt idx="638">
                  <c:v>0.41868607753760767</c:v>
                </c:pt>
                <c:pt idx="639">
                  <c:v>0.22402884349103627</c:v>
                </c:pt>
                <c:pt idx="640">
                  <c:v>8.6966545353201724E-2</c:v>
                </c:pt>
                <c:pt idx="641">
                  <c:v>0.19375526395258463</c:v>
                </c:pt>
                <c:pt idx="642">
                  <c:v>0.16939926594777424</c:v>
                </c:pt>
                <c:pt idx="643">
                  <c:v>0.16419699134060683</c:v>
                </c:pt>
                <c:pt idx="644">
                  <c:v>0.23029919172984931</c:v>
                </c:pt>
                <c:pt idx="645">
                  <c:v>5.5030312029485259E-2</c:v>
                </c:pt>
                <c:pt idx="646">
                  <c:v>0.28559501761561662</c:v>
                </c:pt>
                <c:pt idx="647">
                  <c:v>0.28870414821691814</c:v>
                </c:pt>
                <c:pt idx="648">
                  <c:v>0.31576317635674578</c:v>
                </c:pt>
                <c:pt idx="649">
                  <c:v>0.23986658145312853</c:v>
                </c:pt>
                <c:pt idx="650">
                  <c:v>0.1343728820780748</c:v>
                </c:pt>
                <c:pt idx="651">
                  <c:v>0.17384944299007019</c:v>
                </c:pt>
                <c:pt idx="652">
                  <c:v>0.44234286403820172</c:v>
                </c:pt>
                <c:pt idx="653">
                  <c:v>6.6867702273045199E-2</c:v>
                </c:pt>
                <c:pt idx="654">
                  <c:v>0.19151210549116943</c:v>
                </c:pt>
                <c:pt idx="655">
                  <c:v>5.9259305088297382E-2</c:v>
                </c:pt>
                <c:pt idx="656">
                  <c:v>0.11968948874077175</c:v>
                </c:pt>
                <c:pt idx="657">
                  <c:v>0.16387227763590348</c:v>
                </c:pt>
                <c:pt idx="658">
                  <c:v>0.23251080735389865</c:v>
                </c:pt>
                <c:pt idx="659">
                  <c:v>0.36513470145324495</c:v>
                </c:pt>
                <c:pt idx="660">
                  <c:v>0.17321265376547451</c:v>
                </c:pt>
                <c:pt idx="661">
                  <c:v>0.15743286320518449</c:v>
                </c:pt>
                <c:pt idx="662">
                  <c:v>4.7961876945480701E-2</c:v>
                </c:pt>
                <c:pt idx="663">
                  <c:v>0.3285417557239505</c:v>
                </c:pt>
                <c:pt idx="664">
                  <c:v>0.28316491448631714</c:v>
                </c:pt>
                <c:pt idx="665">
                  <c:v>0.22515497147317987</c:v>
                </c:pt>
                <c:pt idx="666">
                  <c:v>0.15171691644175253</c:v>
                </c:pt>
                <c:pt idx="667">
                  <c:v>0.22301288417566806</c:v>
                </c:pt>
                <c:pt idx="668">
                  <c:v>0.27767986552356155</c:v>
                </c:pt>
                <c:pt idx="669">
                  <c:v>8.8271680684297346E-2</c:v>
                </c:pt>
                <c:pt idx="670">
                  <c:v>0.12763250454251182</c:v>
                </c:pt>
                <c:pt idx="671">
                  <c:v>9.4261094177304203E-2</c:v>
                </c:pt>
                <c:pt idx="672">
                  <c:v>0.23109251628096336</c:v>
                </c:pt>
                <c:pt idx="673">
                  <c:v>0.21367111064128261</c:v>
                </c:pt>
                <c:pt idx="674">
                  <c:v>7.7087198534542503E-2</c:v>
                </c:pt>
                <c:pt idx="675">
                  <c:v>6.9006216183640889E-2</c:v>
                </c:pt>
                <c:pt idx="676">
                  <c:v>0.18549746788696159</c:v>
                </c:pt>
                <c:pt idx="677">
                  <c:v>0.17514763794213217</c:v>
                </c:pt>
                <c:pt idx="678">
                  <c:v>0.31001647492409784</c:v>
                </c:pt>
                <c:pt idx="679">
                  <c:v>0.33053214623030147</c:v>
                </c:pt>
                <c:pt idx="680">
                  <c:v>0.46833257646402604</c:v>
                </c:pt>
                <c:pt idx="681">
                  <c:v>0.17125985066773033</c:v>
                </c:pt>
                <c:pt idx="682">
                  <c:v>0.21120666366516977</c:v>
                </c:pt>
                <c:pt idx="683">
                  <c:v>0.2841161754889</c:v>
                </c:pt>
                <c:pt idx="684">
                  <c:v>8.5184001928207784E-2</c:v>
                </c:pt>
                <c:pt idx="685">
                  <c:v>0.28433527005273668</c:v>
                </c:pt>
                <c:pt idx="686">
                  <c:v>9.2108128392172625E-2</c:v>
                </c:pt>
                <c:pt idx="687">
                  <c:v>0.26245461918934182</c:v>
                </c:pt>
                <c:pt idx="688">
                  <c:v>0.39598104272245022</c:v>
                </c:pt>
                <c:pt idx="689">
                  <c:v>0.15454398946394671</c:v>
                </c:pt>
                <c:pt idx="690">
                  <c:v>7.0438395292229825E-2</c:v>
                </c:pt>
                <c:pt idx="691">
                  <c:v>0.20136123993614088</c:v>
                </c:pt>
                <c:pt idx="692">
                  <c:v>6.3846984198452819E-2</c:v>
                </c:pt>
                <c:pt idx="693">
                  <c:v>0.15876058620684794</c:v>
                </c:pt>
                <c:pt idx="694">
                  <c:v>7.7167980218145166E-2</c:v>
                </c:pt>
                <c:pt idx="695">
                  <c:v>0.30388408906083214</c:v>
                </c:pt>
                <c:pt idx="696">
                  <c:v>0.23764127553463893</c:v>
                </c:pt>
                <c:pt idx="697">
                  <c:v>0.23032808461754281</c:v>
                </c:pt>
                <c:pt idx="698">
                  <c:v>0.23043291036596325</c:v>
                </c:pt>
                <c:pt idx="699">
                  <c:v>0.14651444456433316</c:v>
                </c:pt>
                <c:pt idx="700">
                  <c:v>0.22687625202836609</c:v>
                </c:pt>
                <c:pt idx="701">
                  <c:v>0.16093129101517609</c:v>
                </c:pt>
                <c:pt idx="702">
                  <c:v>7.0274829230194916E-2</c:v>
                </c:pt>
                <c:pt idx="703">
                  <c:v>4.8302699543873992E-2</c:v>
                </c:pt>
                <c:pt idx="704">
                  <c:v>0.12695998287624419</c:v>
                </c:pt>
                <c:pt idx="705">
                  <c:v>0.28497748889103686</c:v>
                </c:pt>
                <c:pt idx="706">
                  <c:v>0.13960074927461716</c:v>
                </c:pt>
                <c:pt idx="707">
                  <c:v>0.15657089178795677</c:v>
                </c:pt>
                <c:pt idx="708">
                  <c:v>0.12703869054051906</c:v>
                </c:pt>
                <c:pt idx="709">
                  <c:v>0.46793934451811742</c:v>
                </c:pt>
                <c:pt idx="710">
                  <c:v>0.14183185009408752</c:v>
                </c:pt>
                <c:pt idx="711">
                  <c:v>0.18632908543654067</c:v>
                </c:pt>
                <c:pt idx="712">
                  <c:v>0.32533655622634983</c:v>
                </c:pt>
                <c:pt idx="713">
                  <c:v>6.0216069313717313E-2</c:v>
                </c:pt>
                <c:pt idx="714">
                  <c:v>0.36986962140430713</c:v>
                </c:pt>
                <c:pt idx="715">
                  <c:v>0.11478381811426398</c:v>
                </c:pt>
                <c:pt idx="716">
                  <c:v>0.3213950374989446</c:v>
                </c:pt>
                <c:pt idx="717">
                  <c:v>0.13539609024495433</c:v>
                </c:pt>
                <c:pt idx="718">
                  <c:v>0.14215450409723404</c:v>
                </c:pt>
                <c:pt idx="719">
                  <c:v>0.14820853089956182</c:v>
                </c:pt>
                <c:pt idx="720">
                  <c:v>0.21424378555975496</c:v>
                </c:pt>
                <c:pt idx="721">
                  <c:v>0.29782705438163881</c:v>
                </c:pt>
                <c:pt idx="722">
                  <c:v>2.7331392929257976E-2</c:v>
                </c:pt>
                <c:pt idx="723">
                  <c:v>0.35044995022343345</c:v>
                </c:pt>
                <c:pt idx="724">
                  <c:v>0.17129646337707805</c:v>
                </c:pt>
                <c:pt idx="725">
                  <c:v>0.38624432194111263</c:v>
                </c:pt>
                <c:pt idx="726">
                  <c:v>0.16503091677265719</c:v>
                </c:pt>
                <c:pt idx="727">
                  <c:v>0.35500141333945762</c:v>
                </c:pt>
                <c:pt idx="728">
                  <c:v>0.17462540990888387</c:v>
                </c:pt>
                <c:pt idx="729">
                  <c:v>0.1158096735056512</c:v>
                </c:pt>
                <c:pt idx="730">
                  <c:v>0.11529983254496906</c:v>
                </c:pt>
                <c:pt idx="731">
                  <c:v>0.17804796697642156</c:v>
                </c:pt>
                <c:pt idx="732">
                  <c:v>0.22526956521098354</c:v>
                </c:pt>
                <c:pt idx="733">
                  <c:v>0.37683511540388775</c:v>
                </c:pt>
                <c:pt idx="734">
                  <c:v>0.20634124130542572</c:v>
                </c:pt>
                <c:pt idx="735">
                  <c:v>0.15464502674431674</c:v>
                </c:pt>
                <c:pt idx="736">
                  <c:v>0.4100803806971578</c:v>
                </c:pt>
                <c:pt idx="737">
                  <c:v>7.2427807882200212E-2</c:v>
                </c:pt>
                <c:pt idx="738">
                  <c:v>3.9617290763569929E-2</c:v>
                </c:pt>
                <c:pt idx="739">
                  <c:v>0.16504691201091334</c:v>
                </c:pt>
                <c:pt idx="740">
                  <c:v>0.17205834719301213</c:v>
                </c:pt>
                <c:pt idx="741">
                  <c:v>0.39370050999945821</c:v>
                </c:pt>
                <c:pt idx="742">
                  <c:v>0.1593597254631344</c:v>
                </c:pt>
                <c:pt idx="743">
                  <c:v>0.23239390370319582</c:v>
                </c:pt>
                <c:pt idx="744">
                  <c:v>0.328995168580413</c:v>
                </c:pt>
                <c:pt idx="745">
                  <c:v>0.1071124514278272</c:v>
                </c:pt>
                <c:pt idx="746">
                  <c:v>0.27762784667162999</c:v>
                </c:pt>
                <c:pt idx="747">
                  <c:v>0.16614129521681015</c:v>
                </c:pt>
                <c:pt idx="748">
                  <c:v>0.27708747414211021</c:v>
                </c:pt>
                <c:pt idx="749">
                  <c:v>0.25720776814416735</c:v>
                </c:pt>
                <c:pt idx="750">
                  <c:v>0.23085764985874851</c:v>
                </c:pt>
                <c:pt idx="751">
                  <c:v>0.28293028556237909</c:v>
                </c:pt>
                <c:pt idx="752">
                  <c:v>0.26108790100252122</c:v>
                </c:pt>
                <c:pt idx="753">
                  <c:v>0.38963878634286436</c:v>
                </c:pt>
                <c:pt idx="754">
                  <c:v>0.3138884576023615</c:v>
                </c:pt>
                <c:pt idx="755">
                  <c:v>0.22849863230140113</c:v>
                </c:pt>
                <c:pt idx="756">
                  <c:v>0.30498857272909796</c:v>
                </c:pt>
                <c:pt idx="757">
                  <c:v>0.15304205428015449</c:v>
                </c:pt>
                <c:pt idx="758">
                  <c:v>0.45621091205574876</c:v>
                </c:pt>
                <c:pt idx="759">
                  <c:v>0.11594909422761783</c:v>
                </c:pt>
                <c:pt idx="760">
                  <c:v>0.15027620537279726</c:v>
                </c:pt>
                <c:pt idx="761">
                  <c:v>0.3690137096192101</c:v>
                </c:pt>
                <c:pt idx="762">
                  <c:v>0.21024688530950095</c:v>
                </c:pt>
                <c:pt idx="763">
                  <c:v>0.31892195757332681</c:v>
                </c:pt>
                <c:pt idx="764">
                  <c:v>0.36647476913960436</c:v>
                </c:pt>
                <c:pt idx="765">
                  <c:v>0.23767525247260013</c:v>
                </c:pt>
                <c:pt idx="766">
                  <c:v>0.15344762116804644</c:v>
                </c:pt>
                <c:pt idx="767">
                  <c:v>0.14484714236993418</c:v>
                </c:pt>
                <c:pt idx="768">
                  <c:v>0.15042156042960778</c:v>
                </c:pt>
                <c:pt idx="769">
                  <c:v>0.33375685968035296</c:v>
                </c:pt>
                <c:pt idx="770">
                  <c:v>0.11273703141488388</c:v>
                </c:pt>
                <c:pt idx="771">
                  <c:v>0.19257529883320637</c:v>
                </c:pt>
                <c:pt idx="772">
                  <c:v>0.42851121679799342</c:v>
                </c:pt>
                <c:pt idx="773">
                  <c:v>0.22610283155816457</c:v>
                </c:pt>
                <c:pt idx="774">
                  <c:v>0.15810616784489018</c:v>
                </c:pt>
                <c:pt idx="775">
                  <c:v>0.24211422072087829</c:v>
                </c:pt>
                <c:pt idx="776">
                  <c:v>0.17083017178894877</c:v>
                </c:pt>
                <c:pt idx="777">
                  <c:v>0.1035362748712166</c:v>
                </c:pt>
                <c:pt idx="778">
                  <c:v>0.16873105809055175</c:v>
                </c:pt>
                <c:pt idx="779">
                  <c:v>0.1035051689212242</c:v>
                </c:pt>
                <c:pt idx="780">
                  <c:v>0.36869955563458218</c:v>
                </c:pt>
                <c:pt idx="781">
                  <c:v>0.35760428477275885</c:v>
                </c:pt>
                <c:pt idx="782">
                  <c:v>0.16272010641154516</c:v>
                </c:pt>
                <c:pt idx="783">
                  <c:v>0.11443181833257791</c:v>
                </c:pt>
                <c:pt idx="784">
                  <c:v>0.25988015948396076</c:v>
                </c:pt>
                <c:pt idx="785">
                  <c:v>8.4924508120028108E-2</c:v>
                </c:pt>
                <c:pt idx="786">
                  <c:v>0.1156085880138252</c:v>
                </c:pt>
                <c:pt idx="787">
                  <c:v>0.18344731501305681</c:v>
                </c:pt>
                <c:pt idx="788">
                  <c:v>0.1847236478553069</c:v>
                </c:pt>
                <c:pt idx="789">
                  <c:v>6.5582208746354217E-2</c:v>
                </c:pt>
                <c:pt idx="790">
                  <c:v>0.19960305857634103</c:v>
                </c:pt>
                <c:pt idx="791">
                  <c:v>0.13703891233843313</c:v>
                </c:pt>
                <c:pt idx="792">
                  <c:v>9.0832924765879619E-2</c:v>
                </c:pt>
                <c:pt idx="793">
                  <c:v>6.7520359784479678E-2</c:v>
                </c:pt>
                <c:pt idx="794">
                  <c:v>0.43231565114135723</c:v>
                </c:pt>
                <c:pt idx="795">
                  <c:v>6.4384337262160946E-2</c:v>
                </c:pt>
                <c:pt idx="796">
                  <c:v>0.29022001001205155</c:v>
                </c:pt>
                <c:pt idx="797">
                  <c:v>0.33286064208277494</c:v>
                </c:pt>
                <c:pt idx="798">
                  <c:v>0.27529560478826048</c:v>
                </c:pt>
                <c:pt idx="799">
                  <c:v>0.26697581870679921</c:v>
                </c:pt>
                <c:pt idx="800">
                  <c:v>0.35134863796463534</c:v>
                </c:pt>
                <c:pt idx="801">
                  <c:v>0.22852996550144106</c:v>
                </c:pt>
                <c:pt idx="802">
                  <c:v>0.18440868945985278</c:v>
                </c:pt>
                <c:pt idx="803">
                  <c:v>0.45450623968848408</c:v>
                </c:pt>
                <c:pt idx="804">
                  <c:v>0.27106928796161328</c:v>
                </c:pt>
                <c:pt idx="805">
                  <c:v>0.11616232233264337</c:v>
                </c:pt>
                <c:pt idx="806">
                  <c:v>0.38946991174342621</c:v>
                </c:pt>
                <c:pt idx="807">
                  <c:v>0.23604118916349931</c:v>
                </c:pt>
                <c:pt idx="808">
                  <c:v>0.43995948289408043</c:v>
                </c:pt>
                <c:pt idx="809">
                  <c:v>0.34437468357430462</c:v>
                </c:pt>
                <c:pt idx="810">
                  <c:v>0.16701982234670137</c:v>
                </c:pt>
                <c:pt idx="811">
                  <c:v>0.16311628156660923</c:v>
                </c:pt>
                <c:pt idx="812">
                  <c:v>0.35648800919608942</c:v>
                </c:pt>
                <c:pt idx="813">
                  <c:v>0.27347820876369006</c:v>
                </c:pt>
                <c:pt idx="814">
                  <c:v>0.22289174728275477</c:v>
                </c:pt>
                <c:pt idx="815">
                  <c:v>0.1833935747906385</c:v>
                </c:pt>
                <c:pt idx="816">
                  <c:v>0.4964046703843869</c:v>
                </c:pt>
                <c:pt idx="817">
                  <c:v>0.37565459051646999</c:v>
                </c:pt>
                <c:pt idx="818">
                  <c:v>4.986712426144399E-2</c:v>
                </c:pt>
                <c:pt idx="819">
                  <c:v>0.10402870541297786</c:v>
                </c:pt>
                <c:pt idx="820">
                  <c:v>0.13296214046944266</c:v>
                </c:pt>
                <c:pt idx="821">
                  <c:v>0.41563009459436756</c:v>
                </c:pt>
                <c:pt idx="822">
                  <c:v>0.12253840725393877</c:v>
                </c:pt>
                <c:pt idx="823">
                  <c:v>0.2593003932860331</c:v>
                </c:pt>
                <c:pt idx="824">
                  <c:v>2.5033417164205665E-2</c:v>
                </c:pt>
                <c:pt idx="825">
                  <c:v>0.39722045453584937</c:v>
                </c:pt>
                <c:pt idx="826">
                  <c:v>0.14790382747832675</c:v>
                </c:pt>
                <c:pt idx="827">
                  <c:v>7.5905941154629286E-2</c:v>
                </c:pt>
                <c:pt idx="828">
                  <c:v>0.21678593494698689</c:v>
                </c:pt>
                <c:pt idx="829">
                  <c:v>0.12604444030346051</c:v>
                </c:pt>
                <c:pt idx="830">
                  <c:v>0.23004378055374405</c:v>
                </c:pt>
                <c:pt idx="831">
                  <c:v>0.32338677338291455</c:v>
                </c:pt>
                <c:pt idx="832">
                  <c:v>0.23741637895886825</c:v>
                </c:pt>
                <c:pt idx="833">
                  <c:v>4.8731657117863959E-2</c:v>
                </c:pt>
                <c:pt idx="834">
                  <c:v>0.23559177170368426</c:v>
                </c:pt>
                <c:pt idx="835">
                  <c:v>0.23760449025293431</c:v>
                </c:pt>
                <c:pt idx="836">
                  <c:v>0.25866682825764975</c:v>
                </c:pt>
                <c:pt idx="837">
                  <c:v>0.18076030888932293</c:v>
                </c:pt>
                <c:pt idx="838">
                  <c:v>0.19372849876345152</c:v>
                </c:pt>
                <c:pt idx="839">
                  <c:v>0.19523464056249895</c:v>
                </c:pt>
                <c:pt idx="840">
                  <c:v>9.8322526698654752E-2</c:v>
                </c:pt>
                <c:pt idx="841">
                  <c:v>0.38143572104261131</c:v>
                </c:pt>
                <c:pt idx="842">
                  <c:v>0.27932824407229145</c:v>
                </c:pt>
                <c:pt idx="843">
                  <c:v>0.39471844082962765</c:v>
                </c:pt>
                <c:pt idx="844">
                  <c:v>0.11550583038042828</c:v>
                </c:pt>
                <c:pt idx="845">
                  <c:v>0.24349970805570745</c:v>
                </c:pt>
                <c:pt idx="846">
                  <c:v>0.43039845640454938</c:v>
                </c:pt>
                <c:pt idx="847">
                  <c:v>0.46326661707172451</c:v>
                </c:pt>
                <c:pt idx="848">
                  <c:v>0.32783595955718453</c:v>
                </c:pt>
                <c:pt idx="849">
                  <c:v>0.52234356124125236</c:v>
                </c:pt>
                <c:pt idx="850">
                  <c:v>9.1216151798907283E-2</c:v>
                </c:pt>
                <c:pt idx="851">
                  <c:v>0.15713122202486499</c:v>
                </c:pt>
                <c:pt idx="852">
                  <c:v>7.2544466054070264E-2</c:v>
                </c:pt>
                <c:pt idx="853">
                  <c:v>0.1413478808497462</c:v>
                </c:pt>
                <c:pt idx="854">
                  <c:v>0.45501313664250176</c:v>
                </c:pt>
                <c:pt idx="855">
                  <c:v>0.18579113539194195</c:v>
                </c:pt>
                <c:pt idx="856">
                  <c:v>0.23550119765218508</c:v>
                </c:pt>
                <c:pt idx="857">
                  <c:v>0.32094076133884392</c:v>
                </c:pt>
                <c:pt idx="858">
                  <c:v>0.43592774372462617</c:v>
                </c:pt>
                <c:pt idx="859">
                  <c:v>0.13249323236377655</c:v>
                </c:pt>
                <c:pt idx="860">
                  <c:v>0.26351981392426665</c:v>
                </c:pt>
                <c:pt idx="861">
                  <c:v>0.18779887216440813</c:v>
                </c:pt>
                <c:pt idx="862">
                  <c:v>0.48150321226409742</c:v>
                </c:pt>
                <c:pt idx="863">
                  <c:v>0.11796200085210477</c:v>
                </c:pt>
                <c:pt idx="864">
                  <c:v>0.49455013420290134</c:v>
                </c:pt>
                <c:pt idx="865">
                  <c:v>5.2845154136566382E-2</c:v>
                </c:pt>
                <c:pt idx="866">
                  <c:v>0.29283134897336999</c:v>
                </c:pt>
                <c:pt idx="867">
                  <c:v>0.21931040754982986</c:v>
                </c:pt>
                <c:pt idx="868">
                  <c:v>0.12688489935346844</c:v>
                </c:pt>
                <c:pt idx="869">
                  <c:v>0.19152810392569783</c:v>
                </c:pt>
                <c:pt idx="870">
                  <c:v>0.33156113355344802</c:v>
                </c:pt>
                <c:pt idx="871">
                  <c:v>0.15879922000305527</c:v>
                </c:pt>
                <c:pt idx="872">
                  <c:v>0.34977163614801382</c:v>
                </c:pt>
                <c:pt idx="873">
                  <c:v>7.7223425388266223E-2</c:v>
                </c:pt>
                <c:pt idx="874">
                  <c:v>0.18406070152025739</c:v>
                </c:pt>
                <c:pt idx="875">
                  <c:v>0.18350997748160319</c:v>
                </c:pt>
                <c:pt idx="876">
                  <c:v>0.25657221622338672</c:v>
                </c:pt>
                <c:pt idx="877">
                  <c:v>0.24828290803634054</c:v>
                </c:pt>
                <c:pt idx="878">
                  <c:v>0.15396078575964164</c:v>
                </c:pt>
                <c:pt idx="879">
                  <c:v>0.1782437501459162</c:v>
                </c:pt>
                <c:pt idx="880">
                  <c:v>0.27345850712112552</c:v>
                </c:pt>
                <c:pt idx="881">
                  <c:v>0.33857370435928347</c:v>
                </c:pt>
                <c:pt idx="882">
                  <c:v>0.18814001984932127</c:v>
                </c:pt>
                <c:pt idx="883">
                  <c:v>0.10066030692515099</c:v>
                </c:pt>
                <c:pt idx="884">
                  <c:v>8.2770675353935202E-2</c:v>
                </c:pt>
                <c:pt idx="885">
                  <c:v>0.10233456084457351</c:v>
                </c:pt>
                <c:pt idx="886">
                  <c:v>0.40987035141677569</c:v>
                </c:pt>
                <c:pt idx="887">
                  <c:v>6.4574928675477372E-2</c:v>
                </c:pt>
                <c:pt idx="888">
                  <c:v>8.1820679224013079E-2</c:v>
                </c:pt>
                <c:pt idx="889">
                  <c:v>0.29623505132522787</c:v>
                </c:pt>
                <c:pt idx="890">
                  <c:v>0.26740271804078847</c:v>
                </c:pt>
                <c:pt idx="891">
                  <c:v>0.39280169330232251</c:v>
                </c:pt>
                <c:pt idx="892">
                  <c:v>0.18341639879169205</c:v>
                </c:pt>
                <c:pt idx="893">
                  <c:v>0.24591537705576419</c:v>
                </c:pt>
                <c:pt idx="894">
                  <c:v>0.41509735662418062</c:v>
                </c:pt>
                <c:pt idx="895">
                  <c:v>0.32782998326555973</c:v>
                </c:pt>
                <c:pt idx="896">
                  <c:v>0.23328753884197942</c:v>
                </c:pt>
                <c:pt idx="897">
                  <c:v>0.29025405745473909</c:v>
                </c:pt>
                <c:pt idx="898">
                  <c:v>0.26496612198689878</c:v>
                </c:pt>
                <c:pt idx="899">
                  <c:v>0.43784841781425793</c:v>
                </c:pt>
                <c:pt idx="900">
                  <c:v>4.9151543713146228E-2</c:v>
                </c:pt>
                <c:pt idx="901">
                  <c:v>0.10264778271022089</c:v>
                </c:pt>
                <c:pt idx="902">
                  <c:v>0.23566180119587285</c:v>
                </c:pt>
                <c:pt idx="903">
                  <c:v>0.48350394265650121</c:v>
                </c:pt>
                <c:pt idx="904">
                  <c:v>0.166773438063578</c:v>
                </c:pt>
                <c:pt idx="905">
                  <c:v>0.1462100631598223</c:v>
                </c:pt>
                <c:pt idx="906">
                  <c:v>8.4216183739636588E-2</c:v>
                </c:pt>
                <c:pt idx="907">
                  <c:v>9.1359044245557505E-2</c:v>
                </c:pt>
                <c:pt idx="908">
                  <c:v>0.17761976343638805</c:v>
                </c:pt>
                <c:pt idx="909">
                  <c:v>0.23914576495052578</c:v>
                </c:pt>
                <c:pt idx="910">
                  <c:v>0.23653173512042683</c:v>
                </c:pt>
                <c:pt idx="911">
                  <c:v>0.33574896047817282</c:v>
                </c:pt>
                <c:pt idx="912">
                  <c:v>0.40438771448875765</c:v>
                </c:pt>
                <c:pt idx="913">
                  <c:v>0.1696504064985804</c:v>
                </c:pt>
                <c:pt idx="914">
                  <c:v>9.5817809726008993E-2</c:v>
                </c:pt>
                <c:pt idx="915">
                  <c:v>8.6398234733670212E-2</c:v>
                </c:pt>
                <c:pt idx="916">
                  <c:v>0.62573782790275267</c:v>
                </c:pt>
                <c:pt idx="917">
                  <c:v>0.1500121548164646</c:v>
                </c:pt>
                <c:pt idx="918">
                  <c:v>0.12462114584559181</c:v>
                </c:pt>
                <c:pt idx="919">
                  <c:v>0.22769109681865496</c:v>
                </c:pt>
                <c:pt idx="920">
                  <c:v>0.21904216374454907</c:v>
                </c:pt>
                <c:pt idx="921">
                  <c:v>0.11319103775659484</c:v>
                </c:pt>
                <c:pt idx="922">
                  <c:v>0.53515644186256572</c:v>
                </c:pt>
                <c:pt idx="923">
                  <c:v>0.10701036328523017</c:v>
                </c:pt>
                <c:pt idx="924">
                  <c:v>0.21042422522280285</c:v>
                </c:pt>
                <c:pt idx="925">
                  <c:v>7.7625019016639596E-2</c:v>
                </c:pt>
                <c:pt idx="926">
                  <c:v>0.31842064388233204</c:v>
                </c:pt>
                <c:pt idx="927">
                  <c:v>0.38630158205671294</c:v>
                </c:pt>
                <c:pt idx="928">
                  <c:v>0.14367416122062182</c:v>
                </c:pt>
                <c:pt idx="929">
                  <c:v>0.1459675360213647</c:v>
                </c:pt>
                <c:pt idx="930">
                  <c:v>0.11144929815768194</c:v>
                </c:pt>
                <c:pt idx="931">
                  <c:v>7.4815994497023239E-2</c:v>
                </c:pt>
                <c:pt idx="932">
                  <c:v>0.31027538587823777</c:v>
                </c:pt>
                <c:pt idx="933">
                  <c:v>0.18053889882675306</c:v>
                </c:pt>
                <c:pt idx="934">
                  <c:v>6.7880868709750186E-2</c:v>
                </c:pt>
                <c:pt idx="935">
                  <c:v>0.2952053871108794</c:v>
                </c:pt>
                <c:pt idx="936">
                  <c:v>0.21985545097773665</c:v>
                </c:pt>
                <c:pt idx="937">
                  <c:v>0.26410573260945952</c:v>
                </c:pt>
                <c:pt idx="938">
                  <c:v>0.1202482015339307</c:v>
                </c:pt>
                <c:pt idx="939">
                  <c:v>0.12298359879242909</c:v>
                </c:pt>
                <c:pt idx="940">
                  <c:v>0.42786279327998172</c:v>
                </c:pt>
                <c:pt idx="941">
                  <c:v>9.2162715118199859E-2</c:v>
                </c:pt>
                <c:pt idx="942">
                  <c:v>0.27513491962163772</c:v>
                </c:pt>
                <c:pt idx="943">
                  <c:v>0.28783209527993309</c:v>
                </c:pt>
                <c:pt idx="944">
                  <c:v>0.20311508192668212</c:v>
                </c:pt>
                <c:pt idx="945">
                  <c:v>0.18477770962417592</c:v>
                </c:pt>
                <c:pt idx="946">
                  <c:v>0.28907945254901024</c:v>
                </c:pt>
                <c:pt idx="947">
                  <c:v>0.13459821110293996</c:v>
                </c:pt>
                <c:pt idx="948">
                  <c:v>0.38526924959273007</c:v>
                </c:pt>
                <c:pt idx="949">
                  <c:v>4.9461234267059423E-2</c:v>
                </c:pt>
                <c:pt idx="950">
                  <c:v>0.3118484680778788</c:v>
                </c:pt>
                <c:pt idx="951">
                  <c:v>0.33712849806831541</c:v>
                </c:pt>
                <c:pt idx="952">
                  <c:v>0.1843745034110037</c:v>
                </c:pt>
                <c:pt idx="953">
                  <c:v>0.36478056081442356</c:v>
                </c:pt>
                <c:pt idx="954">
                  <c:v>0.26365989860095329</c:v>
                </c:pt>
                <c:pt idx="955">
                  <c:v>0.13420252598045776</c:v>
                </c:pt>
                <c:pt idx="956">
                  <c:v>0.23735832177541125</c:v>
                </c:pt>
                <c:pt idx="957">
                  <c:v>0.24517247287829919</c:v>
                </c:pt>
                <c:pt idx="958">
                  <c:v>0.22447993721225495</c:v>
                </c:pt>
                <c:pt idx="959">
                  <c:v>0.19808428736678929</c:v>
                </c:pt>
                <c:pt idx="960">
                  <c:v>0.22745459216850722</c:v>
                </c:pt>
                <c:pt idx="961">
                  <c:v>0.13458408034569166</c:v>
                </c:pt>
                <c:pt idx="962">
                  <c:v>0.3062326055161616</c:v>
                </c:pt>
                <c:pt idx="963">
                  <c:v>0.20553036531203023</c:v>
                </c:pt>
                <c:pt idx="964">
                  <c:v>0.34974429005362373</c:v>
                </c:pt>
                <c:pt idx="965">
                  <c:v>0.54133918697316596</c:v>
                </c:pt>
                <c:pt idx="966">
                  <c:v>7.8055013933752374E-2</c:v>
                </c:pt>
                <c:pt idx="967">
                  <c:v>0.52011602248614308</c:v>
                </c:pt>
                <c:pt idx="968">
                  <c:v>0.14882625654532444</c:v>
                </c:pt>
                <c:pt idx="969">
                  <c:v>0.36106201593696319</c:v>
                </c:pt>
                <c:pt idx="970">
                  <c:v>0.23809912305402126</c:v>
                </c:pt>
                <c:pt idx="971">
                  <c:v>0.15403813686836268</c:v>
                </c:pt>
                <c:pt idx="972">
                  <c:v>0.27654394498490992</c:v>
                </c:pt>
                <c:pt idx="973">
                  <c:v>0.39773484358776307</c:v>
                </c:pt>
                <c:pt idx="974">
                  <c:v>0.16438919641263725</c:v>
                </c:pt>
                <c:pt idx="975">
                  <c:v>0.29712880859847263</c:v>
                </c:pt>
                <c:pt idx="976">
                  <c:v>0.35046873893793379</c:v>
                </c:pt>
                <c:pt idx="977">
                  <c:v>0.2441607720710485</c:v>
                </c:pt>
                <c:pt idx="978">
                  <c:v>7.3775241843443431E-2</c:v>
                </c:pt>
                <c:pt idx="979">
                  <c:v>9.837271456531349E-2</c:v>
                </c:pt>
                <c:pt idx="980">
                  <c:v>0.25753083423818646</c:v>
                </c:pt>
                <c:pt idx="981">
                  <c:v>0.20657250523753568</c:v>
                </c:pt>
                <c:pt idx="982">
                  <c:v>0.24238363232800436</c:v>
                </c:pt>
                <c:pt idx="983">
                  <c:v>0.15935489388254498</c:v>
                </c:pt>
                <c:pt idx="984">
                  <c:v>0.10781679883790334</c:v>
                </c:pt>
                <c:pt idx="985">
                  <c:v>0.16790754386740692</c:v>
                </c:pt>
                <c:pt idx="986">
                  <c:v>0.20969883249671692</c:v>
                </c:pt>
                <c:pt idx="987">
                  <c:v>0.28355134355493411</c:v>
                </c:pt>
                <c:pt idx="988">
                  <c:v>0.18408102779377741</c:v>
                </c:pt>
                <c:pt idx="989">
                  <c:v>9.8564391860023401E-2</c:v>
                </c:pt>
                <c:pt idx="990">
                  <c:v>0.15653017815037651</c:v>
                </c:pt>
                <c:pt idx="991">
                  <c:v>0.34532263038622307</c:v>
                </c:pt>
                <c:pt idx="992">
                  <c:v>0.20160830997519807</c:v>
                </c:pt>
                <c:pt idx="993">
                  <c:v>0.11746900183655629</c:v>
                </c:pt>
                <c:pt idx="994">
                  <c:v>0.23121230770980467</c:v>
                </c:pt>
                <c:pt idx="995">
                  <c:v>0.28349713082783617</c:v>
                </c:pt>
                <c:pt idx="996">
                  <c:v>0.57130451183698194</c:v>
                </c:pt>
                <c:pt idx="997">
                  <c:v>0.37931143996703615</c:v>
                </c:pt>
                <c:pt idx="998">
                  <c:v>0.26454245111790375</c:v>
                </c:pt>
                <c:pt idx="999">
                  <c:v>0.20725276985577346</c:v>
                </c:pt>
                <c:pt idx="1000">
                  <c:v>4.0692422758949055E-2</c:v>
                </c:pt>
                <c:pt idx="1001">
                  <c:v>6.1507810820524728E-2</c:v>
                </c:pt>
              </c:numCache>
            </c:numRef>
          </c:xVal>
          <c:yVal>
            <c:numRef>
              <c:f>'Frontière Efficiente à 5 titres'!$G$4:$G$1005</c:f>
              <c:numCache>
                <c:formatCode>0.00%</c:formatCode>
                <c:ptCount val="1002"/>
                <c:pt idx="0">
                  <c:v>6.8646758628936377E-2</c:v>
                </c:pt>
                <c:pt idx="1">
                  <c:v>6.7452973613063349E-2</c:v>
                </c:pt>
                <c:pt idx="2">
                  <c:v>4.1037966775375495E-2</c:v>
                </c:pt>
                <c:pt idx="3">
                  <c:v>7.3893402122062884E-2</c:v>
                </c:pt>
                <c:pt idx="4">
                  <c:v>3.2648940336953765E-2</c:v>
                </c:pt>
                <c:pt idx="5">
                  <c:v>8.5377196007325726E-2</c:v>
                </c:pt>
                <c:pt idx="6">
                  <c:v>8.0006480991452855E-2</c:v>
                </c:pt>
                <c:pt idx="7">
                  <c:v>3.8630089408486501E-2</c:v>
                </c:pt>
                <c:pt idx="8">
                  <c:v>4.7433576020855864E-2</c:v>
                </c:pt>
                <c:pt idx="9">
                  <c:v>4.842159193907463E-2</c:v>
                </c:pt>
                <c:pt idx="10">
                  <c:v>3.6512969911449172E-2</c:v>
                </c:pt>
                <c:pt idx="11">
                  <c:v>5.0905868773479891E-2</c:v>
                </c:pt>
                <c:pt idx="12">
                  <c:v>0.11060824755232662</c:v>
                </c:pt>
                <c:pt idx="13">
                  <c:v>2.8431979922045381E-2</c:v>
                </c:pt>
                <c:pt idx="14">
                  <c:v>4.665398000862693E-2</c:v>
                </c:pt>
                <c:pt idx="15">
                  <c:v>5.4792367179053059E-2</c:v>
                </c:pt>
                <c:pt idx="16">
                  <c:v>4.2305043848150065E-2</c:v>
                </c:pt>
                <c:pt idx="17">
                  <c:v>5.3060439489977768E-2</c:v>
                </c:pt>
                <c:pt idx="18">
                  <c:v>4.275051874304614E-2</c:v>
                </c:pt>
                <c:pt idx="19">
                  <c:v>3.7858730844939653E-2</c:v>
                </c:pt>
                <c:pt idx="20">
                  <c:v>1.8015850527981339E-2</c:v>
                </c:pt>
                <c:pt idx="21">
                  <c:v>4.779700729978608E-2</c:v>
                </c:pt>
                <c:pt idx="22">
                  <c:v>2.9302752857678929E-2</c:v>
                </c:pt>
                <c:pt idx="23">
                  <c:v>5.0703415019624519E-2</c:v>
                </c:pt>
                <c:pt idx="24">
                  <c:v>6.1895405262488191E-2</c:v>
                </c:pt>
                <c:pt idx="25">
                  <c:v>5.5240648139831539E-2</c:v>
                </c:pt>
                <c:pt idx="26">
                  <c:v>7.2199547255216961E-2</c:v>
                </c:pt>
                <c:pt idx="27">
                  <c:v>1.3322353368498864E-2</c:v>
                </c:pt>
                <c:pt idx="28">
                  <c:v>1.8191449148861959E-2</c:v>
                </c:pt>
                <c:pt idx="29">
                  <c:v>8.4460327985942052E-2</c:v>
                </c:pt>
                <c:pt idx="30">
                  <c:v>5.2590324493601313E-2</c:v>
                </c:pt>
                <c:pt idx="31">
                  <c:v>7.6581628010232508E-2</c:v>
                </c:pt>
                <c:pt idx="32">
                  <c:v>1.683457125543094E-2</c:v>
                </c:pt>
                <c:pt idx="33">
                  <c:v>4.7290364329287453E-2</c:v>
                </c:pt>
                <c:pt idx="34">
                  <c:v>3.9152272814436985E-2</c:v>
                </c:pt>
                <c:pt idx="35">
                  <c:v>3.423218208090395E-2</c:v>
                </c:pt>
                <c:pt idx="36">
                  <c:v>2.3849220848900357E-2</c:v>
                </c:pt>
                <c:pt idx="37">
                  <c:v>1.3732875900716542E-2</c:v>
                </c:pt>
                <c:pt idx="38">
                  <c:v>3.2504535231746255E-2</c:v>
                </c:pt>
                <c:pt idx="39">
                  <c:v>4.5809530666659569E-2</c:v>
                </c:pt>
                <c:pt idx="40">
                  <c:v>6.2370506744623161E-2</c:v>
                </c:pt>
                <c:pt idx="41">
                  <c:v>1.0085573775812283E-2</c:v>
                </c:pt>
                <c:pt idx="42">
                  <c:v>6.0335079523097357E-2</c:v>
                </c:pt>
                <c:pt idx="43">
                  <c:v>4.4302061237630377E-2</c:v>
                </c:pt>
                <c:pt idx="44">
                  <c:v>5.8125848496485409E-2</c:v>
                </c:pt>
                <c:pt idx="45">
                  <c:v>6.3985062784098781E-2</c:v>
                </c:pt>
                <c:pt idx="46">
                  <c:v>5.6630068193354158E-2</c:v>
                </c:pt>
                <c:pt idx="47">
                  <c:v>5.8849986340577629E-2</c:v>
                </c:pt>
                <c:pt idx="48">
                  <c:v>4.3658989123712369E-2</c:v>
                </c:pt>
                <c:pt idx="49">
                  <c:v>5.0774152385828976E-2</c:v>
                </c:pt>
                <c:pt idx="50">
                  <c:v>3.9265711194642255E-2</c:v>
                </c:pt>
                <c:pt idx="51">
                  <c:v>0.14738448645383762</c:v>
                </c:pt>
                <c:pt idx="52">
                  <c:v>0.10774207503791296</c:v>
                </c:pt>
                <c:pt idx="53">
                  <c:v>3.8531394765508674E-2</c:v>
                </c:pt>
                <c:pt idx="54">
                  <c:v>6.6623489189101728E-2</c:v>
                </c:pt>
                <c:pt idx="55">
                  <c:v>6.4299794724000381E-2</c:v>
                </c:pt>
                <c:pt idx="56">
                  <c:v>4.5633322796525919E-2</c:v>
                </c:pt>
                <c:pt idx="57">
                  <c:v>5.5933536169965582E-2</c:v>
                </c:pt>
                <c:pt idx="58">
                  <c:v>5.997632239238946E-2</c:v>
                </c:pt>
                <c:pt idx="59">
                  <c:v>0.12940624733263667</c:v>
                </c:pt>
                <c:pt idx="60">
                  <c:v>2.8275146669625485E-2</c:v>
                </c:pt>
                <c:pt idx="61">
                  <c:v>2.3929968360754526E-2</c:v>
                </c:pt>
                <c:pt idx="62">
                  <c:v>4.5512056978058581E-2</c:v>
                </c:pt>
                <c:pt idx="63">
                  <c:v>1.830270596683848E-2</c:v>
                </c:pt>
                <c:pt idx="64">
                  <c:v>7.3784847406849569E-2</c:v>
                </c:pt>
                <c:pt idx="65">
                  <c:v>1.2618143148181174E-2</c:v>
                </c:pt>
                <c:pt idx="66">
                  <c:v>8.325616412435298E-2</c:v>
                </c:pt>
                <c:pt idx="67">
                  <c:v>3.82715335658287E-2</c:v>
                </c:pt>
                <c:pt idx="68">
                  <c:v>3.0897825708936906E-2</c:v>
                </c:pt>
                <c:pt idx="69">
                  <c:v>9.6350049828644452E-2</c:v>
                </c:pt>
                <c:pt idx="70">
                  <c:v>1.5527443787594773E-2</c:v>
                </c:pt>
                <c:pt idx="71">
                  <c:v>3.6409892960682179E-2</c:v>
                </c:pt>
                <c:pt idx="72">
                  <c:v>2.0213813248702882E-2</c:v>
                </c:pt>
                <c:pt idx="73">
                  <c:v>7.2582288756400146E-2</c:v>
                </c:pt>
                <c:pt idx="74">
                  <c:v>2.720110801633685E-2</c:v>
                </c:pt>
                <c:pt idx="75">
                  <c:v>2.0993007592267545E-2</c:v>
                </c:pt>
                <c:pt idx="76">
                  <c:v>8.0677735353703345E-2</c:v>
                </c:pt>
                <c:pt idx="77">
                  <c:v>1.9676961557252202E-2</c:v>
                </c:pt>
                <c:pt idx="78">
                  <c:v>3.0771610461994735E-2</c:v>
                </c:pt>
                <c:pt idx="79">
                  <c:v>8.3123689020534769E-2</c:v>
                </c:pt>
                <c:pt idx="80">
                  <c:v>9.5994526576456018E-2</c:v>
                </c:pt>
                <c:pt idx="81">
                  <c:v>9.5005632611585941E-2</c:v>
                </c:pt>
                <c:pt idx="82">
                  <c:v>7.0529071167821145E-2</c:v>
                </c:pt>
                <c:pt idx="83">
                  <c:v>7.679753971879888E-2</c:v>
                </c:pt>
                <c:pt idx="84">
                  <c:v>1.0357357855097541E-2</c:v>
                </c:pt>
                <c:pt idx="85">
                  <c:v>2.1994650015705962E-2</c:v>
                </c:pt>
                <c:pt idx="86">
                  <c:v>1.8282142705296617E-2</c:v>
                </c:pt>
                <c:pt idx="87">
                  <c:v>8.191702765179526E-2</c:v>
                </c:pt>
                <c:pt idx="88">
                  <c:v>3.5672473284424848E-2</c:v>
                </c:pt>
                <c:pt idx="89">
                  <c:v>6.3925933628300513E-2</c:v>
                </c:pt>
                <c:pt idx="90">
                  <c:v>1.2375611827526764E-2</c:v>
                </c:pt>
                <c:pt idx="91">
                  <c:v>1.0901249997573399E-2</c:v>
                </c:pt>
                <c:pt idx="92">
                  <c:v>4.6058302536227509E-2</c:v>
                </c:pt>
                <c:pt idx="93">
                  <c:v>1.9553924875648655E-2</c:v>
                </c:pt>
                <c:pt idx="94">
                  <c:v>5.43523986220271E-2</c:v>
                </c:pt>
                <c:pt idx="95">
                  <c:v>2.7490727813557173E-2</c:v>
                </c:pt>
                <c:pt idx="96">
                  <c:v>1.2199002018487986E-2</c:v>
                </c:pt>
                <c:pt idx="97">
                  <c:v>0.12115441354574913</c:v>
                </c:pt>
                <c:pt idx="98">
                  <c:v>5.9322498326109398E-2</c:v>
                </c:pt>
                <c:pt idx="99">
                  <c:v>1.6094407470909747E-2</c:v>
                </c:pt>
                <c:pt idx="100">
                  <c:v>7.0317299355607474E-2</c:v>
                </c:pt>
                <c:pt idx="101">
                  <c:v>5.1503989030552526E-2</c:v>
                </c:pt>
                <c:pt idx="102">
                  <c:v>6.618716357529611E-2</c:v>
                </c:pt>
                <c:pt idx="103">
                  <c:v>2.0851171083076984E-2</c:v>
                </c:pt>
                <c:pt idx="104">
                  <c:v>6.484471556470367E-2</c:v>
                </c:pt>
                <c:pt idx="105">
                  <c:v>1.8863244726239865E-2</c:v>
                </c:pt>
                <c:pt idx="106">
                  <c:v>5.8289976251189216E-2</c:v>
                </c:pt>
                <c:pt idx="107">
                  <c:v>3.5939070347609549E-2</c:v>
                </c:pt>
                <c:pt idx="108">
                  <c:v>4.5968308786165715E-2</c:v>
                </c:pt>
                <c:pt idx="109">
                  <c:v>3.9602569342471472E-2</c:v>
                </c:pt>
                <c:pt idx="110">
                  <c:v>2.7469420813694478E-2</c:v>
                </c:pt>
                <c:pt idx="111">
                  <c:v>5.8663950828801582E-2</c:v>
                </c:pt>
                <c:pt idx="112">
                  <c:v>4.5050878103611643E-2</c:v>
                </c:pt>
                <c:pt idx="113">
                  <c:v>3.6063769844918256E-2</c:v>
                </c:pt>
                <c:pt idx="114">
                  <c:v>0.10754195248904906</c:v>
                </c:pt>
                <c:pt idx="115">
                  <c:v>3.9075403522201638E-2</c:v>
                </c:pt>
                <c:pt idx="116">
                  <c:v>4.6982372761672442E-2</c:v>
                </c:pt>
                <c:pt idx="117">
                  <c:v>1.7403435963959137E-2</c:v>
                </c:pt>
                <c:pt idx="118">
                  <c:v>2.450549655052546E-2</c:v>
                </c:pt>
                <c:pt idx="119">
                  <c:v>5.4473794231397199E-2</c:v>
                </c:pt>
                <c:pt idx="120">
                  <c:v>5.779327074822703E-2</c:v>
                </c:pt>
                <c:pt idx="121">
                  <c:v>7.9588719652416137E-2</c:v>
                </c:pt>
                <c:pt idx="122">
                  <c:v>8.4680391369261823E-2</c:v>
                </c:pt>
                <c:pt idx="123">
                  <c:v>0.10479113917696961</c:v>
                </c:pt>
                <c:pt idx="124">
                  <c:v>2.6985437531066685E-2</c:v>
                </c:pt>
                <c:pt idx="125">
                  <c:v>5.1455822184202728E-2</c:v>
                </c:pt>
                <c:pt idx="126">
                  <c:v>4.5465239340617122E-2</c:v>
                </c:pt>
                <c:pt idx="127">
                  <c:v>1.8475015803652794E-2</c:v>
                </c:pt>
                <c:pt idx="128">
                  <c:v>6.791420327508145E-2</c:v>
                </c:pt>
                <c:pt idx="129">
                  <c:v>3.0271739015651791E-2</c:v>
                </c:pt>
                <c:pt idx="130">
                  <c:v>0.10865743744240375</c:v>
                </c:pt>
                <c:pt idx="131">
                  <c:v>7.6083173771608156E-2</c:v>
                </c:pt>
                <c:pt idx="132">
                  <c:v>5.2680142607807776E-2</c:v>
                </c:pt>
                <c:pt idx="133">
                  <c:v>3.1457936471988482E-2</c:v>
                </c:pt>
                <c:pt idx="134">
                  <c:v>2.4802433037168045E-2</c:v>
                </c:pt>
                <c:pt idx="135">
                  <c:v>6.6300053348617188E-2</c:v>
                </c:pt>
                <c:pt idx="136">
                  <c:v>1.8859854817286817E-2</c:v>
                </c:pt>
                <c:pt idx="137">
                  <c:v>5.3461074196177398E-2</c:v>
                </c:pt>
                <c:pt idx="138">
                  <c:v>3.6691442277965114E-2</c:v>
                </c:pt>
                <c:pt idx="139">
                  <c:v>2.0462033745183024E-2</c:v>
                </c:pt>
                <c:pt idx="140">
                  <c:v>2.6387667449121029E-2</c:v>
                </c:pt>
                <c:pt idx="141">
                  <c:v>5.1843064617339875E-2</c:v>
                </c:pt>
                <c:pt idx="142">
                  <c:v>1.461149822680843E-2</c:v>
                </c:pt>
                <c:pt idx="143">
                  <c:v>1.1666194202640659E-2</c:v>
                </c:pt>
                <c:pt idx="144">
                  <c:v>5.3062919653628041E-2</c:v>
                </c:pt>
                <c:pt idx="145">
                  <c:v>7.5487416380765518E-2</c:v>
                </c:pt>
                <c:pt idx="146">
                  <c:v>6.4309101672918048E-2</c:v>
                </c:pt>
                <c:pt idx="147">
                  <c:v>5.7623019428093572E-2</c:v>
                </c:pt>
                <c:pt idx="148">
                  <c:v>0.10882355267673235</c:v>
                </c:pt>
                <c:pt idx="149">
                  <c:v>8.5312656279306787E-2</c:v>
                </c:pt>
                <c:pt idx="150">
                  <c:v>5.4567906759838768E-2</c:v>
                </c:pt>
                <c:pt idx="151">
                  <c:v>0.10643977340893206</c:v>
                </c:pt>
                <c:pt idx="152">
                  <c:v>1.8746819261583739E-2</c:v>
                </c:pt>
                <c:pt idx="153">
                  <c:v>1.5406320477000879E-2</c:v>
                </c:pt>
                <c:pt idx="154">
                  <c:v>8.2922876291140798E-2</c:v>
                </c:pt>
                <c:pt idx="155">
                  <c:v>2.1297369827578169E-2</c:v>
                </c:pt>
                <c:pt idx="156">
                  <c:v>5.599983485114305E-2</c:v>
                </c:pt>
                <c:pt idx="157">
                  <c:v>2.2983218187200723E-2</c:v>
                </c:pt>
                <c:pt idx="158">
                  <c:v>3.5173199639784505E-2</c:v>
                </c:pt>
                <c:pt idx="159">
                  <c:v>8.0888426765627991E-2</c:v>
                </c:pt>
                <c:pt idx="160">
                  <c:v>3.861868798241453E-2</c:v>
                </c:pt>
                <c:pt idx="161">
                  <c:v>5.7045929052504836E-2</c:v>
                </c:pt>
                <c:pt idx="162">
                  <c:v>7.8808890072937926E-2</c:v>
                </c:pt>
                <c:pt idx="163">
                  <c:v>3.4817372918509837E-2</c:v>
                </c:pt>
                <c:pt idx="164">
                  <c:v>1.0378212724600398E-2</c:v>
                </c:pt>
                <c:pt idx="165">
                  <c:v>4.6849800184394899E-2</c:v>
                </c:pt>
                <c:pt idx="166">
                  <c:v>2.7079026604612474E-2</c:v>
                </c:pt>
                <c:pt idx="167">
                  <c:v>2.1018639608065784E-2</c:v>
                </c:pt>
                <c:pt idx="168">
                  <c:v>1.2268451206186276E-2</c:v>
                </c:pt>
                <c:pt idx="169">
                  <c:v>5.9169934910072178E-2</c:v>
                </c:pt>
                <c:pt idx="170">
                  <c:v>5.1097789289218792E-2</c:v>
                </c:pt>
                <c:pt idx="171">
                  <c:v>1.5026376865814128E-2</c:v>
                </c:pt>
                <c:pt idx="172">
                  <c:v>1.0060201549912037E-2</c:v>
                </c:pt>
                <c:pt idx="173">
                  <c:v>3.3215385388558588E-2</c:v>
                </c:pt>
                <c:pt idx="174">
                  <c:v>2.1377283501961938E-2</c:v>
                </c:pt>
                <c:pt idx="175">
                  <c:v>9.9414698657588271E-2</c:v>
                </c:pt>
                <c:pt idx="176">
                  <c:v>4.0037958654760002E-2</c:v>
                </c:pt>
                <c:pt idx="177">
                  <c:v>8.1909549136632204E-2</c:v>
                </c:pt>
                <c:pt idx="178">
                  <c:v>1.2186296755841885E-2</c:v>
                </c:pt>
                <c:pt idx="179">
                  <c:v>7.5781366821209006E-2</c:v>
                </c:pt>
                <c:pt idx="180">
                  <c:v>2.1220347794792479E-2</c:v>
                </c:pt>
                <c:pt idx="181">
                  <c:v>5.9953043747215967E-2</c:v>
                </c:pt>
                <c:pt idx="182">
                  <c:v>1.7256474061230251E-2</c:v>
                </c:pt>
                <c:pt idx="183">
                  <c:v>1.9195411005177972E-2</c:v>
                </c:pt>
                <c:pt idx="184">
                  <c:v>2.571644017943845E-2</c:v>
                </c:pt>
                <c:pt idx="185">
                  <c:v>4.7556831384367865E-2</c:v>
                </c:pt>
                <c:pt idx="186">
                  <c:v>1.6436078582387097E-2</c:v>
                </c:pt>
                <c:pt idx="187">
                  <c:v>8.5708046556808304E-2</c:v>
                </c:pt>
                <c:pt idx="188">
                  <c:v>8.6129375485533122E-2</c:v>
                </c:pt>
                <c:pt idx="189">
                  <c:v>2.7924833334006881E-2</c:v>
                </c:pt>
                <c:pt idx="190">
                  <c:v>5.7495885422166451E-2</c:v>
                </c:pt>
                <c:pt idx="191">
                  <c:v>2.2530236107745065E-2</c:v>
                </c:pt>
                <c:pt idx="192">
                  <c:v>1.3287187903024286E-2</c:v>
                </c:pt>
                <c:pt idx="193">
                  <c:v>2.8194492459799381E-2</c:v>
                </c:pt>
                <c:pt idx="194">
                  <c:v>2.0610470334773243E-2</c:v>
                </c:pt>
                <c:pt idx="195">
                  <c:v>7.6826302139121894E-2</c:v>
                </c:pt>
                <c:pt idx="196">
                  <c:v>1.4261311437760398E-2</c:v>
                </c:pt>
                <c:pt idx="197">
                  <c:v>8.6664287910880738E-2</c:v>
                </c:pt>
                <c:pt idx="198">
                  <c:v>3.6634136103502649E-2</c:v>
                </c:pt>
                <c:pt idx="199">
                  <c:v>5.8169053973331469E-2</c:v>
                </c:pt>
                <c:pt idx="200">
                  <c:v>1.2652956127977833E-2</c:v>
                </c:pt>
                <c:pt idx="201">
                  <c:v>3.2457398594807854E-2</c:v>
                </c:pt>
                <c:pt idx="202">
                  <c:v>1.3355956633645912E-2</c:v>
                </c:pt>
                <c:pt idx="203">
                  <c:v>1.7330399743638342E-2</c:v>
                </c:pt>
                <c:pt idx="204">
                  <c:v>3.4693138604756611E-2</c:v>
                </c:pt>
                <c:pt idx="205">
                  <c:v>2.3951733200220031E-2</c:v>
                </c:pt>
                <c:pt idx="206">
                  <c:v>2.3635692482517744E-2</c:v>
                </c:pt>
                <c:pt idx="207">
                  <c:v>6.6047622700537933E-2</c:v>
                </c:pt>
                <c:pt idx="208">
                  <c:v>1.3075917779472009E-2</c:v>
                </c:pt>
                <c:pt idx="209">
                  <c:v>5.057634580440986E-2</c:v>
                </c:pt>
                <c:pt idx="210">
                  <c:v>6.2828594091017431E-2</c:v>
                </c:pt>
                <c:pt idx="211">
                  <c:v>3.7219053952195241E-2</c:v>
                </c:pt>
                <c:pt idx="212">
                  <c:v>9.0723076258607163E-2</c:v>
                </c:pt>
                <c:pt idx="213">
                  <c:v>4.1295196209332363E-2</c:v>
                </c:pt>
                <c:pt idx="214">
                  <c:v>4.6076096180593704E-2</c:v>
                </c:pt>
                <c:pt idx="215">
                  <c:v>0.10152601541142328</c:v>
                </c:pt>
                <c:pt idx="216">
                  <c:v>6.8615364491524555E-2</c:v>
                </c:pt>
                <c:pt idx="217">
                  <c:v>6.0076287081965871E-2</c:v>
                </c:pt>
                <c:pt idx="218">
                  <c:v>5.430786598375742E-2</c:v>
                </c:pt>
                <c:pt idx="219">
                  <c:v>1.0292257619322079E-2</c:v>
                </c:pt>
                <c:pt idx="220">
                  <c:v>8.6162576227452103E-2</c:v>
                </c:pt>
                <c:pt idx="221">
                  <c:v>3.9247178756245282E-2</c:v>
                </c:pt>
                <c:pt idx="222">
                  <c:v>5.7970639474158814E-2</c:v>
                </c:pt>
                <c:pt idx="223">
                  <c:v>2.5836968274151512E-2</c:v>
                </c:pt>
                <c:pt idx="224">
                  <c:v>2.1754919091235572E-2</c:v>
                </c:pt>
                <c:pt idx="225">
                  <c:v>0.100586225104729</c:v>
                </c:pt>
                <c:pt idx="226">
                  <c:v>1.7552963593350512E-2</c:v>
                </c:pt>
                <c:pt idx="227">
                  <c:v>3.0329643020325127E-2</c:v>
                </c:pt>
                <c:pt idx="228">
                  <c:v>1.6037182426255708E-2</c:v>
                </c:pt>
                <c:pt idx="229">
                  <c:v>7.0249812668792391E-2</c:v>
                </c:pt>
                <c:pt idx="230">
                  <c:v>8.315855735287267E-2</c:v>
                </c:pt>
                <c:pt idx="231">
                  <c:v>6.3220393389383109E-2</c:v>
                </c:pt>
                <c:pt idx="232">
                  <c:v>1.3499516278575863E-2</c:v>
                </c:pt>
                <c:pt idx="233">
                  <c:v>4.3577678530122642E-2</c:v>
                </c:pt>
                <c:pt idx="234">
                  <c:v>9.1935343334609468E-2</c:v>
                </c:pt>
                <c:pt idx="235">
                  <c:v>6.9917567855220714E-2</c:v>
                </c:pt>
                <c:pt idx="236">
                  <c:v>4.2445434837739056E-2</c:v>
                </c:pt>
                <c:pt idx="237">
                  <c:v>5.8060312275808275E-2</c:v>
                </c:pt>
                <c:pt idx="238">
                  <c:v>2.0682789025873293E-2</c:v>
                </c:pt>
                <c:pt idx="239">
                  <c:v>4.9432603326722967E-2</c:v>
                </c:pt>
                <c:pt idx="240">
                  <c:v>8.7634817437724138E-2</c:v>
                </c:pt>
                <c:pt idx="241">
                  <c:v>0.10129713368335079</c:v>
                </c:pt>
                <c:pt idx="242">
                  <c:v>0.11064768987008491</c:v>
                </c:pt>
                <c:pt idx="243">
                  <c:v>4.8033818829168608E-2</c:v>
                </c:pt>
                <c:pt idx="244">
                  <c:v>6.7325627535712904E-2</c:v>
                </c:pt>
                <c:pt idx="245">
                  <c:v>6.6708012061197461E-2</c:v>
                </c:pt>
                <c:pt idx="246">
                  <c:v>6.9221280664344798E-2</c:v>
                </c:pt>
                <c:pt idx="247">
                  <c:v>0.11169967015136065</c:v>
                </c:pt>
                <c:pt idx="248">
                  <c:v>2.2990323603533667E-2</c:v>
                </c:pt>
                <c:pt idx="249">
                  <c:v>8.4873263700944765E-2</c:v>
                </c:pt>
                <c:pt idx="250">
                  <c:v>5.2983623300702352E-2</c:v>
                </c:pt>
                <c:pt idx="251">
                  <c:v>7.3231937896494612E-2</c:v>
                </c:pt>
                <c:pt idx="252">
                  <c:v>1.1240423784216445E-2</c:v>
                </c:pt>
                <c:pt idx="253">
                  <c:v>4.3031238270451133E-2</c:v>
                </c:pt>
                <c:pt idx="254">
                  <c:v>5.2955326725933491E-2</c:v>
                </c:pt>
                <c:pt idx="255">
                  <c:v>3.5271225075819111E-2</c:v>
                </c:pt>
                <c:pt idx="256">
                  <c:v>7.9004064304664418E-2</c:v>
                </c:pt>
                <c:pt idx="257">
                  <c:v>4.6065250058215719E-2</c:v>
                </c:pt>
                <c:pt idx="258">
                  <c:v>0.10483849353570757</c:v>
                </c:pt>
                <c:pt idx="259">
                  <c:v>5.2865344995476064E-2</c:v>
                </c:pt>
                <c:pt idx="260">
                  <c:v>0.12793826377852724</c:v>
                </c:pt>
                <c:pt idx="261">
                  <c:v>7.1609771641751058E-2</c:v>
                </c:pt>
                <c:pt idx="262">
                  <c:v>4.932427496494194E-2</c:v>
                </c:pt>
                <c:pt idx="263">
                  <c:v>6.230230700695058E-2</c:v>
                </c:pt>
                <c:pt idx="264">
                  <c:v>1.7904613781519915E-2</c:v>
                </c:pt>
                <c:pt idx="265">
                  <c:v>2.6965923789392554E-2</c:v>
                </c:pt>
                <c:pt idx="266">
                  <c:v>1.4942997262769663E-2</c:v>
                </c:pt>
                <c:pt idx="267">
                  <c:v>0.14886726811594597</c:v>
                </c:pt>
                <c:pt idx="268">
                  <c:v>1.493222714765886E-2</c:v>
                </c:pt>
                <c:pt idx="269">
                  <c:v>1.6180459897161215E-2</c:v>
                </c:pt>
                <c:pt idx="270">
                  <c:v>2.6141857550420568E-2</c:v>
                </c:pt>
                <c:pt idx="271">
                  <c:v>9.3129916757559647E-2</c:v>
                </c:pt>
                <c:pt idx="272">
                  <c:v>3.817564810334674E-2</c:v>
                </c:pt>
                <c:pt idx="273">
                  <c:v>5.5502945437898875E-2</c:v>
                </c:pt>
                <c:pt idx="274">
                  <c:v>1.7694680891300611E-2</c:v>
                </c:pt>
                <c:pt idx="275">
                  <c:v>5.8472712566485147E-2</c:v>
                </c:pt>
                <c:pt idx="276">
                  <c:v>0.10066879193167344</c:v>
                </c:pt>
                <c:pt idx="277">
                  <c:v>1.0122037945496529E-2</c:v>
                </c:pt>
                <c:pt idx="278">
                  <c:v>7.2514965135323253E-2</c:v>
                </c:pt>
                <c:pt idx="279">
                  <c:v>1.206248746514945E-2</c:v>
                </c:pt>
                <c:pt idx="280">
                  <c:v>9.8440518765435248E-2</c:v>
                </c:pt>
                <c:pt idx="281">
                  <c:v>1.7598067860036336E-2</c:v>
                </c:pt>
                <c:pt idx="282">
                  <c:v>0.1271424607521392</c:v>
                </c:pt>
                <c:pt idx="283">
                  <c:v>4.9115369347933917E-2</c:v>
                </c:pt>
                <c:pt idx="284">
                  <c:v>4.9399560354880918E-2</c:v>
                </c:pt>
                <c:pt idx="285">
                  <c:v>5.2650559833955834E-2</c:v>
                </c:pt>
                <c:pt idx="286">
                  <c:v>5.3728141563232974E-2</c:v>
                </c:pt>
                <c:pt idx="287">
                  <c:v>5.5044626418854894E-2</c:v>
                </c:pt>
                <c:pt idx="288">
                  <c:v>1.5111397289857432E-2</c:v>
                </c:pt>
                <c:pt idx="289">
                  <c:v>6.6706468384465548E-2</c:v>
                </c:pt>
                <c:pt idx="290">
                  <c:v>3.915332420203492E-2</c:v>
                </c:pt>
                <c:pt idx="291">
                  <c:v>0.13246942492666658</c:v>
                </c:pt>
                <c:pt idx="292">
                  <c:v>6.1476313311132111E-2</c:v>
                </c:pt>
                <c:pt idx="293">
                  <c:v>0.16130691482085427</c:v>
                </c:pt>
                <c:pt idx="294">
                  <c:v>7.9179593395895864E-2</c:v>
                </c:pt>
                <c:pt idx="295">
                  <c:v>4.0980519211835577E-2</c:v>
                </c:pt>
                <c:pt idx="296">
                  <c:v>3.175576951022839E-2</c:v>
                </c:pt>
                <c:pt idx="297">
                  <c:v>8.0205597843784657E-2</c:v>
                </c:pt>
                <c:pt idx="298">
                  <c:v>1.4300239453662308E-2</c:v>
                </c:pt>
                <c:pt idx="299">
                  <c:v>2.7343407180373487E-2</c:v>
                </c:pt>
                <c:pt idx="300">
                  <c:v>7.5215063754154765E-2</c:v>
                </c:pt>
                <c:pt idx="301">
                  <c:v>1.3604430132698931E-2</c:v>
                </c:pt>
                <c:pt idx="302">
                  <c:v>4.9102635083605753E-2</c:v>
                </c:pt>
                <c:pt idx="303">
                  <c:v>6.7587631658119179E-2</c:v>
                </c:pt>
                <c:pt idx="304">
                  <c:v>0.15009942332936618</c:v>
                </c:pt>
                <c:pt idx="305">
                  <c:v>6.8017683376351626E-2</c:v>
                </c:pt>
                <c:pt idx="306">
                  <c:v>1.67402151763495E-2</c:v>
                </c:pt>
                <c:pt idx="307">
                  <c:v>0.10246398507139917</c:v>
                </c:pt>
                <c:pt idx="308">
                  <c:v>3.1207674627890841E-2</c:v>
                </c:pt>
                <c:pt idx="309">
                  <c:v>2.4445595305604667E-2</c:v>
                </c:pt>
                <c:pt idx="310">
                  <c:v>3.4855539860324136E-2</c:v>
                </c:pt>
                <c:pt idx="311">
                  <c:v>2.3282333081692044E-2</c:v>
                </c:pt>
                <c:pt idx="312">
                  <c:v>4.5409032286891193E-2</c:v>
                </c:pt>
                <c:pt idx="313">
                  <c:v>6.9134653804443197E-2</c:v>
                </c:pt>
                <c:pt idx="314">
                  <c:v>2.4301995683223426E-2</c:v>
                </c:pt>
                <c:pt idx="315">
                  <c:v>1.5036731261842812E-2</c:v>
                </c:pt>
                <c:pt idx="316">
                  <c:v>9.6864420904967011E-2</c:v>
                </c:pt>
                <c:pt idx="317">
                  <c:v>8.2426642419444973E-2</c:v>
                </c:pt>
                <c:pt idx="318">
                  <c:v>1.4782067168106667E-2</c:v>
                </c:pt>
                <c:pt idx="319">
                  <c:v>4.6326066209745963E-2</c:v>
                </c:pt>
                <c:pt idx="320">
                  <c:v>8.7952366336902191E-2</c:v>
                </c:pt>
                <c:pt idx="321">
                  <c:v>0.11715999199399325</c:v>
                </c:pt>
                <c:pt idx="322">
                  <c:v>2.1993775649448249E-2</c:v>
                </c:pt>
                <c:pt idx="323">
                  <c:v>1.4360795434166372E-2</c:v>
                </c:pt>
                <c:pt idx="324">
                  <c:v>8.1452602272147942E-2</c:v>
                </c:pt>
                <c:pt idx="325">
                  <c:v>9.0151090803416156E-2</c:v>
                </c:pt>
                <c:pt idx="326">
                  <c:v>1.692581288676585E-2</c:v>
                </c:pt>
                <c:pt idx="327">
                  <c:v>3.1623300404402852E-2</c:v>
                </c:pt>
                <c:pt idx="328">
                  <c:v>5.0454663257857461E-2</c:v>
                </c:pt>
                <c:pt idx="329">
                  <c:v>2.3897200142509879E-2</c:v>
                </c:pt>
                <c:pt idx="330">
                  <c:v>1.8505928888592597E-2</c:v>
                </c:pt>
                <c:pt idx="331">
                  <c:v>2.0104402148915554E-2</c:v>
                </c:pt>
                <c:pt idx="332">
                  <c:v>4.4306005590606837E-2</c:v>
                </c:pt>
                <c:pt idx="333">
                  <c:v>7.2615658913444028E-2</c:v>
                </c:pt>
                <c:pt idx="334">
                  <c:v>0.12514287917037237</c:v>
                </c:pt>
                <c:pt idx="335">
                  <c:v>7.3668181510517433E-2</c:v>
                </c:pt>
                <c:pt idx="336">
                  <c:v>0.10843737114331611</c:v>
                </c:pt>
                <c:pt idx="337">
                  <c:v>2.0920608804789263E-2</c:v>
                </c:pt>
                <c:pt idx="338">
                  <c:v>1.2316135883316653E-2</c:v>
                </c:pt>
                <c:pt idx="339">
                  <c:v>3.7264661240656707E-2</c:v>
                </c:pt>
                <c:pt idx="340">
                  <c:v>1.4234566797995151E-2</c:v>
                </c:pt>
                <c:pt idx="341">
                  <c:v>1.0309824480339094E-2</c:v>
                </c:pt>
                <c:pt idx="342">
                  <c:v>4.893565319642787E-2</c:v>
                </c:pt>
                <c:pt idx="343">
                  <c:v>7.4518436487933257E-2</c:v>
                </c:pt>
                <c:pt idx="344">
                  <c:v>1.7295086848305836E-2</c:v>
                </c:pt>
                <c:pt idx="345">
                  <c:v>3.4057183340634262E-2</c:v>
                </c:pt>
                <c:pt idx="346">
                  <c:v>0.10071596044740892</c:v>
                </c:pt>
                <c:pt idx="347">
                  <c:v>0.1268281407081808</c:v>
                </c:pt>
                <c:pt idx="348">
                  <c:v>2.1254060621663285E-2</c:v>
                </c:pt>
                <c:pt idx="349">
                  <c:v>1.2182129395519277E-2</c:v>
                </c:pt>
                <c:pt idx="350">
                  <c:v>5.1807799859735069E-2</c:v>
                </c:pt>
                <c:pt idx="351">
                  <c:v>1.2353446060749011E-2</c:v>
                </c:pt>
                <c:pt idx="352">
                  <c:v>4.1253024728999062E-2</c:v>
                </c:pt>
                <c:pt idx="353">
                  <c:v>4.1381906417101294E-2</c:v>
                </c:pt>
                <c:pt idx="354">
                  <c:v>7.0356007101520721E-2</c:v>
                </c:pt>
                <c:pt idx="355">
                  <c:v>0.11777836836659081</c:v>
                </c:pt>
                <c:pt idx="356">
                  <c:v>8.8960486938469654E-2</c:v>
                </c:pt>
                <c:pt idx="357">
                  <c:v>9.2673354697818316E-2</c:v>
                </c:pt>
                <c:pt idx="358">
                  <c:v>4.4703510938272566E-2</c:v>
                </c:pt>
                <c:pt idx="359">
                  <c:v>1.7782240238886846E-2</c:v>
                </c:pt>
                <c:pt idx="360">
                  <c:v>0.11991879097753494</c:v>
                </c:pt>
                <c:pt idx="361">
                  <c:v>1.1026201945458594E-2</c:v>
                </c:pt>
                <c:pt idx="362">
                  <c:v>1.3441467292624925E-2</c:v>
                </c:pt>
                <c:pt idx="363">
                  <c:v>1.8814092810613827E-2</c:v>
                </c:pt>
                <c:pt idx="364">
                  <c:v>1.6488414484700106E-2</c:v>
                </c:pt>
                <c:pt idx="365">
                  <c:v>1.6430422227310341E-2</c:v>
                </c:pt>
                <c:pt idx="366">
                  <c:v>3.9109715608887839E-2</c:v>
                </c:pt>
                <c:pt idx="367">
                  <c:v>4.1444798564814686E-2</c:v>
                </c:pt>
                <c:pt idx="368">
                  <c:v>4.2819538316922173E-2</c:v>
                </c:pt>
                <c:pt idx="369">
                  <c:v>5.926906948131791E-2</c:v>
                </c:pt>
                <c:pt idx="370">
                  <c:v>4.0202447216456973E-2</c:v>
                </c:pt>
                <c:pt idx="371">
                  <c:v>1.949187332073455E-2</c:v>
                </c:pt>
                <c:pt idx="372">
                  <c:v>1.1198164462993595E-2</c:v>
                </c:pt>
                <c:pt idx="373">
                  <c:v>5.8567828167545237E-2</c:v>
                </c:pt>
                <c:pt idx="374">
                  <c:v>6.351159656861316E-2</c:v>
                </c:pt>
                <c:pt idx="375">
                  <c:v>5.9932742705727876E-2</c:v>
                </c:pt>
                <c:pt idx="376">
                  <c:v>6.0631135288382876E-2</c:v>
                </c:pt>
                <c:pt idx="377">
                  <c:v>2.2124617249622933E-2</c:v>
                </c:pt>
                <c:pt idx="378">
                  <c:v>9.1702883191918647E-2</c:v>
                </c:pt>
                <c:pt idx="379">
                  <c:v>2.3660571600549036E-2</c:v>
                </c:pt>
                <c:pt idx="380">
                  <c:v>2.6050908127874927E-2</c:v>
                </c:pt>
                <c:pt idx="381">
                  <c:v>6.4066697161792419E-2</c:v>
                </c:pt>
                <c:pt idx="382">
                  <c:v>3.8343254006905907E-2</c:v>
                </c:pt>
                <c:pt idx="383">
                  <c:v>8.9810820434530231E-2</c:v>
                </c:pt>
                <c:pt idx="384">
                  <c:v>2.1633381712922839E-2</c:v>
                </c:pt>
                <c:pt idx="385">
                  <c:v>8.723621750996946E-2</c:v>
                </c:pt>
                <c:pt idx="386">
                  <c:v>6.7916967262472386E-2</c:v>
                </c:pt>
                <c:pt idx="387">
                  <c:v>8.417826875164458E-2</c:v>
                </c:pt>
                <c:pt idx="388">
                  <c:v>5.0988534955293305E-2</c:v>
                </c:pt>
                <c:pt idx="389">
                  <c:v>1.0834202605106858E-2</c:v>
                </c:pt>
                <c:pt idx="390">
                  <c:v>2.7488200875120137E-2</c:v>
                </c:pt>
                <c:pt idx="391">
                  <c:v>4.869108155949263E-2</c:v>
                </c:pt>
                <c:pt idx="392">
                  <c:v>9.6149460404669984E-2</c:v>
                </c:pt>
                <c:pt idx="393">
                  <c:v>1.6500547440305345E-2</c:v>
                </c:pt>
                <c:pt idx="394">
                  <c:v>6.0417943056733724E-2</c:v>
                </c:pt>
                <c:pt idx="395">
                  <c:v>1.684364507174118E-2</c:v>
                </c:pt>
                <c:pt idx="396">
                  <c:v>4.3212072103357958E-2</c:v>
                </c:pt>
                <c:pt idx="397">
                  <c:v>9.1566902313255344E-2</c:v>
                </c:pt>
                <c:pt idx="398">
                  <c:v>7.421086662616791E-2</c:v>
                </c:pt>
                <c:pt idx="399">
                  <c:v>4.6366796874377496E-2</c:v>
                </c:pt>
                <c:pt idx="400">
                  <c:v>3.6089994291152103E-2</c:v>
                </c:pt>
                <c:pt idx="401">
                  <c:v>1.4046197815812053E-2</c:v>
                </c:pt>
                <c:pt idx="402">
                  <c:v>1.0479233720716585E-2</c:v>
                </c:pt>
                <c:pt idx="403">
                  <c:v>2.4145419149687684E-2</c:v>
                </c:pt>
                <c:pt idx="404">
                  <c:v>4.8818775083061601E-2</c:v>
                </c:pt>
                <c:pt idx="405">
                  <c:v>7.0003516631495274E-2</c:v>
                </c:pt>
                <c:pt idx="406">
                  <c:v>7.0378558176075773E-2</c:v>
                </c:pt>
                <c:pt idx="407">
                  <c:v>3.973201897692144E-2</c:v>
                </c:pt>
                <c:pt idx="408">
                  <c:v>6.0199694678691157E-2</c:v>
                </c:pt>
                <c:pt idx="409">
                  <c:v>7.240903063642444E-2</c:v>
                </c:pt>
                <c:pt idx="410">
                  <c:v>6.2160905405220554E-2</c:v>
                </c:pt>
                <c:pt idx="411">
                  <c:v>4.5882019776555691E-2</c:v>
                </c:pt>
                <c:pt idx="412">
                  <c:v>5.1990907040007694E-2</c:v>
                </c:pt>
                <c:pt idx="413">
                  <c:v>5.7966558254611472E-2</c:v>
                </c:pt>
                <c:pt idx="414">
                  <c:v>4.5463957599540188E-2</c:v>
                </c:pt>
                <c:pt idx="415">
                  <c:v>9.5982385051837218E-2</c:v>
                </c:pt>
                <c:pt idx="416">
                  <c:v>9.0036967680916083E-2</c:v>
                </c:pt>
                <c:pt idx="417">
                  <c:v>1.4844147171340031E-2</c:v>
                </c:pt>
                <c:pt idx="418">
                  <c:v>5.7932804666540758E-2</c:v>
                </c:pt>
                <c:pt idx="419">
                  <c:v>3.4941938022953437E-2</c:v>
                </c:pt>
                <c:pt idx="420">
                  <c:v>6.8687099136630986E-2</c:v>
                </c:pt>
                <c:pt idx="421">
                  <c:v>2.2223631377999792E-2</c:v>
                </c:pt>
                <c:pt idx="422">
                  <c:v>1.7118259025404346E-2</c:v>
                </c:pt>
                <c:pt idx="423">
                  <c:v>3.0215099399375611E-2</c:v>
                </c:pt>
                <c:pt idx="424">
                  <c:v>3.0855965733582104E-2</c:v>
                </c:pt>
                <c:pt idx="425">
                  <c:v>1.0662732271523499E-2</c:v>
                </c:pt>
                <c:pt idx="426">
                  <c:v>2.3672647202046367E-2</c:v>
                </c:pt>
                <c:pt idx="427">
                  <c:v>6.7290089756546559E-2</c:v>
                </c:pt>
                <c:pt idx="428">
                  <c:v>5.9430511587095648E-2</c:v>
                </c:pt>
                <c:pt idx="429">
                  <c:v>8.3346439629232744E-2</c:v>
                </c:pt>
                <c:pt idx="430">
                  <c:v>0.12651935316120688</c:v>
                </c:pt>
                <c:pt idx="431">
                  <c:v>1.4405689129472318E-2</c:v>
                </c:pt>
                <c:pt idx="432">
                  <c:v>1.4375311923055425E-2</c:v>
                </c:pt>
                <c:pt idx="433">
                  <c:v>5.552393007466043E-2</c:v>
                </c:pt>
                <c:pt idx="434">
                  <c:v>4.9231501065149508E-2</c:v>
                </c:pt>
                <c:pt idx="435">
                  <c:v>3.1649236708890686E-2</c:v>
                </c:pt>
                <c:pt idx="436">
                  <c:v>2.0333463097462708E-2</c:v>
                </c:pt>
                <c:pt idx="437">
                  <c:v>0.15381936237040952</c:v>
                </c:pt>
                <c:pt idx="438">
                  <c:v>6.8882988982735135E-2</c:v>
                </c:pt>
                <c:pt idx="439">
                  <c:v>5.5336981924462444E-2</c:v>
                </c:pt>
                <c:pt idx="440">
                  <c:v>9.8764494262587335E-2</c:v>
                </c:pt>
                <c:pt idx="441">
                  <c:v>6.3950281302210962E-2</c:v>
                </c:pt>
                <c:pt idx="442">
                  <c:v>6.3497543575199086E-2</c:v>
                </c:pt>
                <c:pt idx="443">
                  <c:v>6.9668260049958824E-2</c:v>
                </c:pt>
                <c:pt idx="444">
                  <c:v>7.6734729493843246E-2</c:v>
                </c:pt>
                <c:pt idx="445">
                  <c:v>2.7121054776505636E-2</c:v>
                </c:pt>
                <c:pt idx="446">
                  <c:v>2.6343642154746313E-2</c:v>
                </c:pt>
                <c:pt idx="447">
                  <c:v>5.082492022565311E-2</c:v>
                </c:pt>
                <c:pt idx="448">
                  <c:v>7.2464251547704417E-2</c:v>
                </c:pt>
                <c:pt idx="449">
                  <c:v>0.13496945191899601</c:v>
                </c:pt>
                <c:pt idx="450">
                  <c:v>7.8504800396071051E-2</c:v>
                </c:pt>
                <c:pt idx="451">
                  <c:v>1.8646530624676874E-2</c:v>
                </c:pt>
                <c:pt idx="452">
                  <c:v>5.9939707956371227E-2</c:v>
                </c:pt>
                <c:pt idx="453">
                  <c:v>8.4950323632188185E-2</c:v>
                </c:pt>
                <c:pt idx="454">
                  <c:v>4.8330543947779421E-2</c:v>
                </c:pt>
                <c:pt idx="455">
                  <c:v>1.2243464988399979E-2</c:v>
                </c:pt>
                <c:pt idx="456">
                  <c:v>2.4843196966081955E-2</c:v>
                </c:pt>
                <c:pt idx="457">
                  <c:v>0.10515639260720716</c:v>
                </c:pt>
                <c:pt idx="458">
                  <c:v>2.8258314579830999E-2</c:v>
                </c:pt>
                <c:pt idx="459">
                  <c:v>0.12156949962819155</c:v>
                </c:pt>
                <c:pt idx="460">
                  <c:v>8.5369418189878393E-2</c:v>
                </c:pt>
                <c:pt idx="461">
                  <c:v>2.5621683249063613E-2</c:v>
                </c:pt>
                <c:pt idx="462">
                  <c:v>0.10252467700890817</c:v>
                </c:pt>
                <c:pt idx="463">
                  <c:v>0.11978407557700552</c:v>
                </c:pt>
                <c:pt idx="464">
                  <c:v>7.6493362440892873E-2</c:v>
                </c:pt>
                <c:pt idx="465">
                  <c:v>6.1715705741850424E-2</c:v>
                </c:pt>
                <c:pt idx="466">
                  <c:v>5.550867268007223E-2</c:v>
                </c:pt>
                <c:pt idx="467">
                  <c:v>7.5791181437366392E-2</c:v>
                </c:pt>
                <c:pt idx="468">
                  <c:v>0.1089803290319015</c:v>
                </c:pt>
                <c:pt idx="469">
                  <c:v>6.9513295115107315E-2</c:v>
                </c:pt>
                <c:pt idx="470">
                  <c:v>3.3265945634021098E-2</c:v>
                </c:pt>
                <c:pt idx="471">
                  <c:v>1.7090699414756313E-2</c:v>
                </c:pt>
                <c:pt idx="472">
                  <c:v>3.0435227562746494E-2</c:v>
                </c:pt>
                <c:pt idx="473">
                  <c:v>9.6782459713552385E-2</c:v>
                </c:pt>
                <c:pt idx="474">
                  <c:v>7.4800973583432545E-2</c:v>
                </c:pt>
                <c:pt idx="475">
                  <c:v>7.0561381045559868E-2</c:v>
                </c:pt>
                <c:pt idx="476">
                  <c:v>1.6545605992390335E-2</c:v>
                </c:pt>
                <c:pt idx="477">
                  <c:v>1.2829602361188526E-2</c:v>
                </c:pt>
                <c:pt idx="478">
                  <c:v>0.11477448707179487</c:v>
                </c:pt>
                <c:pt idx="479">
                  <c:v>1.1373253330035114E-2</c:v>
                </c:pt>
                <c:pt idx="480">
                  <c:v>3.2450259433245136E-2</c:v>
                </c:pt>
                <c:pt idx="481">
                  <c:v>8.3831184084775592E-2</c:v>
                </c:pt>
                <c:pt idx="482">
                  <c:v>2.7667531093537111E-2</c:v>
                </c:pt>
                <c:pt idx="483">
                  <c:v>5.5673810808401752E-2</c:v>
                </c:pt>
                <c:pt idx="484">
                  <c:v>7.6172309417827627E-2</c:v>
                </c:pt>
                <c:pt idx="485">
                  <c:v>6.3073180134698675E-2</c:v>
                </c:pt>
                <c:pt idx="486">
                  <c:v>4.0253175569759686E-2</c:v>
                </c:pt>
                <c:pt idx="487">
                  <c:v>5.8978404266485152E-2</c:v>
                </c:pt>
                <c:pt idx="488">
                  <c:v>6.6730931449404077E-2</c:v>
                </c:pt>
                <c:pt idx="489">
                  <c:v>5.7574194073690868E-2</c:v>
                </c:pt>
                <c:pt idx="490">
                  <c:v>3.9466143047472521E-2</c:v>
                </c:pt>
                <c:pt idx="491">
                  <c:v>1.0367691505135286E-2</c:v>
                </c:pt>
                <c:pt idx="492">
                  <c:v>0.10325732248487868</c:v>
                </c:pt>
                <c:pt idx="493">
                  <c:v>4.9254980303538885E-2</c:v>
                </c:pt>
                <c:pt idx="494">
                  <c:v>1.5152040451270754E-2</c:v>
                </c:pt>
                <c:pt idx="495">
                  <c:v>2.1929444638618303E-2</c:v>
                </c:pt>
                <c:pt idx="496">
                  <c:v>9.7544172254886125E-2</c:v>
                </c:pt>
                <c:pt idx="497">
                  <c:v>1.0591485907815957E-2</c:v>
                </c:pt>
                <c:pt idx="498">
                  <c:v>6.3947406340908994E-2</c:v>
                </c:pt>
                <c:pt idx="499">
                  <c:v>0.11212108701127052</c:v>
                </c:pt>
                <c:pt idx="500">
                  <c:v>0.12539419436849919</c:v>
                </c:pt>
                <c:pt idx="501">
                  <c:v>1.6347643517720917E-2</c:v>
                </c:pt>
                <c:pt idx="502">
                  <c:v>1.2153877657296242E-2</c:v>
                </c:pt>
                <c:pt idx="503">
                  <c:v>9.1246669431574778E-2</c:v>
                </c:pt>
                <c:pt idx="504">
                  <c:v>4.8772136949418468E-2</c:v>
                </c:pt>
                <c:pt idx="505">
                  <c:v>2.5511327531393072E-2</c:v>
                </c:pt>
                <c:pt idx="506">
                  <c:v>2.8203229105998748E-2</c:v>
                </c:pt>
                <c:pt idx="507">
                  <c:v>2.9268071050207914E-2</c:v>
                </c:pt>
                <c:pt idx="508">
                  <c:v>7.0037407073821861E-2</c:v>
                </c:pt>
                <c:pt idx="509">
                  <c:v>1.7637919284107309E-2</c:v>
                </c:pt>
                <c:pt idx="510">
                  <c:v>7.5943120807275458E-2</c:v>
                </c:pt>
                <c:pt idx="511">
                  <c:v>2.8867701842961939E-2</c:v>
                </c:pt>
                <c:pt idx="512">
                  <c:v>8.3065970840511649E-2</c:v>
                </c:pt>
                <c:pt idx="513">
                  <c:v>6.42423774103041E-2</c:v>
                </c:pt>
                <c:pt idx="514">
                  <c:v>4.7884161002861518E-2</c:v>
                </c:pt>
                <c:pt idx="515">
                  <c:v>8.313620362436458E-2</c:v>
                </c:pt>
                <c:pt idx="516">
                  <c:v>2.8804146699067577E-2</c:v>
                </c:pt>
                <c:pt idx="517">
                  <c:v>1.8153868751399453E-2</c:v>
                </c:pt>
                <c:pt idx="518">
                  <c:v>0.10395586711886751</c:v>
                </c:pt>
                <c:pt idx="519">
                  <c:v>1.3337901851170448E-2</c:v>
                </c:pt>
                <c:pt idx="520">
                  <c:v>7.9322781592366082E-2</c:v>
                </c:pt>
                <c:pt idx="521">
                  <c:v>8.9448393608844323E-2</c:v>
                </c:pt>
                <c:pt idx="522">
                  <c:v>1.0920886739166455E-2</c:v>
                </c:pt>
                <c:pt idx="523">
                  <c:v>7.4276627793401606E-2</c:v>
                </c:pt>
                <c:pt idx="524">
                  <c:v>3.1637984595488236E-2</c:v>
                </c:pt>
                <c:pt idx="525">
                  <c:v>1.8784184926542474E-2</c:v>
                </c:pt>
                <c:pt idx="526">
                  <c:v>8.3136903012568791E-2</c:v>
                </c:pt>
                <c:pt idx="527">
                  <c:v>1.1611241519802577E-2</c:v>
                </c:pt>
                <c:pt idx="528">
                  <c:v>5.7342994278685736E-2</c:v>
                </c:pt>
                <c:pt idx="529">
                  <c:v>5.0051519651827463E-2</c:v>
                </c:pt>
                <c:pt idx="530">
                  <c:v>5.9574603481965673E-2</c:v>
                </c:pt>
                <c:pt idx="531">
                  <c:v>6.8397851874634694E-2</c:v>
                </c:pt>
                <c:pt idx="532">
                  <c:v>7.4263954165246032E-2</c:v>
                </c:pt>
                <c:pt idx="533">
                  <c:v>8.1986383060357715E-2</c:v>
                </c:pt>
                <c:pt idx="534">
                  <c:v>3.1683698711321304E-2</c:v>
                </c:pt>
                <c:pt idx="535">
                  <c:v>0.11258504167280553</c:v>
                </c:pt>
                <c:pt idx="536">
                  <c:v>8.8855833476566989E-2</c:v>
                </c:pt>
                <c:pt idx="537">
                  <c:v>5.0056956186258071E-2</c:v>
                </c:pt>
                <c:pt idx="538">
                  <c:v>5.7063015224038081E-2</c:v>
                </c:pt>
                <c:pt idx="539">
                  <c:v>9.7903108434264974E-2</c:v>
                </c:pt>
                <c:pt idx="540">
                  <c:v>7.9591612102400636E-2</c:v>
                </c:pt>
                <c:pt idx="541">
                  <c:v>6.1473386325587895E-2</c:v>
                </c:pt>
                <c:pt idx="542">
                  <c:v>9.8561380276436711E-2</c:v>
                </c:pt>
                <c:pt idx="543">
                  <c:v>9.6214380019597048E-2</c:v>
                </c:pt>
                <c:pt idx="544">
                  <c:v>4.1665543342580054E-2</c:v>
                </c:pt>
                <c:pt idx="545">
                  <c:v>5.4366940995024531E-2</c:v>
                </c:pt>
                <c:pt idx="546">
                  <c:v>1.5717431528661473E-2</c:v>
                </c:pt>
                <c:pt idx="547">
                  <c:v>0.11528458344263355</c:v>
                </c:pt>
                <c:pt idx="548">
                  <c:v>9.2140046046709584E-2</c:v>
                </c:pt>
                <c:pt idx="549">
                  <c:v>9.670073265767859E-2</c:v>
                </c:pt>
                <c:pt idx="550">
                  <c:v>6.1548641265860224E-2</c:v>
                </c:pt>
                <c:pt idx="551">
                  <c:v>0.12437682829754718</c:v>
                </c:pt>
                <c:pt idx="552">
                  <c:v>1.1752888437973858E-2</c:v>
                </c:pt>
                <c:pt idx="553">
                  <c:v>1.5488660248054146E-2</c:v>
                </c:pt>
                <c:pt idx="554">
                  <c:v>1.621610553195553E-2</c:v>
                </c:pt>
                <c:pt idx="555">
                  <c:v>6.5700357070933912E-2</c:v>
                </c:pt>
                <c:pt idx="556">
                  <c:v>1.4314726166019649E-2</c:v>
                </c:pt>
                <c:pt idx="557">
                  <c:v>3.1335302158878274E-2</c:v>
                </c:pt>
                <c:pt idx="558">
                  <c:v>6.5878871090760308E-2</c:v>
                </c:pt>
                <c:pt idx="559">
                  <c:v>1.0061891501712328E-2</c:v>
                </c:pt>
                <c:pt idx="560">
                  <c:v>2.5652934560017038E-2</c:v>
                </c:pt>
                <c:pt idx="561">
                  <c:v>6.1298018689030495E-2</c:v>
                </c:pt>
                <c:pt idx="562">
                  <c:v>1.1468209671144432E-2</c:v>
                </c:pt>
                <c:pt idx="563">
                  <c:v>3.5858503560027184E-2</c:v>
                </c:pt>
                <c:pt idx="564">
                  <c:v>4.9731308870504295E-2</c:v>
                </c:pt>
                <c:pt idx="565">
                  <c:v>0.11808545713957347</c:v>
                </c:pt>
                <c:pt idx="566">
                  <c:v>2.1838666999570239E-2</c:v>
                </c:pt>
                <c:pt idx="567">
                  <c:v>1.0496859257239019E-2</c:v>
                </c:pt>
                <c:pt idx="568">
                  <c:v>2.5543258595353335E-2</c:v>
                </c:pt>
                <c:pt idx="569">
                  <c:v>7.4997720798269579E-2</c:v>
                </c:pt>
                <c:pt idx="570">
                  <c:v>8.2774595252776612E-2</c:v>
                </c:pt>
                <c:pt idx="571">
                  <c:v>6.4893794560249407E-2</c:v>
                </c:pt>
                <c:pt idx="572">
                  <c:v>0.10453234901216273</c:v>
                </c:pt>
                <c:pt idx="573">
                  <c:v>5.1164174316749668E-2</c:v>
                </c:pt>
                <c:pt idx="574">
                  <c:v>9.0256927356447955E-2</c:v>
                </c:pt>
                <c:pt idx="575">
                  <c:v>3.7644714134198475E-2</c:v>
                </c:pt>
                <c:pt idx="576">
                  <c:v>5.8359337509883702E-2</c:v>
                </c:pt>
                <c:pt idx="577">
                  <c:v>2.6949555032959146E-2</c:v>
                </c:pt>
                <c:pt idx="578">
                  <c:v>2.6025157915185559E-2</c:v>
                </c:pt>
                <c:pt idx="579">
                  <c:v>3.8694428838697996E-2</c:v>
                </c:pt>
                <c:pt idx="580">
                  <c:v>8.3988393091507144E-2</c:v>
                </c:pt>
                <c:pt idx="581">
                  <c:v>0.1001118639111282</c:v>
                </c:pt>
                <c:pt idx="582">
                  <c:v>4.6903388753774318E-2</c:v>
                </c:pt>
                <c:pt idx="583">
                  <c:v>6.6841764222953126E-2</c:v>
                </c:pt>
                <c:pt idx="584">
                  <c:v>8.9384537748957466E-2</c:v>
                </c:pt>
                <c:pt idx="585">
                  <c:v>5.3821641049689006E-2</c:v>
                </c:pt>
                <c:pt idx="586">
                  <c:v>5.1795141577717897E-2</c:v>
                </c:pt>
                <c:pt idx="587">
                  <c:v>5.9253097436792648E-2</c:v>
                </c:pt>
                <c:pt idx="588">
                  <c:v>4.5483637348237613E-2</c:v>
                </c:pt>
                <c:pt idx="589">
                  <c:v>1.1416738345094242E-2</c:v>
                </c:pt>
                <c:pt idx="590">
                  <c:v>1.327410921347927E-2</c:v>
                </c:pt>
                <c:pt idx="591">
                  <c:v>8.761921324478518E-2</c:v>
                </c:pt>
                <c:pt idx="592">
                  <c:v>2.1931969122520288E-2</c:v>
                </c:pt>
                <c:pt idx="593">
                  <c:v>7.1970761678539621E-2</c:v>
                </c:pt>
                <c:pt idx="594">
                  <c:v>1.5722281073449373E-2</c:v>
                </c:pt>
                <c:pt idx="595">
                  <c:v>3.390616483822733E-2</c:v>
                </c:pt>
                <c:pt idx="596">
                  <c:v>3.3293335033431272E-2</c:v>
                </c:pt>
                <c:pt idx="597">
                  <c:v>1.4436047541142203E-2</c:v>
                </c:pt>
                <c:pt idx="598">
                  <c:v>6.2316741321947554E-2</c:v>
                </c:pt>
                <c:pt idx="599">
                  <c:v>0.11300324599979571</c:v>
                </c:pt>
                <c:pt idx="600">
                  <c:v>2.7367013139274372E-2</c:v>
                </c:pt>
                <c:pt idx="601">
                  <c:v>2.7780335122095365E-2</c:v>
                </c:pt>
                <c:pt idx="602">
                  <c:v>3.4065589003917054E-2</c:v>
                </c:pt>
                <c:pt idx="603">
                  <c:v>1.0249508552617911E-2</c:v>
                </c:pt>
                <c:pt idx="604">
                  <c:v>7.9540342391151014E-2</c:v>
                </c:pt>
                <c:pt idx="605">
                  <c:v>6.4603357979095444E-2</c:v>
                </c:pt>
                <c:pt idx="606">
                  <c:v>5.9502924778016608E-2</c:v>
                </c:pt>
                <c:pt idx="607">
                  <c:v>3.0104328672395212E-2</c:v>
                </c:pt>
                <c:pt idx="608">
                  <c:v>5.1403607553850393E-2</c:v>
                </c:pt>
                <c:pt idx="609">
                  <c:v>1.5846924979283007E-2</c:v>
                </c:pt>
                <c:pt idx="610">
                  <c:v>8.5033159212801954E-2</c:v>
                </c:pt>
                <c:pt idx="611">
                  <c:v>5.6774899367272078E-2</c:v>
                </c:pt>
                <c:pt idx="612">
                  <c:v>6.5825734876930705E-2</c:v>
                </c:pt>
                <c:pt idx="613">
                  <c:v>8.3914943684614829E-2</c:v>
                </c:pt>
                <c:pt idx="614">
                  <c:v>4.6154750600844473E-2</c:v>
                </c:pt>
                <c:pt idx="615">
                  <c:v>2.1746754030021551E-2</c:v>
                </c:pt>
                <c:pt idx="616">
                  <c:v>2.2549726758758114E-2</c:v>
                </c:pt>
                <c:pt idx="617">
                  <c:v>1.0150563699899568E-2</c:v>
                </c:pt>
                <c:pt idx="618">
                  <c:v>8.4088224101276754E-2</c:v>
                </c:pt>
                <c:pt idx="619">
                  <c:v>9.300340558648211E-2</c:v>
                </c:pt>
                <c:pt idx="620">
                  <c:v>0.10640922961179508</c:v>
                </c:pt>
                <c:pt idx="621">
                  <c:v>2.3424196746345681E-2</c:v>
                </c:pt>
                <c:pt idx="622">
                  <c:v>8.7995272725546081E-2</c:v>
                </c:pt>
                <c:pt idx="623">
                  <c:v>5.4551272948689541E-2</c:v>
                </c:pt>
                <c:pt idx="624">
                  <c:v>6.2933071630104392E-2</c:v>
                </c:pt>
                <c:pt idx="625">
                  <c:v>3.2446070708925794E-2</c:v>
                </c:pt>
                <c:pt idx="626">
                  <c:v>7.9204014510794382E-2</c:v>
                </c:pt>
                <c:pt idx="627">
                  <c:v>7.878661231402484E-2</c:v>
                </c:pt>
                <c:pt idx="628">
                  <c:v>5.2971654313052077E-2</c:v>
                </c:pt>
                <c:pt idx="629">
                  <c:v>3.0199483207505821E-2</c:v>
                </c:pt>
                <c:pt idx="630">
                  <c:v>6.3210345451237548E-2</c:v>
                </c:pt>
                <c:pt idx="631">
                  <c:v>3.3959423776069662E-2</c:v>
                </c:pt>
                <c:pt idx="632">
                  <c:v>6.0632446493309809E-2</c:v>
                </c:pt>
                <c:pt idx="633">
                  <c:v>6.0977917499251778E-2</c:v>
                </c:pt>
                <c:pt idx="634">
                  <c:v>3.9215824522647207E-2</c:v>
                </c:pt>
                <c:pt idx="635">
                  <c:v>2.1156666445908332E-2</c:v>
                </c:pt>
                <c:pt idx="636">
                  <c:v>0.10486154159384578</c:v>
                </c:pt>
                <c:pt idx="637">
                  <c:v>8.3167057769276242E-2</c:v>
                </c:pt>
                <c:pt idx="638">
                  <c:v>0.12271718120463687</c:v>
                </c:pt>
                <c:pt idx="639">
                  <c:v>7.4596450299028325E-2</c:v>
                </c:pt>
                <c:pt idx="640">
                  <c:v>8.3862336555140721E-2</c:v>
                </c:pt>
                <c:pt idx="641">
                  <c:v>0.1469537251446566</c:v>
                </c:pt>
                <c:pt idx="642">
                  <c:v>6.6631676083098335E-2</c:v>
                </c:pt>
                <c:pt idx="643">
                  <c:v>6.506171519472366E-2</c:v>
                </c:pt>
                <c:pt idx="644">
                  <c:v>5.0743507879766156E-2</c:v>
                </c:pt>
                <c:pt idx="645">
                  <c:v>1.8104623184222124E-2</c:v>
                </c:pt>
                <c:pt idx="646">
                  <c:v>9.7142041732132312E-2</c:v>
                </c:pt>
                <c:pt idx="647">
                  <c:v>0.11441311195998219</c:v>
                </c:pt>
                <c:pt idx="648">
                  <c:v>6.29018633126531E-2</c:v>
                </c:pt>
                <c:pt idx="649">
                  <c:v>0.13398848555634243</c:v>
                </c:pt>
                <c:pt idx="650">
                  <c:v>7.6257020832019573E-2</c:v>
                </c:pt>
                <c:pt idx="651">
                  <c:v>1.0566325548342276E-2</c:v>
                </c:pt>
                <c:pt idx="652">
                  <c:v>7.1325329633973172E-2</c:v>
                </c:pt>
                <c:pt idx="653">
                  <c:v>1.9142341222585152E-2</c:v>
                </c:pt>
                <c:pt idx="654">
                  <c:v>0.16884777619720698</c:v>
                </c:pt>
                <c:pt idx="655">
                  <c:v>3.548969010991699E-2</c:v>
                </c:pt>
                <c:pt idx="656">
                  <c:v>7.6552533185517219E-2</c:v>
                </c:pt>
                <c:pt idx="657">
                  <c:v>4.2019717547665876E-2</c:v>
                </c:pt>
                <c:pt idx="658">
                  <c:v>4.9321503549253749E-2</c:v>
                </c:pt>
                <c:pt idx="659">
                  <c:v>3.241186782908434E-2</c:v>
                </c:pt>
                <c:pt idx="660">
                  <c:v>6.695136120171484E-2</c:v>
                </c:pt>
                <c:pt idx="661">
                  <c:v>4.8004753951796583E-2</c:v>
                </c:pt>
                <c:pt idx="662">
                  <c:v>1.4381821441825818E-2</c:v>
                </c:pt>
                <c:pt idx="663">
                  <c:v>0.13961288017906692</c:v>
                </c:pt>
                <c:pt idx="664">
                  <c:v>5.5411418494457972E-2</c:v>
                </c:pt>
                <c:pt idx="665">
                  <c:v>4.9268580498377089E-2</c:v>
                </c:pt>
                <c:pt idx="666">
                  <c:v>6.6382152860116644E-2</c:v>
                </c:pt>
                <c:pt idx="667">
                  <c:v>5.7294546435730849E-2</c:v>
                </c:pt>
                <c:pt idx="668">
                  <c:v>1.9363889659440324E-2</c:v>
                </c:pt>
                <c:pt idx="669">
                  <c:v>5.5974982716493413E-2</c:v>
                </c:pt>
                <c:pt idx="670">
                  <c:v>5.9160581145859634E-2</c:v>
                </c:pt>
                <c:pt idx="671">
                  <c:v>1.438674399606559E-2</c:v>
                </c:pt>
                <c:pt idx="672">
                  <c:v>0.16729166526236025</c:v>
                </c:pt>
                <c:pt idx="673">
                  <c:v>0.1267933512473286</c:v>
                </c:pt>
                <c:pt idx="674">
                  <c:v>1.2760103324027243E-2</c:v>
                </c:pt>
                <c:pt idx="675">
                  <c:v>1.9899674410265553E-2</c:v>
                </c:pt>
                <c:pt idx="676">
                  <c:v>7.7081739066180904E-2</c:v>
                </c:pt>
                <c:pt idx="677">
                  <c:v>4.1420741423908676E-2</c:v>
                </c:pt>
                <c:pt idx="678">
                  <c:v>0.12784588936682217</c:v>
                </c:pt>
                <c:pt idx="679">
                  <c:v>0.15306160091811774</c:v>
                </c:pt>
                <c:pt idx="680">
                  <c:v>4.733059467514996E-2</c:v>
                </c:pt>
                <c:pt idx="681">
                  <c:v>7.5692593558308374E-2</c:v>
                </c:pt>
                <c:pt idx="682">
                  <c:v>1.6176941583013096E-2</c:v>
                </c:pt>
                <c:pt idx="683">
                  <c:v>6.9826926387277582E-2</c:v>
                </c:pt>
                <c:pt idx="684">
                  <c:v>1.5723858326480177E-2</c:v>
                </c:pt>
                <c:pt idx="685">
                  <c:v>8.5855673557621359E-2</c:v>
                </c:pt>
                <c:pt idx="686">
                  <c:v>1.2167276548632248E-2</c:v>
                </c:pt>
                <c:pt idx="687">
                  <c:v>1.0028204666269986E-2</c:v>
                </c:pt>
                <c:pt idx="688">
                  <c:v>0.10655449724143214</c:v>
                </c:pt>
                <c:pt idx="689">
                  <c:v>0.10095466963913738</c:v>
                </c:pt>
                <c:pt idx="690">
                  <c:v>3.1211664963282294E-2</c:v>
                </c:pt>
                <c:pt idx="691">
                  <c:v>6.1842338094668728E-2</c:v>
                </c:pt>
                <c:pt idx="692">
                  <c:v>1.4638258873051768E-2</c:v>
                </c:pt>
                <c:pt idx="693">
                  <c:v>7.6891210780315467E-2</c:v>
                </c:pt>
                <c:pt idx="694">
                  <c:v>1.1865080477171244E-2</c:v>
                </c:pt>
                <c:pt idx="695">
                  <c:v>5.1655167088934736E-2</c:v>
                </c:pt>
                <c:pt idx="696">
                  <c:v>9.4781097387319338E-2</c:v>
                </c:pt>
                <c:pt idx="697">
                  <c:v>3.9827891115964423E-2</c:v>
                </c:pt>
                <c:pt idx="698">
                  <c:v>7.2643855656012224E-2</c:v>
                </c:pt>
                <c:pt idx="699">
                  <c:v>1.6028127671800604E-2</c:v>
                </c:pt>
                <c:pt idx="700">
                  <c:v>5.793254207620363E-2</c:v>
                </c:pt>
                <c:pt idx="701">
                  <c:v>5.8079195221811812E-2</c:v>
                </c:pt>
                <c:pt idx="702">
                  <c:v>1.9925035371209411E-2</c:v>
                </c:pt>
                <c:pt idx="703">
                  <c:v>4.1881829656024216E-2</c:v>
                </c:pt>
                <c:pt idx="704">
                  <c:v>9.5030893383971027E-2</c:v>
                </c:pt>
                <c:pt idx="705">
                  <c:v>0.13233139368932284</c:v>
                </c:pt>
                <c:pt idx="706">
                  <c:v>3.4001710791422668E-2</c:v>
                </c:pt>
                <c:pt idx="707">
                  <c:v>2.4971579791377957E-2</c:v>
                </c:pt>
                <c:pt idx="708">
                  <c:v>1.4100095947675752E-2</c:v>
                </c:pt>
                <c:pt idx="709">
                  <c:v>5.623988309220225E-2</c:v>
                </c:pt>
                <c:pt idx="710">
                  <c:v>1.4877301493186501E-2</c:v>
                </c:pt>
                <c:pt idx="711">
                  <c:v>1.6628176633496729E-2</c:v>
                </c:pt>
                <c:pt idx="712">
                  <c:v>5.7235271890094114E-2</c:v>
                </c:pt>
                <c:pt idx="713">
                  <c:v>2.8741938556150426E-2</c:v>
                </c:pt>
                <c:pt idx="714">
                  <c:v>5.2377928146704729E-2</c:v>
                </c:pt>
                <c:pt idx="715">
                  <c:v>1.0148520537725216E-2</c:v>
                </c:pt>
                <c:pt idx="716">
                  <c:v>1.843665219883597E-2</c:v>
                </c:pt>
                <c:pt idx="717">
                  <c:v>1.2286000076411202E-2</c:v>
                </c:pt>
                <c:pt idx="718">
                  <c:v>0.1152983094597811</c:v>
                </c:pt>
                <c:pt idx="719">
                  <c:v>8.7783937230071746E-2</c:v>
                </c:pt>
                <c:pt idx="720">
                  <c:v>1.0201082304353314E-2</c:v>
                </c:pt>
                <c:pt idx="721">
                  <c:v>0.14089807748492936</c:v>
                </c:pt>
                <c:pt idx="722">
                  <c:v>4.077692205083705E-2</c:v>
                </c:pt>
                <c:pt idx="723">
                  <c:v>3.635837312360482E-2</c:v>
                </c:pt>
                <c:pt idx="724">
                  <c:v>6.4802090198763818E-2</c:v>
                </c:pt>
                <c:pt idx="725">
                  <c:v>8.8046833334001151E-2</c:v>
                </c:pt>
                <c:pt idx="726">
                  <c:v>7.8145537684669725E-2</c:v>
                </c:pt>
                <c:pt idx="727">
                  <c:v>0.11785887875260595</c:v>
                </c:pt>
                <c:pt idx="728">
                  <c:v>8.5468813713955649E-2</c:v>
                </c:pt>
                <c:pt idx="729">
                  <c:v>1.4578115446034471E-2</c:v>
                </c:pt>
                <c:pt idx="730">
                  <c:v>1.1392991363512702E-2</c:v>
                </c:pt>
                <c:pt idx="731">
                  <c:v>1.228551223323358E-2</c:v>
                </c:pt>
                <c:pt idx="732">
                  <c:v>7.9654297569226207E-2</c:v>
                </c:pt>
                <c:pt idx="733">
                  <c:v>3.2912374408515188E-2</c:v>
                </c:pt>
                <c:pt idx="734">
                  <c:v>1.5431811202335615E-2</c:v>
                </c:pt>
                <c:pt idx="735">
                  <c:v>7.3825385148334075E-2</c:v>
                </c:pt>
                <c:pt idx="736">
                  <c:v>7.1435319541134995E-2</c:v>
                </c:pt>
                <c:pt idx="737">
                  <c:v>1.0287403285294757E-2</c:v>
                </c:pt>
                <c:pt idx="738">
                  <c:v>1.1787571652015636E-2</c:v>
                </c:pt>
                <c:pt idx="739">
                  <c:v>0.10265594386315621</c:v>
                </c:pt>
                <c:pt idx="740">
                  <c:v>0.16568281054640732</c:v>
                </c:pt>
                <c:pt idx="741">
                  <c:v>8.8511076212811651E-2</c:v>
                </c:pt>
                <c:pt idx="742">
                  <c:v>4.5096116260105637E-2</c:v>
                </c:pt>
                <c:pt idx="743">
                  <c:v>7.2848901690888146E-2</c:v>
                </c:pt>
                <c:pt idx="744">
                  <c:v>0.15025634320190767</c:v>
                </c:pt>
                <c:pt idx="745">
                  <c:v>1.4035282261496244E-2</c:v>
                </c:pt>
                <c:pt idx="746">
                  <c:v>0.13063605830588906</c:v>
                </c:pt>
                <c:pt idx="747">
                  <c:v>4.277146028985996E-2</c:v>
                </c:pt>
                <c:pt idx="748">
                  <c:v>0.12822305575367476</c:v>
                </c:pt>
                <c:pt idx="749">
                  <c:v>8.7727513727248269E-2</c:v>
                </c:pt>
                <c:pt idx="750">
                  <c:v>6.3359015434482829E-2</c:v>
                </c:pt>
                <c:pt idx="751">
                  <c:v>0.113093923582336</c:v>
                </c:pt>
                <c:pt idx="752">
                  <c:v>3.4119599432117252E-2</c:v>
                </c:pt>
                <c:pt idx="753">
                  <c:v>5.1773903680687738E-2</c:v>
                </c:pt>
                <c:pt idx="754">
                  <c:v>7.7891673753670815E-2</c:v>
                </c:pt>
                <c:pt idx="755">
                  <c:v>1.1927250317226329E-2</c:v>
                </c:pt>
                <c:pt idx="756">
                  <c:v>9.0460649722557365E-2</c:v>
                </c:pt>
                <c:pt idx="757">
                  <c:v>5.0599799538422717E-2</c:v>
                </c:pt>
                <c:pt idx="758">
                  <c:v>0.10828636387553953</c:v>
                </c:pt>
                <c:pt idx="759">
                  <c:v>3.2420100027064302E-2</c:v>
                </c:pt>
                <c:pt idx="760">
                  <c:v>6.811503592757244E-2</c:v>
                </c:pt>
                <c:pt idx="761">
                  <c:v>0.10179016861741674</c:v>
                </c:pt>
                <c:pt idx="762">
                  <c:v>0.10349999080059666</c:v>
                </c:pt>
                <c:pt idx="763">
                  <c:v>7.548332263259952E-2</c:v>
                </c:pt>
                <c:pt idx="764">
                  <c:v>7.628313829238767E-2</c:v>
                </c:pt>
                <c:pt idx="765">
                  <c:v>0.11925945479530883</c:v>
                </c:pt>
                <c:pt idx="766">
                  <c:v>0.14830918420882108</c:v>
                </c:pt>
                <c:pt idx="767">
                  <c:v>1.8198295896673291E-2</c:v>
                </c:pt>
                <c:pt idx="768">
                  <c:v>6.8341231715247266E-2</c:v>
                </c:pt>
                <c:pt idx="769">
                  <c:v>7.8391865653404016E-2</c:v>
                </c:pt>
                <c:pt idx="770">
                  <c:v>7.4637030772891771E-2</c:v>
                </c:pt>
                <c:pt idx="771">
                  <c:v>5.6382880494115155E-2</c:v>
                </c:pt>
                <c:pt idx="772">
                  <c:v>0.13043415916603227</c:v>
                </c:pt>
                <c:pt idx="773">
                  <c:v>1.0943915677805251E-2</c:v>
                </c:pt>
                <c:pt idx="774">
                  <c:v>3.9994254544167052E-2</c:v>
                </c:pt>
                <c:pt idx="775">
                  <c:v>6.2220076663124305E-2</c:v>
                </c:pt>
                <c:pt idx="776">
                  <c:v>6.8785088340387948E-2</c:v>
                </c:pt>
                <c:pt idx="777">
                  <c:v>4.921173764658815E-2</c:v>
                </c:pt>
                <c:pt idx="778">
                  <c:v>5.6321310027424618E-2</c:v>
                </c:pt>
                <c:pt idx="779">
                  <c:v>4.4415014589242602E-2</c:v>
                </c:pt>
                <c:pt idx="780">
                  <c:v>7.75304727572379E-2</c:v>
                </c:pt>
                <c:pt idx="781">
                  <c:v>4.0737048229939496E-2</c:v>
                </c:pt>
                <c:pt idx="782">
                  <c:v>6.1059793583194452E-2</c:v>
                </c:pt>
                <c:pt idx="783">
                  <c:v>1.3628149120446253E-2</c:v>
                </c:pt>
                <c:pt idx="784">
                  <c:v>9.4842587030845416E-2</c:v>
                </c:pt>
                <c:pt idx="785">
                  <c:v>2.6422622753121891E-2</c:v>
                </c:pt>
                <c:pt idx="786">
                  <c:v>1.0867042638959778E-2</c:v>
                </c:pt>
                <c:pt idx="787">
                  <c:v>1.6873360506086413E-2</c:v>
                </c:pt>
                <c:pt idx="788">
                  <c:v>6.6531652670437633E-2</c:v>
                </c:pt>
                <c:pt idx="789">
                  <c:v>2.4479568728615467E-2</c:v>
                </c:pt>
                <c:pt idx="790">
                  <c:v>0.12029465060474522</c:v>
                </c:pt>
                <c:pt idx="791">
                  <c:v>0.12507910098887165</c:v>
                </c:pt>
                <c:pt idx="792">
                  <c:v>5.4064495875168726E-2</c:v>
                </c:pt>
                <c:pt idx="793">
                  <c:v>1.3291955946935136E-2</c:v>
                </c:pt>
                <c:pt idx="794">
                  <c:v>6.1857482196994502E-2</c:v>
                </c:pt>
                <c:pt idx="795">
                  <c:v>1.7463547288959564E-2</c:v>
                </c:pt>
                <c:pt idx="796">
                  <c:v>7.4055104169571256E-2</c:v>
                </c:pt>
                <c:pt idx="797">
                  <c:v>4.945086438760346E-2</c:v>
                </c:pt>
                <c:pt idx="798">
                  <c:v>8.2641105790517227E-2</c:v>
                </c:pt>
                <c:pt idx="799">
                  <c:v>6.4019972894460778E-2</c:v>
                </c:pt>
                <c:pt idx="800">
                  <c:v>9.388903411388129E-2</c:v>
                </c:pt>
                <c:pt idx="801">
                  <c:v>1.2082042445659698E-2</c:v>
                </c:pt>
                <c:pt idx="802">
                  <c:v>0.10693281468966213</c:v>
                </c:pt>
                <c:pt idx="803">
                  <c:v>4.4008355860350568E-2</c:v>
                </c:pt>
                <c:pt idx="804">
                  <c:v>7.5609666704574224E-2</c:v>
                </c:pt>
                <c:pt idx="805">
                  <c:v>5.35143087795081E-2</c:v>
                </c:pt>
                <c:pt idx="806">
                  <c:v>5.414543927116533E-2</c:v>
                </c:pt>
                <c:pt idx="807">
                  <c:v>7.2116545413534183E-2</c:v>
                </c:pt>
                <c:pt idx="808">
                  <c:v>6.9531943749731054E-2</c:v>
                </c:pt>
                <c:pt idx="809">
                  <c:v>0.10408422519713216</c:v>
                </c:pt>
                <c:pt idx="810">
                  <c:v>1.5338713634831325E-2</c:v>
                </c:pt>
                <c:pt idx="811">
                  <c:v>1.0689737438555837E-2</c:v>
                </c:pt>
                <c:pt idx="812">
                  <c:v>6.0161088127425696E-2</c:v>
                </c:pt>
                <c:pt idx="813">
                  <c:v>3.076932105927746E-2</c:v>
                </c:pt>
                <c:pt idx="814">
                  <c:v>9.6673375688409696E-2</c:v>
                </c:pt>
                <c:pt idx="815">
                  <c:v>8.3909370474061246E-2</c:v>
                </c:pt>
                <c:pt idx="816">
                  <c:v>5.8409824003316554E-2</c:v>
                </c:pt>
                <c:pt idx="817">
                  <c:v>4.6959456765422361E-2</c:v>
                </c:pt>
                <c:pt idx="818">
                  <c:v>3.5753754870829026E-2</c:v>
                </c:pt>
                <c:pt idx="819">
                  <c:v>9.341730081047106E-2</c:v>
                </c:pt>
                <c:pt idx="820">
                  <c:v>1.3321715269849415E-2</c:v>
                </c:pt>
                <c:pt idx="821">
                  <c:v>4.6722714708533633E-2</c:v>
                </c:pt>
                <c:pt idx="822">
                  <c:v>1.0791950559011904E-2</c:v>
                </c:pt>
                <c:pt idx="823">
                  <c:v>2.1584951330507453E-2</c:v>
                </c:pt>
                <c:pt idx="824">
                  <c:v>1.7738078616845235E-2</c:v>
                </c:pt>
                <c:pt idx="825">
                  <c:v>7.08633548158389E-2</c:v>
                </c:pt>
                <c:pt idx="826">
                  <c:v>0.14558363638307983</c:v>
                </c:pt>
                <c:pt idx="827">
                  <c:v>1.0335018422256398E-2</c:v>
                </c:pt>
                <c:pt idx="828">
                  <c:v>6.518376456066835E-2</c:v>
                </c:pt>
                <c:pt idx="829">
                  <c:v>6.1433059442539295E-2</c:v>
                </c:pt>
                <c:pt idx="830">
                  <c:v>8.2729001084297815E-2</c:v>
                </c:pt>
                <c:pt idx="831">
                  <c:v>4.7313940128709875E-2</c:v>
                </c:pt>
                <c:pt idx="832">
                  <c:v>0.1307759381063418</c:v>
                </c:pt>
                <c:pt idx="833">
                  <c:v>1.6622522539407242E-2</c:v>
                </c:pt>
                <c:pt idx="834">
                  <c:v>8.308347851383234E-2</c:v>
                </c:pt>
                <c:pt idx="835">
                  <c:v>9.5494849662953907E-2</c:v>
                </c:pt>
                <c:pt idx="836">
                  <c:v>2.7790740218777407E-2</c:v>
                </c:pt>
                <c:pt idx="837">
                  <c:v>5.0821171587148599E-2</c:v>
                </c:pt>
                <c:pt idx="838">
                  <c:v>1.1542329014188835E-2</c:v>
                </c:pt>
                <c:pt idx="839">
                  <c:v>0.11064139443272736</c:v>
                </c:pt>
                <c:pt idx="840">
                  <c:v>5.665618920485968E-2</c:v>
                </c:pt>
                <c:pt idx="841">
                  <c:v>7.1437375152021865E-2</c:v>
                </c:pt>
                <c:pt idx="842">
                  <c:v>9.2774150703370001E-2</c:v>
                </c:pt>
                <c:pt idx="843">
                  <c:v>5.9137329595699041E-2</c:v>
                </c:pt>
                <c:pt idx="844">
                  <c:v>5.5872008947603358E-2</c:v>
                </c:pt>
                <c:pt idx="845">
                  <c:v>3.9600207197986223E-2</c:v>
                </c:pt>
                <c:pt idx="846">
                  <c:v>6.4107314818686742E-2</c:v>
                </c:pt>
                <c:pt idx="847">
                  <c:v>8.740283748285485E-2</c:v>
                </c:pt>
                <c:pt idx="848">
                  <c:v>5.7711577251697552E-2</c:v>
                </c:pt>
                <c:pt idx="849">
                  <c:v>5.0950986269525607E-2</c:v>
                </c:pt>
                <c:pt idx="850">
                  <c:v>1.0282048360228606E-2</c:v>
                </c:pt>
                <c:pt idx="851">
                  <c:v>6.9695125832037713E-2</c:v>
                </c:pt>
                <c:pt idx="852">
                  <c:v>2.0825382284105902E-2</c:v>
                </c:pt>
                <c:pt idx="853">
                  <c:v>1.5696263925859322E-2</c:v>
                </c:pt>
                <c:pt idx="854">
                  <c:v>6.2657654112938235E-2</c:v>
                </c:pt>
                <c:pt idx="855">
                  <c:v>5.122360581142521E-2</c:v>
                </c:pt>
                <c:pt idx="856">
                  <c:v>3.4116675688432407E-2</c:v>
                </c:pt>
                <c:pt idx="857">
                  <c:v>0.10595985595390803</c:v>
                </c:pt>
                <c:pt idx="858">
                  <c:v>4.5603372401179822E-2</c:v>
                </c:pt>
                <c:pt idx="859">
                  <c:v>1.3479077915201691E-2</c:v>
                </c:pt>
                <c:pt idx="860">
                  <c:v>7.2413399413425728E-2</c:v>
                </c:pt>
                <c:pt idx="861">
                  <c:v>8.5482451673924667E-2</c:v>
                </c:pt>
                <c:pt idx="862">
                  <c:v>7.7044422842996979E-2</c:v>
                </c:pt>
                <c:pt idx="863">
                  <c:v>1.1158738437971509E-2</c:v>
                </c:pt>
                <c:pt idx="864">
                  <c:v>7.455869519708952E-2</c:v>
                </c:pt>
                <c:pt idx="865">
                  <c:v>6.4730086868365899E-2</c:v>
                </c:pt>
                <c:pt idx="866">
                  <c:v>5.5562461315477735E-2</c:v>
                </c:pt>
                <c:pt idx="867">
                  <c:v>9.1409138149860097E-2</c:v>
                </c:pt>
                <c:pt idx="868">
                  <c:v>1.0348442462379495E-2</c:v>
                </c:pt>
                <c:pt idx="869">
                  <c:v>7.8970151048706846E-2</c:v>
                </c:pt>
                <c:pt idx="870">
                  <c:v>5.1554380579365511E-2</c:v>
                </c:pt>
                <c:pt idx="871">
                  <c:v>1.1977329147631086E-2</c:v>
                </c:pt>
                <c:pt idx="872">
                  <c:v>4.7275095881801774E-2</c:v>
                </c:pt>
                <c:pt idx="873">
                  <c:v>1.0388094582002854E-2</c:v>
                </c:pt>
                <c:pt idx="874">
                  <c:v>3.5372951312693371E-2</c:v>
                </c:pt>
                <c:pt idx="875">
                  <c:v>8.0140729658896653E-2</c:v>
                </c:pt>
                <c:pt idx="876">
                  <c:v>7.6026126423232782E-2</c:v>
                </c:pt>
                <c:pt idx="877">
                  <c:v>0.11606909827152646</c:v>
                </c:pt>
                <c:pt idx="878">
                  <c:v>1.2257443321763789E-2</c:v>
                </c:pt>
                <c:pt idx="879">
                  <c:v>6.601809367155026E-2</c:v>
                </c:pt>
                <c:pt idx="880">
                  <c:v>4.1869647047956399E-2</c:v>
                </c:pt>
                <c:pt idx="881">
                  <c:v>4.6692758418523314E-2</c:v>
                </c:pt>
                <c:pt idx="882">
                  <c:v>8.4206293946857927E-2</c:v>
                </c:pt>
                <c:pt idx="883">
                  <c:v>2.2900126042131697E-2</c:v>
                </c:pt>
                <c:pt idx="884">
                  <c:v>1.4247369860767531E-2</c:v>
                </c:pt>
                <c:pt idx="885">
                  <c:v>1.5548858607532839E-2</c:v>
                </c:pt>
                <c:pt idx="886">
                  <c:v>4.8192279423848634E-2</c:v>
                </c:pt>
                <c:pt idx="887">
                  <c:v>1.1720490681989075E-2</c:v>
                </c:pt>
                <c:pt idx="888">
                  <c:v>2.6875117348078539E-2</c:v>
                </c:pt>
                <c:pt idx="889">
                  <c:v>0.10190708988413762</c:v>
                </c:pt>
                <c:pt idx="890">
                  <c:v>7.8304586304765625E-2</c:v>
                </c:pt>
                <c:pt idx="891">
                  <c:v>5.3820903706868789E-2</c:v>
                </c:pt>
                <c:pt idx="892">
                  <c:v>2.9073516102774116E-2</c:v>
                </c:pt>
                <c:pt idx="893">
                  <c:v>8.7163497986586277E-2</c:v>
                </c:pt>
                <c:pt idx="894">
                  <c:v>6.5311219918360849E-2</c:v>
                </c:pt>
                <c:pt idx="895">
                  <c:v>5.3718067957182883E-2</c:v>
                </c:pt>
                <c:pt idx="896">
                  <c:v>6.6625324926112742E-2</c:v>
                </c:pt>
                <c:pt idx="897">
                  <c:v>3.1541726960327351E-2</c:v>
                </c:pt>
                <c:pt idx="898">
                  <c:v>0.10204463396385491</c:v>
                </c:pt>
                <c:pt idx="899">
                  <c:v>7.1880154785889466E-2</c:v>
                </c:pt>
                <c:pt idx="900">
                  <c:v>4.6572721415768112E-2</c:v>
                </c:pt>
                <c:pt idx="901">
                  <c:v>6.9499222458575233E-2</c:v>
                </c:pt>
                <c:pt idx="902">
                  <c:v>0.11970963255614801</c:v>
                </c:pt>
                <c:pt idx="903">
                  <c:v>6.1879251009035033E-2</c:v>
                </c:pt>
                <c:pt idx="904">
                  <c:v>1.0175918135324612E-2</c:v>
                </c:pt>
                <c:pt idx="905">
                  <c:v>3.1854092158259781E-2</c:v>
                </c:pt>
                <c:pt idx="906">
                  <c:v>8.5233301591975189E-2</c:v>
                </c:pt>
                <c:pt idx="907">
                  <c:v>6.8613929138393884E-2</c:v>
                </c:pt>
                <c:pt idx="908">
                  <c:v>3.0281447130709828E-2</c:v>
                </c:pt>
                <c:pt idx="909">
                  <c:v>9.5269093063848259E-2</c:v>
                </c:pt>
                <c:pt idx="910">
                  <c:v>8.3269296186427089E-2</c:v>
                </c:pt>
                <c:pt idx="911">
                  <c:v>8.2645006325675674E-2</c:v>
                </c:pt>
                <c:pt idx="912">
                  <c:v>4.3674520890791935E-2</c:v>
                </c:pt>
                <c:pt idx="913">
                  <c:v>5.3998933185071464E-2</c:v>
                </c:pt>
                <c:pt idx="914">
                  <c:v>1.3188926826050563E-2</c:v>
                </c:pt>
                <c:pt idx="915">
                  <c:v>2.1142684198620688E-2</c:v>
                </c:pt>
                <c:pt idx="916">
                  <c:v>5.6874102339013327E-2</c:v>
                </c:pt>
                <c:pt idx="917">
                  <c:v>4.9690964891787967E-2</c:v>
                </c:pt>
                <c:pt idx="918">
                  <c:v>1.4179842626079622E-2</c:v>
                </c:pt>
                <c:pt idx="919">
                  <c:v>0.12234146243251766</c:v>
                </c:pt>
                <c:pt idx="920">
                  <c:v>5.9438862891496566E-2</c:v>
                </c:pt>
                <c:pt idx="921">
                  <c:v>9.5219212657740068E-2</c:v>
                </c:pt>
                <c:pt idx="922">
                  <c:v>5.7799550368271148E-2</c:v>
                </c:pt>
                <c:pt idx="923">
                  <c:v>1.104914542872963E-2</c:v>
                </c:pt>
                <c:pt idx="924">
                  <c:v>4.6526208847039167E-2</c:v>
                </c:pt>
                <c:pt idx="925">
                  <c:v>1.0055637640976381E-2</c:v>
                </c:pt>
                <c:pt idx="926">
                  <c:v>9.310657151271054E-2</c:v>
                </c:pt>
                <c:pt idx="927">
                  <c:v>3.8621795525228458E-2</c:v>
                </c:pt>
                <c:pt idx="928">
                  <c:v>5.3920918097733694E-2</c:v>
                </c:pt>
                <c:pt idx="929">
                  <c:v>1.1035991030663415E-2</c:v>
                </c:pt>
                <c:pt idx="930">
                  <c:v>4.1158443327325336E-2</c:v>
                </c:pt>
                <c:pt idx="931">
                  <c:v>3.1751806787218943E-2</c:v>
                </c:pt>
                <c:pt idx="932">
                  <c:v>8.2999245310058117E-2</c:v>
                </c:pt>
                <c:pt idx="933">
                  <c:v>7.8388283599288289E-2</c:v>
                </c:pt>
                <c:pt idx="934">
                  <c:v>7.937956960197344E-2</c:v>
                </c:pt>
                <c:pt idx="935">
                  <c:v>2.5616653694257151E-2</c:v>
                </c:pt>
                <c:pt idx="936">
                  <c:v>4.6062740947668268E-2</c:v>
                </c:pt>
                <c:pt idx="937">
                  <c:v>9.4822849251518765E-2</c:v>
                </c:pt>
                <c:pt idx="938">
                  <c:v>1.2731984185850295E-2</c:v>
                </c:pt>
                <c:pt idx="939">
                  <c:v>4.7094599514821409E-2</c:v>
                </c:pt>
                <c:pt idx="940">
                  <c:v>7.5257766543246049E-2</c:v>
                </c:pt>
                <c:pt idx="941">
                  <c:v>7.1654110635514343E-2</c:v>
                </c:pt>
                <c:pt idx="942">
                  <c:v>4.7035623617005126E-2</c:v>
                </c:pt>
                <c:pt idx="943">
                  <c:v>5.1392206078151981E-2</c:v>
                </c:pt>
                <c:pt idx="944">
                  <c:v>7.4620188620433819E-2</c:v>
                </c:pt>
                <c:pt idx="945">
                  <c:v>4.77375437507861E-2</c:v>
                </c:pt>
                <c:pt idx="946">
                  <c:v>0.10725454889554013</c:v>
                </c:pt>
                <c:pt idx="947">
                  <c:v>0.10471904376193758</c:v>
                </c:pt>
                <c:pt idx="948">
                  <c:v>5.5461456552774374E-2</c:v>
                </c:pt>
                <c:pt idx="949">
                  <c:v>3.0335808639595483E-2</c:v>
                </c:pt>
                <c:pt idx="950">
                  <c:v>0.14438145040207345</c:v>
                </c:pt>
                <c:pt idx="951">
                  <c:v>6.4295269974962543E-2</c:v>
                </c:pt>
                <c:pt idx="952">
                  <c:v>9.6435874445785136E-2</c:v>
                </c:pt>
                <c:pt idx="953">
                  <c:v>0.11744996312073717</c:v>
                </c:pt>
                <c:pt idx="954">
                  <c:v>3.4268027405524357E-2</c:v>
                </c:pt>
                <c:pt idx="955">
                  <c:v>5.9387665528465847E-2</c:v>
                </c:pt>
                <c:pt idx="956">
                  <c:v>9.5353576455041639E-2</c:v>
                </c:pt>
                <c:pt idx="957">
                  <c:v>0.1069487883284537</c:v>
                </c:pt>
                <c:pt idx="958">
                  <c:v>1.0337808817321114E-2</c:v>
                </c:pt>
                <c:pt idx="959">
                  <c:v>1.4673127495349703E-2</c:v>
                </c:pt>
                <c:pt idx="960">
                  <c:v>0.11447612330448413</c:v>
                </c:pt>
                <c:pt idx="961">
                  <c:v>1.171490028843576E-2</c:v>
                </c:pt>
                <c:pt idx="962">
                  <c:v>7.6850049935400927E-2</c:v>
                </c:pt>
                <c:pt idx="963">
                  <c:v>7.3473530681787025E-2</c:v>
                </c:pt>
                <c:pt idx="964">
                  <c:v>6.5363489608942504E-2</c:v>
                </c:pt>
                <c:pt idx="965">
                  <c:v>6.8355452438971495E-2</c:v>
                </c:pt>
                <c:pt idx="966">
                  <c:v>1.8630119296356822E-2</c:v>
                </c:pt>
                <c:pt idx="967">
                  <c:v>6.6406453504162688E-2</c:v>
                </c:pt>
                <c:pt idx="968">
                  <c:v>1.5307610546829373E-2</c:v>
                </c:pt>
                <c:pt idx="969">
                  <c:v>7.0517904868110243E-2</c:v>
                </c:pt>
                <c:pt idx="970">
                  <c:v>1.656942957305331E-2</c:v>
                </c:pt>
                <c:pt idx="971">
                  <c:v>7.9519515634453183E-2</c:v>
                </c:pt>
                <c:pt idx="972">
                  <c:v>5.7631087037478594E-2</c:v>
                </c:pt>
                <c:pt idx="973">
                  <c:v>4.4566261391929145E-2</c:v>
                </c:pt>
                <c:pt idx="974">
                  <c:v>0.15267047308870252</c:v>
                </c:pt>
                <c:pt idx="975">
                  <c:v>8.1748170297501754E-2</c:v>
                </c:pt>
                <c:pt idx="976">
                  <c:v>6.9321871458747741E-2</c:v>
                </c:pt>
                <c:pt idx="977">
                  <c:v>0.11382314425599821</c:v>
                </c:pt>
                <c:pt idx="978">
                  <c:v>6.0319934888754548E-2</c:v>
                </c:pt>
                <c:pt idx="979">
                  <c:v>1.1535553079849249E-2</c:v>
                </c:pt>
                <c:pt idx="980">
                  <c:v>8.4214844035559566E-2</c:v>
                </c:pt>
                <c:pt idx="981">
                  <c:v>3.7476486146752364E-2</c:v>
                </c:pt>
                <c:pt idx="982">
                  <c:v>7.0142658850627218E-2</c:v>
                </c:pt>
                <c:pt idx="983">
                  <c:v>1.6855542410367144E-2</c:v>
                </c:pt>
                <c:pt idx="984">
                  <c:v>7.7090747727969505E-2</c:v>
                </c:pt>
                <c:pt idx="985">
                  <c:v>8.8905479946378679E-2</c:v>
                </c:pt>
                <c:pt idx="986">
                  <c:v>8.1214920985813704E-2</c:v>
                </c:pt>
                <c:pt idx="987">
                  <c:v>9.1428839780838059E-2</c:v>
                </c:pt>
                <c:pt idx="988">
                  <c:v>8.0644070867131323E-2</c:v>
                </c:pt>
                <c:pt idx="989">
                  <c:v>9.7849612019553431E-2</c:v>
                </c:pt>
                <c:pt idx="990">
                  <c:v>2.4900699198071197E-2</c:v>
                </c:pt>
                <c:pt idx="991">
                  <c:v>6.340227629421305E-2</c:v>
                </c:pt>
                <c:pt idx="992">
                  <c:v>7.0887153601479611E-2</c:v>
                </c:pt>
                <c:pt idx="993">
                  <c:v>1.1821055115039079E-2</c:v>
                </c:pt>
                <c:pt idx="994">
                  <c:v>6.6610558508324411E-2</c:v>
                </c:pt>
                <c:pt idx="995">
                  <c:v>0.13848559009634775</c:v>
                </c:pt>
                <c:pt idx="996">
                  <c:v>5.75515925919107E-2</c:v>
                </c:pt>
                <c:pt idx="997">
                  <c:v>0.11053534585782014</c:v>
                </c:pt>
                <c:pt idx="998">
                  <c:v>0.12813674081822318</c:v>
                </c:pt>
                <c:pt idx="999">
                  <c:v>6.6705447729171155E-2</c:v>
                </c:pt>
                <c:pt idx="1000">
                  <c:v>5.4028837801295228E-2</c:v>
                </c:pt>
                <c:pt idx="1001">
                  <c:v>6.1863723408674527E-2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1-4220-973D-A031C760A961}"/>
            </c:ext>
          </c:extLst>
        </c:ser>
        <c:ser>
          <c:idx val="1"/>
          <c:order val="1"/>
          <c:tx>
            <c:v>minVar</c:v>
          </c:tx>
          <c:spPr>
            <a:ln w="28575">
              <a:noFill/>
            </a:ln>
          </c:spPr>
          <c:marker>
            <c:symbol val="star"/>
            <c:size val="7"/>
          </c:marker>
          <c:xVal>
            <c:numRef>
              <c:f>'Frontière Efficiente à 5 titres'!$S$33</c:f>
              <c:numCache>
                <c:formatCode>0.00%</c:formatCode>
                <c:ptCount val="1"/>
                <c:pt idx="0">
                  <c:v>1.6842219810035069E-2</c:v>
                </c:pt>
              </c:numCache>
            </c:numRef>
          </c:xVal>
          <c:yVal>
            <c:numRef>
              <c:f>'Frontière Efficiente à 5 titres'!$R$33</c:f>
              <c:numCache>
                <c:formatCode>0.00%</c:formatCode>
                <c:ptCount val="1"/>
                <c:pt idx="0">
                  <c:v>2.0602324287974622E-2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1-4220-973D-A031C760A961}"/>
            </c:ext>
          </c:extLst>
        </c:ser>
        <c:ser>
          <c:idx val="2"/>
          <c:order val="2"/>
          <c:tx>
            <c:v>minVarforPerfLevel</c:v>
          </c:tx>
          <c:spPr>
            <a:ln w="28575">
              <a:solidFill>
                <a:srgbClr val="FF0000"/>
              </a:solidFill>
            </a:ln>
          </c:spPr>
          <c:marker>
            <c:symbol val="x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'Frontière Efficiente à 5 titres'!$M$33</c:f>
              <c:numCache>
                <c:formatCode>0.00%</c:formatCode>
                <c:ptCount val="1"/>
                <c:pt idx="0">
                  <c:v>5.8131799725546981E-2</c:v>
                </c:pt>
              </c:numCache>
            </c:numRef>
          </c:xVal>
          <c:yVal>
            <c:numRef>
              <c:f>'Frontière Efficiente à 5 titres'!$L$33</c:f>
              <c:numCache>
                <c:formatCode>0.00%</c:formatCode>
                <c:ptCount val="1"/>
                <c:pt idx="0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B1-4220-973D-A031C760A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398912"/>
        <c:axId val="221409664"/>
      </c:scatterChart>
      <c:valAx>
        <c:axId val="2213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volatilité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21409664"/>
        <c:crosses val="autoZero"/>
        <c:crossBetween val="midCat"/>
      </c:valAx>
      <c:valAx>
        <c:axId val="2214096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Rendement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21398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530708661417325"/>
          <c:y val="2.8252405949256341E-2"/>
          <c:w val="0.68690135608048997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'Frontiere theorique'!$D$5:$D$285</c:f>
              <c:numCache>
                <c:formatCode>0.00%</c:formatCode>
                <c:ptCount val="281"/>
                <c:pt idx="0">
                  <c:v>1.6851667420776796E-2</c:v>
                </c:pt>
                <c:pt idx="1">
                  <c:v>1.6846338774665598E-2</c:v>
                </c:pt>
                <c:pt idx="2">
                  <c:v>1.6893028883811733E-2</c:v>
                </c:pt>
                <c:pt idx="3">
                  <c:v>1.6991308929448536E-2</c:v>
                </c:pt>
                <c:pt idx="4">
                  <c:v>1.7140291506003682E-2</c:v>
                </c:pt>
                <c:pt idx="5">
                  <c:v>1.7338669677739713E-2</c:v>
                </c:pt>
                <c:pt idx="6">
                  <c:v>1.7584771792233285E-2</c:v>
                </c:pt>
                <c:pt idx="7">
                  <c:v>1.7876626954888352E-2</c:v>
                </c:pt>
                <c:pt idx="8">
                  <c:v>1.8212035665782181E-2</c:v>
                </c:pt>
                <c:pt idx="9">
                  <c:v>1.858864046689181E-2</c:v>
                </c:pt>
                <c:pt idx="10">
                  <c:v>1.9003992349797914E-2</c:v>
                </c:pt>
                <c:pt idx="11">
                  <c:v>1.9455609873842344E-2</c:v>
                </c:pt>
                <c:pt idx="12">
                  <c:v>1.9941029196189706E-2</c:v>
                </c:pt>
                <c:pt idx="13">
                  <c:v>2.0457844332959253E-2</c:v>
                </c:pt>
                <c:pt idx="14">
                  <c:v>2.1003737848489256E-2</c:v>
                </c:pt>
                <c:pt idx="15">
                  <c:v>2.1576502774376834E-2</c:v>
                </c:pt>
                <c:pt idx="16">
                  <c:v>2.2174056909945158E-2</c:v>
                </c:pt>
                <c:pt idx="17">
                  <c:v>2.2794450798965225E-2</c:v>
                </c:pt>
                <c:pt idx="18">
                  <c:v>2.3435870671164968E-2</c:v>
                </c:pt>
                <c:pt idx="19">
                  <c:v>2.4096637535408513E-2</c:v>
                </c:pt>
                <c:pt idx="20">
                  <c:v>2.4775203458666312E-2</c:v>
                </c:pt>
                <c:pt idx="21">
                  <c:v>2.5470145893416632E-2</c:v>
                </c:pt>
                <c:pt idx="22">
                  <c:v>2.6180160747285512E-2</c:v>
                </c:pt>
                <c:pt idx="23">
                  <c:v>2.690405473499588E-2</c:v>
                </c:pt>
                <c:pt idx="24">
                  <c:v>2.7640737420006795E-2</c:v>
                </c:pt>
                <c:pt idx="25">
                  <c:v>2.8389213243202739E-2</c:v>
                </c:pt>
                <c:pt idx="26">
                  <c:v>2.914857374765489E-2</c:v>
                </c:pt>
                <c:pt idx="27">
                  <c:v>2.9917990139464216E-2</c:v>
                </c:pt>
                <c:pt idx="28">
                  <c:v>3.0696706272104253E-2</c:v>
                </c:pt>
                <c:pt idx="29">
                  <c:v>3.148403210255598E-2</c:v>
                </c:pt>
                <c:pt idx="30">
                  <c:v>3.227933763914418E-2</c:v>
                </c:pt>
                <c:pt idx="31">
                  <c:v>3.3082047380975831E-2</c:v>
                </c:pt>
                <c:pt idx="32">
                  <c:v>3.3891635235269384E-2</c:v>
                </c:pt>
                <c:pt idx="33">
                  <c:v>3.4707619890049238E-2</c:v>
                </c:pt>
                <c:pt idx="34">
                  <c:v>3.5529560614393954E-2</c:v>
                </c:pt>
                <c:pt idx="35">
                  <c:v>3.6357053455688758E-2</c:v>
                </c:pt>
                <c:pt idx="36">
                  <c:v>3.7189727802390424E-2</c:v>
                </c:pt>
                <c:pt idx="37">
                  <c:v>3.8027243281102241E-2</c:v>
                </c:pt>
                <c:pt idx="38">
                  <c:v>3.8869286957861023E-2</c:v>
                </c:pt>
                <c:pt idx="39">
                  <c:v>3.9715570815149037E-2</c:v>
                </c:pt>
                <c:pt idx="40">
                  <c:v>4.0565829478045386E-2</c:v>
                </c:pt>
                <c:pt idx="41">
                  <c:v>4.1419818164964921E-2</c:v>
                </c:pt>
                <c:pt idx="42">
                  <c:v>4.227731084049486E-2</c:v>
                </c:pt>
                <c:pt idx="43">
                  <c:v>4.3138098549855612E-2</c:v>
                </c:pt>
                <c:pt idx="44">
                  <c:v>4.4001987916439063E-2</c:v>
                </c:pt>
                <c:pt idx="45">
                  <c:v>4.4868799785686357E-2</c:v>
                </c:pt>
                <c:pt idx="46">
                  <c:v>4.5738368000243862E-2</c:v>
                </c:pt>
                <c:pt idx="47">
                  <c:v>4.6610538292875564E-2</c:v>
                </c:pt>
                <c:pt idx="48">
                  <c:v>4.7485167285013022E-2</c:v>
                </c:pt>
                <c:pt idx="49">
                  <c:v>4.8362121580094966E-2</c:v>
                </c:pt>
                <c:pt idx="50">
                  <c:v>4.9241276941995184E-2</c:v>
                </c:pt>
                <c:pt idx="51">
                  <c:v>5.0122517549867858E-2</c:v>
                </c:pt>
                <c:pt idx="52">
                  <c:v>5.1005735321662804E-2</c:v>
                </c:pt>
                <c:pt idx="53">
                  <c:v>5.1890829299389624E-2</c:v>
                </c:pt>
                <c:pt idx="54">
                  <c:v>5.277770508994712E-2</c:v>
                </c:pt>
                <c:pt idx="55">
                  <c:v>5.3666274355992249E-2</c:v>
                </c:pt>
                <c:pt idx="56">
                  <c:v>5.4556454351909617E-2</c:v>
                </c:pt>
                <c:pt idx="57">
                  <c:v>5.5448167500464232E-2</c:v>
                </c:pt>
                <c:pt idx="58">
                  <c:v>5.6341341006185069E-2</c:v>
                </c:pt>
                <c:pt idx="59">
                  <c:v>5.7235906501942387E-2</c:v>
                </c:pt>
                <c:pt idx="60">
                  <c:v>5.8131799725547072E-2</c:v>
                </c:pt>
                <c:pt idx="61">
                  <c:v>5.9028960223531823E-2</c:v>
                </c:pt>
                <c:pt idx="62">
                  <c:v>5.9927331079563793E-2</c:v>
                </c:pt>
                <c:pt idx="63">
                  <c:v>6.0826858665199615E-2</c:v>
                </c:pt>
                <c:pt idx="64">
                  <c:v>6.1727492410925372E-2</c:v>
                </c:pt>
                <c:pt idx="65">
                  <c:v>6.2629184595631562E-2</c:v>
                </c:pt>
                <c:pt idx="66">
                  <c:v>6.3531890152857109E-2</c:v>
                </c:pt>
                <c:pt idx="67">
                  <c:v>6.4435566492302018E-2</c:v>
                </c:pt>
                <c:pt idx="68">
                  <c:v>6.5340173335255339E-2</c:v>
                </c:pt>
                <c:pt idx="69">
                  <c:v>6.624567256271699E-2</c:v>
                </c:pt>
                <c:pt idx="70">
                  <c:v>6.7152028075110129E-2</c:v>
                </c:pt>
                <c:pt idx="71">
                  <c:v>6.805920566258622E-2</c:v>
                </c:pt>
                <c:pt idx="72">
                  <c:v>6.8967172885019745E-2</c:v>
                </c:pt>
                <c:pt idx="73">
                  <c:v>6.9875898960874636E-2</c:v>
                </c:pt>
                <c:pt idx="74">
                  <c:v>7.0785354664200731E-2</c:v>
                </c:pt>
                <c:pt idx="75">
                  <c:v>7.1695512229087044E-2</c:v>
                </c:pt>
                <c:pt idx="76">
                  <c:v>7.2606345260960645E-2</c:v>
                </c:pt>
                <c:pt idx="77">
                  <c:v>7.3517828654175013E-2</c:v>
                </c:pt>
                <c:pt idx="78">
                  <c:v>7.4429938515382474E-2</c:v>
                </c:pt>
                <c:pt idx="79">
                  <c:v>7.5342652092229678E-2</c:v>
                </c:pt>
                <c:pt idx="80">
                  <c:v>7.6255947706956304E-2</c:v>
                </c:pt>
                <c:pt idx="81">
                  <c:v>7.7169804694514607E-2</c:v>
                </c:pt>
                <c:pt idx="82">
                  <c:v>7.8084203344858188E-2</c:v>
                </c:pt>
                <c:pt idx="83">
                  <c:v>7.8999124849082752E-2</c:v>
                </c:pt>
                <c:pt idx="84">
                  <c:v>7.9914551249124388E-2</c:v>
                </c:pt>
                <c:pt idx="85">
                  <c:v>8.0830465390748923E-2</c:v>
                </c:pt>
                <c:pt idx="86">
                  <c:v>8.1746850879586497E-2</c:v>
                </c:pt>
                <c:pt idx="87">
                  <c:v>8.2663692039987011E-2</c:v>
                </c:pt>
                <c:pt idx="88">
                  <c:v>8.3580973876489578E-2</c:v>
                </c:pt>
                <c:pt idx="89">
                  <c:v>8.4498682037717127E-2</c:v>
                </c:pt>
                <c:pt idx="90">
                  <c:v>8.5416802782521492E-2</c:v>
                </c:pt>
                <c:pt idx="91">
                  <c:v>8.6335322948219079E-2</c:v>
                </c:pt>
                <c:pt idx="92">
                  <c:v>8.7254229920769824E-2</c:v>
                </c:pt>
                <c:pt idx="93">
                  <c:v>8.8173511606763219E-2</c:v>
                </c:pt>
                <c:pt idx="94">
                  <c:v>8.9093156407086718E-2</c:v>
                </c:pt>
                <c:pt idx="95">
                  <c:v>9.0013153192160689E-2</c:v>
                </c:pt>
                <c:pt idx="96">
                  <c:v>9.0933491278633566E-2</c:v>
                </c:pt>
                <c:pt idx="97">
                  <c:v>9.1854160407438407E-2</c:v>
                </c:pt>
                <c:pt idx="98">
                  <c:v>9.2775150723120287E-2</c:v>
                </c:pt>
                <c:pt idx="99">
                  <c:v>9.3696452754349888E-2</c:v>
                </c:pt>
                <c:pt idx="100">
                  <c:v>9.4618057395545338E-2</c:v>
                </c:pt>
                <c:pt idx="101">
                  <c:v>9.5539955889530681E-2</c:v>
                </c:pt>
                <c:pt idx="102">
                  <c:v>9.6462139811163181E-2</c:v>
                </c:pt>
                <c:pt idx="103">
                  <c:v>9.7384601051867928E-2</c:v>
                </c:pt>
                <c:pt idx="104">
                  <c:v>9.8307331805022172E-2</c:v>
                </c:pt>
                <c:pt idx="105">
                  <c:v>9.9230324552135471E-2</c:v>
                </c:pt>
                <c:pt idx="106">
                  <c:v>0.10015357204977623</c:v>
                </c:pt>
                <c:pt idx="107">
                  <c:v>0.10107706731719843</c:v>
                </c:pt>
                <c:pt idx="108">
                  <c:v>0.1020008036246253</c:v>
                </c:pt>
                <c:pt idx="109">
                  <c:v>0.10292477448215002</c:v>
                </c:pt>
                <c:pt idx="110">
                  <c:v>0.10384897362921638</c:v>
                </c:pt>
                <c:pt idx="111">
                  <c:v>0.10477339502464392</c:v>
                </c:pt>
                <c:pt idx="112">
                  <c:v>0.1056980328371661</c:v>
                </c:pt>
                <c:pt idx="113">
                  <c:v>0.10662288143645045</c:v>
                </c:pt>
                <c:pt idx="114">
                  <c:v>0.10754793538457288</c:v>
                </c:pt>
                <c:pt idx="115">
                  <c:v>0.10847318942791956</c:v>
                </c:pt>
                <c:pt idx="116">
                  <c:v>0.10939863848949193</c:v>
                </c:pt>
                <c:pt idx="117">
                  <c:v>0.11032427766159147</c:v>
                </c:pt>
                <c:pt idx="118">
                  <c:v>0.11125010219886308</c:v>
                </c:pt>
                <c:pt idx="119">
                  <c:v>0.11217610751167645</c:v>
                </c:pt>
                <c:pt idx="120">
                  <c:v>0.11310228915982679</c:v>
                </c:pt>
                <c:pt idx="121">
                  <c:v>0.11402864284653708</c:v>
                </c:pt>
                <c:pt idx="122">
                  <c:v>0.11495516441274536</c:v>
                </c:pt>
                <c:pt idx="123">
                  <c:v>0.11588184983166123</c:v>
                </c:pt>
                <c:pt idx="124">
                  <c:v>0.11680869520357731</c:v>
                </c:pt>
                <c:pt idx="125">
                  <c:v>0.1177356967509214</c:v>
                </c:pt>
                <c:pt idx="126">
                  <c:v>0.11866285081353721</c:v>
                </c:pt>
                <c:pt idx="127">
                  <c:v>0.11959015384418074</c:v>
                </c:pt>
                <c:pt idx="128">
                  <c:v>0.12051760240422148</c:v>
                </c:pt>
                <c:pt idx="129">
                  <c:v>0.12144519315953746</c:v>
                </c:pt>
                <c:pt idx="130">
                  <c:v>0.12237292287659425</c:v>
                </c:pt>
                <c:pt idx="131">
                  <c:v>0.12330078841869817</c:v>
                </c:pt>
                <c:pt idx="132">
                  <c:v>0.124228786742415</c:v>
                </c:pt>
                <c:pt idx="133">
                  <c:v>0.12515691489414571</c:v>
                </c:pt>
                <c:pt idx="134">
                  <c:v>0.1260851700068514</c:v>
                </c:pt>
                <c:pt idx="135">
                  <c:v>0.12701354929691933</c:v>
                </c:pt>
                <c:pt idx="136">
                  <c:v>0.12794205006116427</c:v>
                </c:pt>
                <c:pt idx="137">
                  <c:v>0.12887066967395697</c:v>
                </c:pt>
                <c:pt idx="138">
                  <c:v>0.12979940558447473</c:v>
                </c:pt>
                <c:pt idx="139">
                  <c:v>0.13072825531406732</c:v>
                </c:pt>
                <c:pt idx="140">
                  <c:v>0.1316572164537331</c:v>
                </c:pt>
                <c:pt idx="141">
                  <c:v>0.13258628666169989</c:v>
                </c:pt>
                <c:pt idx="142">
                  <c:v>0.13351546366110539</c:v>
                </c:pt>
                <c:pt idx="143">
                  <c:v>0.13444474523777272</c:v>
                </c:pt>
                <c:pt idx="144">
                  <c:v>0.13537412923807646</c:v>
                </c:pt>
                <c:pt idx="145">
                  <c:v>0.13630361356689491</c:v>
                </c:pt>
                <c:pt idx="146">
                  <c:v>0.13723319618564442</c:v>
                </c:pt>
                <c:pt idx="147">
                  <c:v>0.13816287511039235</c:v>
                </c:pt>
                <c:pt idx="148">
                  <c:v>0.13909264841004487</c:v>
                </c:pt>
                <c:pt idx="149">
                  <c:v>0.14002251420460568</c:v>
                </c:pt>
                <c:pt idx="150">
                  <c:v>0.14095247066350347</c:v>
                </c:pt>
                <c:pt idx="151">
                  <c:v>0.14188251600398399</c:v>
                </c:pt>
                <c:pt idx="152">
                  <c:v>0.14281264848956449</c:v>
                </c:pt>
                <c:pt idx="153">
                  <c:v>0.14374286642854733</c:v>
                </c:pt>
                <c:pt idx="154">
                  <c:v>0.14467316817259054</c:v>
                </c:pt>
                <c:pt idx="155">
                  <c:v>0.14560355211533232</c:v>
                </c:pt>
                <c:pt idx="156">
                  <c:v>0.14653401669106764</c:v>
                </c:pt>
                <c:pt idx="157">
                  <c:v>0.1474645603734743</c:v>
                </c:pt>
                <c:pt idx="158">
                  <c:v>0.14839518167438645</c:v>
                </c:pt>
                <c:pt idx="159">
                  <c:v>0.14932587914261361</c:v>
                </c:pt>
                <c:pt idx="160">
                  <c:v>0.15025665136280289</c:v>
                </c:pt>
                <c:pt idx="161">
                  <c:v>0.15118749695434311</c:v>
                </c:pt>
                <c:pt idx="162">
                  <c:v>0.15211841457030864</c:v>
                </c:pt>
                <c:pt idx="163">
                  <c:v>0.15304940289644134</c:v>
                </c:pt>
                <c:pt idx="164">
                  <c:v>0.15398046065016929</c:v>
                </c:pt>
                <c:pt idx="165">
                  <c:v>0.15491158657966034</c:v>
                </c:pt>
                <c:pt idx="166">
                  <c:v>0.15584277946290945</c:v>
                </c:pt>
                <c:pt idx="167">
                  <c:v>0.15677403810685825</c:v>
                </c:pt>
                <c:pt idx="168">
                  <c:v>0.15770536134654523</c:v>
                </c:pt>
                <c:pt idx="169">
                  <c:v>0.15863674804428615</c:v>
                </c:pt>
                <c:pt idx="170">
                  <c:v>0.1595681970888824</c:v>
                </c:pt>
                <c:pt idx="171">
                  <c:v>0.16049970739485689</c:v>
                </c:pt>
                <c:pt idx="172">
                  <c:v>0.1614312779017161</c:v>
                </c:pt>
                <c:pt idx="173">
                  <c:v>0.16236290757323754</c:v>
                </c:pt>
                <c:pt idx="174">
                  <c:v>0.16329459539678107</c:v>
                </c:pt>
                <c:pt idx="175">
                  <c:v>0.1642263403826236</c:v>
                </c:pt>
                <c:pt idx="176">
                  <c:v>0.16515814156331626</c:v>
                </c:pt>
                <c:pt idx="177">
                  <c:v>0.16608999799306295</c:v>
                </c:pt>
                <c:pt idx="178">
                  <c:v>0.16702190874711936</c:v>
                </c:pt>
                <c:pt idx="179">
                  <c:v>0.16795387292121203</c:v>
                </c:pt>
                <c:pt idx="180">
                  <c:v>0.16888588963097648</c:v>
                </c:pt>
                <c:pt idx="181">
                  <c:v>0.16981795801141369</c:v>
                </c:pt>
                <c:pt idx="182">
                  <c:v>0.1707500772163642</c:v>
                </c:pt>
                <c:pt idx="183">
                  <c:v>0.17168224641799906</c:v>
                </c:pt>
                <c:pt idx="184">
                  <c:v>0.17261446480632767</c:v>
                </c:pt>
                <c:pt idx="185">
                  <c:v>0.1735467315887208</c:v>
                </c:pt>
                <c:pt idx="186">
                  <c:v>0.17447904598944888</c:v>
                </c:pt>
                <c:pt idx="187">
                  <c:v>0.17541140724923537</c:v>
                </c:pt>
                <c:pt idx="188">
                  <c:v>0.1763438146248236</c:v>
                </c:pt>
                <c:pt idx="189">
                  <c:v>0.17727626738855756</c:v>
                </c:pt>
                <c:pt idx="190">
                  <c:v>0.17820876482797565</c:v>
                </c:pt>
                <c:pt idx="191">
                  <c:v>0.17914130624541699</c:v>
                </c:pt>
                <c:pt idx="192">
                  <c:v>0.1800738909576399</c:v>
                </c:pt>
                <c:pt idx="193">
                  <c:v>0.18100651829545214</c:v>
                </c:pt>
                <c:pt idx="194">
                  <c:v>0.18193918760335245</c:v>
                </c:pt>
                <c:pt idx="195">
                  <c:v>0.18287189823918296</c:v>
                </c:pt>
                <c:pt idx="196">
                  <c:v>0.18380464957379192</c:v>
                </c:pt>
                <c:pt idx="197">
                  <c:v>0.18473744099070705</c:v>
                </c:pt>
                <c:pt idx="198">
                  <c:v>0.18567027188581822</c:v>
                </c:pt>
                <c:pt idx="199">
                  <c:v>0.18660314166706979</c:v>
                </c:pt>
                <c:pt idx="200">
                  <c:v>0.18753604975416205</c:v>
                </c:pt>
                <c:pt idx="201">
                  <c:v>0.18846899557826144</c:v>
                </c:pt>
                <c:pt idx="202">
                  <c:v>0.18940197858171934</c:v>
                </c:pt>
                <c:pt idx="203">
                  <c:v>0.19033499821779912</c:v>
                </c:pt>
                <c:pt idx="204">
                  <c:v>0.19126805395041083</c:v>
                </c:pt>
                <c:pt idx="205">
                  <c:v>0.19220114525385404</c:v>
                </c:pt>
                <c:pt idx="206">
                  <c:v>0.1931342716125678</c:v>
                </c:pt>
                <c:pt idx="207">
                  <c:v>0.19406743252088762</c:v>
                </c:pt>
                <c:pt idx="208">
                  <c:v>0.19500062748280991</c:v>
                </c:pt>
                <c:pt idx="209">
                  <c:v>0.19593385601176255</c:v>
                </c:pt>
                <c:pt idx="210">
                  <c:v>0.19686711763038225</c:v>
                </c:pt>
                <c:pt idx="211">
                  <c:v>0.19780041187029818</c:v>
                </c:pt>
                <c:pt idx="212">
                  <c:v>0.19873373827192148</c:v>
                </c:pt>
                <c:pt idx="213">
                  <c:v>0.19966709638424088</c:v>
                </c:pt>
                <c:pt idx="214">
                  <c:v>0.20060048576462386</c:v>
                </c:pt>
                <c:pt idx="215">
                  <c:v>0.2015339059786232</c:v>
                </c:pt>
                <c:pt idx="216">
                  <c:v>0.20246735659978915</c:v>
                </c:pt>
                <c:pt idx="217">
                  <c:v>0.2034008372094864</c:v>
                </c:pt>
                <c:pt idx="218">
                  <c:v>0.20433434739671638</c:v>
                </c:pt>
                <c:pt idx="219">
                  <c:v>0.20526788675794397</c:v>
                </c:pt>
                <c:pt idx="220">
                  <c:v>0.2062014548969294</c:v>
                </c:pt>
                <c:pt idx="221">
                  <c:v>0.20713505142456426</c:v>
                </c:pt>
                <c:pt idx="222">
                  <c:v>0.20806867595871206</c:v>
                </c:pt>
                <c:pt idx="223">
                  <c:v>0.20900232812405298</c:v>
                </c:pt>
                <c:pt idx="224">
                  <c:v>0.20993600755193303</c:v>
                </c:pt>
                <c:pt idx="225">
                  <c:v>0.21086971388021658</c:v>
                </c:pt>
                <c:pt idx="226">
                  <c:v>0.2118034467531435</c:v>
                </c:pt>
                <c:pt idx="227">
                  <c:v>0.21273720582118949</c:v>
                </c:pt>
                <c:pt idx="228">
                  <c:v>0.21367099074093038</c:v>
                </c:pt>
                <c:pt idx="229">
                  <c:v>0.21460480117490977</c:v>
                </c:pt>
                <c:pt idx="230">
                  <c:v>0.21553863679151006</c:v>
                </c:pt>
                <c:pt idx="231">
                  <c:v>0.21647249726482715</c:v>
                </c:pt>
                <c:pt idx="232">
                  <c:v>0.21740638227454798</c:v>
                </c:pt>
                <c:pt idx="233">
                  <c:v>0.21834029150583115</c:v>
                </c:pt>
                <c:pt idx="234">
                  <c:v>0.21927422464919108</c:v>
                </c:pt>
                <c:pt idx="235">
                  <c:v>0.22020818140038459</c:v>
                </c:pt>
                <c:pt idx="236">
                  <c:v>0.22114216146030052</c:v>
                </c:pt>
                <c:pt idx="237">
                  <c:v>0.22207616453485216</c:v>
                </c:pt>
                <c:pt idx="238">
                  <c:v>0.22301019033487232</c:v>
                </c:pt>
                <c:pt idx="239">
                  <c:v>0.22394423857601117</c:v>
                </c:pt>
                <c:pt idx="240">
                  <c:v>0.22487830897863628</c:v>
                </c:pt>
                <c:pt idx="241">
                  <c:v>0.22581240126773541</c:v>
                </c:pt>
                <c:pt idx="242">
                  <c:v>0.22674651517282171</c:v>
                </c:pt>
                <c:pt idx="243">
                  <c:v>0.22768065042784102</c:v>
                </c:pt>
                <c:pt idx="244">
                  <c:v>0.22861480677108165</c:v>
                </c:pt>
                <c:pt idx="245">
                  <c:v>0.22954898394508613</c:v>
                </c:pt>
                <c:pt idx="246">
                  <c:v>0.2304831816965654</c:v>
                </c:pt>
                <c:pt idx="247">
                  <c:v>0.23141739977631487</c:v>
                </c:pt>
                <c:pt idx="248">
                  <c:v>0.23235163793913233</c:v>
                </c:pt>
                <c:pt idx="249">
                  <c:v>0.2332858959437383</c:v>
                </c:pt>
                <c:pt idx="250">
                  <c:v>0.23422017355269789</c:v>
                </c:pt>
                <c:pt idx="251">
                  <c:v>0.23515447053234462</c:v>
                </c:pt>
                <c:pt idx="252">
                  <c:v>0.23608878665270591</c:v>
                </c:pt>
                <c:pt idx="253">
                  <c:v>0.23702312168743075</c:v>
                </c:pt>
                <c:pt idx="254">
                  <c:v>0.23795747541371864</c:v>
                </c:pt>
                <c:pt idx="255">
                  <c:v>0.23889184761225019</c:v>
                </c:pt>
                <c:pt idx="256">
                  <c:v>0.2398262380671197</c:v>
                </c:pt>
                <c:pt idx="257">
                  <c:v>0.24076064656576904</c:v>
                </c:pt>
                <c:pt idx="258">
                  <c:v>0.241695072898923</c:v>
                </c:pt>
                <c:pt idx="259">
                  <c:v>0.24262951686052628</c:v>
                </c:pt>
                <c:pt idx="260">
                  <c:v>0.24356397824768194</c:v>
                </c:pt>
                <c:pt idx="261">
                  <c:v>0.2444984568605911</c:v>
                </c:pt>
                <c:pt idx="262">
                  <c:v>0.24543295250249406</c:v>
                </c:pt>
                <c:pt idx="263">
                  <c:v>0.24636746497961307</c:v>
                </c:pt>
                <c:pt idx="264">
                  <c:v>0.24730199410109577</c:v>
                </c:pt>
                <c:pt idx="265">
                  <c:v>0.24823653967896042</c:v>
                </c:pt>
                <c:pt idx="266">
                  <c:v>0.24917110152804231</c:v>
                </c:pt>
                <c:pt idx="267">
                  <c:v>0.25010567946594092</c:v>
                </c:pt>
                <c:pt idx="268">
                  <c:v>0.25104027331296902</c:v>
                </c:pt>
                <c:pt idx="269">
                  <c:v>0.25197488289210201</c:v>
                </c:pt>
                <c:pt idx="270">
                  <c:v>0.25290950802892925</c:v>
                </c:pt>
                <c:pt idx="271">
                  <c:v>0.25384414855160586</c:v>
                </c:pt>
                <c:pt idx="272">
                  <c:v>0.25477880429080552</c:v>
                </c:pt>
                <c:pt idx="273">
                  <c:v>0.25571347507967507</c:v>
                </c:pt>
                <c:pt idx="274">
                  <c:v>0.25664816075378905</c:v>
                </c:pt>
                <c:pt idx="275">
                  <c:v>0.25758286115110629</c:v>
                </c:pt>
                <c:pt idx="276">
                  <c:v>0.25851757611192627</c:v>
                </c:pt>
                <c:pt idx="277">
                  <c:v>0.25945230547884768</c:v>
                </c:pt>
                <c:pt idx="278">
                  <c:v>0.26038704909672661</c:v>
                </c:pt>
                <c:pt idx="279">
                  <c:v>0.26132180681263684</c:v>
                </c:pt>
                <c:pt idx="280">
                  <c:v>0.26225657847583012</c:v>
                </c:pt>
              </c:numCache>
            </c:numRef>
          </c:xVal>
          <c:yVal>
            <c:numRef>
              <c:f>'Frontiere theorique'!$C$5:$C$285</c:f>
              <c:numCache>
                <c:formatCode>0.00%</c:formatCode>
                <c:ptCount val="281"/>
                <c:pt idx="0">
                  <c:v>0.02</c:v>
                </c:pt>
                <c:pt idx="1">
                  <c:v>2.1000000000000001E-2</c:v>
                </c:pt>
                <c:pt idx="2">
                  <c:v>2.1999999999999999E-2</c:v>
                </c:pt>
                <c:pt idx="3">
                  <c:v>2.3E-2</c:v>
                </c:pt>
                <c:pt idx="4">
                  <c:v>2.4E-2</c:v>
                </c:pt>
                <c:pt idx="5">
                  <c:v>2.5000000000000001E-2</c:v>
                </c:pt>
                <c:pt idx="6">
                  <c:v>2.5999999999999999E-2</c:v>
                </c:pt>
                <c:pt idx="7">
                  <c:v>2.7E-2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0.03</c:v>
                </c:pt>
                <c:pt idx="11">
                  <c:v>3.1E-2</c:v>
                </c:pt>
                <c:pt idx="12">
                  <c:v>3.2000000000000001E-2</c:v>
                </c:pt>
                <c:pt idx="13">
                  <c:v>3.3000000000000002E-2</c:v>
                </c:pt>
                <c:pt idx="14">
                  <c:v>3.4000000000000002E-2</c:v>
                </c:pt>
                <c:pt idx="15">
                  <c:v>3.5000000000000003E-2</c:v>
                </c:pt>
                <c:pt idx="16">
                  <c:v>3.5999999999999997E-2</c:v>
                </c:pt>
                <c:pt idx="17">
                  <c:v>3.6999999999999998E-2</c:v>
                </c:pt>
                <c:pt idx="18">
                  <c:v>3.7999999999999999E-2</c:v>
                </c:pt>
                <c:pt idx="19">
                  <c:v>3.9E-2</c:v>
                </c:pt>
                <c:pt idx="20">
                  <c:v>0.04</c:v>
                </c:pt>
                <c:pt idx="21">
                  <c:v>4.1000000000000002E-2</c:v>
                </c:pt>
                <c:pt idx="22">
                  <c:v>4.2000000000000003E-2</c:v>
                </c:pt>
                <c:pt idx="23">
                  <c:v>4.2999999999999997E-2</c:v>
                </c:pt>
                <c:pt idx="24">
                  <c:v>4.3999999999999997E-2</c:v>
                </c:pt>
                <c:pt idx="25">
                  <c:v>4.4999999999999998E-2</c:v>
                </c:pt>
                <c:pt idx="26">
                  <c:v>4.5999999999999999E-2</c:v>
                </c:pt>
                <c:pt idx="27">
                  <c:v>4.7E-2</c:v>
                </c:pt>
                <c:pt idx="28">
                  <c:v>4.8000000000000001E-2</c:v>
                </c:pt>
                <c:pt idx="29">
                  <c:v>4.9000000000000002E-2</c:v>
                </c:pt>
                <c:pt idx="30">
                  <c:v>0.05</c:v>
                </c:pt>
                <c:pt idx="31">
                  <c:v>5.0999999999999997E-2</c:v>
                </c:pt>
                <c:pt idx="32">
                  <c:v>5.1999999999999998E-2</c:v>
                </c:pt>
                <c:pt idx="33">
                  <c:v>5.2999999999999999E-2</c:v>
                </c:pt>
                <c:pt idx="34">
                  <c:v>5.3999999999999999E-2</c:v>
                </c:pt>
                <c:pt idx="35">
                  <c:v>5.5E-2</c:v>
                </c:pt>
                <c:pt idx="36">
                  <c:v>5.6000000000000001E-2</c:v>
                </c:pt>
                <c:pt idx="37">
                  <c:v>5.7000000000000002E-2</c:v>
                </c:pt>
                <c:pt idx="38">
                  <c:v>5.8000000000000003E-2</c:v>
                </c:pt>
                <c:pt idx="39">
                  <c:v>5.8999999999999997E-2</c:v>
                </c:pt>
                <c:pt idx="40">
                  <c:v>0.06</c:v>
                </c:pt>
                <c:pt idx="41">
                  <c:v>6.0999999999999999E-2</c:v>
                </c:pt>
                <c:pt idx="42">
                  <c:v>6.2E-2</c:v>
                </c:pt>
                <c:pt idx="43">
                  <c:v>6.3E-2</c:v>
                </c:pt>
                <c:pt idx="44">
                  <c:v>6.4000000000000001E-2</c:v>
                </c:pt>
                <c:pt idx="45">
                  <c:v>6.5000000000000002E-2</c:v>
                </c:pt>
                <c:pt idx="46">
                  <c:v>6.6000000000000003E-2</c:v>
                </c:pt>
                <c:pt idx="47">
                  <c:v>6.7000000000000004E-2</c:v>
                </c:pt>
                <c:pt idx="48">
                  <c:v>6.8000000000000005E-2</c:v>
                </c:pt>
                <c:pt idx="49">
                  <c:v>6.9000000000000006E-2</c:v>
                </c:pt>
                <c:pt idx="50">
                  <c:v>7.0000000000000007E-2</c:v>
                </c:pt>
                <c:pt idx="51">
                  <c:v>7.0999999999999994E-2</c:v>
                </c:pt>
                <c:pt idx="52">
                  <c:v>7.1999999999999995E-2</c:v>
                </c:pt>
                <c:pt idx="53">
                  <c:v>7.2999999999999995E-2</c:v>
                </c:pt>
                <c:pt idx="54">
                  <c:v>7.3999999999999996E-2</c:v>
                </c:pt>
                <c:pt idx="55">
                  <c:v>7.4999999999999997E-2</c:v>
                </c:pt>
                <c:pt idx="56">
                  <c:v>7.5999999999999998E-2</c:v>
                </c:pt>
                <c:pt idx="57">
                  <c:v>7.7000000000000096E-2</c:v>
                </c:pt>
                <c:pt idx="58">
                  <c:v>7.8000000000000097E-2</c:v>
                </c:pt>
                <c:pt idx="59">
                  <c:v>7.9000000000000098E-2</c:v>
                </c:pt>
                <c:pt idx="60">
                  <c:v>8.0000000000000099E-2</c:v>
                </c:pt>
                <c:pt idx="61">
                  <c:v>8.10000000000001E-2</c:v>
                </c:pt>
                <c:pt idx="62">
                  <c:v>8.2000000000000101E-2</c:v>
                </c:pt>
                <c:pt idx="63">
                  <c:v>8.3000000000000101E-2</c:v>
                </c:pt>
                <c:pt idx="64">
                  <c:v>8.4000000000000102E-2</c:v>
                </c:pt>
                <c:pt idx="65">
                  <c:v>8.5000000000000103E-2</c:v>
                </c:pt>
                <c:pt idx="66">
                  <c:v>8.6000000000000104E-2</c:v>
                </c:pt>
                <c:pt idx="67">
                  <c:v>8.7000000000000105E-2</c:v>
                </c:pt>
                <c:pt idx="68">
                  <c:v>8.8000000000000106E-2</c:v>
                </c:pt>
                <c:pt idx="69">
                  <c:v>8.9000000000000107E-2</c:v>
                </c:pt>
                <c:pt idx="70">
                  <c:v>9.0000000000000094E-2</c:v>
                </c:pt>
                <c:pt idx="71">
                  <c:v>9.1000000000000095E-2</c:v>
                </c:pt>
                <c:pt idx="72">
                  <c:v>9.2000000000000096E-2</c:v>
                </c:pt>
                <c:pt idx="73">
                  <c:v>9.3000000000000096E-2</c:v>
                </c:pt>
                <c:pt idx="74">
                  <c:v>9.4000000000000097E-2</c:v>
                </c:pt>
                <c:pt idx="75">
                  <c:v>9.5000000000000098E-2</c:v>
                </c:pt>
                <c:pt idx="76">
                  <c:v>9.6000000000000099E-2</c:v>
                </c:pt>
                <c:pt idx="77">
                  <c:v>9.70000000000001E-2</c:v>
                </c:pt>
                <c:pt idx="78">
                  <c:v>9.8000000000000101E-2</c:v>
                </c:pt>
                <c:pt idx="79">
                  <c:v>9.9000000000000102E-2</c:v>
                </c:pt>
                <c:pt idx="80">
                  <c:v>0.1</c:v>
                </c:pt>
                <c:pt idx="81">
                  <c:v>0.10100000000000001</c:v>
                </c:pt>
                <c:pt idx="82">
                  <c:v>0.10199999999999999</c:v>
                </c:pt>
                <c:pt idx="83">
                  <c:v>0.10299999999999999</c:v>
                </c:pt>
                <c:pt idx="84">
                  <c:v>0.104</c:v>
                </c:pt>
                <c:pt idx="85">
                  <c:v>0.105</c:v>
                </c:pt>
                <c:pt idx="86">
                  <c:v>0.106</c:v>
                </c:pt>
                <c:pt idx="87">
                  <c:v>0.107</c:v>
                </c:pt>
                <c:pt idx="88">
                  <c:v>0.108</c:v>
                </c:pt>
                <c:pt idx="89">
                  <c:v>0.109</c:v>
                </c:pt>
                <c:pt idx="90">
                  <c:v>0.11</c:v>
                </c:pt>
                <c:pt idx="91">
                  <c:v>0.111</c:v>
                </c:pt>
                <c:pt idx="92">
                  <c:v>0.112</c:v>
                </c:pt>
                <c:pt idx="93">
                  <c:v>0.113</c:v>
                </c:pt>
                <c:pt idx="94">
                  <c:v>0.114</c:v>
                </c:pt>
                <c:pt idx="95">
                  <c:v>0.115</c:v>
                </c:pt>
                <c:pt idx="96">
                  <c:v>0.11600000000000001</c:v>
                </c:pt>
                <c:pt idx="97">
                  <c:v>0.11700000000000001</c:v>
                </c:pt>
                <c:pt idx="98">
                  <c:v>0.11799999999999999</c:v>
                </c:pt>
                <c:pt idx="99">
                  <c:v>0.11899999999999999</c:v>
                </c:pt>
                <c:pt idx="100">
                  <c:v>0.12</c:v>
                </c:pt>
                <c:pt idx="101">
                  <c:v>0.121</c:v>
                </c:pt>
                <c:pt idx="102">
                  <c:v>0.122</c:v>
                </c:pt>
                <c:pt idx="103">
                  <c:v>0.123</c:v>
                </c:pt>
                <c:pt idx="104">
                  <c:v>0.124</c:v>
                </c:pt>
                <c:pt idx="105">
                  <c:v>0.125</c:v>
                </c:pt>
                <c:pt idx="106">
                  <c:v>0.126</c:v>
                </c:pt>
                <c:pt idx="107">
                  <c:v>0.127</c:v>
                </c:pt>
                <c:pt idx="108">
                  <c:v>0.128</c:v>
                </c:pt>
                <c:pt idx="109">
                  <c:v>0.129</c:v>
                </c:pt>
                <c:pt idx="110">
                  <c:v>0.13</c:v>
                </c:pt>
                <c:pt idx="111">
                  <c:v>0.13100000000000001</c:v>
                </c:pt>
                <c:pt idx="112">
                  <c:v>0.13200000000000001</c:v>
                </c:pt>
                <c:pt idx="113">
                  <c:v>0.13300000000000001</c:v>
                </c:pt>
                <c:pt idx="114">
                  <c:v>0.13400000000000001</c:v>
                </c:pt>
                <c:pt idx="115">
                  <c:v>0.13500000000000001</c:v>
                </c:pt>
                <c:pt idx="116">
                  <c:v>0.13600000000000001</c:v>
                </c:pt>
                <c:pt idx="117">
                  <c:v>0.13700000000000001</c:v>
                </c:pt>
                <c:pt idx="118">
                  <c:v>0.13800000000000001</c:v>
                </c:pt>
                <c:pt idx="119">
                  <c:v>0.13900000000000001</c:v>
                </c:pt>
                <c:pt idx="120">
                  <c:v>0.14000000000000001</c:v>
                </c:pt>
                <c:pt idx="121">
                  <c:v>0.14099999999999999</c:v>
                </c:pt>
                <c:pt idx="122">
                  <c:v>0.14199999999999999</c:v>
                </c:pt>
                <c:pt idx="123">
                  <c:v>0.14299999999999999</c:v>
                </c:pt>
                <c:pt idx="124">
                  <c:v>0.14399999999999999</c:v>
                </c:pt>
                <c:pt idx="125">
                  <c:v>0.14499999999999999</c:v>
                </c:pt>
                <c:pt idx="126">
                  <c:v>0.14599999999999999</c:v>
                </c:pt>
                <c:pt idx="127">
                  <c:v>0.14699999999999999</c:v>
                </c:pt>
                <c:pt idx="128">
                  <c:v>0.14799999999999999</c:v>
                </c:pt>
                <c:pt idx="129">
                  <c:v>0.14899999999999999</c:v>
                </c:pt>
                <c:pt idx="130">
                  <c:v>0.15</c:v>
                </c:pt>
                <c:pt idx="131">
                  <c:v>0.151</c:v>
                </c:pt>
                <c:pt idx="132">
                  <c:v>0.152</c:v>
                </c:pt>
                <c:pt idx="133">
                  <c:v>0.153</c:v>
                </c:pt>
                <c:pt idx="134">
                  <c:v>0.154</c:v>
                </c:pt>
                <c:pt idx="135">
                  <c:v>0.155</c:v>
                </c:pt>
                <c:pt idx="136">
                  <c:v>0.156</c:v>
                </c:pt>
                <c:pt idx="137">
                  <c:v>0.157</c:v>
                </c:pt>
                <c:pt idx="138">
                  <c:v>0.158</c:v>
                </c:pt>
                <c:pt idx="139">
                  <c:v>0.159</c:v>
                </c:pt>
                <c:pt idx="140">
                  <c:v>0.16</c:v>
                </c:pt>
                <c:pt idx="141">
                  <c:v>0.161</c:v>
                </c:pt>
                <c:pt idx="142">
                  <c:v>0.16200000000000001</c:v>
                </c:pt>
                <c:pt idx="143">
                  <c:v>0.16300000000000001</c:v>
                </c:pt>
                <c:pt idx="144">
                  <c:v>0.16400000000000001</c:v>
                </c:pt>
                <c:pt idx="145">
                  <c:v>0.16500000000000001</c:v>
                </c:pt>
                <c:pt idx="146">
                  <c:v>0.16600000000000001</c:v>
                </c:pt>
                <c:pt idx="147">
                  <c:v>0.16700000000000001</c:v>
                </c:pt>
                <c:pt idx="148">
                  <c:v>0.16800000000000001</c:v>
                </c:pt>
                <c:pt idx="149">
                  <c:v>0.16900000000000001</c:v>
                </c:pt>
                <c:pt idx="150">
                  <c:v>0.17</c:v>
                </c:pt>
                <c:pt idx="151">
                  <c:v>0.17100000000000001</c:v>
                </c:pt>
                <c:pt idx="152">
                  <c:v>0.17199999999999999</c:v>
                </c:pt>
                <c:pt idx="153">
                  <c:v>0.17299999999999999</c:v>
                </c:pt>
                <c:pt idx="154">
                  <c:v>0.17399999999999999</c:v>
                </c:pt>
                <c:pt idx="155">
                  <c:v>0.17499999999999999</c:v>
                </c:pt>
                <c:pt idx="156">
                  <c:v>0.17599999999999999</c:v>
                </c:pt>
                <c:pt idx="157">
                  <c:v>0.17699999999999999</c:v>
                </c:pt>
                <c:pt idx="158">
                  <c:v>0.17799999999999999</c:v>
                </c:pt>
                <c:pt idx="159">
                  <c:v>0.17899999999999999</c:v>
                </c:pt>
                <c:pt idx="160">
                  <c:v>0.18</c:v>
                </c:pt>
                <c:pt idx="161">
                  <c:v>0.18099999999999999</c:v>
                </c:pt>
                <c:pt idx="162">
                  <c:v>0.182</c:v>
                </c:pt>
                <c:pt idx="163">
                  <c:v>0.183</c:v>
                </c:pt>
                <c:pt idx="164">
                  <c:v>0.184</c:v>
                </c:pt>
                <c:pt idx="165">
                  <c:v>0.185</c:v>
                </c:pt>
                <c:pt idx="166">
                  <c:v>0.186</c:v>
                </c:pt>
                <c:pt idx="167">
                  <c:v>0.187</c:v>
                </c:pt>
                <c:pt idx="168">
                  <c:v>0.188</c:v>
                </c:pt>
                <c:pt idx="169">
                  <c:v>0.189</c:v>
                </c:pt>
                <c:pt idx="170">
                  <c:v>0.19</c:v>
                </c:pt>
                <c:pt idx="171">
                  <c:v>0.191</c:v>
                </c:pt>
                <c:pt idx="172">
                  <c:v>0.192</c:v>
                </c:pt>
                <c:pt idx="173">
                  <c:v>0.193</c:v>
                </c:pt>
                <c:pt idx="174">
                  <c:v>0.19400000000000001</c:v>
                </c:pt>
                <c:pt idx="175">
                  <c:v>0.19500000000000001</c:v>
                </c:pt>
                <c:pt idx="176">
                  <c:v>0.19600000000000001</c:v>
                </c:pt>
                <c:pt idx="177">
                  <c:v>0.19700000000000001</c:v>
                </c:pt>
                <c:pt idx="178">
                  <c:v>0.19800000000000001</c:v>
                </c:pt>
                <c:pt idx="179">
                  <c:v>0.19900000000000001</c:v>
                </c:pt>
                <c:pt idx="180">
                  <c:v>0.2</c:v>
                </c:pt>
                <c:pt idx="181">
                  <c:v>0.20100000000000001</c:v>
                </c:pt>
                <c:pt idx="182">
                  <c:v>0.20200000000000001</c:v>
                </c:pt>
                <c:pt idx="183">
                  <c:v>0.20300000000000001</c:v>
                </c:pt>
                <c:pt idx="184">
                  <c:v>0.20399999999999999</c:v>
                </c:pt>
                <c:pt idx="185">
                  <c:v>0.20499999999999999</c:v>
                </c:pt>
                <c:pt idx="186">
                  <c:v>0.20599999999999999</c:v>
                </c:pt>
                <c:pt idx="187">
                  <c:v>0.20699999999999999</c:v>
                </c:pt>
                <c:pt idx="188">
                  <c:v>0.20799999999999999</c:v>
                </c:pt>
                <c:pt idx="189">
                  <c:v>0.20899999999999999</c:v>
                </c:pt>
                <c:pt idx="190">
                  <c:v>0.21</c:v>
                </c:pt>
                <c:pt idx="191">
                  <c:v>0.21099999999999999</c:v>
                </c:pt>
                <c:pt idx="192">
                  <c:v>0.21199999999999999</c:v>
                </c:pt>
                <c:pt idx="193">
                  <c:v>0.21299999999999999</c:v>
                </c:pt>
                <c:pt idx="194">
                  <c:v>0.214</c:v>
                </c:pt>
                <c:pt idx="195">
                  <c:v>0.215</c:v>
                </c:pt>
                <c:pt idx="196">
                  <c:v>0.216</c:v>
                </c:pt>
                <c:pt idx="197">
                  <c:v>0.217</c:v>
                </c:pt>
                <c:pt idx="198">
                  <c:v>0.218</c:v>
                </c:pt>
                <c:pt idx="199">
                  <c:v>0.219</c:v>
                </c:pt>
                <c:pt idx="200">
                  <c:v>0.22</c:v>
                </c:pt>
                <c:pt idx="201">
                  <c:v>0.221</c:v>
                </c:pt>
                <c:pt idx="202">
                  <c:v>0.222</c:v>
                </c:pt>
                <c:pt idx="203">
                  <c:v>0.223</c:v>
                </c:pt>
                <c:pt idx="204">
                  <c:v>0.224</c:v>
                </c:pt>
                <c:pt idx="205">
                  <c:v>0.22500000000000001</c:v>
                </c:pt>
                <c:pt idx="206">
                  <c:v>0.22600000000000001</c:v>
                </c:pt>
                <c:pt idx="207">
                  <c:v>0.22700000000000001</c:v>
                </c:pt>
                <c:pt idx="208">
                  <c:v>0.22800000000000001</c:v>
                </c:pt>
                <c:pt idx="209">
                  <c:v>0.22900000000000001</c:v>
                </c:pt>
                <c:pt idx="210">
                  <c:v>0.23</c:v>
                </c:pt>
                <c:pt idx="211">
                  <c:v>0.23100000000000001</c:v>
                </c:pt>
                <c:pt idx="212">
                  <c:v>0.23200000000000001</c:v>
                </c:pt>
                <c:pt idx="213">
                  <c:v>0.23300000000000001</c:v>
                </c:pt>
                <c:pt idx="214">
                  <c:v>0.23400000000000001</c:v>
                </c:pt>
                <c:pt idx="215">
                  <c:v>0.23499999999999999</c:v>
                </c:pt>
                <c:pt idx="216">
                  <c:v>0.23599999999999999</c:v>
                </c:pt>
                <c:pt idx="217">
                  <c:v>0.23699999999999999</c:v>
                </c:pt>
                <c:pt idx="218">
                  <c:v>0.23799999999999999</c:v>
                </c:pt>
                <c:pt idx="219">
                  <c:v>0.23899999999999999</c:v>
                </c:pt>
                <c:pt idx="220">
                  <c:v>0.24</c:v>
                </c:pt>
                <c:pt idx="221">
                  <c:v>0.24099999999999999</c:v>
                </c:pt>
                <c:pt idx="222">
                  <c:v>0.24199999999999999</c:v>
                </c:pt>
                <c:pt idx="223">
                  <c:v>0.24299999999999999</c:v>
                </c:pt>
                <c:pt idx="224">
                  <c:v>0.24399999999999999</c:v>
                </c:pt>
                <c:pt idx="225">
                  <c:v>0.245</c:v>
                </c:pt>
                <c:pt idx="226">
                  <c:v>0.246</c:v>
                </c:pt>
                <c:pt idx="227">
                  <c:v>0.247</c:v>
                </c:pt>
                <c:pt idx="228">
                  <c:v>0.248</c:v>
                </c:pt>
                <c:pt idx="229">
                  <c:v>0.249</c:v>
                </c:pt>
                <c:pt idx="230">
                  <c:v>0.25</c:v>
                </c:pt>
                <c:pt idx="231">
                  <c:v>0.251</c:v>
                </c:pt>
                <c:pt idx="232">
                  <c:v>0.252</c:v>
                </c:pt>
                <c:pt idx="233">
                  <c:v>0.253</c:v>
                </c:pt>
                <c:pt idx="234">
                  <c:v>0.254</c:v>
                </c:pt>
                <c:pt idx="235">
                  <c:v>0.255</c:v>
                </c:pt>
                <c:pt idx="236">
                  <c:v>0.25600000000000001</c:v>
                </c:pt>
                <c:pt idx="237">
                  <c:v>0.25700000000000001</c:v>
                </c:pt>
                <c:pt idx="238">
                  <c:v>0.25800000000000001</c:v>
                </c:pt>
                <c:pt idx="239">
                  <c:v>0.25900000000000001</c:v>
                </c:pt>
                <c:pt idx="240">
                  <c:v>0.26</c:v>
                </c:pt>
                <c:pt idx="241">
                  <c:v>0.26100000000000001</c:v>
                </c:pt>
                <c:pt idx="242">
                  <c:v>0.26200000000000001</c:v>
                </c:pt>
                <c:pt idx="243">
                  <c:v>0.26300000000000001</c:v>
                </c:pt>
                <c:pt idx="244">
                  <c:v>0.26400000000000001</c:v>
                </c:pt>
                <c:pt idx="245">
                  <c:v>0.26500000000000001</c:v>
                </c:pt>
                <c:pt idx="246">
                  <c:v>0.26600000000000001</c:v>
                </c:pt>
                <c:pt idx="247">
                  <c:v>0.26700000000000002</c:v>
                </c:pt>
                <c:pt idx="248">
                  <c:v>0.26800000000000002</c:v>
                </c:pt>
                <c:pt idx="249">
                  <c:v>0.26900000000000002</c:v>
                </c:pt>
                <c:pt idx="250">
                  <c:v>0.27</c:v>
                </c:pt>
                <c:pt idx="251">
                  <c:v>0.27100000000000002</c:v>
                </c:pt>
                <c:pt idx="252">
                  <c:v>0.27200000000000002</c:v>
                </c:pt>
                <c:pt idx="253">
                  <c:v>0.27300000000000002</c:v>
                </c:pt>
                <c:pt idx="254">
                  <c:v>0.27400000000000002</c:v>
                </c:pt>
                <c:pt idx="255">
                  <c:v>0.27500000000000002</c:v>
                </c:pt>
                <c:pt idx="256">
                  <c:v>0.27600000000000002</c:v>
                </c:pt>
                <c:pt idx="257">
                  <c:v>0.27700000000000002</c:v>
                </c:pt>
                <c:pt idx="258">
                  <c:v>0.27800000000000002</c:v>
                </c:pt>
                <c:pt idx="259">
                  <c:v>0.27900000000000003</c:v>
                </c:pt>
                <c:pt idx="260">
                  <c:v>0.28000000000000003</c:v>
                </c:pt>
                <c:pt idx="261">
                  <c:v>0.28100000000000003</c:v>
                </c:pt>
                <c:pt idx="262">
                  <c:v>0.28199999999999997</c:v>
                </c:pt>
                <c:pt idx="263">
                  <c:v>0.28299999999999997</c:v>
                </c:pt>
                <c:pt idx="264">
                  <c:v>0.28399999999999997</c:v>
                </c:pt>
                <c:pt idx="265">
                  <c:v>0.28499999999999998</c:v>
                </c:pt>
                <c:pt idx="266">
                  <c:v>0.28599999999999998</c:v>
                </c:pt>
                <c:pt idx="267">
                  <c:v>0.28699999999999998</c:v>
                </c:pt>
                <c:pt idx="268">
                  <c:v>0.28799999999999998</c:v>
                </c:pt>
                <c:pt idx="269">
                  <c:v>0.28899999999999998</c:v>
                </c:pt>
                <c:pt idx="270">
                  <c:v>0.28999999999999998</c:v>
                </c:pt>
                <c:pt idx="271">
                  <c:v>0.29099999999999998</c:v>
                </c:pt>
                <c:pt idx="272">
                  <c:v>0.29199999999999998</c:v>
                </c:pt>
                <c:pt idx="273">
                  <c:v>0.29299999999999998</c:v>
                </c:pt>
                <c:pt idx="274">
                  <c:v>0.29399999999999998</c:v>
                </c:pt>
                <c:pt idx="275">
                  <c:v>0.29499999999999998</c:v>
                </c:pt>
                <c:pt idx="276">
                  <c:v>0.29599999999999999</c:v>
                </c:pt>
                <c:pt idx="277">
                  <c:v>0.29699999999999999</c:v>
                </c:pt>
                <c:pt idx="278">
                  <c:v>0.29799999999999999</c:v>
                </c:pt>
                <c:pt idx="279">
                  <c:v>0.29899999999999999</c:v>
                </c:pt>
                <c:pt idx="28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9-43EA-B146-2B5C24A61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09888"/>
        <c:axId val="223111424"/>
      </c:scatterChart>
      <c:valAx>
        <c:axId val="2231098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23111424"/>
        <c:crosses val="autoZero"/>
        <c:crossBetween val="midCat"/>
      </c:valAx>
      <c:valAx>
        <c:axId val="2231114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2310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020275590551178"/>
          <c:y val="2.8252405949256341E-2"/>
          <c:w val="0.68690135608048997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'Frontiere theorique'!$D$5:$D$28</c:f>
              <c:numCache>
                <c:formatCode>0.00%</c:formatCode>
                <c:ptCount val="24"/>
                <c:pt idx="0">
                  <c:v>1.6851667420776796E-2</c:v>
                </c:pt>
                <c:pt idx="1">
                  <c:v>1.6846338774665598E-2</c:v>
                </c:pt>
                <c:pt idx="2">
                  <c:v>1.6893028883811733E-2</c:v>
                </c:pt>
                <c:pt idx="3">
                  <c:v>1.6991308929448536E-2</c:v>
                </c:pt>
                <c:pt idx="4">
                  <c:v>1.7140291506003682E-2</c:v>
                </c:pt>
                <c:pt idx="5">
                  <c:v>1.7338669677739713E-2</c:v>
                </c:pt>
                <c:pt idx="6">
                  <c:v>1.7584771792233285E-2</c:v>
                </c:pt>
                <c:pt idx="7">
                  <c:v>1.7876626954888352E-2</c:v>
                </c:pt>
                <c:pt idx="8">
                  <c:v>1.8212035665782181E-2</c:v>
                </c:pt>
                <c:pt idx="9">
                  <c:v>1.858864046689181E-2</c:v>
                </c:pt>
                <c:pt idx="10">
                  <c:v>1.9003992349797914E-2</c:v>
                </c:pt>
                <c:pt idx="11">
                  <c:v>1.9455609873842344E-2</c:v>
                </c:pt>
                <c:pt idx="12">
                  <c:v>1.9941029196189706E-2</c:v>
                </c:pt>
                <c:pt idx="13">
                  <c:v>2.0457844332959253E-2</c:v>
                </c:pt>
                <c:pt idx="14">
                  <c:v>2.1003737848489256E-2</c:v>
                </c:pt>
                <c:pt idx="15">
                  <c:v>2.1576502774376834E-2</c:v>
                </c:pt>
                <c:pt idx="16">
                  <c:v>2.2174056909945158E-2</c:v>
                </c:pt>
                <c:pt idx="17">
                  <c:v>2.2794450798965225E-2</c:v>
                </c:pt>
                <c:pt idx="18">
                  <c:v>2.3435870671164968E-2</c:v>
                </c:pt>
                <c:pt idx="19">
                  <c:v>2.4096637535408513E-2</c:v>
                </c:pt>
                <c:pt idx="20">
                  <c:v>2.4775203458666312E-2</c:v>
                </c:pt>
                <c:pt idx="21">
                  <c:v>2.5470145893416632E-2</c:v>
                </c:pt>
                <c:pt idx="22">
                  <c:v>2.6180160747285512E-2</c:v>
                </c:pt>
                <c:pt idx="23">
                  <c:v>2.690405473499588E-2</c:v>
                </c:pt>
              </c:numCache>
            </c:numRef>
          </c:xVal>
          <c:yVal>
            <c:numRef>
              <c:f>'Frontiere theorique'!$C$5:$C$28</c:f>
              <c:numCache>
                <c:formatCode>0.00%</c:formatCode>
                <c:ptCount val="24"/>
                <c:pt idx="0">
                  <c:v>0.02</c:v>
                </c:pt>
                <c:pt idx="1">
                  <c:v>2.1000000000000001E-2</c:v>
                </c:pt>
                <c:pt idx="2">
                  <c:v>2.1999999999999999E-2</c:v>
                </c:pt>
                <c:pt idx="3">
                  <c:v>2.3E-2</c:v>
                </c:pt>
                <c:pt idx="4">
                  <c:v>2.4E-2</c:v>
                </c:pt>
                <c:pt idx="5">
                  <c:v>2.5000000000000001E-2</c:v>
                </c:pt>
                <c:pt idx="6">
                  <c:v>2.5999999999999999E-2</c:v>
                </c:pt>
                <c:pt idx="7">
                  <c:v>2.7E-2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0.03</c:v>
                </c:pt>
                <c:pt idx="11">
                  <c:v>3.1E-2</c:v>
                </c:pt>
                <c:pt idx="12">
                  <c:v>3.2000000000000001E-2</c:v>
                </c:pt>
                <c:pt idx="13">
                  <c:v>3.3000000000000002E-2</c:v>
                </c:pt>
                <c:pt idx="14">
                  <c:v>3.4000000000000002E-2</c:v>
                </c:pt>
                <c:pt idx="15">
                  <c:v>3.5000000000000003E-2</c:v>
                </c:pt>
                <c:pt idx="16">
                  <c:v>3.5999999999999997E-2</c:v>
                </c:pt>
                <c:pt idx="17">
                  <c:v>3.6999999999999998E-2</c:v>
                </c:pt>
                <c:pt idx="18">
                  <c:v>3.7999999999999999E-2</c:v>
                </c:pt>
                <c:pt idx="19">
                  <c:v>3.9E-2</c:v>
                </c:pt>
                <c:pt idx="20">
                  <c:v>0.04</c:v>
                </c:pt>
                <c:pt idx="21">
                  <c:v>4.1000000000000002E-2</c:v>
                </c:pt>
                <c:pt idx="22">
                  <c:v>4.2000000000000003E-2</c:v>
                </c:pt>
                <c:pt idx="23">
                  <c:v>4.2999999999999997E-2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F5-456D-A627-1AE00A74A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48288"/>
        <c:axId val="222498816"/>
      </c:scatterChart>
      <c:valAx>
        <c:axId val="2231482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22498816"/>
        <c:crosses val="autoZero"/>
        <c:crossBetween val="midCat"/>
      </c:valAx>
      <c:valAx>
        <c:axId val="2224988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2314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614362</xdr:colOff>
      <xdr:row>4</xdr:row>
      <xdr:rowOff>157162</xdr:rowOff>
    </xdr:from>
    <xdr:to>
      <xdr:col>12</xdr:col>
      <xdr:colOff>614362</xdr:colOff>
      <xdr:row>18</xdr:row>
      <xdr:rowOff>42862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447675</xdr:colOff>
      <xdr:row>0</xdr:row>
      <xdr:rowOff>152400</xdr:rowOff>
    </xdr:from>
    <xdr:to>
      <xdr:col>14</xdr:col>
      <xdr:colOff>381000</xdr:colOff>
      <xdr:row>3</xdr:row>
      <xdr:rowOff>47625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152400"/>
          <a:ext cx="52673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19</xdr:row>
      <xdr:rowOff>0</xdr:rowOff>
    </xdr:from>
    <xdr:to>
      <xdr:col>15</xdr:col>
      <xdr:colOff>571500</xdr:colOff>
      <xdr:row>61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3810000"/>
          <a:ext cx="47434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4763</xdr:colOff>
      <xdr:row>8</xdr:row>
      <xdr:rowOff>42862</xdr:rowOff>
    </xdr:from>
    <xdr:to>
      <xdr:col>23</xdr:col>
      <xdr:colOff>104775</xdr:colOff>
      <xdr:row>22</xdr:row>
      <xdr:rowOff>104775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652462</xdr:colOff>
      <xdr:row>9</xdr:row>
      <xdr:rowOff>166687</xdr:rowOff>
    </xdr:from>
    <xdr:to>
      <xdr:col>7</xdr:col>
      <xdr:colOff>652462</xdr:colOff>
      <xdr:row>24</xdr:row>
      <xdr:rowOff>52387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619125</xdr:colOff>
      <xdr:row>27</xdr:row>
      <xdr:rowOff>38100</xdr:rowOff>
    </xdr:from>
    <xdr:to>
      <xdr:col>8</xdr:col>
      <xdr:colOff>619125</xdr:colOff>
      <xdr:row>41</xdr:row>
      <xdr:rowOff>114300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tabSelected="1" workbookViewId="0">
      <selection activeCell="B70" sqref="B70"/>
    </sheetView>
  </sheetViews>
  <sheetFormatPr defaultColWidth="11.42578125" defaultRowHeight="15" x14ac:dyDescent="0.25"/>
  <cols>
    <col min="3" max="6" width="9.7109375" customWidth="1"/>
  </cols>
  <sheetData>
    <row r="1" spans="2:20" x14ac:dyDescent="0.25">
      <c r="C1" s="2" t="s">
        <v>2</v>
      </c>
      <c r="D1" s="2" t="s">
        <v>3</v>
      </c>
    </row>
    <row r="2" spans="2:20" x14ac:dyDescent="0.25">
      <c r="B2" s="3" t="s">
        <v>1</v>
      </c>
      <c r="C2" s="8">
        <v>0.03</v>
      </c>
      <c r="D2" s="9">
        <v>0.06</v>
      </c>
    </row>
    <row r="3" spans="2:20" x14ac:dyDescent="0.25">
      <c r="B3" s="3" t="s">
        <v>0</v>
      </c>
      <c r="C3" s="10">
        <v>0.06</v>
      </c>
      <c r="D3" s="11">
        <v>0.14000000000000001</v>
      </c>
    </row>
    <row r="4" spans="2:20" x14ac:dyDescent="0.25">
      <c r="B4" s="3" t="s">
        <v>4</v>
      </c>
      <c r="C4" s="12">
        <v>0.2</v>
      </c>
      <c r="D4" s="13"/>
    </row>
    <row r="7" spans="2:20" x14ac:dyDescent="0.25">
      <c r="C7" s="97" t="s">
        <v>5</v>
      </c>
      <c r="D7" s="97"/>
    </row>
    <row r="8" spans="2:20" ht="30" x14ac:dyDescent="0.25">
      <c r="C8" s="5" t="s">
        <v>6</v>
      </c>
      <c r="D8" s="6" t="s">
        <v>7</v>
      </c>
      <c r="E8" s="6" t="s">
        <v>8</v>
      </c>
      <c r="F8" s="7" t="s">
        <v>9</v>
      </c>
    </row>
    <row r="9" spans="2:20" x14ac:dyDescent="0.25">
      <c r="C9" s="8">
        <v>0</v>
      </c>
      <c r="D9" s="18">
        <f>100%-C9</f>
        <v>1</v>
      </c>
      <c r="E9" s="75">
        <f t="shared" ref="E9:E40" si="0">C9*R_A+ D9 * R_B</f>
        <v>0.06</v>
      </c>
      <c r="F9" s="76">
        <f t="shared" ref="F9:F40" si="1">SQRT(C9*C9*V_A*V_A+D9*D9*V_B*V_B+2*C9*D9*COR*V_A*V_B)</f>
        <v>0.14000000000000001</v>
      </c>
      <c r="S9" s="4">
        <f>F9</f>
        <v>0.14000000000000001</v>
      </c>
      <c r="T9" s="1">
        <f>C9</f>
        <v>0</v>
      </c>
    </row>
    <row r="10" spans="2:20" x14ac:dyDescent="0.25">
      <c r="C10" s="10">
        <v>0.02</v>
      </c>
      <c r="D10" s="19">
        <f t="shared" ref="D10:D59" si="2">100%-C10</f>
        <v>0.98</v>
      </c>
      <c r="E10" s="77">
        <f t="shared" si="0"/>
        <v>5.9400000000000001E-2</v>
      </c>
      <c r="F10" s="78">
        <f t="shared" si="1"/>
        <v>0.13744502901160158</v>
      </c>
      <c r="S10" s="4">
        <f t="shared" ref="S10:S58" si="3">F10</f>
        <v>0.13744502901160158</v>
      </c>
      <c r="T10" s="1">
        <f t="shared" ref="T10:T59" si="4">C10</f>
        <v>0.02</v>
      </c>
    </row>
    <row r="11" spans="2:20" x14ac:dyDescent="0.25">
      <c r="C11" s="10">
        <v>0.04</v>
      </c>
      <c r="D11" s="19">
        <f t="shared" si="2"/>
        <v>0.96</v>
      </c>
      <c r="E11" s="77">
        <f t="shared" si="0"/>
        <v>5.8799999999999998E-2</v>
      </c>
      <c r="F11" s="78">
        <f t="shared" si="1"/>
        <v>0.13490049666328141</v>
      </c>
      <c r="S11" s="4">
        <f t="shared" si="3"/>
        <v>0.13490049666328141</v>
      </c>
      <c r="T11" s="1">
        <f t="shared" si="4"/>
        <v>0.04</v>
      </c>
    </row>
    <row r="12" spans="2:20" x14ac:dyDescent="0.25">
      <c r="C12" s="10">
        <v>0.06</v>
      </c>
      <c r="D12" s="19">
        <f t="shared" si="2"/>
        <v>0.94</v>
      </c>
      <c r="E12" s="77">
        <f t="shared" si="0"/>
        <v>5.8199999999999995E-2</v>
      </c>
      <c r="F12" s="78">
        <f t="shared" si="1"/>
        <v>0.13236700495214057</v>
      </c>
      <c r="S12" s="4">
        <f t="shared" si="3"/>
        <v>0.13236700495214057</v>
      </c>
      <c r="T12" s="1">
        <f t="shared" si="4"/>
        <v>0.06</v>
      </c>
    </row>
    <row r="13" spans="2:20" x14ac:dyDescent="0.25">
      <c r="C13" s="10">
        <v>0.08</v>
      </c>
      <c r="D13" s="19">
        <f t="shared" si="2"/>
        <v>0.92</v>
      </c>
      <c r="E13" s="77">
        <f t="shared" si="0"/>
        <v>5.7599999999999998E-2</v>
      </c>
      <c r="F13" s="78">
        <f t="shared" si="1"/>
        <v>0.12984520014232334</v>
      </c>
      <c r="S13" s="4">
        <f t="shared" si="3"/>
        <v>0.12984520014232334</v>
      </c>
      <c r="T13" s="1">
        <f t="shared" si="4"/>
        <v>0.08</v>
      </c>
    </row>
    <row r="14" spans="2:20" x14ac:dyDescent="0.25">
      <c r="C14" s="10">
        <v>0.1</v>
      </c>
      <c r="D14" s="19">
        <f t="shared" si="2"/>
        <v>0.9</v>
      </c>
      <c r="E14" s="77">
        <f t="shared" si="0"/>
        <v>5.7000000000000002E-2</v>
      </c>
      <c r="F14" s="78">
        <f t="shared" si="1"/>
        <v>0.1273357765908702</v>
      </c>
      <c r="S14" s="4">
        <f t="shared" si="3"/>
        <v>0.1273357765908702</v>
      </c>
      <c r="T14" s="1">
        <f t="shared" si="4"/>
        <v>0.1</v>
      </c>
    </row>
    <row r="15" spans="2:20" x14ac:dyDescent="0.25">
      <c r="C15" s="10">
        <v>0.12</v>
      </c>
      <c r="D15" s="19">
        <f t="shared" si="2"/>
        <v>0.88</v>
      </c>
      <c r="E15" s="77">
        <f t="shared" si="0"/>
        <v>5.6399999999999999E-2</v>
      </c>
      <c r="F15" s="78">
        <f t="shared" si="1"/>
        <v>0.12483948093451848</v>
      </c>
      <c r="S15" s="4">
        <f t="shared" si="3"/>
        <v>0.12483948093451848</v>
      </c>
      <c r="T15" s="1">
        <f t="shared" si="4"/>
        <v>0.12</v>
      </c>
    </row>
    <row r="16" spans="2:20" x14ac:dyDescent="0.25">
      <c r="C16" s="10">
        <v>0.14000000000000001</v>
      </c>
      <c r="D16" s="19">
        <f t="shared" si="2"/>
        <v>0.86</v>
      </c>
      <c r="E16" s="77">
        <f t="shared" si="0"/>
        <v>5.5800000000000002E-2</v>
      </c>
      <c r="F16" s="78">
        <f t="shared" si="1"/>
        <v>0.12235711667083367</v>
      </c>
      <c r="S16" s="4">
        <f t="shared" si="3"/>
        <v>0.12235711667083367</v>
      </c>
      <c r="T16" s="1">
        <f t="shared" si="4"/>
        <v>0.14000000000000001</v>
      </c>
    </row>
    <row r="17" spans="3:20" x14ac:dyDescent="0.25">
      <c r="C17" s="10">
        <v>0.16</v>
      </c>
      <c r="D17" s="19">
        <f t="shared" si="2"/>
        <v>0.84</v>
      </c>
      <c r="E17" s="77">
        <f t="shared" si="0"/>
        <v>5.5199999999999992E-2</v>
      </c>
      <c r="F17" s="78">
        <f t="shared" si="1"/>
        <v>0.11988954916922492</v>
      </c>
      <c r="S17" s="4">
        <f t="shared" si="3"/>
        <v>0.11988954916922492</v>
      </c>
      <c r="T17" s="1">
        <f t="shared" si="4"/>
        <v>0.16</v>
      </c>
    </row>
    <row r="18" spans="3:20" x14ac:dyDescent="0.25">
      <c r="C18" s="10">
        <v>0.18</v>
      </c>
      <c r="D18" s="19">
        <f t="shared" si="2"/>
        <v>0.82000000000000006</v>
      </c>
      <c r="E18" s="77">
        <f t="shared" si="0"/>
        <v>5.4600000000000003E-2</v>
      </c>
      <c r="F18" s="78">
        <f t="shared" si="1"/>
        <v>0.11743771114935783</v>
      </c>
      <c r="S18" s="4">
        <f t="shared" si="3"/>
        <v>0.11743771114935783</v>
      </c>
      <c r="T18" s="1">
        <f t="shared" si="4"/>
        <v>0.18</v>
      </c>
    </row>
    <row r="19" spans="3:20" x14ac:dyDescent="0.25">
      <c r="C19" s="10">
        <v>0.2</v>
      </c>
      <c r="D19" s="19">
        <f t="shared" si="2"/>
        <v>0.8</v>
      </c>
      <c r="E19" s="77">
        <f t="shared" si="0"/>
        <v>5.3999999999999999E-2</v>
      </c>
      <c r="F19" s="78">
        <f t="shared" si="1"/>
        <v>0.11500260866606464</v>
      </c>
      <c r="S19" s="4">
        <f t="shared" si="3"/>
        <v>0.11500260866606464</v>
      </c>
      <c r="T19" s="1">
        <f t="shared" si="4"/>
        <v>0.2</v>
      </c>
    </row>
    <row r="20" spans="3:20" ht="0.75" customHeight="1" x14ac:dyDescent="0.25">
      <c r="C20" s="10">
        <v>0.22</v>
      </c>
      <c r="D20" s="19">
        <f t="shared" si="2"/>
        <v>0.78</v>
      </c>
      <c r="E20" s="77">
        <f t="shared" si="0"/>
        <v>5.3400000000000003E-2</v>
      </c>
      <c r="F20" s="78">
        <f t="shared" si="1"/>
        <v>0.11258532764086093</v>
      </c>
      <c r="S20" s="4">
        <f t="shared" si="3"/>
        <v>0.11258532764086093</v>
      </c>
      <c r="T20" s="1">
        <f t="shared" si="4"/>
        <v>0.22</v>
      </c>
    </row>
    <row r="21" spans="3:20" ht="0.75" customHeight="1" x14ac:dyDescent="0.25">
      <c r="C21" s="10">
        <v>0.24</v>
      </c>
      <c r="D21" s="19">
        <f t="shared" si="2"/>
        <v>0.76</v>
      </c>
      <c r="E21" s="77">
        <f t="shared" si="0"/>
        <v>5.28E-2</v>
      </c>
      <c r="F21" s="78">
        <f t="shared" si="1"/>
        <v>0.11018704098032582</v>
      </c>
      <c r="S21" s="4">
        <f t="shared" si="3"/>
        <v>0.11018704098032582</v>
      </c>
      <c r="T21" s="1">
        <f t="shared" si="4"/>
        <v>0.24</v>
      </c>
    </row>
    <row r="22" spans="3:20" ht="0.75" customHeight="1" x14ac:dyDescent="0.25">
      <c r="C22" s="10">
        <v>0.26</v>
      </c>
      <c r="D22" s="19">
        <f t="shared" si="2"/>
        <v>0.74</v>
      </c>
      <c r="E22" s="77">
        <f t="shared" si="0"/>
        <v>5.2199999999999996E-2</v>
      </c>
      <c r="F22" s="78">
        <f t="shared" si="1"/>
        <v>0.1078090163205286</v>
      </c>
      <c r="S22" s="4">
        <f t="shared" si="3"/>
        <v>0.1078090163205286</v>
      </c>
      <c r="T22" s="1">
        <f t="shared" si="4"/>
        <v>0.26</v>
      </c>
    </row>
    <row r="23" spans="3:20" ht="0.75" customHeight="1" x14ac:dyDescent="0.25">
      <c r="C23" s="10">
        <v>0.28000000000000003</v>
      </c>
      <c r="D23" s="19">
        <f t="shared" si="2"/>
        <v>0.72</v>
      </c>
      <c r="E23" s="77">
        <f t="shared" si="0"/>
        <v>5.1599999999999993E-2</v>
      </c>
      <c r="F23" s="78">
        <f t="shared" si="1"/>
        <v>0.10545262443391346</v>
      </c>
      <c r="S23" s="4">
        <f t="shared" si="3"/>
        <v>0.10545262443391346</v>
      </c>
      <c r="T23" s="1">
        <f t="shared" si="4"/>
        <v>0.28000000000000003</v>
      </c>
    </row>
    <row r="24" spans="3:20" ht="0.75" customHeight="1" x14ac:dyDescent="0.25">
      <c r="C24" s="10">
        <v>0.3</v>
      </c>
      <c r="D24" s="19">
        <f t="shared" si="2"/>
        <v>0.7</v>
      </c>
      <c r="E24" s="77">
        <f t="shared" si="0"/>
        <v>5.0999999999999997E-2</v>
      </c>
      <c r="F24" s="78">
        <f t="shared" si="1"/>
        <v>0.10311934832998122</v>
      </c>
      <c r="S24" s="4">
        <f t="shared" si="3"/>
        <v>0.10311934832998122</v>
      </c>
      <c r="T24" s="1">
        <f t="shared" si="4"/>
        <v>0.3</v>
      </c>
    </row>
    <row r="25" spans="3:20" ht="0.75" customHeight="1" x14ac:dyDescent="0.25">
      <c r="C25" s="10">
        <v>0.32</v>
      </c>
      <c r="D25" s="19">
        <f t="shared" si="2"/>
        <v>0.67999999999999994</v>
      </c>
      <c r="E25" s="77">
        <f t="shared" si="0"/>
        <v>5.0399999999999993E-2</v>
      </c>
      <c r="F25" s="78">
        <f t="shared" si="1"/>
        <v>0.10081079307296417</v>
      </c>
      <c r="S25" s="4">
        <f t="shared" si="3"/>
        <v>0.10081079307296417</v>
      </c>
      <c r="T25" s="1">
        <f t="shared" si="4"/>
        <v>0.32</v>
      </c>
    </row>
    <row r="26" spans="3:20" ht="0.75" customHeight="1" x14ac:dyDescent="0.25">
      <c r="C26" s="10">
        <v>0.34</v>
      </c>
      <c r="D26" s="19">
        <f t="shared" si="2"/>
        <v>0.65999999999999992</v>
      </c>
      <c r="E26" s="77">
        <f t="shared" si="0"/>
        <v>4.9799999999999997E-2</v>
      </c>
      <c r="F26" s="78">
        <f t="shared" si="1"/>
        <v>9.8528696327516679E-2</v>
      </c>
      <c r="S26" s="4">
        <f t="shared" si="3"/>
        <v>9.8528696327516679E-2</v>
      </c>
      <c r="T26" s="1">
        <f t="shared" si="4"/>
        <v>0.34</v>
      </c>
    </row>
    <row r="27" spans="3:20" ht="0.75" customHeight="1" x14ac:dyDescent="0.25">
      <c r="C27" s="10">
        <v>0.36</v>
      </c>
      <c r="D27" s="19">
        <f t="shared" si="2"/>
        <v>0.64</v>
      </c>
      <c r="E27" s="77">
        <f t="shared" si="0"/>
        <v>4.9199999999999994E-2</v>
      </c>
      <c r="F27" s="78">
        <f t="shared" si="1"/>
        <v>9.6274939626052228E-2</v>
      </c>
      <c r="S27" s="4">
        <f t="shared" si="3"/>
        <v>9.6274939626052228E-2</v>
      </c>
      <c r="T27" s="1">
        <f t="shared" si="4"/>
        <v>0.36</v>
      </c>
    </row>
    <row r="28" spans="3:20" ht="0.75" customHeight="1" x14ac:dyDescent="0.25">
      <c r="C28" s="10">
        <v>0.38</v>
      </c>
      <c r="D28" s="19">
        <f t="shared" si="2"/>
        <v>0.62</v>
      </c>
      <c r="E28" s="77">
        <f t="shared" si="0"/>
        <v>4.8599999999999997E-2</v>
      </c>
      <c r="F28" s="78">
        <f t="shared" si="1"/>
        <v>9.4051560327301331E-2</v>
      </c>
      <c r="S28" s="4">
        <f t="shared" si="3"/>
        <v>9.4051560327301331E-2</v>
      </c>
      <c r="T28" s="1">
        <f t="shared" si="4"/>
        <v>0.38</v>
      </c>
    </row>
    <row r="29" spans="3:20" ht="0.75" customHeight="1" x14ac:dyDescent="0.25">
      <c r="C29" s="10">
        <v>0.4</v>
      </c>
      <c r="D29" s="19">
        <f t="shared" si="2"/>
        <v>0.6</v>
      </c>
      <c r="E29" s="77">
        <f t="shared" si="0"/>
        <v>4.8000000000000001E-2</v>
      </c>
      <c r="F29" s="78">
        <f t="shared" si="1"/>
        <v>9.1860764203222256E-2</v>
      </c>
      <c r="S29" s="4">
        <f t="shared" si="3"/>
        <v>9.1860764203222256E-2</v>
      </c>
      <c r="T29" s="1">
        <f t="shared" si="4"/>
        <v>0.4</v>
      </c>
    </row>
    <row r="30" spans="3:20" ht="0.75" customHeight="1" x14ac:dyDescent="0.25">
      <c r="C30" s="10">
        <v>0.42</v>
      </c>
      <c r="D30" s="19">
        <f t="shared" si="2"/>
        <v>0.58000000000000007</v>
      </c>
      <c r="E30" s="77">
        <f t="shared" si="0"/>
        <v>4.7400000000000005E-2</v>
      </c>
      <c r="F30" s="78">
        <f t="shared" si="1"/>
        <v>8.9704938548554866E-2</v>
      </c>
      <c r="S30" s="4">
        <f t="shared" si="3"/>
        <v>8.9704938548554866E-2</v>
      </c>
      <c r="T30" s="1">
        <f t="shared" si="4"/>
        <v>0.42</v>
      </c>
    </row>
    <row r="31" spans="3:20" ht="0.75" customHeight="1" x14ac:dyDescent="0.25">
      <c r="C31" s="10">
        <v>0.44</v>
      </c>
      <c r="D31" s="19">
        <f t="shared" si="2"/>
        <v>0.56000000000000005</v>
      </c>
      <c r="E31" s="77">
        <f t="shared" si="0"/>
        <v>4.6800000000000008E-2</v>
      </c>
      <c r="F31" s="78">
        <f t="shared" si="1"/>
        <v>8.7586665651798859E-2</v>
      </c>
      <c r="S31" s="4">
        <f t="shared" si="3"/>
        <v>8.7586665651798859E-2</v>
      </c>
      <c r="T31" s="1">
        <f t="shared" si="4"/>
        <v>0.44</v>
      </c>
    </row>
    <row r="32" spans="3:20" ht="0.75" customHeight="1" x14ac:dyDescent="0.25">
      <c r="C32" s="10">
        <v>0.46</v>
      </c>
      <c r="D32" s="19">
        <f t="shared" si="2"/>
        <v>0.54</v>
      </c>
      <c r="E32" s="77">
        <f t="shared" si="0"/>
        <v>4.6199999999999998E-2</v>
      </c>
      <c r="F32" s="78">
        <f t="shared" si="1"/>
        <v>8.5508736395762522E-2</v>
      </c>
      <c r="S32" s="4">
        <f t="shared" si="3"/>
        <v>8.5508736395762522E-2</v>
      </c>
      <c r="T32" s="1">
        <f t="shared" si="4"/>
        <v>0.46</v>
      </c>
    </row>
    <row r="33" spans="3:20" ht="0.75" customHeight="1" x14ac:dyDescent="0.25">
      <c r="C33" s="10">
        <v>0.48</v>
      </c>
      <c r="D33" s="19">
        <f t="shared" si="2"/>
        <v>0.52</v>
      </c>
      <c r="E33" s="77">
        <f t="shared" si="0"/>
        <v>4.5600000000000002E-2</v>
      </c>
      <c r="F33" s="78">
        <f t="shared" si="1"/>
        <v>8.3474163667568435E-2</v>
      </c>
      <c r="S33" s="4">
        <f t="shared" si="3"/>
        <v>8.3474163667568435E-2</v>
      </c>
      <c r="T33" s="1">
        <f t="shared" si="4"/>
        <v>0.48</v>
      </c>
    </row>
    <row r="34" spans="3:20" ht="0.75" customHeight="1" x14ac:dyDescent="0.25">
      <c r="C34" s="10">
        <v>0.5</v>
      </c>
      <c r="D34" s="19">
        <f t="shared" si="2"/>
        <v>0.5</v>
      </c>
      <c r="E34" s="77">
        <f t="shared" si="0"/>
        <v>4.4999999999999998E-2</v>
      </c>
      <c r="F34" s="78">
        <f t="shared" si="1"/>
        <v>8.148619514985346E-2</v>
      </c>
      <c r="S34" s="4">
        <f t="shared" si="3"/>
        <v>8.148619514985346E-2</v>
      </c>
      <c r="T34" s="1">
        <f t="shared" si="4"/>
        <v>0.5</v>
      </c>
    </row>
    <row r="35" spans="3:20" ht="0.75" customHeight="1" x14ac:dyDescent="0.25">
      <c r="C35" s="10">
        <v>0.52</v>
      </c>
      <c r="D35" s="19">
        <f t="shared" si="2"/>
        <v>0.48</v>
      </c>
      <c r="E35" s="77">
        <f t="shared" si="0"/>
        <v>4.4399999999999995E-2</v>
      </c>
      <c r="F35" s="78">
        <f t="shared" si="1"/>
        <v>7.9548324935224124E-2</v>
      </c>
      <c r="S35" s="4">
        <f t="shared" si="3"/>
        <v>7.9548324935224124E-2</v>
      </c>
      <c r="T35" s="1">
        <f t="shared" si="4"/>
        <v>0.52</v>
      </c>
    </row>
    <row r="36" spans="3:20" ht="0.75" customHeight="1" x14ac:dyDescent="0.25">
      <c r="C36" s="10">
        <v>0.54</v>
      </c>
      <c r="D36" s="19">
        <f t="shared" si="2"/>
        <v>0.45999999999999996</v>
      </c>
      <c r="E36" s="77">
        <f t="shared" si="0"/>
        <v>4.3799999999999992E-2</v>
      </c>
      <c r="F36" s="78">
        <f t="shared" si="1"/>
        <v>7.7664303254455322E-2</v>
      </c>
      <c r="S36" s="4">
        <f t="shared" si="3"/>
        <v>7.7664303254455322E-2</v>
      </c>
      <c r="T36" s="1">
        <f t="shared" si="4"/>
        <v>0.54</v>
      </c>
    </row>
    <row r="37" spans="3:20" ht="0.75" customHeight="1" x14ac:dyDescent="0.25">
      <c r="C37" s="10">
        <v>0.56000000000000005</v>
      </c>
      <c r="D37" s="19">
        <f t="shared" si="2"/>
        <v>0.43999999999999995</v>
      </c>
      <c r="E37" s="77">
        <f t="shared" si="0"/>
        <v>4.3200000000000002E-2</v>
      </c>
      <c r="F37" s="78">
        <f t="shared" si="1"/>
        <v>7.5838143437191294E-2</v>
      </c>
      <c r="S37" s="4">
        <f t="shared" si="3"/>
        <v>7.5838143437191294E-2</v>
      </c>
      <c r="T37" s="1">
        <f t="shared" si="4"/>
        <v>0.56000000000000005</v>
      </c>
    </row>
    <row r="38" spans="3:20" ht="0.75" customHeight="1" x14ac:dyDescent="0.25">
      <c r="C38" s="10">
        <v>0.57999999999999996</v>
      </c>
      <c r="D38" s="19">
        <f t="shared" si="2"/>
        <v>0.42000000000000004</v>
      </c>
      <c r="E38" s="77">
        <f t="shared" si="0"/>
        <v>4.2599999999999999E-2</v>
      </c>
      <c r="F38" s="78">
        <f t="shared" si="1"/>
        <v>7.4074125037019517E-2</v>
      </c>
      <c r="S38" s="4">
        <f t="shared" si="3"/>
        <v>7.4074125037019517E-2</v>
      </c>
      <c r="T38" s="1">
        <f t="shared" si="4"/>
        <v>0.57999999999999996</v>
      </c>
    </row>
    <row r="39" spans="3:20" ht="0.75" customHeight="1" x14ac:dyDescent="0.25">
      <c r="C39" s="10">
        <v>0.6</v>
      </c>
      <c r="D39" s="19">
        <f t="shared" si="2"/>
        <v>0.4</v>
      </c>
      <c r="E39" s="77">
        <f t="shared" si="0"/>
        <v>4.1999999999999996E-2</v>
      </c>
      <c r="F39" s="78">
        <f t="shared" si="1"/>
        <v>7.2376791860374698E-2</v>
      </c>
      <c r="S39" s="4">
        <f t="shared" si="3"/>
        <v>7.2376791860374698E-2</v>
      </c>
      <c r="T39" s="1">
        <f t="shared" si="4"/>
        <v>0.6</v>
      </c>
    </row>
    <row r="40" spans="3:20" ht="0.75" customHeight="1" x14ac:dyDescent="0.25">
      <c r="C40" s="10">
        <v>0.62</v>
      </c>
      <c r="D40" s="19">
        <f t="shared" si="2"/>
        <v>0.38</v>
      </c>
      <c r="E40" s="77">
        <f t="shared" si="0"/>
        <v>4.1399999999999999E-2</v>
      </c>
      <c r="F40" s="78">
        <f t="shared" si="1"/>
        <v>7.0750943456606999E-2</v>
      </c>
      <c r="S40" s="4">
        <f t="shared" si="3"/>
        <v>7.0750943456606999E-2</v>
      </c>
      <c r="T40" s="1">
        <f t="shared" si="4"/>
        <v>0.62</v>
      </c>
    </row>
    <row r="41" spans="3:20" ht="0.75" customHeight="1" x14ac:dyDescent="0.25">
      <c r="C41" s="10">
        <v>0.64</v>
      </c>
      <c r="D41" s="19">
        <f t="shared" si="2"/>
        <v>0.36</v>
      </c>
      <c r="E41" s="77">
        <f t="shared" ref="E41:E59" si="5">C41*R_A+ D41 * R_B</f>
        <v>4.0799999999999996E-2</v>
      </c>
      <c r="F41" s="78">
        <f t="shared" ref="F41:F59" si="6">SQRT(C41*C41*V_A*V_A+D41*D41*V_B*V_B+2*C41*D41*COR*V_A*V_B)</f>
        <v>6.9201618478183013E-2</v>
      </c>
      <c r="S41" s="4">
        <f t="shared" si="3"/>
        <v>6.9201618478183013E-2</v>
      </c>
      <c r="T41" s="1">
        <f t="shared" si="4"/>
        <v>0.64</v>
      </c>
    </row>
    <row r="42" spans="3:20" ht="0.75" customHeight="1" x14ac:dyDescent="0.25">
      <c r="C42" s="10">
        <v>0.66</v>
      </c>
      <c r="D42" s="19">
        <f t="shared" si="2"/>
        <v>0.33999999999999997</v>
      </c>
      <c r="E42" s="77">
        <f t="shared" si="5"/>
        <v>4.02E-2</v>
      </c>
      <c r="F42" s="78">
        <f t="shared" si="6"/>
        <v>6.7734068237482972E-2</v>
      </c>
      <c r="S42" s="4">
        <f t="shared" si="3"/>
        <v>6.7734068237482972E-2</v>
      </c>
      <c r="T42" s="1">
        <f t="shared" si="4"/>
        <v>0.66</v>
      </c>
    </row>
    <row r="43" spans="3:20" ht="0.75" customHeight="1" x14ac:dyDescent="0.25">
      <c r="C43" s="10">
        <v>0.68</v>
      </c>
      <c r="D43" s="19">
        <f t="shared" si="2"/>
        <v>0.31999999999999995</v>
      </c>
      <c r="E43" s="77">
        <f t="shared" si="5"/>
        <v>3.9599999999999996E-2</v>
      </c>
      <c r="F43" s="78">
        <f t="shared" si="6"/>
        <v>6.6353718810628848E-2</v>
      </c>
      <c r="S43" s="4">
        <f t="shared" si="3"/>
        <v>6.6353718810628848E-2</v>
      </c>
      <c r="T43" s="1">
        <f t="shared" si="4"/>
        <v>0.68</v>
      </c>
    </row>
    <row r="44" spans="3:20" ht="0.75" customHeight="1" x14ac:dyDescent="0.25">
      <c r="C44" s="10">
        <v>0.7</v>
      </c>
      <c r="D44" s="19">
        <f t="shared" si="2"/>
        <v>0.30000000000000004</v>
      </c>
      <c r="E44" s="77">
        <f t="shared" si="5"/>
        <v>3.9E-2</v>
      </c>
      <c r="F44" s="78">
        <f t="shared" si="6"/>
        <v>6.5066120216284606E-2</v>
      </c>
      <c r="S44" s="4">
        <f t="shared" si="3"/>
        <v>6.5066120216284606E-2</v>
      </c>
      <c r="T44" s="1">
        <f t="shared" si="4"/>
        <v>0.7</v>
      </c>
    </row>
    <row r="45" spans="3:20" ht="0.75" customHeight="1" x14ac:dyDescent="0.25">
      <c r="C45" s="10">
        <v>0.72</v>
      </c>
      <c r="D45" s="19">
        <f t="shared" si="2"/>
        <v>0.28000000000000003</v>
      </c>
      <c r="E45" s="77">
        <f t="shared" si="5"/>
        <v>3.8400000000000004E-2</v>
      </c>
      <c r="F45" s="78">
        <f t="shared" si="6"/>
        <v>6.3876881576983707E-2</v>
      </c>
      <c r="S45" s="4">
        <f t="shared" si="3"/>
        <v>6.3876881576983707E-2</v>
      </c>
      <c r="T45" s="1">
        <f t="shared" si="4"/>
        <v>0.72</v>
      </c>
    </row>
    <row r="46" spans="3:20" ht="0.75" customHeight="1" x14ac:dyDescent="0.25">
      <c r="C46" s="10">
        <v>0.74</v>
      </c>
      <c r="D46" s="19">
        <f t="shared" si="2"/>
        <v>0.26</v>
      </c>
      <c r="E46" s="77">
        <f t="shared" si="5"/>
        <v>3.78E-2</v>
      </c>
      <c r="F46" s="78">
        <f t="shared" si="6"/>
        <v>6.2791591793806278E-2</v>
      </c>
      <c r="S46" s="4">
        <f t="shared" si="3"/>
        <v>6.2791591793806278E-2</v>
      </c>
      <c r="T46" s="1">
        <f t="shared" si="4"/>
        <v>0.74</v>
      </c>
    </row>
    <row r="47" spans="3:20" ht="0.75" customHeight="1" x14ac:dyDescent="0.25">
      <c r="C47" s="10">
        <v>0.76</v>
      </c>
      <c r="D47" s="19">
        <f t="shared" si="2"/>
        <v>0.24</v>
      </c>
      <c r="E47" s="77">
        <f t="shared" si="5"/>
        <v>3.7199999999999997E-2</v>
      </c>
      <c r="F47" s="78">
        <f t="shared" si="6"/>
        <v>6.1815726154434196E-2</v>
      </c>
      <c r="S47" s="4">
        <f t="shared" si="3"/>
        <v>6.1815726154434196E-2</v>
      </c>
      <c r="T47" s="1">
        <f t="shared" si="4"/>
        <v>0.76</v>
      </c>
    </row>
    <row r="48" spans="3:20" ht="0.75" customHeight="1" x14ac:dyDescent="0.25">
      <c r="C48" s="10">
        <v>0.78</v>
      </c>
      <c r="D48" s="19">
        <f t="shared" si="2"/>
        <v>0.21999999999999997</v>
      </c>
      <c r="E48" s="77">
        <f t="shared" si="5"/>
        <v>3.6600000000000001E-2</v>
      </c>
      <c r="F48" s="78">
        <f t="shared" si="6"/>
        <v>6.095454043793621E-2</v>
      </c>
      <c r="S48" s="4">
        <f t="shared" si="3"/>
        <v>6.095454043793621E-2</v>
      </c>
      <c r="T48" s="1">
        <f t="shared" si="4"/>
        <v>0.78</v>
      </c>
    </row>
    <row r="49" spans="3:20" ht="0.75" customHeight="1" x14ac:dyDescent="0.25">
      <c r="C49" s="10">
        <v>0.8</v>
      </c>
      <c r="D49" s="19">
        <f t="shared" si="2"/>
        <v>0.19999999999999996</v>
      </c>
      <c r="E49" s="77">
        <f t="shared" si="5"/>
        <v>3.5999999999999997E-2</v>
      </c>
      <c r="F49" s="78">
        <f t="shared" si="6"/>
        <v>6.0212955416587881E-2</v>
      </c>
      <c r="S49" s="4">
        <f t="shared" si="3"/>
        <v>6.0212955416587881E-2</v>
      </c>
      <c r="T49" s="1">
        <f t="shared" si="4"/>
        <v>0.8</v>
      </c>
    </row>
    <row r="50" spans="3:20" ht="0.75" customHeight="1" x14ac:dyDescent="0.25">
      <c r="C50" s="10">
        <v>0.82</v>
      </c>
      <c r="D50" s="19">
        <f t="shared" si="2"/>
        <v>0.18000000000000005</v>
      </c>
      <c r="E50" s="77">
        <f t="shared" si="5"/>
        <v>3.5400000000000001E-2</v>
      </c>
      <c r="F50" s="78">
        <f t="shared" si="6"/>
        <v>5.9595436066866729E-2</v>
      </c>
      <c r="S50" s="4">
        <f t="shared" si="3"/>
        <v>5.9595436066866729E-2</v>
      </c>
      <c r="T50" s="1">
        <f t="shared" si="4"/>
        <v>0.82</v>
      </c>
    </row>
    <row r="51" spans="3:20" ht="0.75" customHeight="1" x14ac:dyDescent="0.25">
      <c r="C51" s="10">
        <v>0.84</v>
      </c>
      <c r="D51" s="19">
        <f t="shared" si="2"/>
        <v>0.16000000000000003</v>
      </c>
      <c r="E51" s="77">
        <f t="shared" si="5"/>
        <v>3.4799999999999998E-2</v>
      </c>
      <c r="F51" s="78">
        <f t="shared" si="6"/>
        <v>5.9105871112775252E-2</v>
      </c>
      <c r="S51" s="4">
        <f t="shared" si="3"/>
        <v>5.9105871112775252E-2</v>
      </c>
      <c r="T51" s="1">
        <f t="shared" si="4"/>
        <v>0.84</v>
      </c>
    </row>
    <row r="52" spans="3:20" ht="0.75" customHeight="1" x14ac:dyDescent="0.25">
      <c r="C52" s="10">
        <v>0.86</v>
      </c>
      <c r="D52" s="19">
        <f t="shared" si="2"/>
        <v>0.14000000000000001</v>
      </c>
      <c r="E52" s="77">
        <f t="shared" si="5"/>
        <v>3.4200000000000001E-2</v>
      </c>
      <c r="F52" s="78">
        <f t="shared" si="6"/>
        <v>5.8747459519540073E-2</v>
      </c>
      <c r="S52" s="4">
        <f t="shared" si="3"/>
        <v>5.8747459519540073E-2</v>
      </c>
      <c r="T52" s="1">
        <f t="shared" si="4"/>
        <v>0.86</v>
      </c>
    </row>
    <row r="53" spans="3:20" ht="0.75" customHeight="1" x14ac:dyDescent="0.25">
      <c r="C53" s="10">
        <v>0.88</v>
      </c>
      <c r="D53" s="19">
        <f t="shared" si="2"/>
        <v>0.12</v>
      </c>
      <c r="E53" s="77">
        <f t="shared" si="5"/>
        <v>3.3599999999999998E-2</v>
      </c>
      <c r="F53" s="78">
        <f t="shared" si="6"/>
        <v>5.8522611014888933E-2</v>
      </c>
      <c r="S53" s="4">
        <f t="shared" si="3"/>
        <v>5.8522611014888933E-2</v>
      </c>
      <c r="T53" s="1">
        <f t="shared" si="4"/>
        <v>0.88</v>
      </c>
    </row>
    <row r="54" spans="3:20" ht="0.75" customHeight="1" x14ac:dyDescent="0.25">
      <c r="C54" s="10">
        <v>0.9</v>
      </c>
      <c r="D54" s="19">
        <f t="shared" si="2"/>
        <v>9.9999999999999978E-2</v>
      </c>
      <c r="E54" s="77">
        <f t="shared" si="5"/>
        <v>3.3000000000000002E-2</v>
      </c>
      <c r="F54" s="78">
        <f t="shared" si="6"/>
        <v>5.8432867463440473E-2</v>
      </c>
      <c r="S54" s="4">
        <f t="shared" si="3"/>
        <v>5.8432867463440473E-2</v>
      </c>
      <c r="T54" s="1">
        <f t="shared" si="4"/>
        <v>0.9</v>
      </c>
    </row>
    <row r="55" spans="3:20" ht="0.75" customHeight="1" x14ac:dyDescent="0.25">
      <c r="C55" s="10">
        <v>0.92</v>
      </c>
      <c r="D55" s="19">
        <f t="shared" si="2"/>
        <v>7.999999999999996E-2</v>
      </c>
      <c r="E55" s="77">
        <f t="shared" si="5"/>
        <v>3.2399999999999998E-2</v>
      </c>
      <c r="F55" s="78">
        <f t="shared" si="6"/>
        <v>5.847885087790286E-2</v>
      </c>
      <c r="S55" s="4">
        <f t="shared" si="3"/>
        <v>5.847885087790286E-2</v>
      </c>
      <c r="T55" s="1">
        <f t="shared" si="4"/>
        <v>0.92</v>
      </c>
    </row>
    <row r="56" spans="3:20" ht="0.75" customHeight="1" x14ac:dyDescent="0.25">
      <c r="C56" s="10">
        <v>0.94</v>
      </c>
      <c r="D56" s="19">
        <f t="shared" si="2"/>
        <v>6.0000000000000053E-2</v>
      </c>
      <c r="E56" s="77">
        <f t="shared" si="5"/>
        <v>3.1800000000000002E-2</v>
      </c>
      <c r="F56" s="78">
        <f t="shared" si="6"/>
        <v>5.8660242072463356E-2</v>
      </c>
      <c r="S56" s="4">
        <f t="shared" si="3"/>
        <v>5.8660242072463356E-2</v>
      </c>
      <c r="T56" s="1">
        <f t="shared" si="4"/>
        <v>0.94</v>
      </c>
    </row>
    <row r="57" spans="3:20" ht="0.75" customHeight="1" x14ac:dyDescent="0.25">
      <c r="C57" s="10">
        <v>0.96</v>
      </c>
      <c r="D57" s="19">
        <f t="shared" si="2"/>
        <v>4.0000000000000036E-2</v>
      </c>
      <c r="E57" s="77">
        <f t="shared" si="5"/>
        <v>3.1200000000000002E-2</v>
      </c>
      <c r="F57" s="78">
        <f t="shared" si="6"/>
        <v>5.8975791643690552E-2</v>
      </c>
      <c r="S57" s="4">
        <f t="shared" si="3"/>
        <v>5.8975791643690552E-2</v>
      </c>
      <c r="T57" s="1">
        <f t="shared" si="4"/>
        <v>0.96</v>
      </c>
    </row>
    <row r="58" spans="3:20" ht="15.75" customHeight="1" x14ac:dyDescent="0.25">
      <c r="C58" s="10">
        <v>0.98</v>
      </c>
      <c r="D58" s="19">
        <f t="shared" si="2"/>
        <v>2.0000000000000018E-2</v>
      </c>
      <c r="E58" s="77">
        <f t="shared" si="5"/>
        <v>3.0599999999999999E-2</v>
      </c>
      <c r="F58" s="78">
        <f t="shared" si="6"/>
        <v>5.9423362409072741E-2</v>
      </c>
      <c r="S58" s="4">
        <f t="shared" si="3"/>
        <v>5.9423362409072741E-2</v>
      </c>
      <c r="T58" s="1">
        <f t="shared" si="4"/>
        <v>0.98</v>
      </c>
    </row>
    <row r="59" spans="3:20" x14ac:dyDescent="0.25">
      <c r="C59" s="16">
        <v>1</v>
      </c>
      <c r="D59" s="20">
        <f t="shared" si="2"/>
        <v>0</v>
      </c>
      <c r="E59" s="79">
        <f t="shared" si="5"/>
        <v>0.03</v>
      </c>
      <c r="F59" s="80">
        <f t="shared" si="6"/>
        <v>0.06</v>
      </c>
      <c r="S59" s="4">
        <f>F59</f>
        <v>0.06</v>
      </c>
      <c r="T59" s="1">
        <f t="shared" si="4"/>
        <v>1</v>
      </c>
    </row>
    <row r="60" spans="3:20" ht="10.5" customHeight="1" x14ac:dyDescent="0.25">
      <c r="C60" s="19"/>
      <c r="D60" s="19"/>
      <c r="E60" s="15"/>
      <c r="F60" s="21"/>
      <c r="S60" s="4"/>
      <c r="T60" s="1"/>
    </row>
    <row r="61" spans="3:20" x14ac:dyDescent="0.25">
      <c r="C61" s="1"/>
      <c r="E61" s="22"/>
      <c r="F61" s="23"/>
      <c r="G61" s="24" t="s">
        <v>11</v>
      </c>
      <c r="H61" s="24" t="s">
        <v>12</v>
      </c>
      <c r="I61" s="25"/>
    </row>
    <row r="62" spans="3:20" x14ac:dyDescent="0.25">
      <c r="C62" s="1"/>
      <c r="E62" s="26" t="s">
        <v>10</v>
      </c>
      <c r="F62" s="17">
        <f>MIN(F9:F59)</f>
        <v>5.8432867463440473E-2</v>
      </c>
      <c r="G62" s="17">
        <f>VLOOKUP(F62,S9:T59,2,0)</f>
        <v>0.9</v>
      </c>
      <c r="H62" s="30">
        <f>(F62-V_A)*10000</f>
        <v>-15.671325365595248</v>
      </c>
      <c r="I62" s="13"/>
    </row>
    <row r="63" spans="3:20" x14ac:dyDescent="0.25">
      <c r="F63" s="4"/>
    </row>
  </sheetData>
  <mergeCells count="1">
    <mergeCell ref="C7:D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4"/>
  <sheetViews>
    <sheetView workbookViewId="0">
      <selection activeCell="M25" sqref="M25"/>
    </sheetView>
  </sheetViews>
  <sheetFormatPr defaultColWidth="11.42578125" defaultRowHeight="15" x14ac:dyDescent="0.25"/>
  <cols>
    <col min="9" max="9" width="1.85546875" customWidth="1"/>
    <col min="10" max="10" width="4.5703125" customWidth="1"/>
    <col min="11" max="11" width="6.28515625" customWidth="1"/>
    <col min="12" max="12" width="8.140625" customWidth="1"/>
    <col min="13" max="15" width="7.7109375" customWidth="1"/>
    <col min="16" max="16" width="8.140625" customWidth="1"/>
    <col min="17" max="17" width="9.42578125" customWidth="1"/>
    <col min="18" max="18" width="9.85546875" customWidth="1"/>
    <col min="19" max="19" width="8.140625" customWidth="1"/>
    <col min="20" max="20" width="8" customWidth="1"/>
    <col min="21" max="21" width="7.42578125" customWidth="1"/>
    <col min="22" max="22" width="7.7109375" customWidth="1"/>
    <col min="23" max="27" width="9" customWidth="1"/>
    <col min="30" max="30" width="2.42578125" customWidth="1"/>
    <col min="32" max="32" width="1.85546875" customWidth="1"/>
  </cols>
  <sheetData>
    <row r="1" spans="1:33" x14ac:dyDescent="0.25">
      <c r="B1">
        <v>1</v>
      </c>
      <c r="C1">
        <v>1</v>
      </c>
      <c r="D1">
        <v>1</v>
      </c>
      <c r="E1">
        <v>1</v>
      </c>
      <c r="F1">
        <v>1</v>
      </c>
      <c r="K1" s="2" t="s">
        <v>22</v>
      </c>
      <c r="Q1" s="2" t="s">
        <v>23</v>
      </c>
      <c r="W1" s="2" t="s">
        <v>13</v>
      </c>
    </row>
    <row r="2" spans="1:33" x14ac:dyDescent="0.25">
      <c r="A2" s="32" t="s">
        <v>21</v>
      </c>
      <c r="B2" s="56">
        <v>6.5000000000000002E-2</v>
      </c>
      <c r="C2" s="56">
        <v>5.5E-2</v>
      </c>
      <c r="D2" s="56">
        <v>0.05</v>
      </c>
      <c r="E2" s="56">
        <v>0.03</v>
      </c>
      <c r="F2" s="56">
        <v>0.02</v>
      </c>
      <c r="G2" s="1"/>
      <c r="J2" s="33">
        <v>1</v>
      </c>
      <c r="K2" s="57">
        <v>7.0000000000000007E-2</v>
      </c>
      <c r="L2" s="23">
        <v>0</v>
      </c>
      <c r="M2" s="23">
        <v>0</v>
      </c>
      <c r="N2" s="23">
        <v>0</v>
      </c>
      <c r="O2" s="25">
        <v>0</v>
      </c>
      <c r="Q2" s="22">
        <v>1.0000000000000002</v>
      </c>
      <c r="R2" s="49">
        <v>-0.2</v>
      </c>
      <c r="S2" s="49">
        <v>0.3</v>
      </c>
      <c r="T2" s="49">
        <v>0.1</v>
      </c>
      <c r="U2" s="50">
        <v>-0.1</v>
      </c>
      <c r="W2" s="88">
        <f t="array" ref="W2:AA6">MMULT(K2:O6,MMULT(Q2:U6,K2:O6))</f>
        <v>4.9000000000000016E-3</v>
      </c>
      <c r="X2" s="89">
        <v>-9.1000000000000022E-4</v>
      </c>
      <c r="Y2" s="89">
        <v>1.2180000000000001E-3</v>
      </c>
      <c r="Z2" s="89">
        <v>3.500000000000001E-4</v>
      </c>
      <c r="AA2" s="90">
        <v>-1.4000000000000001E-4</v>
      </c>
    </row>
    <row r="3" spans="1:33" ht="30" x14ac:dyDescent="0.25">
      <c r="B3" s="36" t="s">
        <v>14</v>
      </c>
      <c r="C3" s="37" t="s">
        <v>15</v>
      </c>
      <c r="D3" s="37" t="s">
        <v>16</v>
      </c>
      <c r="E3" s="37" t="s">
        <v>17</v>
      </c>
      <c r="F3" s="38" t="s">
        <v>18</v>
      </c>
      <c r="G3" s="5" t="s">
        <v>8</v>
      </c>
      <c r="H3" s="7" t="s">
        <v>20</v>
      </c>
      <c r="J3" s="33">
        <v>2</v>
      </c>
      <c r="K3" s="28">
        <v>0</v>
      </c>
      <c r="L3" s="58">
        <v>6.5000000000000002E-2</v>
      </c>
      <c r="M3" s="31">
        <v>0</v>
      </c>
      <c r="N3" s="31">
        <v>0</v>
      </c>
      <c r="O3" s="29">
        <v>0</v>
      </c>
      <c r="Q3" s="48">
        <v>-0.2</v>
      </c>
      <c r="R3" s="31">
        <v>1.0000000000000002</v>
      </c>
      <c r="S3" s="46">
        <v>0.1</v>
      </c>
      <c r="T3" s="46">
        <v>0.6</v>
      </c>
      <c r="U3" s="51">
        <v>0.4</v>
      </c>
      <c r="W3" s="91">
        <v>-9.1000000000000011E-4</v>
      </c>
      <c r="X3" s="92">
        <v>4.2250000000000013E-3</v>
      </c>
      <c r="Y3" s="92">
        <v>3.7700000000000006E-4</v>
      </c>
      <c r="Z3" s="92">
        <v>1.9499999999999999E-3</v>
      </c>
      <c r="AA3" s="93">
        <v>5.2000000000000006E-4</v>
      </c>
    </row>
    <row r="4" spans="1:33" x14ac:dyDescent="0.25">
      <c r="A4" t="s">
        <v>19</v>
      </c>
      <c r="B4" s="39">
        <v>-1.0021127903581799</v>
      </c>
      <c r="C4" s="14">
        <v>2.80736116945896</v>
      </c>
      <c r="D4" s="14">
        <v>-0.32602629391146298</v>
      </c>
      <c r="E4" s="14">
        <v>0.52649820813346704</v>
      </c>
      <c r="F4" s="40">
        <v>-1.00572029332278</v>
      </c>
      <c r="G4" s="69">
        <f>SUMPRODUCT(B4:F4,$B$2:$F$2)</f>
        <v>6.8646758628936377E-2</v>
      </c>
      <c r="H4" s="70">
        <f t="array" ref="H4">SQRT(MMULT(MMULT(B4:F4,$W$2:$AA$6),TRANSPOSE(B4:F4)))</f>
        <v>0.21765830474961251</v>
      </c>
      <c r="J4" s="33">
        <v>3</v>
      </c>
      <c r="K4" s="28">
        <v>0</v>
      </c>
      <c r="L4" s="31">
        <v>0</v>
      </c>
      <c r="M4" s="58">
        <v>5.8000000000000003E-2</v>
      </c>
      <c r="N4" s="31">
        <v>0</v>
      </c>
      <c r="O4" s="29">
        <v>0</v>
      </c>
      <c r="Q4" s="48">
        <v>0.3</v>
      </c>
      <c r="R4" s="46">
        <v>0.1</v>
      </c>
      <c r="S4" s="31">
        <v>1.0000000000000002</v>
      </c>
      <c r="T4" s="46">
        <v>-0.2</v>
      </c>
      <c r="U4" s="51">
        <v>0.2</v>
      </c>
      <c r="W4" s="91">
        <v>1.2180000000000001E-3</v>
      </c>
      <c r="X4" s="92">
        <v>3.7700000000000006E-4</v>
      </c>
      <c r="Y4" s="92">
        <v>3.3640000000000011E-3</v>
      </c>
      <c r="Z4" s="92">
        <v>-5.8000000000000011E-4</v>
      </c>
      <c r="AA4" s="93">
        <v>2.3200000000000003E-4</v>
      </c>
    </row>
    <row r="5" spans="1:33" x14ac:dyDescent="0.25">
      <c r="B5" s="41">
        <v>1.1254862064723801</v>
      </c>
      <c r="C5" s="15">
        <v>-7.8148162364374801E-2</v>
      </c>
      <c r="D5" s="15">
        <v>1.14617246011532E-2</v>
      </c>
      <c r="E5" s="15">
        <v>-8.0257173347523705E-2</v>
      </c>
      <c r="F5" s="42">
        <v>2.1457404638365301E-2</v>
      </c>
      <c r="G5" s="71">
        <f>SUMPRODUCT(B5:F5,$B$2:$F$2)</f>
        <v>6.7452973613063349E-2</v>
      </c>
      <c r="H5" s="72">
        <f t="array" ref="H5">SQRT(MMULT(MMULT(B5:F5,$W$2:$AA$6),TRANSPOSE(B5:F5)))</f>
        <v>7.9962592826994472E-2</v>
      </c>
      <c r="J5" s="33">
        <v>4</v>
      </c>
      <c r="K5" s="28">
        <v>0</v>
      </c>
      <c r="L5" s="31">
        <v>0</v>
      </c>
      <c r="M5" s="31">
        <v>0</v>
      </c>
      <c r="N5" s="58">
        <v>0.05</v>
      </c>
      <c r="O5" s="29">
        <v>0</v>
      </c>
      <c r="Q5" s="48">
        <v>0.1</v>
      </c>
      <c r="R5" s="46">
        <v>0.6</v>
      </c>
      <c r="S5" s="46">
        <v>-0.2</v>
      </c>
      <c r="T5" s="31">
        <v>1</v>
      </c>
      <c r="U5" s="51">
        <v>0.05</v>
      </c>
      <c r="W5" s="91">
        <v>3.5000000000000005E-4</v>
      </c>
      <c r="X5" s="92">
        <v>1.9500000000000001E-3</v>
      </c>
      <c r="Y5" s="92">
        <v>-5.8000000000000011E-4</v>
      </c>
      <c r="Z5" s="92">
        <v>2.5000000000000005E-3</v>
      </c>
      <c r="AA5" s="93">
        <v>5.0000000000000002E-5</v>
      </c>
    </row>
    <row r="6" spans="1:33" x14ac:dyDescent="0.25">
      <c r="B6" s="41">
        <v>-1.4229230063615701</v>
      </c>
      <c r="C6" s="15">
        <v>1.9849870497611699</v>
      </c>
      <c r="D6" s="15">
        <v>0.51080750831892996</v>
      </c>
      <c r="E6" s="15">
        <v>2.70730070437325E-2</v>
      </c>
      <c r="F6" s="42">
        <v>-9.9944558762263103E-2</v>
      </c>
      <c r="G6" s="71">
        <f t="shared" ref="G6:G69" si="0">SUMPRODUCT(B6:F6,$B$2:$F$2)</f>
        <v>4.1037966775375495E-2</v>
      </c>
      <c r="H6" s="72">
        <f t="array" ref="H6">SQRT(MMULT(MMULT(B6:F6,$W$2:$AA$6),TRANSPOSE(B6:F6)))</f>
        <v>0.17743409241139946</v>
      </c>
      <c r="J6" s="33">
        <v>5</v>
      </c>
      <c r="K6" s="12">
        <v>0</v>
      </c>
      <c r="L6" s="27">
        <v>0</v>
      </c>
      <c r="M6" s="27">
        <v>0</v>
      </c>
      <c r="N6" s="27">
        <v>0</v>
      </c>
      <c r="O6" s="59">
        <v>0.02</v>
      </c>
      <c r="Q6" s="47">
        <v>-0.1</v>
      </c>
      <c r="R6" s="45">
        <v>0.4</v>
      </c>
      <c r="S6" s="45">
        <v>0.2</v>
      </c>
      <c r="T6" s="45">
        <v>0.05</v>
      </c>
      <c r="U6" s="13">
        <v>1.0000000000000002</v>
      </c>
      <c r="W6" s="94">
        <v>-1.4000000000000001E-4</v>
      </c>
      <c r="X6" s="95">
        <v>5.2000000000000006E-4</v>
      </c>
      <c r="Y6" s="95">
        <v>2.3200000000000003E-4</v>
      </c>
      <c r="Z6" s="95">
        <v>5.0000000000000009E-5</v>
      </c>
      <c r="AA6" s="96">
        <v>4.0000000000000007E-4</v>
      </c>
    </row>
    <row r="7" spans="1:33" x14ac:dyDescent="0.25">
      <c r="B7" s="41">
        <v>-1.00382165583915</v>
      </c>
      <c r="C7" s="15">
        <v>2.5822849990926202</v>
      </c>
      <c r="D7" s="84">
        <v>0.57764791059859399</v>
      </c>
      <c r="E7" s="15">
        <v>-0.86440356513747796</v>
      </c>
      <c r="F7" s="42">
        <v>-0.29170768871459202</v>
      </c>
      <c r="G7" s="71">
        <f t="shared" si="0"/>
        <v>7.3893402122062884E-2</v>
      </c>
      <c r="H7" s="72">
        <f t="array" ref="H7">SQRT(MMULT(MMULT(B7:F7,$W$2:$AA$6),TRANSPOSE(B7:F7)))</f>
        <v>0.17924276839508188</v>
      </c>
    </row>
    <row r="8" spans="1:33" x14ac:dyDescent="0.25">
      <c r="B8" s="41">
        <v>-1.2490650794723801</v>
      </c>
      <c r="C8" s="15">
        <v>3.6213118726114102E-2</v>
      </c>
      <c r="D8" s="15">
        <v>2.2735725818066501</v>
      </c>
      <c r="E8" s="15">
        <v>-6.1776769640263601E-2</v>
      </c>
      <c r="F8" s="42">
        <v>1.0561485798799E-3</v>
      </c>
      <c r="G8" s="71">
        <f t="shared" si="0"/>
        <v>3.2648940336953765E-2</v>
      </c>
      <c r="H8" s="72">
        <f t="array" ref="H8">SQRT(MMULT(MMULT(B8:F8,$W$2:$AA$6),TRANSPOSE(B8:F8)))</f>
        <v>0.13596002811244445</v>
      </c>
      <c r="K8" s="34"/>
      <c r="L8" s="34"/>
      <c r="M8" s="34"/>
      <c r="N8" s="35" t="s">
        <v>38</v>
      </c>
      <c r="O8" s="34"/>
      <c r="Y8" s="2" t="s">
        <v>39</v>
      </c>
      <c r="AE8" s="2" t="s">
        <v>40</v>
      </c>
      <c r="AG8" s="2" t="s">
        <v>41</v>
      </c>
    </row>
    <row r="9" spans="1:33" x14ac:dyDescent="0.25">
      <c r="B9" s="41">
        <v>1.3888580057673601</v>
      </c>
      <c r="C9" s="15">
        <v>-6.5477103637323494E-2</v>
      </c>
      <c r="D9" s="15">
        <v>0.45221623938571798</v>
      </c>
      <c r="E9" s="15">
        <v>-0.83962028064706196</v>
      </c>
      <c r="F9" s="42">
        <v>6.4023139131303503E-2</v>
      </c>
      <c r="G9" s="71">
        <f t="shared" si="0"/>
        <v>8.5377196007325726E-2</v>
      </c>
      <c r="H9" s="72">
        <f t="array" ref="H9">SQRT(MMULT(MMULT(B9:F9,$W$2:$AA$6),TRANSPOSE(B9:F9)))</f>
        <v>0.11581170039135782</v>
      </c>
      <c r="Y9" s="22">
        <f t="array" ref="Y9:AC13">MINVERSE(V)</f>
        <v>293.72143469167008</v>
      </c>
      <c r="Z9" s="23">
        <v>180.38891396041254</v>
      </c>
      <c r="AA9" s="23">
        <v>-163.79459689334348</v>
      </c>
      <c r="AB9" s="23">
        <v>-219.6397552170877</v>
      </c>
      <c r="AC9" s="25">
        <v>-9.2472504061766241</v>
      </c>
      <c r="AE9" s="60">
        <v>1</v>
      </c>
      <c r="AF9" s="31"/>
      <c r="AG9" s="63">
        <f>B2</f>
        <v>6.5000000000000002E-2</v>
      </c>
    </row>
    <row r="10" spans="1:33" x14ac:dyDescent="0.25">
      <c r="B10" s="41">
        <v>1.4970106806805401</v>
      </c>
      <c r="C10" s="15">
        <v>0.114343215559065</v>
      </c>
      <c r="D10" s="15">
        <v>-0.33421561751781298</v>
      </c>
      <c r="E10" s="15">
        <v>-0.13345436582042999</v>
      </c>
      <c r="F10" s="42">
        <v>-0.14368391290136401</v>
      </c>
      <c r="G10" s="71">
        <f t="shared" si="0"/>
        <v>8.0006480991452855E-2</v>
      </c>
      <c r="H10" s="72">
        <f t="array" ref="H10">SQRT(MMULT(MMULT(B10:F10,$W$2:$AA$6),TRANSPOSE(B10:F10)))</f>
        <v>9.860012026189037E-2</v>
      </c>
      <c r="Y10" s="28">
        <v>180.38891396041251</v>
      </c>
      <c r="Z10" s="31">
        <v>603.1581586929841</v>
      </c>
      <c r="AA10" s="31">
        <v>-186.21800703785803</v>
      </c>
      <c r="AB10" s="31">
        <v>-527.98108122417318</v>
      </c>
      <c r="AC10" s="29">
        <v>-546.96540717975563</v>
      </c>
      <c r="AE10" s="61">
        <v>1</v>
      </c>
      <c r="AF10" s="31"/>
      <c r="AG10" s="64">
        <f>C2</f>
        <v>5.5E-2</v>
      </c>
    </row>
    <row r="11" spans="1:33" x14ac:dyDescent="0.25">
      <c r="B11" s="41">
        <v>-0.92279873429573001</v>
      </c>
      <c r="C11" s="15">
        <v>2.4430752169097598</v>
      </c>
      <c r="D11" s="15">
        <v>-0.75217717300986597</v>
      </c>
      <c r="E11" s="15">
        <v>-0.27862849497512199</v>
      </c>
      <c r="F11" s="42">
        <v>0.51052918537095604</v>
      </c>
      <c r="G11" s="71">
        <f t="shared" si="0"/>
        <v>3.8630089408486501E-2</v>
      </c>
      <c r="H11" s="72">
        <f t="array" ref="H11">SQRT(MMULT(MMULT(B11:F11,$W$2:$AA$6),TRANSPOSE(B11:F11)))</f>
        <v>0.18579235040752731</v>
      </c>
      <c r="Y11" s="28">
        <v>-163.79459689334348</v>
      </c>
      <c r="Z11" s="31">
        <v>-186.21800703785809</v>
      </c>
      <c r="AA11" s="31">
        <v>430.83036932041915</v>
      </c>
      <c r="AB11" s="31">
        <v>270.11174036723867</v>
      </c>
      <c r="AC11" s="29">
        <v>-98.890281515202588</v>
      </c>
      <c r="AE11" s="61">
        <v>1</v>
      </c>
      <c r="AF11" s="31"/>
      <c r="AG11" s="64">
        <f>D2</f>
        <v>0.05</v>
      </c>
    </row>
    <row r="12" spans="1:33" x14ac:dyDescent="0.25">
      <c r="B12" s="41">
        <v>0.32925248043220501</v>
      </c>
      <c r="C12" s="15">
        <v>0.46717337421809302</v>
      </c>
      <c r="D12" s="15">
        <v>-0.28425821234971799</v>
      </c>
      <c r="E12" s="15">
        <v>0.47938926742649401</v>
      </c>
      <c r="F12" s="42">
        <v>8.4430902729250006E-3</v>
      </c>
      <c r="G12" s="71">
        <f t="shared" si="0"/>
        <v>4.7433576020855864E-2</v>
      </c>
      <c r="H12" s="72">
        <f t="array" ref="H12">SQRT(MMULT(MMULT(B12:F12,$W$2:$AA$6),TRANSPOSE(B12:F12)))</f>
        <v>5.3256284639811476E-2</v>
      </c>
      <c r="Y12" s="28">
        <v>-219.63975521708767</v>
      </c>
      <c r="Z12" s="31">
        <v>-527.98108122417329</v>
      </c>
      <c r="AA12" s="31">
        <v>270.11174036723861</v>
      </c>
      <c r="AB12" s="31">
        <v>898.43007439939618</v>
      </c>
      <c r="AC12" s="29">
        <v>340.53292255252165</v>
      </c>
      <c r="AE12" s="61">
        <v>1</v>
      </c>
      <c r="AF12" s="31"/>
      <c r="AG12" s="64">
        <f>E2</f>
        <v>0.03</v>
      </c>
    </row>
    <row r="13" spans="1:33" x14ac:dyDescent="0.25">
      <c r="B13" s="41">
        <v>0.72564872293837002</v>
      </c>
      <c r="C13" s="15">
        <v>3.5096734426986798E-2</v>
      </c>
      <c r="D13" s="15">
        <v>-0.245130947008636</v>
      </c>
      <c r="E13" s="15">
        <v>0.189294211216255</v>
      </c>
      <c r="F13" s="42">
        <v>0.29509127842702298</v>
      </c>
      <c r="G13" s="71">
        <f t="shared" si="0"/>
        <v>4.842159193907463E-2</v>
      </c>
      <c r="H13" s="72">
        <f t="array" ref="H13">SQRT(MMULT(MMULT(B13:F13,$W$2:$AA$6),TRANSPOSE(B13:F13)))</f>
        <v>5.0244438456677747E-2</v>
      </c>
      <c r="Y13" s="12">
        <v>-9.2472504061765619</v>
      </c>
      <c r="Z13" s="27">
        <v>-546.96540717975563</v>
      </c>
      <c r="AA13" s="27">
        <v>-98.890281515202673</v>
      </c>
      <c r="AB13" s="27">
        <v>340.53292255252154</v>
      </c>
      <c r="AC13" s="13">
        <v>3222.608239651272</v>
      </c>
      <c r="AE13" s="62">
        <v>1</v>
      </c>
      <c r="AF13" s="31"/>
      <c r="AG13" s="65">
        <f>F2</f>
        <v>0.02</v>
      </c>
    </row>
    <row r="14" spans="1:33" x14ac:dyDescent="0.25">
      <c r="B14" s="41">
        <v>0.19586662634768201</v>
      </c>
      <c r="C14" s="15">
        <v>-7.1087724620662401E-2</v>
      </c>
      <c r="D14" s="15">
        <v>0.40329922363666698</v>
      </c>
      <c r="E14" s="15">
        <v>-0.19119346215733399</v>
      </c>
      <c r="F14" s="42">
        <v>0.66311533679364698</v>
      </c>
      <c r="G14" s="71">
        <f t="shared" si="0"/>
        <v>3.6512969911449172E-2</v>
      </c>
      <c r="H14" s="72">
        <f t="array" ref="H14">SQRT(MMULT(MMULT(B14:F14,$W$2:$AA$6),TRANSPOSE(B14:F14)))</f>
        <v>3.6907630661623315E-2</v>
      </c>
    </row>
    <row r="15" spans="1:33" x14ac:dyDescent="0.25">
      <c r="B15" s="41">
        <v>0.37804099289706</v>
      </c>
      <c r="C15" s="15">
        <v>-9.6303880220211205E-2</v>
      </c>
      <c r="D15" s="15">
        <v>0.59131296971666603</v>
      </c>
      <c r="E15" s="15">
        <v>-4.7472919068038702E-2</v>
      </c>
      <c r="F15" s="42">
        <v>0.17442283667452299</v>
      </c>
      <c r="G15" s="71">
        <f t="shared" si="0"/>
        <v>5.0905868773479891E-2</v>
      </c>
      <c r="H15" s="72">
        <f t="array" ref="H15">SQRT(MMULT(MMULT(B15:F15,$W$2:$AA$6),TRANSPOSE(B15:F15)))</f>
        <v>5.0500412136549412E-2</v>
      </c>
    </row>
    <row r="16" spans="1:33" x14ac:dyDescent="0.25">
      <c r="B16" s="41">
        <v>1.3544291831736399</v>
      </c>
      <c r="C16" s="15">
        <v>6.3530523857980595E-2</v>
      </c>
      <c r="D16" s="15">
        <v>0.474567739844662</v>
      </c>
      <c r="E16" s="15">
        <v>1.31983337791438</v>
      </c>
      <c r="F16" s="42">
        <v>-2.2123608247906699</v>
      </c>
      <c r="G16" s="71">
        <f t="shared" si="0"/>
        <v>0.11060824755232662</v>
      </c>
      <c r="H16" s="72">
        <f t="array" ref="H16">SQRT(MMULT(MMULT(B16:F16,$W$2:$AA$6),TRANSPOSE(B16:F16)))</f>
        <v>0.13518029917202187</v>
      </c>
    </row>
    <row r="17" spans="2:21" x14ac:dyDescent="0.25">
      <c r="B17" s="41">
        <v>0.64752598138501005</v>
      </c>
      <c r="C17" s="15">
        <v>-0.178155228145084</v>
      </c>
      <c r="D17" s="15">
        <v>-0.34205050760924099</v>
      </c>
      <c r="E17" s="15">
        <v>-0.42097410269248697</v>
      </c>
      <c r="F17" s="42">
        <v>1.2936538570617999</v>
      </c>
      <c r="G17" s="71">
        <f t="shared" si="0"/>
        <v>2.8431979922045381E-2</v>
      </c>
      <c r="H17" s="72">
        <f t="array" ref="H17">SQRT(MMULT(MMULT(B17:F17,$W$2:$AA$6),TRANSPOSE(B17:F17)))</f>
        <v>5.110439312188976E-2</v>
      </c>
    </row>
    <row r="18" spans="2:21" x14ac:dyDescent="0.25">
      <c r="B18" s="41">
        <v>6.6149365684380302E-3</v>
      </c>
      <c r="C18" s="15">
        <v>0.102721102089482</v>
      </c>
      <c r="D18" s="84">
        <v>0.65166405244041103</v>
      </c>
      <c r="E18" s="15">
        <v>0.321114771670304</v>
      </c>
      <c r="F18" s="42">
        <v>-8.2114862768636096E-2</v>
      </c>
      <c r="G18" s="71">
        <f t="shared" si="0"/>
        <v>4.665398000862693E-2</v>
      </c>
      <c r="H18" s="72">
        <f t="array" ref="H18">SQRT(MMULT(MMULT(B18:F18,$W$2:$AA$6),TRANSPOSE(B18:F18)))</f>
        <v>4.0557304134706505E-2</v>
      </c>
    </row>
    <row r="19" spans="2:21" x14ac:dyDescent="0.25">
      <c r="B19" s="41">
        <v>-0.586884170957232</v>
      </c>
      <c r="C19" s="15">
        <v>0.81787917338015603</v>
      </c>
      <c r="D19" s="15">
        <v>1.03556392934762</v>
      </c>
      <c r="E19" s="15">
        <v>0.15094659233944699</v>
      </c>
      <c r="F19" s="42">
        <v>-0.41750552410999298</v>
      </c>
      <c r="G19" s="71">
        <f t="shared" si="0"/>
        <v>5.4792367179053059E-2</v>
      </c>
      <c r="H19" s="72">
        <f t="array" ref="H19">SQRT(MMULT(MMULT(B19:F19,$W$2:$AA$6),TRANSPOSE(B19:F19)))</f>
        <v>8.8810823696599497E-2</v>
      </c>
    </row>
    <row r="20" spans="2:21" x14ac:dyDescent="0.25">
      <c r="B20" s="41">
        <v>0.22319099564002001</v>
      </c>
      <c r="C20" s="15">
        <v>-0.67678162113924001</v>
      </c>
      <c r="D20" s="15">
        <v>1.05209751316036</v>
      </c>
      <c r="E20" s="15">
        <v>0.43858803894119402</v>
      </c>
      <c r="F20" s="42">
        <v>-3.7094926602343203E-2</v>
      </c>
      <c r="G20" s="71">
        <f t="shared" si="0"/>
        <v>4.2305043848150065E-2</v>
      </c>
      <c r="H20" s="72">
        <f t="array" ref="H20">SQRT(MMULT(MMULT(B20:F20,$W$2:$AA$6),TRANSPOSE(B20:F20)))</f>
        <v>7.1265295118322719E-2</v>
      </c>
    </row>
    <row r="21" spans="2:21" x14ac:dyDescent="0.25">
      <c r="B21" s="41">
        <v>-0.87333819714694105</v>
      </c>
      <c r="C21" s="15">
        <v>1.3885459143396801</v>
      </c>
      <c r="D21" s="15">
        <v>0.697491903832408</v>
      </c>
      <c r="E21" s="15">
        <v>0.283679424472912</v>
      </c>
      <c r="F21" s="85">
        <v>-0.496379045498061</v>
      </c>
      <c r="G21" s="71">
        <f t="shared" si="0"/>
        <v>5.3060439489977768E-2</v>
      </c>
      <c r="H21" s="72">
        <f t="array" ref="H21">SQRT(MMULT(MMULT(B21:F21,$W$2:$AA$6),TRANSPOSE(B21:F21)))</f>
        <v>0.1240704015592851</v>
      </c>
    </row>
    <row r="22" spans="2:21" x14ac:dyDescent="0.25">
      <c r="B22" s="41">
        <v>-1.25766035293206</v>
      </c>
      <c r="C22" s="15">
        <v>2.2662295638174199</v>
      </c>
      <c r="D22" s="15">
        <v>3.6922545734900001E-3</v>
      </c>
      <c r="E22" s="15">
        <v>-8.3567745825596004E-3</v>
      </c>
      <c r="F22" s="42">
        <v>-3.9046908762885302E-3</v>
      </c>
      <c r="G22" s="71">
        <f t="shared" si="0"/>
        <v>4.275051874304614E-2</v>
      </c>
      <c r="H22" s="72">
        <f t="array" ref="H22">SQRT(MMULT(MMULT(B22:F22,$W$2:$AA$6),TRANSPOSE(B22:F22)))</f>
        <v>0.18588856907842888</v>
      </c>
    </row>
    <row r="23" spans="2:21" x14ac:dyDescent="0.25">
      <c r="B23" s="41">
        <v>-0.815684750564313</v>
      </c>
      <c r="C23" s="15">
        <v>1.41347756382259</v>
      </c>
      <c r="D23" s="15">
        <v>-3.3315188143660197E-2</v>
      </c>
      <c r="E23" s="15">
        <v>0.609228553085294</v>
      </c>
      <c r="F23" s="42">
        <v>-0.17370617819991299</v>
      </c>
      <c r="G23" s="71">
        <f t="shared" si="0"/>
        <v>3.7858730844939653E-2</v>
      </c>
      <c r="H23" s="72">
        <f t="array" ref="H23">SQRT(MMULT(MMULT(B23:F23,$W$2:$AA$6),TRANSPOSE(B23:F23)))</f>
        <v>0.13230768348072416</v>
      </c>
    </row>
    <row r="24" spans="2:21" x14ac:dyDescent="0.25">
      <c r="B24" s="41">
        <v>-0.163570380286544</v>
      </c>
      <c r="C24" s="15">
        <v>0.371152709726081</v>
      </c>
      <c r="D24" s="15">
        <v>-0.53118452456858101</v>
      </c>
      <c r="E24" s="15">
        <v>0.83217085375204403</v>
      </c>
      <c r="F24" s="42">
        <v>0.49143134137699901</v>
      </c>
      <c r="G24" s="71">
        <f t="shared" si="0"/>
        <v>1.8015850527981339E-2</v>
      </c>
      <c r="H24" s="72">
        <f t="array" ref="H24">SQRT(MMULT(MMULT(B24:F24,$W$2:$AA$6),TRANSPOSE(B24:F24)))</f>
        <v>7.3604828476586628E-2</v>
      </c>
      <c r="P24" s="2"/>
      <c r="Q24" s="2" t="s">
        <v>28</v>
      </c>
      <c r="R24" s="2" t="s">
        <v>29</v>
      </c>
      <c r="S24" s="2" t="s">
        <v>42</v>
      </c>
      <c r="T24" s="2" t="s">
        <v>43</v>
      </c>
    </row>
    <row r="25" spans="2:21" x14ac:dyDescent="0.25">
      <c r="B25" s="41">
        <v>-0.73413315664919498</v>
      </c>
      <c r="C25" s="15">
        <v>1.48251733116688</v>
      </c>
      <c r="D25" s="15">
        <v>0.28608900009639998</v>
      </c>
      <c r="E25" s="15">
        <v>3.62222755267207E-2</v>
      </c>
      <c r="F25" s="42">
        <v>-7.0695450140813396E-2</v>
      </c>
      <c r="G25" s="71">
        <f t="shared" si="0"/>
        <v>4.779700729978608E-2</v>
      </c>
      <c r="H25" s="72">
        <f t="array" ref="H25">SQRT(MMULT(MMULT(B25:F25,$W$2:$AA$6),TRANSPOSE(B25:F25)))</f>
        <v>0.11849911236983612</v>
      </c>
      <c r="L25" s="2" t="s">
        <v>24</v>
      </c>
      <c r="M25" s="66">
        <f t="array" ref="M25">MMULT(TRANSPOSE(P),MMULT(MINVERSE(V),I))</f>
        <v>72.630252945897126</v>
      </c>
      <c r="P25" s="2"/>
      <c r="Q25" s="66">
        <f t="array" ref="Q25:Q29">(1/D)*(B*MMULT(VCV_1,I)- A*MMULT(VCV_1,P))</f>
        <v>-0.2005479648349715</v>
      </c>
      <c r="R25" s="66">
        <f t="array" ref="R25:R29">(1/D)*(C_*MMULT(VCV_1,P)- A*MMULT(VCV_1,I))</f>
        <v>10.855380675209885</v>
      </c>
      <c r="S25" s="67">
        <f>Q25+Rh*R25</f>
        <v>0.66788248918181925</v>
      </c>
      <c r="T25" s="67">
        <f t="array" ref="T25:T29">(1/C_)*MMULT(VCV_1,I)</f>
        <v>2.3098108105115454E-2</v>
      </c>
    </row>
    <row r="26" spans="2:21" x14ac:dyDescent="0.25">
      <c r="B26" s="41">
        <v>-6.2734687028777006E-2</v>
      </c>
      <c r="C26" s="15">
        <v>0.454417796149793</v>
      </c>
      <c r="D26" s="15">
        <v>-0.73637817223362001</v>
      </c>
      <c r="E26" s="15">
        <v>1.83125360757398</v>
      </c>
      <c r="F26" s="42">
        <v>-0.48655854446137897</v>
      </c>
      <c r="G26" s="71">
        <f t="shared" si="0"/>
        <v>2.9302752857678929E-2</v>
      </c>
      <c r="H26" s="72">
        <f t="array" ref="H26">SQRT(MMULT(MMULT(B26:F26,$W$2:$AA$6),TRANSPOSE(B26:F26)))</f>
        <v>0.12519701062466343</v>
      </c>
      <c r="L26" s="2" t="s">
        <v>25</v>
      </c>
      <c r="M26" s="66">
        <f t="array" ref="M26">MMULT(TRANSPOSE(P),MMULT(MINVERSE(V),P))</f>
        <v>2.6360443989379947</v>
      </c>
      <c r="P26" s="2"/>
      <c r="Q26" s="66">
        <v>-0.47260744933239696</v>
      </c>
      <c r="R26" s="66">
        <v>16.363508827784958</v>
      </c>
      <c r="S26" s="67">
        <f>Q26+Rh*R26</f>
        <v>0.83647325689039975</v>
      </c>
      <c r="T26" s="67">
        <v>-0.13548113397323583</v>
      </c>
      <c r="U26" s="4"/>
    </row>
    <row r="27" spans="2:21" x14ac:dyDescent="0.25">
      <c r="B27" s="41">
        <v>-0.159278707527505</v>
      </c>
      <c r="C27" s="15">
        <v>2.0318565439372702E-2</v>
      </c>
      <c r="D27" s="15">
        <v>1.2307627158971499</v>
      </c>
      <c r="E27" s="15">
        <v>2.3692559106969699E-2</v>
      </c>
      <c r="F27" s="42">
        <v>-0.11549513291598699</v>
      </c>
      <c r="G27" s="71">
        <f t="shared" si="0"/>
        <v>5.0703415019624519E-2</v>
      </c>
      <c r="H27" s="72">
        <f t="array" ref="H27">SQRT(MMULT(MMULT(B27:F27,$W$2:$AA$6),TRANSPOSE(B27:F27)))</f>
        <v>6.8317635367721397E-2</v>
      </c>
      <c r="L27" s="2" t="s">
        <v>26</v>
      </c>
      <c r="M27" s="66">
        <f t="array" ref="M27">MMULT(TRANSPOSE(I),MMULT(MINVERSE(V),I))</f>
        <v>3525.3426715688925</v>
      </c>
      <c r="Q27" s="66">
        <v>4.2826307090979988E-2</v>
      </c>
      <c r="R27" s="66">
        <v>1.3914562085167217</v>
      </c>
      <c r="S27" s="67">
        <f>Q27+Rh*R27</f>
        <v>0.15414280377231773</v>
      </c>
      <c r="T27" s="67">
        <v>7.1493539131357128E-2</v>
      </c>
    </row>
    <row r="28" spans="2:21" x14ac:dyDescent="0.25">
      <c r="B28" s="41">
        <v>0.28998694302134498</v>
      </c>
      <c r="C28" s="15">
        <v>0.82385544661260501</v>
      </c>
      <c r="D28" s="15">
        <v>3.0926356114449501E-2</v>
      </c>
      <c r="E28" s="15">
        <v>-9.1673848834698896E-2</v>
      </c>
      <c r="F28" s="42">
        <v>-5.3094896913701499E-2</v>
      </c>
      <c r="G28" s="71">
        <f t="shared" si="0"/>
        <v>6.1895405262488191E-2</v>
      </c>
      <c r="H28" s="72">
        <f t="array" ref="H28">SQRT(MMULT(MMULT(B28:F28,$W$2:$AA$6),TRANSPOSE(B28:F28)))</f>
        <v>5.0596382315677611E-2</v>
      </c>
      <c r="L28" s="2" t="s">
        <v>27</v>
      </c>
      <c r="M28" s="66">
        <f t="array" ref="M28">B*C_-A*A</f>
        <v>4017.8061607412874</v>
      </c>
      <c r="Q28" s="66">
        <v>0.42811299314782048</v>
      </c>
      <c r="R28" s="66">
        <v>-10.295862561241979</v>
      </c>
      <c r="S28" s="67">
        <f>Q28+Rh*R28</f>
        <v>-0.39555601175153787</v>
      </c>
      <c r="T28" s="67">
        <v>0.21599429383669635</v>
      </c>
    </row>
    <row r="29" spans="2:21" x14ac:dyDescent="0.25">
      <c r="B29" s="41">
        <v>-0.93762482725235297</v>
      </c>
      <c r="C29" s="15">
        <v>2.0850711894696898</v>
      </c>
      <c r="D29" s="15">
        <v>8.5613612842035697E-2</v>
      </c>
      <c r="E29" s="15">
        <v>0.18878653494872899</v>
      </c>
      <c r="F29" s="42">
        <v>-0.42184651000810602</v>
      </c>
      <c r="G29" s="71">
        <f t="shared" si="0"/>
        <v>5.5240648139831539E-2</v>
      </c>
      <c r="H29" s="72">
        <f t="array" ref="H29">SQRT(MMULT(MMULT(B29:F29,$W$2:$AA$6),TRANSPOSE(B29:F29)))</f>
        <v>0.16340276569287976</v>
      </c>
      <c r="L29" s="2"/>
      <c r="M29" s="53"/>
      <c r="Q29" s="66">
        <v>1.2022161139285683</v>
      </c>
      <c r="R29" s="66">
        <v>-18.314483150269602</v>
      </c>
      <c r="S29" s="67">
        <f>Q29+Rh*R29</f>
        <v>-0.26294253809299994</v>
      </c>
      <c r="T29" s="67">
        <v>0.82489519290006696</v>
      </c>
    </row>
    <row r="30" spans="2:21" x14ac:dyDescent="0.25">
      <c r="B30" s="41">
        <v>8.2840220378295595E-2</v>
      </c>
      <c r="C30" s="15">
        <v>1.1473260560845</v>
      </c>
      <c r="D30" s="15">
        <v>0.31805003384018499</v>
      </c>
      <c r="E30" s="15">
        <v>-0.12261756399693299</v>
      </c>
      <c r="F30" s="42">
        <v>-0.42559874630605099</v>
      </c>
      <c r="G30" s="71">
        <f t="shared" si="0"/>
        <v>7.2199547255216961E-2</v>
      </c>
      <c r="H30" s="72">
        <f t="array" ref="H30">SQRT(MMULT(MMULT(B30:F30,$W$2:$AA$6),TRANSPOSE(B30:F30)))</f>
        <v>7.1734385382084737E-2</v>
      </c>
    </row>
    <row r="31" spans="2:21" x14ac:dyDescent="0.25">
      <c r="B31" s="41">
        <v>-0.84721089308061404</v>
      </c>
      <c r="C31" s="15">
        <v>-1.5450008240795201</v>
      </c>
      <c r="D31" s="15">
        <v>2.5453408924806902</v>
      </c>
      <c r="E31" s="15">
        <v>0.91616456254890699</v>
      </c>
      <c r="F31" s="85">
        <v>-6.9293737869466604E-2</v>
      </c>
      <c r="G31" s="71">
        <f t="shared" si="0"/>
        <v>1.3322353368498864E-2</v>
      </c>
      <c r="H31" s="72">
        <f t="array" ref="H31">SQRT(MMULT(MMULT(B31:F31,$W$2:$AA$6),TRANSPOSE(B31:F31)))</f>
        <v>0.13466466986682973</v>
      </c>
      <c r="L31" s="52" t="s">
        <v>44</v>
      </c>
      <c r="R31" s="52" t="s">
        <v>31</v>
      </c>
    </row>
    <row r="32" spans="2:21" x14ac:dyDescent="0.25">
      <c r="B32" s="41">
        <v>0.23624201246857399</v>
      </c>
      <c r="C32" s="15">
        <v>-0.46741355226865</v>
      </c>
      <c r="D32" s="15">
        <v>-0.83439625714454402</v>
      </c>
      <c r="E32" s="15">
        <v>2.89519206315153</v>
      </c>
      <c r="F32" s="42">
        <v>-0.82962426620691498</v>
      </c>
      <c r="G32" s="71">
        <f t="shared" si="0"/>
        <v>1.8191449148861959E-2</v>
      </c>
      <c r="H32" s="72">
        <f t="array" ref="H32">SQRT(MMULT(MMULT(B32:F32,$W$2:$AA$6),TRANSPOSE(B32:F32)))</f>
        <v>0.15273057844976301</v>
      </c>
      <c r="L32" s="2" t="s">
        <v>30</v>
      </c>
      <c r="M32" s="2" t="s">
        <v>33</v>
      </c>
      <c r="R32" s="2" t="s">
        <v>32</v>
      </c>
      <c r="S32" s="2" t="s">
        <v>34</v>
      </c>
    </row>
    <row r="33" spans="2:23" x14ac:dyDescent="0.25">
      <c r="B33" s="41">
        <v>-1.38866579679999</v>
      </c>
      <c r="C33" s="15">
        <v>3.1194626260164702</v>
      </c>
      <c r="D33" s="15">
        <v>0.39896411834145801</v>
      </c>
      <c r="E33" s="15">
        <v>0.58001733811212197</v>
      </c>
      <c r="F33" s="42">
        <v>-1.7097782856700501</v>
      </c>
      <c r="G33" s="71">
        <f t="shared" si="0"/>
        <v>8.4460327985942052E-2</v>
      </c>
      <c r="H33" s="72">
        <f t="array" ref="H33">SQRT(MMULT(MMULT(B33:F33,$W$2:$AA$6),TRANSPOSE(B33:F33)))</f>
        <v>0.2453125155970183</v>
      </c>
      <c r="L33" s="82">
        <v>0.08</v>
      </c>
      <c r="M33" s="68">
        <f>SQRT((1/D)*(C_*Rh*Rh-2*A*Rh+B))</f>
        <v>5.8131799725546981E-2</v>
      </c>
      <c r="R33" s="68">
        <f>A/C_</f>
        <v>2.0602324287974622E-2</v>
      </c>
      <c r="S33" s="68">
        <f>SQRT(1/C_)</f>
        <v>1.6842219810035069E-2</v>
      </c>
    </row>
    <row r="34" spans="2:23" x14ac:dyDescent="0.25">
      <c r="B34" s="41">
        <v>0.90873519078732101</v>
      </c>
      <c r="C34" s="15">
        <v>-1.9868751850292E-2</v>
      </c>
      <c r="D34" s="15">
        <v>-0.16307834677754399</v>
      </c>
      <c r="E34" s="15">
        <v>-0.27150023737416101</v>
      </c>
      <c r="F34" s="42">
        <v>0.54571214521467704</v>
      </c>
      <c r="G34" s="71">
        <f t="shared" si="0"/>
        <v>5.2590324493601313E-2</v>
      </c>
      <c r="H34" s="72">
        <f t="array" ref="H34">SQRT(MMULT(MMULT(B34:F34,$W$2:$AA$6),TRANSPOSE(B34:F34)))</f>
        <v>6.0876808533742117E-2</v>
      </c>
      <c r="M34" s="4"/>
      <c r="R34" s="53"/>
      <c r="S34" s="53"/>
      <c r="T34" s="53"/>
      <c r="U34" s="53"/>
      <c r="V34" s="53"/>
    </row>
    <row r="35" spans="2:23" x14ac:dyDescent="0.25">
      <c r="B35" s="41">
        <v>-0.98379912354504995</v>
      </c>
      <c r="C35" s="15">
        <v>2.8883125100075202</v>
      </c>
      <c r="D35" s="15">
        <v>0.103567220677988</v>
      </c>
      <c r="E35" s="15">
        <v>-0.33453659008430098</v>
      </c>
      <c r="F35" s="42">
        <v>-0.67354401705616096</v>
      </c>
      <c r="G35" s="71">
        <f t="shared" si="0"/>
        <v>7.6581628010232508E-2</v>
      </c>
      <c r="H35" s="72">
        <f t="array" ref="H35">SQRT(MMULT(MMULT(B35:F35,$W$2:$AA$6),TRANSPOSE(B35:F35)))</f>
        <v>0.19979691084685836</v>
      </c>
      <c r="L35" s="52" t="s">
        <v>45</v>
      </c>
    </row>
    <row r="36" spans="2:23" x14ac:dyDescent="0.25">
      <c r="B36" s="41">
        <v>0.35385416345021298</v>
      </c>
      <c r="C36" s="15">
        <v>7.3600555264783596E-2</v>
      </c>
      <c r="D36" s="15">
        <v>-0.61327223643812301</v>
      </c>
      <c r="E36" s="15">
        <v>-0.32667184409523498</v>
      </c>
      <c r="F36" s="42">
        <v>1.5124893618183599</v>
      </c>
      <c r="G36" s="71">
        <f t="shared" si="0"/>
        <v>1.683457125543094E-2</v>
      </c>
      <c r="H36" s="72">
        <f t="array" ref="H36">SQRT(MMULT(MMULT(B36:F36,$W$2:$AA$6),TRANSPOSE(B36:F36)))</f>
        <v>3.9401108102648408E-2</v>
      </c>
      <c r="L36" s="81" t="s">
        <v>36</v>
      </c>
      <c r="M36" s="54"/>
      <c r="N36" s="54"/>
      <c r="O36" s="54"/>
      <c r="P36" s="54"/>
      <c r="R36" s="81" t="s">
        <v>36</v>
      </c>
      <c r="S36" s="54"/>
      <c r="T36" s="54"/>
      <c r="U36" s="54"/>
      <c r="V36" s="54"/>
    </row>
    <row r="37" spans="2:23" x14ac:dyDescent="0.25">
      <c r="B37" s="41">
        <v>0.54269662471551605</v>
      </c>
      <c r="C37" s="15">
        <v>-0.193891540928567</v>
      </c>
      <c r="D37" s="15">
        <v>-5.1226283745418903E-3</v>
      </c>
      <c r="E37" s="15">
        <v>0.98088990008253496</v>
      </c>
      <c r="F37" s="42">
        <v>-0.32457235549494301</v>
      </c>
      <c r="G37" s="71">
        <f t="shared" si="0"/>
        <v>4.7290364329287453E-2</v>
      </c>
      <c r="H37" s="72">
        <f t="array" ref="H37">SQRT(MMULT(MMULT(B37:F37,$W$2:$AA$6),TRANSPOSE(B37:F37)))</f>
        <v>6.2892681422632754E-2</v>
      </c>
      <c r="L37" s="55">
        <v>0.66788228104598168</v>
      </c>
      <c r="M37" s="55">
        <v>0.83647314276046725</v>
      </c>
      <c r="N37" s="55">
        <v>0.15414321486011501</v>
      </c>
      <c r="O37" s="55">
        <v>-0.39555587696630234</v>
      </c>
      <c r="P37" s="55">
        <v>-0.26294275897964242</v>
      </c>
      <c r="R37" s="55">
        <v>2.3097815157042033E-2</v>
      </c>
      <c r="S37" s="55">
        <v>-0.13548122387244796</v>
      </c>
      <c r="T37" s="55">
        <v>7.1493514634761696E-2</v>
      </c>
      <c r="U37" s="55">
        <v>0.2159944587423982</v>
      </c>
      <c r="V37" s="55">
        <v>0.8248954179337733</v>
      </c>
    </row>
    <row r="38" spans="2:23" x14ac:dyDescent="0.25">
      <c r="B38" s="41">
        <v>-1.05360809936038</v>
      </c>
      <c r="C38" s="15">
        <v>-0.60367597530737804</v>
      </c>
      <c r="D38" s="15">
        <v>3.1097629721172999</v>
      </c>
      <c r="E38" s="15">
        <v>-0.55995927421066805</v>
      </c>
      <c r="F38" s="42">
        <v>0.107480376761125</v>
      </c>
      <c r="G38" s="71">
        <f t="shared" si="0"/>
        <v>3.9152272814436985E-2</v>
      </c>
      <c r="H38" s="72">
        <f t="array" ref="H38">SQRT(MMULT(MMULT(B38:F38,$W$2:$AA$6),TRANSPOSE(B38:F38)))</f>
        <v>0.18332934018992314</v>
      </c>
      <c r="L38" s="54">
        <f>SUM(L37:P37)</f>
        <v>1.0000000027206191</v>
      </c>
      <c r="M38" s="54"/>
      <c r="N38" s="54"/>
      <c r="O38" s="54"/>
      <c r="P38" s="54"/>
      <c r="R38" s="54">
        <f>SUM(R37:V37)</f>
        <v>0.99999998259552725</v>
      </c>
      <c r="S38" s="54"/>
      <c r="T38" s="54"/>
      <c r="U38" s="54"/>
      <c r="V38" s="54"/>
    </row>
    <row r="39" spans="2:23" x14ac:dyDescent="0.25">
      <c r="B39" s="41">
        <v>0.62076152757925596</v>
      </c>
      <c r="C39" s="15">
        <v>-0.51512248677490502</v>
      </c>
      <c r="D39" s="15">
        <v>-0.31674740144527003</v>
      </c>
      <c r="E39" s="15">
        <v>1.38296224203174</v>
      </c>
      <c r="F39" s="42">
        <v>-0.17185388139082999</v>
      </c>
      <c r="G39" s="71">
        <f t="shared" si="0"/>
        <v>3.423218208090395E-2</v>
      </c>
      <c r="H39" s="72">
        <f t="array" ref="H39">SQRT(MMULT(MMULT(B39:F39,$W$2:$AA$6),TRANSPOSE(B39:F39)))</f>
        <v>8.2584952026839603E-2</v>
      </c>
      <c r="L39" s="81" t="s">
        <v>35</v>
      </c>
      <c r="M39" s="81" t="s">
        <v>37</v>
      </c>
      <c r="N39" s="54"/>
      <c r="O39" s="54"/>
      <c r="P39" s="54"/>
      <c r="R39" s="81" t="s">
        <v>35</v>
      </c>
      <c r="S39" s="81" t="s">
        <v>37</v>
      </c>
      <c r="T39" s="54"/>
      <c r="U39" s="54"/>
      <c r="V39" s="54"/>
    </row>
    <row r="40" spans="2:23" x14ac:dyDescent="0.25">
      <c r="B40" s="41">
        <v>-0.98614506085565101</v>
      </c>
      <c r="C40" s="15">
        <v>0.647062933230375</v>
      </c>
      <c r="D40" s="15">
        <v>0.74009414080840497</v>
      </c>
      <c r="E40" s="15">
        <v>0.33757217000893802</v>
      </c>
      <c r="F40" s="42">
        <v>0.26141581680793302</v>
      </c>
      <c r="G40" s="71">
        <f t="shared" si="0"/>
        <v>2.3849220848900357E-2</v>
      </c>
      <c r="H40" s="72">
        <f t="array" ref="H40">SQRT(MMULT(MMULT(B40:F40,$W$2:$AA$6),TRANSPOSE(B40:F40)))</f>
        <v>9.544221210354778E-2</v>
      </c>
      <c r="L40" s="55">
        <f t="array" ref="L40">SUMPRODUCT(L37:P37,TRANSPOSE(P))</f>
        <v>8.000000037423835E-2</v>
      </c>
      <c r="M40" s="55">
        <f t="array" ref="M40">SQRT(MMULT(MMULT(L37:P37,V),TRANSPOSE(L37:P37)))</f>
        <v>5.8131800024092822E-2</v>
      </c>
      <c r="N40" s="54"/>
      <c r="O40" s="54"/>
      <c r="P40" s="54"/>
      <c r="R40" s="55">
        <f t="array" ref="R40">SUMPRODUCT(R37:V37,TRANSPOSE(P))</f>
        <v>2.0602308524908592E-2</v>
      </c>
      <c r="S40" s="55">
        <f t="array" ref="S40">SQRT(MMULT(MMULT(R37:V37,V),TRANSPOSE(R37:V37)))</f>
        <v>1.6842219516917809E-2</v>
      </c>
      <c r="T40" s="54"/>
      <c r="U40" s="54"/>
      <c r="V40" s="54"/>
    </row>
    <row r="41" spans="2:23" x14ac:dyDescent="0.25">
      <c r="B41" s="41">
        <v>-0.58069756971155595</v>
      </c>
      <c r="C41" s="15">
        <v>0.81090483181664097</v>
      </c>
      <c r="D41" s="15">
        <v>-0.44798590821613898</v>
      </c>
      <c r="E41" s="15">
        <v>0.49221746706382702</v>
      </c>
      <c r="F41" s="42">
        <v>0.72556117904722806</v>
      </c>
      <c r="G41" s="71">
        <f t="shared" si="0"/>
        <v>1.3732875900716542E-2</v>
      </c>
      <c r="H41" s="72">
        <f t="array" ref="H41">SQRT(MMULT(MMULT(B41:F41,$W$2:$AA$6),TRANSPOSE(B41:F41)))</f>
        <v>9.6777518433832269E-2</v>
      </c>
    </row>
    <row r="42" spans="2:23" x14ac:dyDescent="0.25">
      <c r="B42" s="41">
        <v>-0.60660312218428403</v>
      </c>
      <c r="C42" s="15">
        <v>0.32836722960055598</v>
      </c>
      <c r="D42" s="84">
        <v>0.79920952082043895</v>
      </c>
      <c r="E42" s="15">
        <v>0.43325370694064302</v>
      </c>
      <c r="F42" s="42">
        <v>4.5772664822644998E-2</v>
      </c>
      <c r="G42" s="71">
        <f t="shared" si="0"/>
        <v>3.2504535231746255E-2</v>
      </c>
      <c r="H42" s="72">
        <f t="array" ref="H42">SQRT(MMULT(MMULT(B42:F42,$W$2:$AA$6),TRANSPOSE(B42:F42)))</f>
        <v>6.533304770703556E-2</v>
      </c>
    </row>
    <row r="43" spans="2:23" x14ac:dyDescent="0.25">
      <c r="B43" s="41">
        <v>-1.3485013090965201</v>
      </c>
      <c r="C43" s="15">
        <v>2.8011354620128901</v>
      </c>
      <c r="D43" s="15">
        <v>-0.339861558981848</v>
      </c>
      <c r="E43" s="15">
        <v>-0.13518048249926801</v>
      </c>
      <c r="F43" s="42">
        <v>2.2407888564743E-2</v>
      </c>
      <c r="G43" s="71">
        <f t="shared" si="0"/>
        <v>4.5809530666659569E-2</v>
      </c>
      <c r="H43" s="72">
        <f t="array" ref="H43">SQRT(MMULT(MMULT(B43:F43,$W$2:$AA$6),TRANSPOSE(B43:F43)))</f>
        <v>0.22008308601101023</v>
      </c>
    </row>
    <row r="44" spans="2:23" x14ac:dyDescent="0.25">
      <c r="B44" s="41">
        <v>-0.63427653378804705</v>
      </c>
      <c r="C44" s="15">
        <v>-1.6107477856330901</v>
      </c>
      <c r="D44" s="15">
        <v>4.0112612718987597</v>
      </c>
      <c r="E44" s="15">
        <v>0.69512851052803204</v>
      </c>
      <c r="F44" s="85">
        <v>-1.4613654630056401</v>
      </c>
      <c r="G44" s="71">
        <f t="shared" si="0"/>
        <v>6.2370506744623161E-2</v>
      </c>
      <c r="H44" s="72">
        <f t="array" ref="H44">SQRT(MMULT(MMULT(B44:F44,$W$2:$AA$6),TRANSPOSE(B44:F44)))</f>
        <v>0.21829127897686185</v>
      </c>
      <c r="N44" s="4"/>
      <c r="O44" s="4"/>
    </row>
    <row r="45" spans="2:23" x14ac:dyDescent="0.25">
      <c r="B45" s="41">
        <v>0.253462289385886</v>
      </c>
      <c r="C45" s="15">
        <v>-0.99500547991990296</v>
      </c>
      <c r="D45" s="15">
        <v>0.836509903332189</v>
      </c>
      <c r="E45" s="15">
        <v>-1.1590334549321699</v>
      </c>
      <c r="F45" s="42">
        <v>2.064066742134</v>
      </c>
      <c r="G45" s="71">
        <f t="shared" si="0"/>
        <v>1.0085573775812283E-2</v>
      </c>
      <c r="H45" s="72">
        <f t="array" ref="H45">SQRT(MMULT(MMULT(B45:F45,$W$2:$AA$6),TRANSPOSE(B45:F45)))</f>
        <v>0.12632619732056802</v>
      </c>
      <c r="S45" s="4"/>
      <c r="T45" s="4"/>
      <c r="U45" s="4"/>
      <c r="V45" s="4"/>
      <c r="W45" s="4"/>
    </row>
    <row r="46" spans="2:23" x14ac:dyDescent="0.25">
      <c r="B46" s="41">
        <v>0.11133981186990501</v>
      </c>
      <c r="C46" s="15">
        <v>-0.469366440039442</v>
      </c>
      <c r="D46" s="15">
        <v>1.6891325277879199</v>
      </c>
      <c r="E46" s="15">
        <v>0.10786375566946101</v>
      </c>
      <c r="F46" s="42">
        <v>-0.43896965528784898</v>
      </c>
      <c r="G46" s="71">
        <f t="shared" si="0"/>
        <v>6.0335079523097357E-2</v>
      </c>
      <c r="H46" s="72">
        <f t="array" ref="H46">SQRT(MMULT(MMULT(B46:F46,$W$2:$AA$6),TRANSPOSE(B46:F46)))</f>
        <v>0.10064793264788575</v>
      </c>
    </row>
    <row r="47" spans="2:23" x14ac:dyDescent="0.25">
      <c r="B47" s="41">
        <v>0.343442407415947</v>
      </c>
      <c r="C47" s="15">
        <v>-0.54358963812371397</v>
      </c>
      <c r="D47" s="15">
        <v>1.00542332407319</v>
      </c>
      <c r="E47" s="84">
        <v>-0.228990948395286</v>
      </c>
      <c r="F47" s="42">
        <v>0.42371485502985801</v>
      </c>
      <c r="G47" s="71">
        <f t="shared" si="0"/>
        <v>4.4302061237630377E-2</v>
      </c>
      <c r="H47" s="72">
        <f t="array" ref="H47">SQRT(MMULT(MMULT(B47:F47,$W$2:$AA$6),TRANSPOSE(B47:F47)))</f>
        <v>8.2485864504869166E-2</v>
      </c>
    </row>
    <row r="48" spans="2:23" x14ac:dyDescent="0.25">
      <c r="B48" s="41">
        <v>0.41826996477040801</v>
      </c>
      <c r="C48" s="15">
        <v>-0.58803235415208499</v>
      </c>
      <c r="D48" s="15">
        <v>1.44263792955335</v>
      </c>
      <c r="E48" s="15">
        <v>-0.33943054094602998</v>
      </c>
      <c r="F48" s="42">
        <v>6.6555000774347603E-2</v>
      </c>
      <c r="G48" s="71">
        <f t="shared" si="0"/>
        <v>5.8125848496485409E-2</v>
      </c>
      <c r="H48" s="72">
        <f t="array" ref="H48">SQRT(MMULT(MMULT(B48:F48,$W$2:$AA$6),TRANSPOSE(B48:F48)))</f>
        <v>0.11012693243102752</v>
      </c>
    </row>
    <row r="49" spans="2:8" x14ac:dyDescent="0.25">
      <c r="B49" s="41">
        <v>0.52730565507628702</v>
      </c>
      <c r="C49" s="15">
        <v>-0.36089050329608102</v>
      </c>
      <c r="D49" s="15">
        <v>1.02145645222814</v>
      </c>
      <c r="E49" s="15">
        <v>0.224378235418456</v>
      </c>
      <c r="F49" s="42">
        <v>-0.41224983942680499</v>
      </c>
      <c r="G49" s="71">
        <f t="shared" si="0"/>
        <v>6.3985062784098781E-2</v>
      </c>
      <c r="H49" s="72">
        <f t="array" ref="H49">SQRT(MMULT(MMULT(B49:F49,$W$2:$AA$6),TRANSPOSE(B49:F49)))</f>
        <v>8.0678723108479636E-2</v>
      </c>
    </row>
    <row r="50" spans="2:8" x14ac:dyDescent="0.25">
      <c r="B50" s="41">
        <v>-9.8542346698640097E-3</v>
      </c>
      <c r="C50" s="15">
        <v>1.4395489795608201</v>
      </c>
      <c r="D50" s="15">
        <v>-0.45746931745295799</v>
      </c>
      <c r="E50" s="15">
        <v>4.1337399245825898E-2</v>
      </c>
      <c r="F50" s="42">
        <v>-1.3562826683833001E-2</v>
      </c>
      <c r="G50" s="71">
        <f t="shared" si="0"/>
        <v>5.6630068193354158E-2</v>
      </c>
      <c r="H50" s="72">
        <f t="array" ref="H50">SQRT(MMULT(MMULT(B50:F50,$W$2:$AA$6),TRANSPOSE(B50:F50)))</f>
        <v>9.6128915730998132E-2</v>
      </c>
    </row>
    <row r="51" spans="2:8" x14ac:dyDescent="0.25">
      <c r="B51" s="41">
        <v>-0.57233902871845699</v>
      </c>
      <c r="C51" s="15">
        <v>2.14077828464894</v>
      </c>
      <c r="D51" s="15">
        <v>-0.37420489303665599</v>
      </c>
      <c r="E51" s="15">
        <v>9.0414946129497895E-2</v>
      </c>
      <c r="F51" s="42">
        <v>-0.28464930902332503</v>
      </c>
      <c r="G51" s="71">
        <f t="shared" si="0"/>
        <v>5.8849986340577629E-2</v>
      </c>
      <c r="H51" s="72">
        <f t="array" ref="H51">SQRT(MMULT(MMULT(B51:F51,$W$2:$AA$6),TRANSPOSE(B51:F51)))</f>
        <v>0.15415882078454576</v>
      </c>
    </row>
    <row r="52" spans="2:8" x14ac:dyDescent="0.25">
      <c r="B52" s="41">
        <v>-1.10242985645483</v>
      </c>
      <c r="C52" s="15">
        <v>1.3979287074056901</v>
      </c>
      <c r="D52" s="15">
        <v>0.84487122219351596</v>
      </c>
      <c r="E52" s="15">
        <v>-0.100530876082479</v>
      </c>
      <c r="F52" s="42">
        <v>-3.9839197061903399E-2</v>
      </c>
      <c r="G52" s="71">
        <f t="shared" si="0"/>
        <v>4.3658989123712369E-2</v>
      </c>
      <c r="H52" s="72">
        <f t="array" ref="H52">SQRT(MMULT(MMULT(B52:F52,$W$2:$AA$6),TRANSPOSE(B52:F52)))</f>
        <v>0.13269481687570212</v>
      </c>
    </row>
    <row r="53" spans="2:8" x14ac:dyDescent="0.25">
      <c r="B53" s="41">
        <v>0.56239052494518604</v>
      </c>
      <c r="C53" s="15">
        <v>-0.53639159524332702</v>
      </c>
      <c r="D53" s="15">
        <v>0.64595800586793894</v>
      </c>
      <c r="E53" s="15">
        <v>0.48615444207739</v>
      </c>
      <c r="F53" s="42">
        <v>-0.15811137764718899</v>
      </c>
      <c r="G53" s="71">
        <f t="shared" si="0"/>
        <v>5.0774152385828976E-2</v>
      </c>
      <c r="H53" s="72">
        <f t="array" ref="H53">SQRT(MMULT(MMULT(B53:F53,$W$2:$AA$6),TRANSPOSE(B53:F53)))</f>
        <v>6.9359743836740761E-2</v>
      </c>
    </row>
    <row r="54" spans="2:8" x14ac:dyDescent="0.25">
      <c r="B54" s="41">
        <v>-0.37426045121465801</v>
      </c>
      <c r="C54" s="15">
        <v>0.16996898235229899</v>
      </c>
      <c r="D54" s="15">
        <v>1.03746329183001</v>
      </c>
      <c r="E54" s="15">
        <v>-9.6538163792875401E-2</v>
      </c>
      <c r="F54" s="42">
        <v>0.26336634082521698</v>
      </c>
      <c r="G54" s="71">
        <f t="shared" si="0"/>
        <v>3.9265711194642255E-2</v>
      </c>
      <c r="H54" s="72">
        <f t="array" ref="H54">SQRT(MMULT(MMULT(B54:F54,$W$2:$AA$6),TRANSPOSE(B54:F54)))</f>
        <v>6.3710058292847177E-2</v>
      </c>
    </row>
    <row r="55" spans="2:8" x14ac:dyDescent="0.25">
      <c r="B55" s="41">
        <v>1.48247269780749</v>
      </c>
      <c r="C55" s="15">
        <v>0.629335040251084</v>
      </c>
      <c r="D55" s="15">
        <v>0.81130876084999304</v>
      </c>
      <c r="E55" s="15">
        <v>1.4307225818212901</v>
      </c>
      <c r="F55" s="42">
        <v>-3.3538390807298599</v>
      </c>
      <c r="G55" s="71">
        <f t="shared" si="0"/>
        <v>0.14738448645383762</v>
      </c>
      <c r="H55" s="72">
        <f t="array" ref="H55">SQRT(MMULT(MMULT(B55:F55,$W$2:$AA$6),TRANSPOSE(B55:F55)))</f>
        <v>0.16430002023300203</v>
      </c>
    </row>
    <row r="56" spans="2:8" x14ac:dyDescent="0.25">
      <c r="B56" s="41">
        <v>-0.76367869958577295</v>
      </c>
      <c r="C56" s="15">
        <v>2.5317692134043401</v>
      </c>
      <c r="D56" s="15">
        <v>0.502956695814058</v>
      </c>
      <c r="E56" s="15">
        <v>1.84069931756992</v>
      </c>
      <c r="F56" s="42">
        <v>-3.1117465272025502</v>
      </c>
      <c r="G56" s="71">
        <f t="shared" si="0"/>
        <v>0.10774207503791296</v>
      </c>
      <c r="H56" s="72">
        <f t="array" ref="H56">SQRT(MMULT(MMULT(B56:F56,$W$2:$AA$6),TRANSPOSE(B56:F56)))</f>
        <v>0.2294265775227031</v>
      </c>
    </row>
    <row r="57" spans="2:8" x14ac:dyDescent="0.25">
      <c r="B57" s="41">
        <v>0.32625395663464102</v>
      </c>
      <c r="C57" s="15">
        <v>-0.767784470287596</v>
      </c>
      <c r="D57" s="15">
        <v>0.69531605581102096</v>
      </c>
      <c r="E57" s="15">
        <v>0.98629415026850598</v>
      </c>
      <c r="F57" s="42">
        <v>-0.24007969242657201</v>
      </c>
      <c r="G57" s="71">
        <f t="shared" si="0"/>
        <v>3.8531394765508674E-2</v>
      </c>
      <c r="H57" s="72">
        <f t="array" ref="H57">SQRT(MMULT(MMULT(B57:F57,$W$2:$AA$6),TRANSPOSE(B57:F57)))</f>
        <v>6.5486143266029709E-2</v>
      </c>
    </row>
    <row r="58" spans="2:8" x14ac:dyDescent="0.25">
      <c r="B58" s="41">
        <v>-0.54680943095315704</v>
      </c>
      <c r="C58" s="15">
        <v>1.9661330539447199</v>
      </c>
      <c r="D58" s="15">
        <v>-6.8134697288518301E-2</v>
      </c>
      <c r="E58" s="15">
        <v>0.44592976125841499</v>
      </c>
      <c r="F58" s="42">
        <v>-0.79711868696146004</v>
      </c>
      <c r="G58" s="71">
        <f t="shared" si="0"/>
        <v>6.6623489189101728E-2</v>
      </c>
      <c r="H58" s="72">
        <f t="array" ref="H58">SQRT(MMULT(MMULT(B58:F58,$W$2:$AA$6),TRANSPOSE(B58:F58)))</f>
        <v>0.14843358522502073</v>
      </c>
    </row>
    <row r="59" spans="2:8" x14ac:dyDescent="0.25">
      <c r="B59" s="41">
        <v>0.79145835447217205</v>
      </c>
      <c r="C59" s="15">
        <v>-0.25736779077305499</v>
      </c>
      <c r="D59" s="15">
        <v>0.55638921089825499</v>
      </c>
      <c r="E59" s="15">
        <v>0.10003651228619501</v>
      </c>
      <c r="F59" s="42">
        <v>-0.190516286883569</v>
      </c>
      <c r="G59" s="71">
        <f t="shared" si="0"/>
        <v>6.4299794724000381E-2</v>
      </c>
      <c r="H59" s="72">
        <f t="array" ref="H59">SQRT(MMULT(MMULT(B59:F59,$W$2:$AA$6),TRANSPOSE(B59:F59)))</f>
        <v>7.5486527008264387E-2</v>
      </c>
    </row>
    <row r="60" spans="2:8" x14ac:dyDescent="0.25">
      <c r="B60" s="41">
        <v>0.26438213504565899</v>
      </c>
      <c r="C60" s="15">
        <v>0.355650129316751</v>
      </c>
      <c r="D60" s="15">
        <v>-0.28779470595460699</v>
      </c>
      <c r="E60" s="15">
        <v>0.99222133720231798</v>
      </c>
      <c r="F60" s="42">
        <v>-0.32445889561012098</v>
      </c>
      <c r="G60" s="71">
        <f t="shared" si="0"/>
        <v>4.5633322796525919E-2</v>
      </c>
      <c r="H60" s="72">
        <f t="array" ref="H60">SQRT(MMULT(MMULT(B60:F60,$W$2:$AA$6),TRANSPOSE(B60:F60)))</f>
        <v>7.0933121156019477E-2</v>
      </c>
    </row>
    <row r="61" spans="2:8" x14ac:dyDescent="0.25">
      <c r="B61" s="41">
        <v>0.53404501555390305</v>
      </c>
      <c r="C61" s="15">
        <v>0.41745702466458401</v>
      </c>
      <c r="D61" s="15">
        <v>-4.4860961606902297E-2</v>
      </c>
      <c r="E61" s="15">
        <v>-0.136365654501342</v>
      </c>
      <c r="F61" s="42">
        <v>0.229724575889757</v>
      </c>
      <c r="G61" s="71">
        <f t="shared" si="0"/>
        <v>5.5933536169965582E-2</v>
      </c>
      <c r="H61" s="72">
        <f t="array" ref="H61">SQRT(MMULT(MMULT(B61:F61,$W$2:$AA$6),TRANSPOSE(B61:F61)))</f>
        <v>3.8824070105377619E-2</v>
      </c>
    </row>
    <row r="62" spans="2:8" x14ac:dyDescent="0.25">
      <c r="B62" s="41">
        <v>-0.23014915663475799</v>
      </c>
      <c r="C62" s="15">
        <v>1.6203062264075101</v>
      </c>
      <c r="D62" s="15">
        <v>-0.10536632027420099</v>
      </c>
      <c r="E62" s="15">
        <v>-0.32166938750831198</v>
      </c>
      <c r="F62" s="42">
        <v>3.6878638009754397E-2</v>
      </c>
      <c r="G62" s="71">
        <f t="shared" si="0"/>
        <v>5.997632239238946E-2</v>
      </c>
      <c r="H62" s="72">
        <f t="array" ref="H62">SQRT(MMULT(MMULT(B62:F62,$W$2:$AA$6),TRANSPOSE(B62:F62)))</f>
        <v>0.10148295854194617</v>
      </c>
    </row>
    <row r="63" spans="2:8" x14ac:dyDescent="0.25">
      <c r="B63" s="41">
        <v>1.38858082804478</v>
      </c>
      <c r="C63" s="15">
        <v>0.41943405107290599</v>
      </c>
      <c r="D63" s="15">
        <v>0.99375935596048404</v>
      </c>
      <c r="E63" s="15">
        <v>0.242713760425532</v>
      </c>
      <c r="F63" s="42">
        <v>-2.0444879955037001</v>
      </c>
      <c r="G63" s="71">
        <f t="shared" si="0"/>
        <v>0.12940624733263667</v>
      </c>
      <c r="H63" s="72">
        <f t="array" ref="H63">SQRT(MMULT(MMULT(B63:F63,$W$2:$AA$6),TRANSPOSE(B63:F63)))</f>
        <v>0.1311955813345366</v>
      </c>
    </row>
    <row r="64" spans="2:8" x14ac:dyDescent="0.25">
      <c r="B64" s="41">
        <v>0.47007928126854398</v>
      </c>
      <c r="C64" s="15">
        <v>0.108522378846978</v>
      </c>
      <c r="D64" s="15">
        <v>-0.62259731168061305</v>
      </c>
      <c r="E64" s="15">
        <v>0.20012151033151901</v>
      </c>
      <c r="F64" s="42">
        <v>0.84387414123357096</v>
      </c>
      <c r="G64" s="71">
        <f t="shared" si="0"/>
        <v>2.8275146669625485E-2</v>
      </c>
      <c r="H64" s="72">
        <f t="array" ref="H64">SQRT(MMULT(MMULT(B64:F64,$W$2:$AA$6),TRANSPOSE(B64:F64)))</f>
        <v>4.4912176445954466E-2</v>
      </c>
    </row>
    <row r="65" spans="2:8" x14ac:dyDescent="0.25">
      <c r="B65" s="41">
        <v>-0.91869100730777198</v>
      </c>
      <c r="C65" s="15">
        <v>-0.176332318131313</v>
      </c>
      <c r="D65" s="15">
        <v>1.8314392603099701</v>
      </c>
      <c r="E65" s="15">
        <v>-0.35004829850987301</v>
      </c>
      <c r="F65" s="42">
        <v>0.61363236363897999</v>
      </c>
      <c r="G65" s="71">
        <f t="shared" si="0"/>
        <v>2.3929968360754526E-2</v>
      </c>
      <c r="H65" s="72">
        <f t="array" ref="H65">SQRT(MMULT(MMULT(B65:F65,$W$2:$AA$6),TRANSPOSE(B65:F65)))</f>
        <v>0.11456503344401013</v>
      </c>
    </row>
    <row r="66" spans="2:8" x14ac:dyDescent="0.25">
      <c r="B66" s="41">
        <v>-0.68091118177674603</v>
      </c>
      <c r="C66" s="15">
        <v>-0.29270163513096398</v>
      </c>
      <c r="D66" s="15">
        <v>2.3387030862106499</v>
      </c>
      <c r="E66" s="15">
        <v>-0.37634751987235798</v>
      </c>
      <c r="F66" s="42">
        <v>1.1257250569416399E-2</v>
      </c>
      <c r="G66" s="71">
        <f t="shared" si="0"/>
        <v>4.5512056978058581E-2</v>
      </c>
      <c r="H66" s="72">
        <f t="array" ref="H66">SQRT(MMULT(MMULT(B66:F66,$W$2:$AA$6),TRANSPOSE(B66:F66)))</f>
        <v>0.13516610365760462</v>
      </c>
    </row>
    <row r="67" spans="2:8" x14ac:dyDescent="0.25">
      <c r="B67" s="41">
        <v>-1.3696952950104599</v>
      </c>
      <c r="C67" s="15">
        <v>1.3067038703021301</v>
      </c>
      <c r="D67" s="15">
        <v>0.53747329735035598</v>
      </c>
      <c r="E67" s="15">
        <v>-0.19198401387762001</v>
      </c>
      <c r="F67" s="42">
        <v>0.71750214123560097</v>
      </c>
      <c r="G67" s="71">
        <f t="shared" si="0"/>
        <v>1.830270596683848E-2</v>
      </c>
      <c r="H67" s="72">
        <f t="array" ref="H67">SQRT(MMULT(MMULT(B67:F67,$W$2:$AA$6),TRANSPOSE(B67:F67)))</f>
        <v>0.1428673506416856</v>
      </c>
    </row>
    <row r="68" spans="2:8" x14ac:dyDescent="0.25">
      <c r="B68" s="41">
        <v>-1.2474095504487499</v>
      </c>
      <c r="C68" s="15">
        <v>2.8215926027649298</v>
      </c>
      <c r="D68" s="15">
        <v>0.286654796802366</v>
      </c>
      <c r="E68" s="15">
        <v>0.25628921761996198</v>
      </c>
      <c r="F68" s="42">
        <v>-1.1171270667385</v>
      </c>
      <c r="G68" s="71">
        <f t="shared" si="0"/>
        <v>7.3784847406849569E-2</v>
      </c>
      <c r="H68" s="72">
        <f t="array" ref="H68">SQRT(MMULT(MMULT(B68:F68,$W$2:$AA$6),TRANSPOSE(B68:F68)))</f>
        <v>0.21682142532488052</v>
      </c>
    </row>
    <row r="69" spans="2:8" x14ac:dyDescent="0.25">
      <c r="B69" s="41">
        <v>0.43200436213485</v>
      </c>
      <c r="C69" s="15">
        <v>-0.141133193923768</v>
      </c>
      <c r="D69" s="15">
        <v>-1.00347894156845</v>
      </c>
      <c r="E69" s="15">
        <v>0.82219768864982001</v>
      </c>
      <c r="F69" s="42">
        <v>0.89041008470755301</v>
      </c>
      <c r="G69" s="71">
        <f t="shared" si="0"/>
        <v>1.2618143148181174E-2</v>
      </c>
      <c r="H69" s="72">
        <f t="array" ref="H69">SQRT(MMULT(MMULT(B69:F69,$W$2:$AA$6),TRANSPOSE(B69:F69)))</f>
        <v>7.5685749714947792E-2</v>
      </c>
    </row>
    <row r="70" spans="2:8" x14ac:dyDescent="0.25">
      <c r="B70" s="41">
        <v>-1.4465065965995101</v>
      </c>
      <c r="C70" s="15">
        <v>2.9534352484062101</v>
      </c>
      <c r="D70" s="15">
        <v>0.41060847523124</v>
      </c>
      <c r="E70" s="15">
        <v>1.2660473020176399</v>
      </c>
      <c r="F70" s="42">
        <v>-2.1835844290555801</v>
      </c>
      <c r="G70" s="71">
        <f t="shared" ref="G70:G133" si="1">SUMPRODUCT(B70:F70,$B$2:$F$2)</f>
        <v>8.325616412435298E-2</v>
      </c>
      <c r="H70" s="72">
        <f t="array" ref="H70">SQRT(MMULT(MMULT(B70:F70,$W$2:$AA$6),TRANSPOSE(B70:F70)))</f>
        <v>0.2554306257747091</v>
      </c>
    </row>
    <row r="71" spans="2:8" x14ac:dyDescent="0.25">
      <c r="B71" s="41">
        <v>0.171591099603595</v>
      </c>
      <c r="C71" s="15">
        <v>-1.01536204395997</v>
      </c>
      <c r="D71" s="15">
        <v>1.54035967300666</v>
      </c>
      <c r="E71" s="15">
        <v>-1.23184567933926E-2</v>
      </c>
      <c r="F71" s="42">
        <v>0.31572972814310701</v>
      </c>
      <c r="G71" s="71">
        <f t="shared" si="1"/>
        <v>3.82715335658287E-2</v>
      </c>
      <c r="H71" s="72">
        <f t="array" ref="H71">SQRT(MMULT(MMULT(B71:F71,$W$2:$AA$6),TRANSPOSE(B71:F71)))</f>
        <v>0.11067889084792097</v>
      </c>
    </row>
    <row r="72" spans="2:8" x14ac:dyDescent="0.25">
      <c r="B72" s="41">
        <v>-0.71114207217319902</v>
      </c>
      <c r="C72" s="15">
        <v>1.1809358585234599</v>
      </c>
      <c r="D72" s="15">
        <v>2.3137458323787101E-2</v>
      </c>
      <c r="E72" s="15">
        <v>8.7234015869618695E-2</v>
      </c>
      <c r="F72" s="42">
        <v>0.41983473945633099</v>
      </c>
      <c r="G72" s="71">
        <f t="shared" si="1"/>
        <v>3.0897825708936906E-2</v>
      </c>
      <c r="H72" s="72">
        <f t="array" ref="H72">SQRT(MMULT(MMULT(B72:F72,$W$2:$AA$6),TRANSPOSE(B72:F72)))</f>
        <v>0.1045656630140788</v>
      </c>
    </row>
    <row r="73" spans="2:8" x14ac:dyDescent="0.25">
      <c r="B73" s="41">
        <v>-1.2810873694970599</v>
      </c>
      <c r="C73" s="15">
        <v>-3.2122180461671301</v>
      </c>
      <c r="D73" s="15">
        <v>7.8711703497081702</v>
      </c>
      <c r="E73" s="84">
        <v>1.0291502580616601</v>
      </c>
      <c r="F73" s="42">
        <v>-3.4070151921056402</v>
      </c>
      <c r="G73" s="71">
        <f t="shared" si="1"/>
        <v>9.6350049828644452E-2</v>
      </c>
      <c r="H73" s="72">
        <f t="array" ref="H73">SQRT(MMULT(MMULT(B73:F73,$W$2:$AA$6),TRANSPOSE(B73:F73)))</f>
        <v>0.43632734989940924</v>
      </c>
    </row>
    <row r="74" spans="2:8" x14ac:dyDescent="0.25">
      <c r="B74" s="41">
        <v>-0.65495166367252799</v>
      </c>
      <c r="C74" s="15">
        <v>-0.60859101739983201</v>
      </c>
      <c r="D74" s="15">
        <v>1.04543178122809</v>
      </c>
      <c r="E74" s="15">
        <v>1.49380008250101</v>
      </c>
      <c r="F74" s="42">
        <v>-0.27568918265674702</v>
      </c>
      <c r="G74" s="71">
        <f t="shared" si="1"/>
        <v>1.5527443787594773E-2</v>
      </c>
      <c r="H74" s="72">
        <f t="array" ref="H74">SQRT(MMULT(MMULT(B74:F74,$W$2:$AA$6),TRANSPOSE(B74:F74)))</f>
        <v>6.3137610583953674E-2</v>
      </c>
    </row>
    <row r="75" spans="2:8" x14ac:dyDescent="0.25">
      <c r="B75" s="41">
        <v>-1.04376174234736</v>
      </c>
      <c r="C75" s="15">
        <v>1.71616747213809</v>
      </c>
      <c r="D75" s="15">
        <v>9.0908384498169695E-2</v>
      </c>
      <c r="E75" s="15">
        <v>5.8605830653522803E-2</v>
      </c>
      <c r="F75" s="42">
        <v>0.17808005505757299</v>
      </c>
      <c r="G75" s="71">
        <f t="shared" si="1"/>
        <v>3.6409892960682179E-2</v>
      </c>
      <c r="H75" s="72">
        <f t="array" ref="H75">SQRT(MMULT(MMULT(B75:F75,$W$2:$AA$6),TRANSPOSE(B75:F75)))</f>
        <v>0.1473065369478182</v>
      </c>
    </row>
    <row r="76" spans="2:8" x14ac:dyDescent="0.25">
      <c r="B76" s="41">
        <v>0.41840894109297</v>
      </c>
      <c r="C76" s="15">
        <v>-0.84761308231471999</v>
      </c>
      <c r="D76" s="15">
        <v>0.29351185850797801</v>
      </c>
      <c r="E76" s="15">
        <v>0.22465130252951299</v>
      </c>
      <c r="F76" s="42">
        <v>0.91104098018425705</v>
      </c>
      <c r="G76" s="71">
        <f t="shared" si="1"/>
        <v>2.0213813248702882E-2</v>
      </c>
      <c r="H76" s="72">
        <f t="array" ref="H76">SQRT(MMULT(MMULT(B76:F76,$W$2:$AA$6),TRANSPOSE(B76:F76)))</f>
        <v>6.2286996014940949E-2</v>
      </c>
    </row>
    <row r="77" spans="2:8" x14ac:dyDescent="0.25">
      <c r="B77" s="41">
        <v>1.48846674933263</v>
      </c>
      <c r="C77" s="15">
        <v>-0.46013087802890501</v>
      </c>
      <c r="D77" s="15">
        <v>3.54765645002348E-2</v>
      </c>
      <c r="E77" s="15">
        <v>6.4156883243649196E-2</v>
      </c>
      <c r="F77" s="42">
        <v>-0.127969319047611</v>
      </c>
      <c r="G77" s="71">
        <f t="shared" si="1"/>
        <v>7.2582288756400146E-2</v>
      </c>
      <c r="H77" s="72">
        <f t="array" ref="H77">SQRT(MMULT(MMULT(B77:F77,$W$2:$AA$6),TRANSPOSE(B77:F77)))</f>
        <v>0.1148705897069589</v>
      </c>
    </row>
    <row r="78" spans="2:8" x14ac:dyDescent="0.25">
      <c r="B78" s="41">
        <v>-4.6908662572108399E-2</v>
      </c>
      <c r="C78" s="15">
        <v>0.32847658231536903</v>
      </c>
      <c r="D78" s="15">
        <v>-0.51727110657006803</v>
      </c>
      <c r="E78" s="15">
        <v>1.3333450648145999</v>
      </c>
      <c r="F78" s="42">
        <v>-9.7641877987799802E-2</v>
      </c>
      <c r="G78" s="71">
        <f t="shared" si="1"/>
        <v>2.720110801633685E-2</v>
      </c>
      <c r="H78" s="72">
        <f t="array" ref="H78">SQRT(MMULT(MMULT(B78:F78,$W$2:$AA$6),TRANSPOSE(B78:F78)))</f>
        <v>9.0632592081019175E-2</v>
      </c>
    </row>
    <row r="79" spans="2:8" x14ac:dyDescent="0.25">
      <c r="B79" s="41">
        <v>-0.59124332731183205</v>
      </c>
      <c r="C79" s="15">
        <v>-0.84388060900825801</v>
      </c>
      <c r="D79" s="15">
        <v>1.7267348814552199</v>
      </c>
      <c r="E79" s="15">
        <v>0.53327321929325</v>
      </c>
      <c r="F79" s="42">
        <v>0.175115835571616</v>
      </c>
      <c r="G79" s="71">
        <f t="shared" si="1"/>
        <v>2.0993007592267545E-2</v>
      </c>
      <c r="H79" s="72">
        <f t="array" ref="H79">SQRT(MMULT(MMULT(B79:F79,$W$2:$AA$6),TRANSPOSE(B79:F79)))</f>
        <v>8.9231735347179708E-2</v>
      </c>
    </row>
    <row r="80" spans="2:8" x14ac:dyDescent="0.25">
      <c r="B80" s="41">
        <v>1.4624147800629299</v>
      </c>
      <c r="C80" s="15">
        <v>0.56452157975140904</v>
      </c>
      <c r="D80" s="15">
        <v>-0.86978932109740403</v>
      </c>
      <c r="E80" s="15">
        <v>0.120449459249441</v>
      </c>
      <c r="F80" s="42">
        <v>-0.27759649796638203</v>
      </c>
      <c r="G80" s="71">
        <f t="shared" si="1"/>
        <v>8.0677735353703345E-2</v>
      </c>
      <c r="H80" s="72">
        <f t="array" ref="H80">SQRT(MMULT(MMULT(B80:F80,$W$2:$AA$6),TRANSPOSE(B80:F80)))</f>
        <v>0.10017986225860583</v>
      </c>
    </row>
    <row r="81" spans="2:8" x14ac:dyDescent="0.25">
      <c r="B81" s="41">
        <v>2.1867006250961302E-2</v>
      </c>
      <c r="C81" s="15">
        <v>-1.4214902028457199</v>
      </c>
      <c r="D81" s="15">
        <v>0.90426625431079999</v>
      </c>
      <c r="E81" s="15">
        <v>2.13171157462352</v>
      </c>
      <c r="F81" s="42">
        <v>-0.63635463233956402</v>
      </c>
      <c r="G81" s="71">
        <f t="shared" si="1"/>
        <v>1.9676961557252202E-2</v>
      </c>
      <c r="H81" s="72">
        <f t="array" ref="H81">SQRT(MMULT(MMULT(B81:F81,$W$2:$AA$6),TRANSPOSE(B81:F81)))</f>
        <v>9.2027332880370197E-2</v>
      </c>
    </row>
    <row r="82" spans="2:8" x14ac:dyDescent="0.25">
      <c r="B82" s="41">
        <v>0.56441553280770396</v>
      </c>
      <c r="C82" s="15">
        <v>-0.31389667058473403</v>
      </c>
      <c r="D82" s="15">
        <v>-0.32867156312984902</v>
      </c>
      <c r="E82" s="15">
        <v>0.62194418500092397</v>
      </c>
      <c r="F82" s="42">
        <v>0.45620851590595402</v>
      </c>
      <c r="G82" s="71">
        <f t="shared" si="1"/>
        <v>3.0771610461994735E-2</v>
      </c>
      <c r="H82" s="72">
        <f t="array" ref="H82">SQRT(MMULT(MMULT(B82:F82,$W$2:$AA$6),TRANSPOSE(B82:F82)))</f>
        <v>5.290104720210418E-2</v>
      </c>
    </row>
    <row r="83" spans="2:8" x14ac:dyDescent="0.25">
      <c r="B83" s="41">
        <v>-7.6520657963647903E-2</v>
      </c>
      <c r="C83" s="15">
        <v>1.4758078930015599</v>
      </c>
      <c r="D83" s="15">
        <v>0.214900504342425</v>
      </c>
      <c r="E83" s="15">
        <v>0.84668272435714098</v>
      </c>
      <c r="F83" s="42">
        <v>-1.4608704637374701</v>
      </c>
      <c r="G83" s="71">
        <f t="shared" si="1"/>
        <v>8.3123689020534769E-2</v>
      </c>
      <c r="H83" s="72">
        <f t="array" ref="H83">SQRT(MMULT(MMULT(B83:F83,$W$2:$AA$6),TRANSPOSE(B83:F83)))</f>
        <v>0.12045957974234958</v>
      </c>
    </row>
    <row r="84" spans="2:8" x14ac:dyDescent="0.25">
      <c r="B84" s="41">
        <v>-1.2857190411530901</v>
      </c>
      <c r="C84" s="15">
        <v>-2.6393427733007502</v>
      </c>
      <c r="D84" s="15">
        <v>7.2595134357344602</v>
      </c>
      <c r="E84" s="15">
        <v>0.84434774218372499</v>
      </c>
      <c r="F84" s="42">
        <v>-3.1787993634643299</v>
      </c>
      <c r="G84" s="71">
        <f t="shared" si="1"/>
        <v>9.5994526576456018E-2</v>
      </c>
      <c r="H84" s="72">
        <f t="array" ref="H84">SQRT(MMULT(MMULT(B84:F84,$W$2:$AA$6),TRANSPOSE(B84:F84)))</f>
        <v>0.39664180894488371</v>
      </c>
    </row>
    <row r="85" spans="2:8" x14ac:dyDescent="0.25">
      <c r="B85" s="41">
        <v>1.45576532046621</v>
      </c>
      <c r="C85" s="15">
        <v>0.39648043402675098</v>
      </c>
      <c r="D85" s="15">
        <v>0.11676373223871001</v>
      </c>
      <c r="E85" s="15">
        <v>-0.78835339674909199</v>
      </c>
      <c r="F85" s="42">
        <v>-0.180656089982588</v>
      </c>
      <c r="G85" s="71">
        <f t="shared" si="1"/>
        <v>9.5005632611585941E-2</v>
      </c>
      <c r="H85" s="72">
        <f t="array" ref="H85">SQRT(MMULT(MMULT(B85:F85,$W$2:$AA$6),TRANSPOSE(B85:F85)))</f>
        <v>0.10073570353962076</v>
      </c>
    </row>
    <row r="86" spans="2:8" x14ac:dyDescent="0.25">
      <c r="B86" s="41">
        <v>3.9876042340154898E-2</v>
      </c>
      <c r="C86" s="15">
        <v>1.3372248059446299</v>
      </c>
      <c r="D86" s="15">
        <v>0.33039161794946698</v>
      </c>
      <c r="E86" s="15">
        <v>-0.79799674840316903</v>
      </c>
      <c r="F86" s="42">
        <v>9.0504282168907393E-2</v>
      </c>
      <c r="G86" s="71">
        <f t="shared" si="1"/>
        <v>7.0529071167821145E-2</v>
      </c>
      <c r="H86" s="72">
        <f t="array" ref="H86">SQRT(MMULT(MMULT(B86:F86,$W$2:$AA$6),TRANSPOSE(B86:F86)))</f>
        <v>7.7761405556306479E-2</v>
      </c>
    </row>
    <row r="87" spans="2:8" x14ac:dyDescent="0.25">
      <c r="B87" s="41">
        <v>0.15168663467691701</v>
      </c>
      <c r="C87" s="15">
        <v>-0.87584270062105896</v>
      </c>
      <c r="D87" s="15">
        <v>2.3800071347381699</v>
      </c>
      <c r="E87" s="15">
        <v>0.92259216379295395</v>
      </c>
      <c r="F87" s="42">
        <v>-1.5784432325869799</v>
      </c>
      <c r="G87" s="71">
        <f t="shared" si="1"/>
        <v>7.679753971879888E-2</v>
      </c>
      <c r="H87" s="72">
        <f t="array" ref="H87">SQRT(MMULT(MMULT(B87:F87,$W$2:$AA$6),TRANSPOSE(B87:F87)))</f>
        <v>0.13819728625355895</v>
      </c>
    </row>
    <row r="88" spans="2:8" x14ac:dyDescent="0.25">
      <c r="B88" s="41">
        <v>-0.99466876473426402</v>
      </c>
      <c r="C88" s="15">
        <v>-1.8306679390425</v>
      </c>
      <c r="D88" s="15">
        <v>2.8502703126353799</v>
      </c>
      <c r="E88" s="15">
        <v>1.3682720755565501</v>
      </c>
      <c r="F88" s="42">
        <v>-0.39320568441516501</v>
      </c>
      <c r="G88" s="71">
        <f t="shared" si="1"/>
        <v>1.0357357855097541E-2</v>
      </c>
      <c r="H88" s="72">
        <f t="array" ref="H88">SQRT(MMULT(MMULT(B88:F88,$W$2:$AA$6),TRANSPOSE(B88:F88)))</f>
        <v>0.14745852748026697</v>
      </c>
    </row>
    <row r="89" spans="2:8" x14ac:dyDescent="0.25">
      <c r="B89" s="41">
        <v>-0.91782876792232904</v>
      </c>
      <c r="C89" s="15">
        <v>1.54476817782945</v>
      </c>
      <c r="D89" s="15">
        <v>-0.123116394062983</v>
      </c>
      <c r="E89" s="84">
        <v>-0.70764498299303502</v>
      </c>
      <c r="F89" s="42">
        <v>1.2038219671488899</v>
      </c>
      <c r="G89" s="71">
        <f t="shared" si="1"/>
        <v>2.1994650015705962E-2</v>
      </c>
      <c r="H89" s="72">
        <f t="array" ref="H89">SQRT(MMULT(MMULT(B89:F89,$W$2:$AA$6),TRANSPOSE(B89:F89)))</f>
        <v>0.13032493819818872</v>
      </c>
    </row>
    <row r="90" spans="2:8" x14ac:dyDescent="0.25">
      <c r="B90" s="41">
        <v>-0.90575506272274897</v>
      </c>
      <c r="C90" s="15">
        <v>-1.5886668321897299</v>
      </c>
      <c r="D90" s="15">
        <v>3.2167006117958201</v>
      </c>
      <c r="E90" s="15">
        <v>-0.18565586994137501</v>
      </c>
      <c r="F90" s="42">
        <v>0.46337715305803501</v>
      </c>
      <c r="G90" s="71">
        <f t="shared" si="1"/>
        <v>1.8282142705296617E-2</v>
      </c>
      <c r="H90" s="72">
        <f t="array" ref="H90">SQRT(MMULT(MMULT(B90:F90,$W$2:$AA$6),TRANSPOSE(B90:F90)))</f>
        <v>0.19516512423285709</v>
      </c>
    </row>
    <row r="91" spans="2:8" x14ac:dyDescent="0.25">
      <c r="B91" s="41">
        <v>1.4857876595467701</v>
      </c>
      <c r="C91" s="15">
        <v>-0.125181735998946</v>
      </c>
      <c r="D91" s="15">
        <v>-0.12996330135679501</v>
      </c>
      <c r="E91" s="15">
        <v>0.333684277285761</v>
      </c>
      <c r="F91" s="42">
        <v>-0.56432689947679204</v>
      </c>
      <c r="G91" s="71">
        <f t="shared" si="1"/>
        <v>8.191702765179526E-2</v>
      </c>
      <c r="H91" s="72">
        <f t="array" ref="H91">SQRT(MMULT(MMULT(B91:F91,$W$2:$AA$6),TRANSPOSE(B91:F91)))</f>
        <v>0.10855468802401476</v>
      </c>
    </row>
    <row r="92" spans="2:8" x14ac:dyDescent="0.25">
      <c r="B92" s="41">
        <v>-0.16825063113720601</v>
      </c>
      <c r="C92" s="15">
        <v>0.271170658091474</v>
      </c>
      <c r="D92" s="15">
        <v>0.37253117109320799</v>
      </c>
      <c r="E92" s="15">
        <v>0.25768435196013101</v>
      </c>
      <c r="F92" s="42">
        <v>0.26686444999239201</v>
      </c>
      <c r="G92" s="71">
        <f t="shared" si="1"/>
        <v>3.5672473284424848E-2</v>
      </c>
      <c r="H92" s="72">
        <f t="array" ref="H92">SQRT(MMULT(MMULT(B92:F92,$W$2:$AA$6),TRANSPOSE(B92:F92)))</f>
        <v>3.7268034279642932E-2</v>
      </c>
    </row>
    <row r="93" spans="2:8" x14ac:dyDescent="0.25">
      <c r="B93" s="41">
        <v>1.4119186793932901</v>
      </c>
      <c r="C93" s="15">
        <v>0.15168376668483599</v>
      </c>
      <c r="D93" s="15">
        <v>-0.83038778134033298</v>
      </c>
      <c r="E93" s="84">
        <v>-7.7053381566233499E-4</v>
      </c>
      <c r="F93" s="42">
        <v>0.26755586907786</v>
      </c>
      <c r="G93" s="71">
        <f t="shared" si="1"/>
        <v>6.3925933628300513E-2</v>
      </c>
      <c r="H93" s="72">
        <f t="array" ref="H93">SQRT(MMULT(MMULT(B93:F93,$W$2:$AA$6),TRANSPOSE(B93:F93)))</f>
        <v>9.3296505597907572E-2</v>
      </c>
    </row>
    <row r="94" spans="2:8" x14ac:dyDescent="0.25">
      <c r="B94" s="41">
        <v>0.39082785720358998</v>
      </c>
      <c r="C94" s="15">
        <v>-0.57427364387522895</v>
      </c>
      <c r="D94" s="15">
        <v>6.1014850005595402E-2</v>
      </c>
      <c r="E94" s="15">
        <v>-0.69425097111695899</v>
      </c>
      <c r="F94" s="42">
        <v>1.8166819077830001</v>
      </c>
      <c r="G94" s="71">
        <f t="shared" si="1"/>
        <v>1.2375611827526764E-2</v>
      </c>
      <c r="H94" s="72">
        <f t="array" ref="H94">SQRT(MMULT(MMULT(B94:F94,$W$2:$AA$6),TRANSPOSE(B94:F94)))</f>
        <v>7.193880353532188E-2</v>
      </c>
    </row>
    <row r="95" spans="2:8" x14ac:dyDescent="0.25">
      <c r="B95" s="41">
        <v>-1.3063290348876699</v>
      </c>
      <c r="C95" s="15">
        <v>-2.27311699628775</v>
      </c>
      <c r="D95" s="15">
        <v>4.3763607649325804</v>
      </c>
      <c r="E95" s="15">
        <v>-0.204567151038759</v>
      </c>
      <c r="F95" s="42">
        <v>0.40765241728159701</v>
      </c>
      <c r="G95" s="71">
        <f t="shared" si="1"/>
        <v>1.0901249997573399E-2</v>
      </c>
      <c r="H95" s="72">
        <f t="array" ref="H95">SQRT(MMULT(MMULT(B95:F95,$W$2:$AA$6),TRANSPOSE(B95:F95)))</f>
        <v>0.26646786650963927</v>
      </c>
    </row>
    <row r="96" spans="2:8" x14ac:dyDescent="0.25">
      <c r="B96" s="41">
        <v>-1.2406184049159199</v>
      </c>
      <c r="C96" s="15">
        <v>-0.38460365058171497</v>
      </c>
      <c r="D96" s="15">
        <v>3.1618936121413901</v>
      </c>
      <c r="E96" s="15">
        <v>4.9045016356223901E-2</v>
      </c>
      <c r="F96" s="42">
        <v>-0.58571657299998003</v>
      </c>
      <c r="G96" s="71">
        <f t="shared" si="1"/>
        <v>4.6058302536227509E-2</v>
      </c>
      <c r="H96" s="72">
        <f t="array" ref="H96">SQRT(MMULT(MMULT(B96:F96,$W$2:$AA$6),TRANSPOSE(B96:F96)))</f>
        <v>0.17167800785557796</v>
      </c>
    </row>
    <row r="97" spans="2:8" x14ac:dyDescent="0.25">
      <c r="B97" s="41">
        <v>-1.4275440344985599</v>
      </c>
      <c r="C97" s="15">
        <v>1.93004051271863</v>
      </c>
      <c r="D97" s="15">
        <v>-0.61711720216266097</v>
      </c>
      <c r="E97" s="15">
        <v>1.47555045478117</v>
      </c>
      <c r="F97" s="42">
        <v>-0.36092973083858199</v>
      </c>
      <c r="G97" s="71">
        <f t="shared" si="1"/>
        <v>1.9553924875648655E-2</v>
      </c>
      <c r="H97" s="72">
        <f t="array" ref="H97">SQRT(MMULT(MMULT(B97:F97,$W$2:$AA$6),TRANSPOSE(B97:F97)))</f>
        <v>0.22052810396399178</v>
      </c>
    </row>
    <row r="98" spans="2:8" x14ac:dyDescent="0.25">
      <c r="B98" s="41">
        <v>-0.72630050804484803</v>
      </c>
      <c r="C98" s="15">
        <v>-1.7495302058137201</v>
      </c>
      <c r="D98" s="15">
        <v>4.7057242093904197</v>
      </c>
      <c r="E98" s="15">
        <v>-1.2902247594187399</v>
      </c>
      <c r="F98" s="42">
        <v>6.0331263886901097E-2</v>
      </c>
      <c r="G98" s="71">
        <f t="shared" si="1"/>
        <v>5.43523986220271E-2</v>
      </c>
      <c r="H98" s="72">
        <f t="array" ref="H98">SQRT(MMULT(MMULT(B98:F98,$W$2:$AA$6),TRANSPOSE(B98:F98)))</f>
        <v>0.30635729265379896</v>
      </c>
    </row>
    <row r="99" spans="2:8" x14ac:dyDescent="0.25">
      <c r="B99" s="41">
        <v>-0.102630010793567</v>
      </c>
      <c r="C99" s="15">
        <v>-0.37534104617369002</v>
      </c>
      <c r="D99" s="15">
        <v>0.32819752326461199</v>
      </c>
      <c r="E99" s="15">
        <v>1.5400089217408499</v>
      </c>
      <c r="F99" s="42">
        <v>-0.39023538803820601</v>
      </c>
      <c r="G99" s="71">
        <f t="shared" si="1"/>
        <v>2.7490727813557173E-2</v>
      </c>
      <c r="H99" s="72">
        <f t="array" ref="H99">SQRT(MMULT(MMULT(B99:F99,$W$2:$AA$6),TRANSPOSE(B99:F99)))</f>
        <v>6.1842314909785055E-2</v>
      </c>
    </row>
    <row r="100" spans="2:8" x14ac:dyDescent="0.25">
      <c r="B100" s="41">
        <v>-0.365967975083206</v>
      </c>
      <c r="C100" s="15">
        <v>-1.08205147436171</v>
      </c>
      <c r="D100" s="15">
        <v>1.2842224510070901</v>
      </c>
      <c r="E100" s="15">
        <v>0.80126889696793802</v>
      </c>
      <c r="F100" s="42">
        <v>0.36252810146988901</v>
      </c>
      <c r="G100" s="71">
        <f t="shared" si="1"/>
        <v>1.2199002018487986E-2</v>
      </c>
      <c r="H100" s="72">
        <f t="array" ref="H100">SQRT(MMULT(MMULT(B100:F100,$W$2:$AA$6),TRANSPOSE(B100:F100)))</f>
        <v>7.0635220298026505E-2</v>
      </c>
    </row>
    <row r="101" spans="2:8" x14ac:dyDescent="0.25">
      <c r="B101" s="41">
        <v>1.45903421335095</v>
      </c>
      <c r="C101" s="15">
        <v>0.44712658468233202</v>
      </c>
      <c r="D101" s="15">
        <v>0.142768038583545</v>
      </c>
      <c r="E101" s="15">
        <v>1.55654023235687</v>
      </c>
      <c r="F101" s="85">
        <v>-2.6054690689737101</v>
      </c>
      <c r="G101" s="71">
        <f t="shared" si="1"/>
        <v>0.12115441354574913</v>
      </c>
      <c r="H101" s="72">
        <f t="array" ref="H101">SQRT(MMULT(MMULT(B101:F101,$W$2:$AA$6),TRANSPOSE(B101:F101)))</f>
        <v>0.15101609674610514</v>
      </c>
    </row>
    <row r="102" spans="2:8" x14ac:dyDescent="0.25">
      <c r="B102" s="41">
        <v>1.48349358896873</v>
      </c>
      <c r="C102" s="15">
        <v>-0.65401584636608201</v>
      </c>
      <c r="D102" s="15">
        <v>-0.117411939869943</v>
      </c>
      <c r="E102" s="15">
        <v>-0.102180035857229</v>
      </c>
      <c r="F102" s="42">
        <v>0.39011423312452398</v>
      </c>
      <c r="G102" s="71">
        <f t="shared" si="1"/>
        <v>5.9322498326109398E-2</v>
      </c>
      <c r="H102" s="72">
        <f t="array" ref="H102">SQRT(MMULT(MMULT(B102:F102,$W$2:$AA$6),TRANSPOSE(B102:F102)))</f>
        <v>0.11752282347809646</v>
      </c>
    </row>
    <row r="103" spans="2:8" x14ac:dyDescent="0.25">
      <c r="B103" s="41">
        <v>-0.68594447200695396</v>
      </c>
      <c r="C103" s="15">
        <v>-1.1589734250631201</v>
      </c>
      <c r="D103" s="15">
        <v>1.9879189751939501</v>
      </c>
      <c r="E103" s="15">
        <v>0.78884093326132698</v>
      </c>
      <c r="F103" s="42">
        <v>6.8157988614801698E-2</v>
      </c>
      <c r="G103" s="71">
        <f t="shared" si="1"/>
        <v>1.6094407470909747E-2</v>
      </c>
      <c r="H103" s="72">
        <f t="array" ref="H103">SQRT(MMULT(MMULT(B103:F103,$W$2:$AA$6),TRANSPOSE(B103:F103)))</f>
        <v>0.10277215164284621</v>
      </c>
    </row>
    <row r="104" spans="2:8" x14ac:dyDescent="0.25">
      <c r="B104" s="41">
        <v>0.26478747900374999</v>
      </c>
      <c r="C104" s="15">
        <v>-0.199694654872829</v>
      </c>
      <c r="D104" s="15">
        <v>1.3962851109896099</v>
      </c>
      <c r="E104" s="15">
        <v>0.35026223912995602</v>
      </c>
      <c r="F104" s="42">
        <v>-0.81164017425049295</v>
      </c>
      <c r="G104" s="71">
        <f t="shared" si="1"/>
        <v>7.0317299355607474E-2</v>
      </c>
      <c r="H104" s="72">
        <f t="array" ref="H104">SQRT(MMULT(MMULT(B104:F104,$W$2:$AA$6),TRANSPOSE(B104:F104)))</f>
        <v>8.559591580261558E-2</v>
      </c>
    </row>
    <row r="105" spans="2:8" x14ac:dyDescent="0.25">
      <c r="B105" s="41">
        <v>-0.44215495414880301</v>
      </c>
      <c r="C105" s="15">
        <v>-0.27611210660813201</v>
      </c>
      <c r="D105" s="15">
        <v>1.9596082434052</v>
      </c>
      <c r="E105" s="15">
        <v>0.22766383963774001</v>
      </c>
      <c r="F105" s="42">
        <v>-0.46900502228601099</v>
      </c>
      <c r="G105" s="71">
        <f t="shared" si="1"/>
        <v>5.1503989030552526E-2</v>
      </c>
      <c r="H105" s="72">
        <f t="array" ref="H105">SQRT(MMULT(MMULT(B105:F105,$W$2:$AA$6),TRANSPOSE(B105:F105)))</f>
        <v>0.10237734520881576</v>
      </c>
    </row>
    <row r="106" spans="2:8" x14ac:dyDescent="0.25">
      <c r="B106" s="41">
        <v>-0.251594256882611</v>
      </c>
      <c r="C106" s="15">
        <v>1.58147323202305</v>
      </c>
      <c r="D106" s="15">
        <v>4.09565660253614E-2</v>
      </c>
      <c r="E106" s="15">
        <v>9.2864503344614296E-2</v>
      </c>
      <c r="F106" s="42">
        <v>-0.46370004451042102</v>
      </c>
      <c r="G106" s="71">
        <f t="shared" si="1"/>
        <v>6.618716357529611E-2</v>
      </c>
      <c r="H106" s="72">
        <f t="array" ref="H106">SQRT(MMULT(MMULT(B106:F106,$W$2:$AA$6),TRANSPOSE(B106:F106)))</f>
        <v>0.10715312729257792</v>
      </c>
    </row>
    <row r="107" spans="2:8" x14ac:dyDescent="0.25">
      <c r="B107" s="41">
        <v>-1.3486309944974599</v>
      </c>
      <c r="C107" s="15">
        <v>2.0363034263694999</v>
      </c>
      <c r="D107" s="15">
        <v>-0.27849864705420302</v>
      </c>
      <c r="E107" s="15">
        <v>-0.13760946758437201</v>
      </c>
      <c r="F107" s="42">
        <v>0.72843568276653503</v>
      </c>
      <c r="G107" s="71">
        <f t="shared" si="1"/>
        <v>2.0851171083076984E-2</v>
      </c>
      <c r="H107" s="72">
        <f t="array" ref="H107">SQRT(MMULT(MMULT(B107:F107,$W$2:$AA$6),TRANSPOSE(B107:F107)))</f>
        <v>0.18205327405087901</v>
      </c>
    </row>
    <row r="108" spans="2:8" x14ac:dyDescent="0.25">
      <c r="B108" s="41">
        <v>-0.58134907046314099</v>
      </c>
      <c r="C108" s="15">
        <v>0.44382137588992499</v>
      </c>
      <c r="D108" s="15">
        <v>1.6545489574259</v>
      </c>
      <c r="E108" s="15">
        <v>0.58352068566207904</v>
      </c>
      <c r="F108" s="42">
        <v>-1.1005419485147701</v>
      </c>
      <c r="G108" s="71">
        <f t="shared" si="1"/>
        <v>6.484471556470367E-2</v>
      </c>
      <c r="H108" s="72">
        <f t="array" ref="H108">SQRT(MMULT(MMULT(B108:F108,$W$2:$AA$6),TRANSPOSE(B108:F108)))</f>
        <v>9.8841145622777377E-2</v>
      </c>
    </row>
    <row r="109" spans="2:8" x14ac:dyDescent="0.25">
      <c r="B109" s="41">
        <v>-0.113418250109819</v>
      </c>
      <c r="C109" s="15">
        <v>0.46602198501738701</v>
      </c>
      <c r="D109" s="15">
        <v>-0.43406620200041601</v>
      </c>
      <c r="E109" s="15">
        <v>6.7828256558567196E-2</v>
      </c>
      <c r="F109" s="42">
        <v>1.0136342105342799</v>
      </c>
      <c r="G109" s="71">
        <f t="shared" si="1"/>
        <v>1.8863244726239865E-2</v>
      </c>
      <c r="H109" s="72">
        <f t="array" ref="H109">SQRT(MMULT(MMULT(B109:F109,$W$2:$AA$6),TRANSPOSE(B109:F109)))</f>
        <v>5.0781278932423408E-2</v>
      </c>
    </row>
    <row r="110" spans="2:8" x14ac:dyDescent="0.25">
      <c r="B110" s="41">
        <v>-0.46646963439677802</v>
      </c>
      <c r="C110" s="15">
        <v>-1.6819305051989499</v>
      </c>
      <c r="D110" s="15">
        <v>4.66058986827331</v>
      </c>
      <c r="E110" s="15">
        <v>-2.1669018567191798</v>
      </c>
      <c r="F110" s="42">
        <v>0.65471212804159495</v>
      </c>
      <c r="G110" s="71">
        <f t="shared" si="1"/>
        <v>5.8289976251189216E-2</v>
      </c>
      <c r="H110" s="72">
        <f t="array" ref="H110">SQRT(MMULT(MMULT(B110:F110,$W$2:$AA$6),TRANSPOSE(B110:F110)))</f>
        <v>0.33498420403586832</v>
      </c>
    </row>
    <row r="111" spans="2:8" x14ac:dyDescent="0.25">
      <c r="B111" s="41">
        <v>-1.18001639778944</v>
      </c>
      <c r="C111" s="15">
        <v>0.75333960457344695</v>
      </c>
      <c r="D111" s="15">
        <v>1.42297687268254</v>
      </c>
      <c r="E111" s="15">
        <v>-1.63840924123537E-3</v>
      </c>
      <c r="F111" s="42">
        <v>5.3383297746815101E-3</v>
      </c>
      <c r="G111" s="71">
        <f t="shared" si="1"/>
        <v>3.5939070347609549E-2</v>
      </c>
      <c r="H111" s="72">
        <f t="array" ref="H111">SQRT(MMULT(MMULT(B111:F111,$W$2:$AA$6),TRANSPOSE(B111:F111)))</f>
        <v>0.11990367712544461</v>
      </c>
    </row>
    <row r="112" spans="2:8" x14ac:dyDescent="0.25">
      <c r="B112" s="41">
        <v>-0.205968784133889</v>
      </c>
      <c r="C112" s="15">
        <v>0.99976008792236004</v>
      </c>
      <c r="D112" s="15">
        <v>5.3255437116785202E-2</v>
      </c>
      <c r="E112" s="15">
        <v>-0.13523621185954299</v>
      </c>
      <c r="F112" s="42">
        <v>0.28818947095428599</v>
      </c>
      <c r="G112" s="71">
        <f t="shared" si="1"/>
        <v>4.5968308786165715E-2</v>
      </c>
      <c r="H112" s="72">
        <f t="array" ref="H112">SQRT(MMULT(MMULT(B112:F112,$W$2:$AA$6),TRANSPOSE(B112:F112)))</f>
        <v>6.8757366817687654E-2</v>
      </c>
    </row>
    <row r="113" spans="2:8" x14ac:dyDescent="0.25">
      <c r="B113" s="41">
        <v>0.16514914248186799</v>
      </c>
      <c r="C113" s="15">
        <v>0.492942636757917</v>
      </c>
      <c r="D113" s="15">
        <v>-7.2569685671078493E-2</v>
      </c>
      <c r="E113" s="15">
        <v>-0.29050437856072903</v>
      </c>
      <c r="F113" s="42">
        <v>0.70498228499202098</v>
      </c>
      <c r="G113" s="71">
        <f t="shared" si="1"/>
        <v>3.9602569342471472E-2</v>
      </c>
      <c r="H113" s="72">
        <f t="array" ref="H113">SQRT(MMULT(MMULT(B113:F113,$W$2:$AA$6),TRANSPOSE(B113:F113)))</f>
        <v>3.2427224513726594E-2</v>
      </c>
    </row>
    <row r="114" spans="2:8" x14ac:dyDescent="0.25">
      <c r="B114" s="41">
        <v>0.69153169546016902</v>
      </c>
      <c r="C114" s="15">
        <v>-0.30827467005172599</v>
      </c>
      <c r="D114" s="15">
        <v>-0.115263012828872</v>
      </c>
      <c r="E114" s="15">
        <v>-0.94020016453365296</v>
      </c>
      <c r="F114" s="42">
        <v>1.6722061519540801</v>
      </c>
      <c r="G114" s="71">
        <f t="shared" si="1"/>
        <v>2.7469420813694478E-2</v>
      </c>
      <c r="H114" s="72">
        <f t="array" ref="H114">SQRT(MMULT(MMULT(B114:F114,$W$2:$AA$6),TRANSPOSE(B114:F114)))</f>
        <v>7.6036255484110124E-2</v>
      </c>
    </row>
    <row r="115" spans="2:8" x14ac:dyDescent="0.25">
      <c r="B115" s="41">
        <v>-1.2924722296411899</v>
      </c>
      <c r="C115" s="15">
        <v>1.80806405324501E-2</v>
      </c>
      <c r="D115" s="15">
        <v>3.3924338085701402</v>
      </c>
      <c r="E115" s="15">
        <v>-0.55806355130847596</v>
      </c>
      <c r="F115" s="42">
        <v>-0.55997866815292896</v>
      </c>
      <c r="G115" s="71">
        <f t="shared" si="1"/>
        <v>5.8663950828801582E-2</v>
      </c>
      <c r="H115" s="72">
        <f t="array" ref="H115">SQRT(MMULT(MMULT(B115:F115,$W$2:$AA$6),TRANSPOSE(B115:F115)))</f>
        <v>0.19700715490369614</v>
      </c>
    </row>
    <row r="116" spans="2:8" x14ac:dyDescent="0.25">
      <c r="B116" s="41">
        <v>-0.420270791498769</v>
      </c>
      <c r="C116" s="15">
        <v>2.0973459018427798</v>
      </c>
      <c r="D116" s="15">
        <v>-0.91950919276116705</v>
      </c>
      <c r="E116" s="15">
        <v>-0.18587670606058601</v>
      </c>
      <c r="F116" s="42">
        <v>0.42831078847773402</v>
      </c>
      <c r="G116" s="71">
        <f t="shared" si="1"/>
        <v>4.5050878103611643E-2</v>
      </c>
      <c r="H116" s="72">
        <f t="array" ref="H116">SQRT(MMULT(MMULT(B116:F116,$W$2:$AA$6),TRANSPOSE(B116:F116)))</f>
        <v>0.15058598456556407</v>
      </c>
    </row>
    <row r="117" spans="2:8" x14ac:dyDescent="0.25">
      <c r="B117" s="41">
        <v>-0.79857615014139205</v>
      </c>
      <c r="C117" s="15">
        <v>0.53416638741061295</v>
      </c>
      <c r="D117" s="15">
        <v>1.1233276128476299</v>
      </c>
      <c r="E117" s="15">
        <v>-3.95955343519305E-2</v>
      </c>
      <c r="F117" s="42">
        <v>0.18067768423507199</v>
      </c>
      <c r="G117" s="71">
        <f t="shared" si="1"/>
        <v>3.6063769844918256E-2</v>
      </c>
      <c r="H117" s="72">
        <f t="array" ref="H117">SQRT(MMULT(MMULT(B117:F117,$W$2:$AA$6),TRANSPOSE(B117:F117)))</f>
        <v>8.866394826204281E-2</v>
      </c>
    </row>
    <row r="118" spans="2:8" x14ac:dyDescent="0.25">
      <c r="B118" s="41">
        <v>1.2977949303543099</v>
      </c>
      <c r="C118" s="15">
        <v>0.41167215290020898</v>
      </c>
      <c r="D118" s="15">
        <v>0.44929535197629</v>
      </c>
      <c r="E118" s="15">
        <v>0.12537947123091001</v>
      </c>
      <c r="F118" s="42">
        <v>-1.2841419064617201</v>
      </c>
      <c r="G118" s="71">
        <f t="shared" si="1"/>
        <v>0.10754195248904906</v>
      </c>
      <c r="H118" s="72">
        <f t="array" ref="H118">SQRT(MMULT(MMULT(B118:F118,$W$2:$AA$6),TRANSPOSE(B118:F118)))</f>
        <v>0.1040064778286961</v>
      </c>
    </row>
    <row r="119" spans="2:8" x14ac:dyDescent="0.25">
      <c r="B119" s="41">
        <v>-1.3594560856058799</v>
      </c>
      <c r="C119" s="15">
        <v>-0.81156135459310697</v>
      </c>
      <c r="D119" s="15">
        <v>3.9319647794867598</v>
      </c>
      <c r="E119" s="15">
        <v>-0.93033685993779303</v>
      </c>
      <c r="F119" s="42">
        <v>0.16938952065002499</v>
      </c>
      <c r="G119" s="71">
        <f t="shared" si="1"/>
        <v>3.9075403522201638E-2</v>
      </c>
      <c r="H119" s="72">
        <f t="array" ref="H119">SQRT(MMULT(MMULT(B119:F119,$W$2:$AA$6),TRANSPOSE(B119:F119)))</f>
        <v>0.23848527321477403</v>
      </c>
    </row>
    <row r="120" spans="2:8" x14ac:dyDescent="0.25">
      <c r="B120" s="41">
        <v>0.34562510681625203</v>
      </c>
      <c r="C120" s="15">
        <v>-1.0865302958853499E-3</v>
      </c>
      <c r="D120" s="15">
        <v>0.23566687210541901</v>
      </c>
      <c r="E120" s="15">
        <v>0.43972653521345501</v>
      </c>
      <c r="F120" s="42">
        <v>-1.9931983839242599E-2</v>
      </c>
      <c r="G120" s="71">
        <f t="shared" si="1"/>
        <v>4.6982372761672442E-2</v>
      </c>
      <c r="H120" s="72">
        <f t="array" ref="H120">SQRT(MMULT(MMULT(B120:F120,$W$2:$AA$6),TRANSPOSE(B120:F120)))</f>
        <v>3.7918998093459375E-2</v>
      </c>
    </row>
    <row r="121" spans="2:8" x14ac:dyDescent="0.25">
      <c r="B121" s="41">
        <v>-0.29971811868165399</v>
      </c>
      <c r="C121" s="15">
        <v>0.33865467894171097</v>
      </c>
      <c r="D121" s="15">
        <v>0.24005639278295399</v>
      </c>
      <c r="E121" s="15">
        <v>-0.81638542418149196</v>
      </c>
      <c r="F121" s="42">
        <v>1.5373924711384801</v>
      </c>
      <c r="G121" s="71">
        <f t="shared" si="1"/>
        <v>1.7403435963959137E-2</v>
      </c>
      <c r="H121" s="72">
        <f t="array" ref="H121">SQRT(MMULT(MMULT(B121:F121,$W$2:$AA$6),TRANSPOSE(B121:F121)))</f>
        <v>6.1948213238321274E-2</v>
      </c>
    </row>
    <row r="122" spans="2:8" x14ac:dyDescent="0.25">
      <c r="B122" s="41">
        <v>0.57415974304801898</v>
      </c>
      <c r="C122" s="15">
        <v>-0.566207903198784</v>
      </c>
      <c r="D122" s="15">
        <v>-0.76317700172215897</v>
      </c>
      <c r="E122" s="15">
        <v>2.1380894776987001</v>
      </c>
      <c r="F122" s="42">
        <v>-0.38286431582578501</v>
      </c>
      <c r="G122" s="71">
        <f t="shared" si="1"/>
        <v>2.450549655052546E-2</v>
      </c>
      <c r="H122" s="72">
        <f t="array" ref="H122">SQRT(MMULT(MMULT(B122:F122,$W$2:$AA$6),TRANSPOSE(B122:F122)))</f>
        <v>0.12098732885271801</v>
      </c>
    </row>
    <row r="123" spans="2:8" x14ac:dyDescent="0.25">
      <c r="B123" s="41">
        <v>0.173200645745787</v>
      </c>
      <c r="C123" s="15">
        <v>0.39976501489141097</v>
      </c>
      <c r="D123" s="15">
        <v>0.42064253390330902</v>
      </c>
      <c r="E123" s="15">
        <v>6.8713634538161298E-3</v>
      </c>
      <c r="F123" s="85">
        <v>-4.7955799432486401E-4</v>
      </c>
      <c r="G123" s="71">
        <f t="shared" si="1"/>
        <v>5.4473794231397199E-2</v>
      </c>
      <c r="H123" s="72">
        <f t="array" ref="H123">SQRT(MMULT(MMULT(B123:F123,$W$2:$AA$6),TRANSPOSE(B123:F123)))</f>
        <v>4.0046446051965147E-2</v>
      </c>
    </row>
    <row r="124" spans="2:8" x14ac:dyDescent="0.25">
      <c r="B124" s="41">
        <v>-1.0622063343147099</v>
      </c>
      <c r="C124" s="15">
        <v>2.4055323993034698</v>
      </c>
      <c r="D124" s="15">
        <v>0.37403931890987002</v>
      </c>
      <c r="E124" s="15">
        <v>-0.98222577505286102</v>
      </c>
      <c r="F124" s="42">
        <v>0.26486039115423299</v>
      </c>
      <c r="G124" s="71">
        <f t="shared" si="1"/>
        <v>5.779327074822703E-2</v>
      </c>
      <c r="H124" s="72">
        <f t="array" ref="H124">SQRT(MMULT(MMULT(B124:F124,$W$2:$AA$6),TRANSPOSE(B124:F124)))</f>
        <v>0.17306514180834309</v>
      </c>
    </row>
    <row r="125" spans="2:8" x14ac:dyDescent="0.25">
      <c r="B125" s="41">
        <v>-1.2773495336860401</v>
      </c>
      <c r="C125" s="15">
        <v>3.3478639013532399</v>
      </c>
      <c r="D125" s="15">
        <v>0.31104705731668297</v>
      </c>
      <c r="E125" s="15">
        <v>-0.94371995985760204</v>
      </c>
      <c r="F125" s="42">
        <v>-0.43784146512627697</v>
      </c>
      <c r="G125" s="71">
        <f t="shared" si="1"/>
        <v>7.9588719652416137E-2</v>
      </c>
      <c r="H125" s="72">
        <f t="array" ref="H125">SQRT(MMULT(MMULT(B125:F125,$W$2:$AA$6),TRANSPOSE(B125:F125)))</f>
        <v>0.22964783822930615</v>
      </c>
    </row>
    <row r="126" spans="2:8" x14ac:dyDescent="0.25">
      <c r="B126" s="41">
        <v>-2.8492637838640901E-2</v>
      </c>
      <c r="C126" s="15">
        <v>-1.3285238797551</v>
      </c>
      <c r="D126" s="15">
        <v>3.5167650012309699</v>
      </c>
      <c r="E126" s="15">
        <v>0.69579458264998195</v>
      </c>
      <c r="F126" s="42">
        <v>-1.8555430662871999</v>
      </c>
      <c r="G126" s="71">
        <f t="shared" si="1"/>
        <v>8.4680391369261823E-2</v>
      </c>
      <c r="H126" s="72">
        <f t="array" ref="H126">SQRT(MMULT(MMULT(B126:F126,$W$2:$AA$6),TRANSPOSE(B126:F126)))</f>
        <v>0.20187147436642777</v>
      </c>
    </row>
    <row r="127" spans="2:8" x14ac:dyDescent="0.25">
      <c r="B127" s="41">
        <v>-0.63883107946406803</v>
      </c>
      <c r="C127" s="15">
        <v>2.3346598793275102</v>
      </c>
      <c r="D127" s="15">
        <v>0.92384892551434095</v>
      </c>
      <c r="E127" s="15">
        <v>0.41099742109596399</v>
      </c>
      <c r="F127" s="42">
        <v>-2.03067514647375</v>
      </c>
      <c r="G127" s="71">
        <f t="shared" si="1"/>
        <v>0.10479113917696961</v>
      </c>
      <c r="H127" s="72">
        <f t="array" ref="H127">SQRT(MMULT(MMULT(B127:F127,$W$2:$AA$6),TRANSPOSE(B127:F127)))</f>
        <v>0.17246688668413498</v>
      </c>
    </row>
    <row r="128" spans="2:8" x14ac:dyDescent="0.25">
      <c r="B128" s="41">
        <v>-0.60046175179921701</v>
      </c>
      <c r="C128" s="15">
        <v>0.55024379978164595</v>
      </c>
      <c r="D128" s="15">
        <v>0.57768453761569805</v>
      </c>
      <c r="E128" s="15">
        <v>-0.25828527587970801</v>
      </c>
      <c r="F128" s="42">
        <v>0.73081869028157997</v>
      </c>
      <c r="G128" s="71">
        <f t="shared" si="1"/>
        <v>2.6985437531066685E-2</v>
      </c>
      <c r="H128" s="72">
        <f t="array" ref="H128">SQRT(MMULT(MMULT(B128:F128,$W$2:$AA$6),TRANSPOSE(B128:F128)))</f>
        <v>7.0643093047385988E-2</v>
      </c>
    </row>
    <row r="129" spans="2:8" x14ac:dyDescent="0.25">
      <c r="B129" s="41">
        <v>-0.44660656416933397</v>
      </c>
      <c r="C129" s="15">
        <v>-0.617529988572047</v>
      </c>
      <c r="D129" s="15">
        <v>2.74569428863142</v>
      </c>
      <c r="E129" s="15">
        <v>-0.92041614870982302</v>
      </c>
      <c r="F129" s="42">
        <v>0.23885841281978501</v>
      </c>
      <c r="G129" s="71">
        <f t="shared" si="1"/>
        <v>5.1455822184202728E-2</v>
      </c>
      <c r="H129" s="72">
        <f t="array" ref="H129">SQRT(MMULT(MMULT(B129:F129,$W$2:$AA$6),TRANSPOSE(B129:F129)))</f>
        <v>0.1758327163204613</v>
      </c>
    </row>
    <row r="130" spans="2:8" x14ac:dyDescent="0.25">
      <c r="B130" s="41">
        <v>-0.82372096321855603</v>
      </c>
      <c r="C130" s="15">
        <v>0.233422071187039</v>
      </c>
      <c r="D130" s="15">
        <v>1.8322386083725499</v>
      </c>
      <c r="E130" s="15">
        <v>-6.0424805727071901E-2</v>
      </c>
      <c r="F130" s="42">
        <v>-0.18151491061396099</v>
      </c>
      <c r="G130" s="71">
        <f t="shared" si="1"/>
        <v>4.5465239340617122E-2</v>
      </c>
      <c r="H130" s="72">
        <f t="array" ref="H130">SQRT(MMULT(MMULT(B130:F130,$W$2:$AA$6),TRANSPOSE(B130:F130)))</f>
        <v>0.10833052458351497</v>
      </c>
    </row>
    <row r="131" spans="2:8" x14ac:dyDescent="0.25">
      <c r="B131" s="41">
        <v>-1.27218944894118</v>
      </c>
      <c r="C131" s="15">
        <v>-0.66047810240125104</v>
      </c>
      <c r="D131" s="15">
        <v>2.3663784795335601</v>
      </c>
      <c r="E131" s="15">
        <v>0.78489202040428596</v>
      </c>
      <c r="F131" s="42">
        <v>-0.21860294859541399</v>
      </c>
      <c r="G131" s="71">
        <f t="shared" si="1"/>
        <v>1.8475015803652794E-2</v>
      </c>
      <c r="H131" s="72">
        <f t="array" ref="H131">SQRT(MMULT(MMULT(B131:F131,$W$2:$AA$6),TRANSPOSE(B131:F131)))</f>
        <v>0.12275561394214411</v>
      </c>
    </row>
    <row r="132" spans="2:8" x14ac:dyDescent="0.25">
      <c r="B132" s="41">
        <v>-1.1897827985637299</v>
      </c>
      <c r="C132" s="15">
        <v>3.08188901962524</v>
      </c>
      <c r="D132" s="15">
        <v>0.18127791790598899</v>
      </c>
      <c r="E132" s="15">
        <v>-1.18500240136137</v>
      </c>
      <c r="F132" s="42">
        <v>0.111618262393867</v>
      </c>
      <c r="G132" s="71">
        <f t="shared" si="1"/>
        <v>6.791420327508145E-2</v>
      </c>
      <c r="H132" s="72">
        <f t="array" ref="H132">SQRT(MMULT(MMULT(B132:F132,$W$2:$AA$6),TRANSPOSE(B132:F132)))</f>
        <v>0.21129433876532072</v>
      </c>
    </row>
    <row r="133" spans="2:8" x14ac:dyDescent="0.25">
      <c r="B133" s="41">
        <v>-0.94053544596748795</v>
      </c>
      <c r="C133" s="15">
        <v>-1.5446987381350701</v>
      </c>
      <c r="D133" s="15">
        <v>3.5365793161374999</v>
      </c>
      <c r="E133" s="15">
        <v>5.6291043479129603E-2</v>
      </c>
      <c r="F133" s="42">
        <v>-0.107636175514076</v>
      </c>
      <c r="G133" s="71">
        <f t="shared" si="1"/>
        <v>3.0271739015651791E-2</v>
      </c>
      <c r="H133" s="72">
        <f t="array" ref="H133">SQRT(MMULT(MMULT(B133:F133,$W$2:$AA$6),TRANSPOSE(B133:F133)))</f>
        <v>0.20247820857037233</v>
      </c>
    </row>
    <row r="134" spans="2:8" x14ac:dyDescent="0.25">
      <c r="B134" s="41">
        <v>1.4026786932081701</v>
      </c>
      <c r="C134" s="84">
        <v>-2.33566200957965E-4</v>
      </c>
      <c r="D134" s="15">
        <v>0.57438119913352603</v>
      </c>
      <c r="E134" s="15">
        <v>0.83136350910639001</v>
      </c>
      <c r="F134" s="42">
        <v>-1.80818983524713</v>
      </c>
      <c r="G134" s="71">
        <f t="shared" ref="G134:G197" si="2">SUMPRODUCT(B134:F134,$B$2:$F$2)</f>
        <v>0.10865743744240375</v>
      </c>
      <c r="H134" s="72">
        <f t="array" ref="H134">SQRT(MMULT(MMULT(B134:F134,$W$2:$AA$6),TRANSPOSE(B134:F134)))</f>
        <v>0.12684420328036861</v>
      </c>
    </row>
    <row r="135" spans="2:8" x14ac:dyDescent="0.25">
      <c r="B135" s="41">
        <v>-1.1162810780004</v>
      </c>
      <c r="C135" s="15">
        <v>-1.24896167433368</v>
      </c>
      <c r="D135" s="15">
        <v>4.9991739369103101</v>
      </c>
      <c r="E135" s="15">
        <v>5.4262775995347302E-3</v>
      </c>
      <c r="F135" s="42">
        <v>-1.6393574621757501</v>
      </c>
      <c r="G135" s="71">
        <f t="shared" si="2"/>
        <v>7.6083173771608156E-2</v>
      </c>
      <c r="H135" s="72">
        <f t="array" ref="H135">SQRT(MMULT(MMULT(B135:F135,$W$2:$AA$6),TRANSPOSE(B135:F135)))</f>
        <v>0.27341486457782044</v>
      </c>
    </row>
    <row r="136" spans="2:8" x14ac:dyDescent="0.25">
      <c r="B136" s="41">
        <v>-1.35446181066941</v>
      </c>
      <c r="C136" s="15">
        <v>0.60461878796814095</v>
      </c>
      <c r="D136" s="15">
        <v>2.2822830531312199</v>
      </c>
      <c r="E136" s="15">
        <v>0.40007749151097899</v>
      </c>
      <c r="F136" s="42">
        <v>-0.93251752194093496</v>
      </c>
      <c r="G136" s="71">
        <f t="shared" si="2"/>
        <v>5.2680142607807776E-2</v>
      </c>
      <c r="H136" s="72">
        <f t="array" ref="H136">SQRT(MMULT(MMULT(B136:F136,$W$2:$AA$6),TRANSPOSE(B136:F136)))</f>
        <v>0.14609911114784138</v>
      </c>
    </row>
    <row r="137" spans="2:8" x14ac:dyDescent="0.25">
      <c r="B137" s="41">
        <v>-0.70143782966036605</v>
      </c>
      <c r="C137" s="15">
        <v>-0.25050101101132</v>
      </c>
      <c r="D137" s="15">
        <v>1.6862853970227401</v>
      </c>
      <c r="E137" s="15">
        <v>0.120161228141903</v>
      </c>
      <c r="F137" s="42">
        <v>0.145492215507039</v>
      </c>
      <c r="G137" s="71">
        <f t="shared" si="2"/>
        <v>3.1457936471988482E-2</v>
      </c>
      <c r="H137" s="72">
        <f t="array" ref="H137">SQRT(MMULT(MMULT(B137:F137,$W$2:$AA$6),TRANSPOSE(B137:F137)))</f>
        <v>9.1986162450278616E-2</v>
      </c>
    </row>
    <row r="138" spans="2:8" x14ac:dyDescent="0.25">
      <c r="B138" s="41">
        <v>0.28804218993911501</v>
      </c>
      <c r="C138" s="15">
        <v>-0.86148489325857902</v>
      </c>
      <c r="D138" s="15">
        <v>0.15331997424813401</v>
      </c>
      <c r="E138" s="15">
        <v>1.73929065265142</v>
      </c>
      <c r="F138" s="42">
        <v>-0.31916792358009399</v>
      </c>
      <c r="G138" s="71">
        <f t="shared" si="2"/>
        <v>2.4802433037168045E-2</v>
      </c>
      <c r="H138" s="72">
        <f t="array" ref="H138">SQRT(MMULT(MMULT(B138:F138,$W$2:$AA$6),TRANSPOSE(B138:F138)))</f>
        <v>7.8202335937996317E-2</v>
      </c>
    </row>
    <row r="139" spans="2:8" x14ac:dyDescent="0.25">
      <c r="B139" s="41">
        <v>-9.5977149302475903E-2</v>
      </c>
      <c r="C139" s="15">
        <v>-1.0322747896743201</v>
      </c>
      <c r="D139" s="15">
        <v>2.9082208983345099</v>
      </c>
      <c r="E139" s="15">
        <v>-4.9798424420553801E-2</v>
      </c>
      <c r="F139" s="42">
        <v>-0.730170534937157</v>
      </c>
      <c r="G139" s="71">
        <f t="shared" si="2"/>
        <v>6.6300053348617188E-2</v>
      </c>
      <c r="H139" s="72">
        <f t="array" ref="H139">SQRT(MMULT(MMULT(B139:F139,$W$2:$AA$6),TRANSPOSE(B139:F139)))</f>
        <v>0.17392290841493779</v>
      </c>
    </row>
    <row r="140" spans="2:8" x14ac:dyDescent="0.25">
      <c r="B140" s="41">
        <v>-0.65621056867122796</v>
      </c>
      <c r="C140" s="15">
        <v>-0.16618730776888199</v>
      </c>
      <c r="D140" s="15">
        <v>0.976427288433246</v>
      </c>
      <c r="E140" s="15">
        <v>0.49130675264055601</v>
      </c>
      <c r="F140" s="85">
        <v>0.35466383536630802</v>
      </c>
      <c r="G140" s="71">
        <f t="shared" si="2"/>
        <v>1.8859854817286817E-2</v>
      </c>
      <c r="H140" s="72">
        <f t="array" ref="H140">SQRT(MMULT(MMULT(B140:F140,$W$2:$AA$6),TRANSPOSE(B140:F140)))</f>
        <v>5.7336177470344168E-2</v>
      </c>
    </row>
    <row r="141" spans="2:8" x14ac:dyDescent="0.25">
      <c r="B141" s="41">
        <v>-1.2439418201753201</v>
      </c>
      <c r="C141" s="15">
        <v>-2.8827233861449599</v>
      </c>
      <c r="D141" s="15">
        <v>6.2714359947972298</v>
      </c>
      <c r="E141" s="15">
        <v>0.219069477522324</v>
      </c>
      <c r="F141" s="42">
        <v>-1.3638402659992599</v>
      </c>
      <c r="G141" s="71">
        <f t="shared" si="2"/>
        <v>5.3461074196177398E-2</v>
      </c>
      <c r="H141" s="72">
        <f t="array" ref="H141">SQRT(MMULT(MMULT(B141:F141,$W$2:$AA$6),TRANSPOSE(B141:F141)))</f>
        <v>0.36341655530636946</v>
      </c>
    </row>
    <row r="142" spans="2:8" x14ac:dyDescent="0.25">
      <c r="B142" s="41">
        <v>-0.98208716628825798</v>
      </c>
      <c r="C142" s="15">
        <v>-0.60137605993677201</v>
      </c>
      <c r="D142" s="15">
        <v>2.7225934421175699</v>
      </c>
      <c r="E142" s="15">
        <v>2.5572359519674199E-2</v>
      </c>
      <c r="F142" s="42">
        <v>-0.16470257541222</v>
      </c>
      <c r="G142" s="71">
        <f t="shared" si="2"/>
        <v>3.6691442277965114E-2</v>
      </c>
      <c r="H142" s="72">
        <f t="array" ref="H142">SQRT(MMULT(MMULT(B142:F142,$W$2:$AA$6),TRANSPOSE(B142:F142)))</f>
        <v>0.1485605935218956</v>
      </c>
    </row>
    <row r="143" spans="2:8" x14ac:dyDescent="0.25">
      <c r="B143" s="41">
        <v>4.2160392706335398E-2</v>
      </c>
      <c r="C143" s="15">
        <v>-0.333278098371251</v>
      </c>
      <c r="D143" s="15">
        <v>0.64174543181027599</v>
      </c>
      <c r="E143" s="15">
        <v>-0.90228134379163905</v>
      </c>
      <c r="F143" s="42">
        <v>1.5516536176462701</v>
      </c>
      <c r="G143" s="71">
        <f t="shared" si="2"/>
        <v>2.0462033745183024E-2</v>
      </c>
      <c r="H143" s="72">
        <f t="array" ref="H143">SQRT(MMULT(MMULT(B143:F143,$W$2:$AA$6),TRANSPOSE(B143:F143)))</f>
        <v>7.9847906762194651E-2</v>
      </c>
    </row>
    <row r="144" spans="2:8" x14ac:dyDescent="0.25">
      <c r="B144" s="41">
        <v>-0.99462802930410299</v>
      </c>
      <c r="C144" s="15">
        <v>0.28135394246195999</v>
      </c>
      <c r="D144" s="15">
        <v>1.4374009318329599</v>
      </c>
      <c r="E144" s="15">
        <v>-0.18234871733515301</v>
      </c>
      <c r="F144" s="42">
        <v>0.45822187234432599</v>
      </c>
      <c r="G144" s="71">
        <f t="shared" si="2"/>
        <v>2.6387667449121029E-2</v>
      </c>
      <c r="H144" s="72">
        <f t="array" ref="H144">SQRT(MMULT(MMULT(B144:F144,$W$2:$AA$6),TRANSPOSE(B144:F144)))</f>
        <v>0.10208284101366102</v>
      </c>
    </row>
    <row r="145" spans="2:8" x14ac:dyDescent="0.25">
      <c r="B145" s="41">
        <v>-0.10636034580195899</v>
      </c>
      <c r="C145" s="15">
        <v>-0.47955053376296303</v>
      </c>
      <c r="D145" s="15">
        <v>1.8710372202580201</v>
      </c>
      <c r="E145" s="15">
        <v>-0.271756774760889</v>
      </c>
      <c r="F145" s="42">
        <v>-1.33695659322083E-2</v>
      </c>
      <c r="G145" s="71">
        <f t="shared" si="2"/>
        <v>5.1843064617339875E-2</v>
      </c>
      <c r="H145" s="72">
        <f t="array" ref="H145">SQRT(MMULT(MMULT(B145:F145,$W$2:$AA$6),TRANSPOSE(B145:F145)))</f>
        <v>0.1133471336737908</v>
      </c>
    </row>
    <row r="146" spans="2:8" x14ac:dyDescent="0.25">
      <c r="B146" s="41">
        <v>-0.59290320862123203</v>
      </c>
      <c r="C146" s="15">
        <v>-2.3852766222742798</v>
      </c>
      <c r="D146" s="15">
        <v>3.15379328059135</v>
      </c>
      <c r="E146" s="15">
        <v>1.0163025976623301</v>
      </c>
      <c r="F146" s="42">
        <v>-0.191916047358176</v>
      </c>
      <c r="G146" s="71">
        <f t="shared" si="2"/>
        <v>1.461149822680843E-2</v>
      </c>
      <c r="H146" s="72">
        <f t="array" ref="H146">SQRT(MMULT(MMULT(B146:F146,$W$2:$AA$6),TRANSPOSE(B146:F146)))</f>
        <v>0.18859007625854621</v>
      </c>
    </row>
    <row r="147" spans="2:8" x14ac:dyDescent="0.25">
      <c r="B147" s="41">
        <v>-0.964370759570081</v>
      </c>
      <c r="C147" s="15">
        <v>-0.13814225965076499</v>
      </c>
      <c r="D147" s="15">
        <v>1.2862809793027601</v>
      </c>
      <c r="E147" s="15">
        <v>0.130942809198833</v>
      </c>
      <c r="F147" s="42">
        <v>0.68528923071924996</v>
      </c>
      <c r="G147" s="71">
        <f t="shared" si="2"/>
        <v>1.1666194202640659E-2</v>
      </c>
      <c r="H147" s="72">
        <f t="array" ref="H147">SQRT(MMULT(MMULT(B147:F147,$W$2:$AA$6),TRANSPOSE(B147:F147)))</f>
        <v>8.4771842663655672E-2</v>
      </c>
    </row>
    <row r="148" spans="2:8" x14ac:dyDescent="0.25">
      <c r="B148" s="41">
        <v>1.4632706662935899E-2</v>
      </c>
      <c r="C148" s="15">
        <v>-1.43364417137463</v>
      </c>
      <c r="D148" s="15">
        <v>2.9492565809536702</v>
      </c>
      <c r="E148" s="15">
        <v>-0.58957035767022903</v>
      </c>
      <c r="F148" s="42">
        <v>5.9325241428260303E-2</v>
      </c>
      <c r="G148" s="71">
        <f t="shared" si="2"/>
        <v>5.3062919653628041E-2</v>
      </c>
      <c r="H148" s="72">
        <f t="array" ref="H148">SQRT(MMULT(MMULT(B148:F148,$W$2:$AA$6),TRANSPOSE(B148:F148)))</f>
        <v>0.20265071208786758</v>
      </c>
    </row>
    <row r="149" spans="2:8" x14ac:dyDescent="0.25">
      <c r="B149" s="41">
        <v>0.63077425910527196</v>
      </c>
      <c r="C149" s="15">
        <v>0.528973516714632</v>
      </c>
      <c r="D149" s="15">
        <v>0.201918748045577</v>
      </c>
      <c r="E149" s="15">
        <v>0.25309391946488602</v>
      </c>
      <c r="F149" s="42">
        <v>-0.61476044333036794</v>
      </c>
      <c r="G149" s="71">
        <f t="shared" si="2"/>
        <v>7.5487416380765518E-2</v>
      </c>
      <c r="H149" s="72">
        <f t="array" ref="H149">SQRT(MMULT(MMULT(B149:F149,$W$2:$AA$6),TRANSPOSE(B149:F149)))</f>
        <v>6.0296134225841951E-2</v>
      </c>
    </row>
    <row r="150" spans="2:8" x14ac:dyDescent="0.25">
      <c r="B150" s="41">
        <v>-0.57811476855533495</v>
      </c>
      <c r="C150" s="15">
        <v>-1.08924999428117</v>
      </c>
      <c r="D150" s="15">
        <v>3.4829707530636198</v>
      </c>
      <c r="E150" s="15">
        <v>0.39588934658404601</v>
      </c>
      <c r="F150" s="42">
        <v>-1.2114953368111601</v>
      </c>
      <c r="G150" s="71">
        <f t="shared" si="2"/>
        <v>6.4309101672918048E-2</v>
      </c>
      <c r="H150" s="72">
        <f t="array" ref="H150">SQRT(MMULT(MMULT(B150:F150,$W$2:$AA$6),TRANSPOSE(B150:F150)))</f>
        <v>0.18776498452176002</v>
      </c>
    </row>
    <row r="151" spans="2:8" x14ac:dyDescent="0.25">
      <c r="B151" s="41">
        <v>-0.76707609202796201</v>
      </c>
      <c r="C151" s="15">
        <v>-0.259099416651762</v>
      </c>
      <c r="D151" s="15">
        <v>2.57107906958342</v>
      </c>
      <c r="E151" s="15">
        <v>0.40775510646610702</v>
      </c>
      <c r="F151" s="42">
        <v>-0.95265866736980997</v>
      </c>
      <c r="G151" s="71">
        <f t="shared" si="2"/>
        <v>5.7623019428093572E-2</v>
      </c>
      <c r="H151" s="72">
        <f t="array" ref="H151">SQRT(MMULT(MMULT(B151:F151,$W$2:$AA$6),TRANSPOSE(B151:F151)))</f>
        <v>0.13245522775243759</v>
      </c>
    </row>
    <row r="152" spans="2:8" x14ac:dyDescent="0.25">
      <c r="B152" s="41">
        <v>-1.06408465928245</v>
      </c>
      <c r="C152" s="15">
        <v>3.09096707314654</v>
      </c>
      <c r="D152" s="15">
        <v>1.0540983132445001</v>
      </c>
      <c r="E152" s="15">
        <v>-0.30994346130215</v>
      </c>
      <c r="F152" s="42">
        <v>-1.77103726580643</v>
      </c>
      <c r="G152" s="71">
        <f t="shared" si="2"/>
        <v>0.10882355267673235</v>
      </c>
      <c r="H152" s="72">
        <f t="array" ref="H152">SQRT(MMULT(MMULT(B152:F152,$W$2:$AA$6),TRANSPOSE(B152:F152)))</f>
        <v>0.21609838981824625</v>
      </c>
    </row>
    <row r="153" spans="2:8" x14ac:dyDescent="0.25">
      <c r="B153" s="41">
        <v>1.10769608858476</v>
      </c>
      <c r="C153" s="15">
        <v>0.12345560394964999</v>
      </c>
      <c r="D153" s="15">
        <v>0.19445097961229299</v>
      </c>
      <c r="E153" s="15">
        <v>0.53118567663862104</v>
      </c>
      <c r="F153" s="42">
        <v>-0.95678834878533103</v>
      </c>
      <c r="G153" s="71">
        <f t="shared" si="2"/>
        <v>8.5312656279306787E-2</v>
      </c>
      <c r="H153" s="72">
        <f t="array" ref="H153">SQRT(MMULT(MMULT(B153:F153,$W$2:$AA$6),TRANSPOSE(B153:F153)))</f>
        <v>9.0298934185319923E-2</v>
      </c>
    </row>
    <row r="154" spans="2:8" x14ac:dyDescent="0.25">
      <c r="B154" s="41">
        <v>-1.1470533943921899</v>
      </c>
      <c r="C154" s="15">
        <v>-2.6763747944672498</v>
      </c>
      <c r="D154" s="15">
        <v>6.2043761886858801</v>
      </c>
      <c r="E154" s="15">
        <v>-0.62728583467352705</v>
      </c>
      <c r="F154" s="42">
        <v>-0.75366216515291895</v>
      </c>
      <c r="G154" s="71">
        <f t="shared" si="2"/>
        <v>5.4567906759838768E-2</v>
      </c>
      <c r="H154" s="72">
        <f t="array" ref="H154">SQRT(MMULT(MMULT(B154:F154,$W$2:$AA$6),TRANSPOSE(B154:F154)))</f>
        <v>0.37851216679837146</v>
      </c>
    </row>
    <row r="155" spans="2:8" x14ac:dyDescent="0.25">
      <c r="B155" s="41">
        <v>-1.21044353865486</v>
      </c>
      <c r="C155" s="15">
        <v>-2.230139721954</v>
      </c>
      <c r="D155" s="15">
        <v>6.3872680895463398</v>
      </c>
      <c r="E155" s="15">
        <v>2.7346580230400499</v>
      </c>
      <c r="F155" s="42">
        <v>-4.6813428519775302</v>
      </c>
      <c r="G155" s="71">
        <f t="shared" si="2"/>
        <v>0.10643977340893206</v>
      </c>
      <c r="H155" s="72">
        <f t="array" ref="H155">SQRT(MMULT(MMULT(B155:F155,$W$2:$AA$6),TRANSPOSE(B155:F155)))</f>
        <v>0.32582533692291227</v>
      </c>
    </row>
    <row r="156" spans="2:8" x14ac:dyDescent="0.25">
      <c r="B156" s="41">
        <v>-0.82128596389876696</v>
      </c>
      <c r="C156" s="15">
        <v>-0.34701811780400599</v>
      </c>
      <c r="D156" s="15">
        <v>1.3213290536814799</v>
      </c>
      <c r="E156" s="15">
        <v>0.821045014972413</v>
      </c>
      <c r="F156" s="42">
        <v>2.59300130488762E-2</v>
      </c>
      <c r="G156" s="71">
        <f t="shared" si="2"/>
        <v>1.8746819261583739E-2</v>
      </c>
      <c r="H156" s="72">
        <f t="array" ref="H156">SQRT(MMULT(MMULT(B156:F156,$W$2:$AA$6),TRANSPOSE(B156:F156)))</f>
        <v>7.0976870711895942E-2</v>
      </c>
    </row>
    <row r="157" spans="2:8" x14ac:dyDescent="0.25">
      <c r="B157" s="41">
        <v>-0.79823344806540797</v>
      </c>
      <c r="C157" s="15">
        <v>0.84635345713126198</v>
      </c>
      <c r="D157" s="15">
        <v>0.19817748939940899</v>
      </c>
      <c r="E157" s="15">
        <v>-0.424087004163202</v>
      </c>
      <c r="F157" s="42">
        <v>1.17778950569793</v>
      </c>
      <c r="G157" s="71">
        <f t="shared" si="2"/>
        <v>1.5406320477000879E-2</v>
      </c>
      <c r="H157" s="72">
        <f t="array" ref="H157">SQRT(MMULT(MMULT(B157:F157,$W$2:$AA$6),TRANSPOSE(B157:F157)))</f>
        <v>9.2459867419844799E-2</v>
      </c>
    </row>
    <row r="158" spans="2:8" x14ac:dyDescent="0.25">
      <c r="B158" s="41">
        <v>-0.90075983719293495</v>
      </c>
      <c r="C158" s="15">
        <v>2.7597009177679501</v>
      </c>
      <c r="D158" s="15">
        <v>2.67786610204768E-2</v>
      </c>
      <c r="E158" s="15">
        <v>0.60641770123302896</v>
      </c>
      <c r="F158" s="42">
        <v>-1.4921374428285199</v>
      </c>
      <c r="G158" s="71">
        <f t="shared" si="2"/>
        <v>8.2922876291140798E-2</v>
      </c>
      <c r="H158" s="72">
        <f t="array" ref="H158">SQRT(MMULT(MMULT(B158:F158,$W$2:$AA$6),TRANSPOSE(B158:F158)))</f>
        <v>0.20939020284427898</v>
      </c>
    </row>
    <row r="159" spans="2:8" x14ac:dyDescent="0.25">
      <c r="B159" s="41">
        <v>0.81528760797989996</v>
      </c>
      <c r="C159" s="15">
        <v>-0.24537648167284701</v>
      </c>
      <c r="D159" s="15">
        <v>-0.54616908803921504</v>
      </c>
      <c r="E159" s="15">
        <v>-1.0417323031791199</v>
      </c>
      <c r="F159" s="42">
        <v>2.0179902649112802</v>
      </c>
      <c r="G159" s="71">
        <f t="shared" si="2"/>
        <v>2.1297369827578169E-2</v>
      </c>
      <c r="H159" s="72">
        <f t="array" ref="H159">SQRT(MMULT(MMULT(B159:F159,$W$2:$AA$6),TRANSPOSE(B159:F159)))</f>
        <v>7.9261296022189787E-2</v>
      </c>
    </row>
    <row r="160" spans="2:8" x14ac:dyDescent="0.25">
      <c r="B160" s="41">
        <v>-0.77987341450893</v>
      </c>
      <c r="C160" s="15">
        <v>-1.36800210046582</v>
      </c>
      <c r="D160" s="15">
        <v>4.2514009893926898</v>
      </c>
      <c r="E160" s="15">
        <v>-0.856781766143204</v>
      </c>
      <c r="F160" s="42">
        <v>-0.24674370827473999</v>
      </c>
      <c r="G160" s="71">
        <f t="shared" si="2"/>
        <v>5.599983485114305E-2</v>
      </c>
      <c r="H160" s="72">
        <f t="array" ref="H160">SQRT(MMULT(MMULT(B160:F160,$W$2:$AA$6),TRANSPOSE(B160:F160)))</f>
        <v>0.26122973109578812</v>
      </c>
    </row>
    <row r="161" spans="2:8" x14ac:dyDescent="0.25">
      <c r="B161" s="41">
        <v>-1.6478525106586601E-2</v>
      </c>
      <c r="C161" s="15">
        <v>-1.4779387323459201</v>
      </c>
      <c r="D161" s="15">
        <v>1.5929998057154799</v>
      </c>
      <c r="E161" s="15">
        <v>0.76626132776398503</v>
      </c>
      <c r="F161" s="42">
        <v>0.13515612397304499</v>
      </c>
      <c r="G161" s="71">
        <f t="shared" si="2"/>
        <v>2.2983218187200723E-2</v>
      </c>
      <c r="H161" s="72">
        <f t="array" ref="H161">SQRT(MMULT(MMULT(B161:F161,$W$2:$AA$6),TRANSPOSE(B161:F161)))</f>
        <v>0.10686460033414277</v>
      </c>
    </row>
    <row r="162" spans="2:8" x14ac:dyDescent="0.25">
      <c r="B162" s="41">
        <v>-0.104869247631346</v>
      </c>
      <c r="C162" s="15">
        <v>-1.3185754101891001</v>
      </c>
      <c r="D162" s="15">
        <v>2.1856559106257198</v>
      </c>
      <c r="E162" s="15">
        <v>4.7277782104188301E-2</v>
      </c>
      <c r="F162" s="42">
        <v>0.19051096509054199</v>
      </c>
      <c r="G162" s="71">
        <f t="shared" si="2"/>
        <v>3.5173199639784505E-2</v>
      </c>
      <c r="H162" s="72">
        <f t="array" ref="H162">SQRT(MMULT(MMULT(B162:F162,$W$2:$AA$6),TRANSPOSE(B162:F162)))</f>
        <v>0.14169992710362586</v>
      </c>
    </row>
    <row r="163" spans="2:8" x14ac:dyDescent="0.25">
      <c r="B163" s="41">
        <v>-0.35337995504931202</v>
      </c>
      <c r="C163" s="15">
        <v>2.0262110213351798</v>
      </c>
      <c r="D163" s="15">
        <v>0.20223273947399101</v>
      </c>
      <c r="E163" s="15">
        <v>-1.93843188103833E-2</v>
      </c>
      <c r="F163" s="42">
        <v>-0.85567948694948404</v>
      </c>
      <c r="G163" s="71">
        <f t="shared" si="2"/>
        <v>8.0888426765627991E-2</v>
      </c>
      <c r="H163" s="72">
        <f t="array" ref="H163">SQRT(MMULT(MMULT(B163:F163,$W$2:$AA$6),TRANSPOSE(B163:F163)))</f>
        <v>0.13310493051015476</v>
      </c>
    </row>
    <row r="164" spans="2:8" x14ac:dyDescent="0.25">
      <c r="B164" s="41">
        <v>-1.4594916702537899</v>
      </c>
      <c r="C164" s="15">
        <v>3.3152643041129299</v>
      </c>
      <c r="D164" s="15">
        <v>-1.0230564815392</v>
      </c>
      <c r="E164" s="15">
        <v>-0.104674305394167</v>
      </c>
      <c r="F164" s="42">
        <v>0.27195815307423798</v>
      </c>
      <c r="G164" s="71">
        <f t="shared" si="2"/>
        <v>3.861868798241453E-2</v>
      </c>
      <c r="H164" s="72">
        <f t="array" ref="H164">SQRT(MMULT(MMULT(B164:F164,$W$2:$AA$6),TRANSPOSE(B164:F164)))</f>
        <v>0.26435721986410682</v>
      </c>
    </row>
    <row r="165" spans="2:8" x14ac:dyDescent="0.25">
      <c r="B165" s="41">
        <v>-0.47463938476859902</v>
      </c>
      <c r="C165" s="15">
        <v>0.23103846993857999</v>
      </c>
      <c r="D165" s="15">
        <v>1.60974243267612</v>
      </c>
      <c r="E165" s="15">
        <v>0.20260819389579299</v>
      </c>
      <c r="F165" s="42">
        <v>-0.56874971174189604</v>
      </c>
      <c r="G165" s="71">
        <f t="shared" si="2"/>
        <v>5.7045929052504836E-2</v>
      </c>
      <c r="H165" s="72">
        <f t="array" ref="H165">SQRT(MMULT(MMULT(B165:F165,$W$2:$AA$6),TRANSPOSE(B165:F165)))</f>
        <v>8.9362062615719065E-2</v>
      </c>
    </row>
    <row r="166" spans="2:8" x14ac:dyDescent="0.25">
      <c r="B166" s="41">
        <v>-0.89207505489037198</v>
      </c>
      <c r="C166" s="15">
        <v>2.4698079755770199</v>
      </c>
      <c r="D166" s="15">
        <v>0.50214771204747799</v>
      </c>
      <c r="E166" s="15">
        <v>-0.25554429636152498</v>
      </c>
      <c r="F166" s="42">
        <v>-0.82433633637260695</v>
      </c>
      <c r="G166" s="71">
        <f t="shared" si="2"/>
        <v>7.8808890072937926E-2</v>
      </c>
      <c r="H166" s="72">
        <f t="array" ref="H166">SQRT(MMULT(MMULT(B166:F166,$W$2:$AA$6),TRANSPOSE(B166:F166)))</f>
        <v>0.17367067666746411</v>
      </c>
    </row>
    <row r="167" spans="2:8" x14ac:dyDescent="0.25">
      <c r="B167" s="41">
        <v>-0.87091794117537202</v>
      </c>
      <c r="C167" s="15">
        <v>1.67722391584389</v>
      </c>
      <c r="D167" s="15">
        <v>-5.9400678367734598E-2</v>
      </c>
      <c r="E167" s="15">
        <v>-0.29121364321023802</v>
      </c>
      <c r="F167" s="42">
        <v>0.54430834690944696</v>
      </c>
      <c r="G167" s="71">
        <f t="shared" si="2"/>
        <v>3.4817372918509837E-2</v>
      </c>
      <c r="H167" s="72">
        <f t="array" ref="H167">SQRT(MMULT(MMULT(B167:F167,$W$2:$AA$6),TRANSPOSE(B167:F167)))</f>
        <v>0.1340060883958599</v>
      </c>
    </row>
    <row r="168" spans="2:8" x14ac:dyDescent="0.25">
      <c r="B168" s="41">
        <v>0.22298542438538599</v>
      </c>
      <c r="C168" s="15">
        <v>0.29741637394488102</v>
      </c>
      <c r="D168" s="15">
        <v>-0.55504709549071496</v>
      </c>
      <c r="E168" s="15">
        <v>-1.3414291596091401</v>
      </c>
      <c r="F168" s="42">
        <v>2.3760744567695902</v>
      </c>
      <c r="G168" s="71">
        <f t="shared" si="2"/>
        <v>1.0378212724600398E-2</v>
      </c>
      <c r="H168" s="72">
        <f t="array" ref="H168">SQRT(MMULT(MMULT(B168:F168,$W$2:$AA$6),TRANSPOSE(B168:F168)))</f>
        <v>6.9934581961180645E-2</v>
      </c>
    </row>
    <row r="169" spans="2:8" x14ac:dyDescent="0.25">
      <c r="B169" s="41">
        <v>-1.3979351884795299</v>
      </c>
      <c r="C169" s="15">
        <v>0.95697339906546697</v>
      </c>
      <c r="D169" s="15">
        <v>1.8985646759419901</v>
      </c>
      <c r="E169" s="15">
        <v>-6.9412557957739596E-2</v>
      </c>
      <c r="F169" s="42">
        <v>-0.38819032857018299</v>
      </c>
      <c r="G169" s="71">
        <f t="shared" si="2"/>
        <v>4.6849800184394899E-2</v>
      </c>
      <c r="H169" s="72">
        <f t="array" ref="H169">SQRT(MMULT(MMULT(B169:F169,$W$2:$AA$6),TRANSPOSE(B169:F169)))</f>
        <v>0.14854798469113548</v>
      </c>
    </row>
    <row r="170" spans="2:8" x14ac:dyDescent="0.25">
      <c r="B170" s="41">
        <v>0.73608669594656295</v>
      </c>
      <c r="C170" s="15">
        <v>-0.35870130788971799</v>
      </c>
      <c r="D170" s="15">
        <v>-0.59184271693062696</v>
      </c>
      <c r="E170" s="15">
        <v>0.42649525710760999</v>
      </c>
      <c r="F170" s="42">
        <v>0.78796207176617095</v>
      </c>
      <c r="G170" s="71">
        <f t="shared" si="2"/>
        <v>2.7079026604612474E-2</v>
      </c>
      <c r="H170" s="72">
        <f t="array" ref="H170">SQRT(MMULT(MMULT(B170:F170,$W$2:$AA$6),TRANSPOSE(B170:F170)))</f>
        <v>6.2738775329995361E-2</v>
      </c>
    </row>
    <row r="171" spans="2:8" x14ac:dyDescent="0.25">
      <c r="B171" s="41">
        <v>-0.49003576295286499</v>
      </c>
      <c r="C171" s="15">
        <v>0.610249198927453</v>
      </c>
      <c r="D171" s="15">
        <v>-0.64013543370915604</v>
      </c>
      <c r="E171" s="15">
        <v>2.0915589989758701</v>
      </c>
      <c r="F171" s="42">
        <v>-0.57163700124131001</v>
      </c>
      <c r="G171" s="71">
        <f t="shared" si="2"/>
        <v>2.1018639608065784E-2</v>
      </c>
      <c r="H171" s="72">
        <f t="array" ref="H171">SQRT(MMULT(MMULT(B171:F171,$W$2:$AA$6),TRANSPOSE(B171:F171)))</f>
        <v>0.14707875474949339</v>
      </c>
    </row>
    <row r="172" spans="2:8" x14ac:dyDescent="0.25">
      <c r="B172" s="41">
        <v>-0.34850810193753401</v>
      </c>
      <c r="C172" s="15">
        <v>-1.8167365844882399</v>
      </c>
      <c r="D172" s="15">
        <v>2.4536824658513101</v>
      </c>
      <c r="E172" s="15">
        <v>-0.20733777250754601</v>
      </c>
      <c r="F172" s="42">
        <v>0.91889999308200299</v>
      </c>
      <c r="G172" s="71">
        <f t="shared" si="2"/>
        <v>1.2268451206186276E-2</v>
      </c>
      <c r="H172" s="72">
        <f t="array" ref="H172">SQRT(MMULT(MMULT(B172:F172,$W$2:$AA$6),TRANSPOSE(B172:F172)))</f>
        <v>0.17358608622159064</v>
      </c>
    </row>
    <row r="173" spans="2:8" x14ac:dyDescent="0.25">
      <c r="B173" s="41">
        <v>0.34408441951569002</v>
      </c>
      <c r="C173" s="15">
        <v>-0.86998205081741098</v>
      </c>
      <c r="D173" s="15">
        <v>1.83664299073552</v>
      </c>
      <c r="E173" s="15">
        <v>-9.6378191159003104E-2</v>
      </c>
      <c r="F173" s="42">
        <v>-0.21436716827479901</v>
      </c>
      <c r="G173" s="71">
        <f t="shared" si="2"/>
        <v>5.9169934910072178E-2</v>
      </c>
      <c r="H173" s="72">
        <f t="array" ref="H173">SQRT(MMULT(MMULT(B173:F173,$W$2:$AA$6),TRANSPOSE(B173:F173)))</f>
        <v>0.1288012004206435</v>
      </c>
    </row>
    <row r="174" spans="2:8" x14ac:dyDescent="0.25">
      <c r="B174" s="41">
        <v>-0.97816664667631104</v>
      </c>
      <c r="C174" s="84">
        <v>-0.80293712065842904</v>
      </c>
      <c r="D174" s="15">
        <v>3.4848624175862599</v>
      </c>
      <c r="E174" s="15">
        <v>-0.13277849148898899</v>
      </c>
      <c r="F174" s="42">
        <v>-0.57098015876253705</v>
      </c>
      <c r="G174" s="71">
        <f t="shared" si="2"/>
        <v>5.1097789289218792E-2</v>
      </c>
      <c r="H174" s="72">
        <f t="array" ref="H174">SQRT(MMULT(MMULT(B174:F174,$W$2:$AA$6),TRANSPOSE(B174:F174)))</f>
        <v>0.19247139966635279</v>
      </c>
    </row>
    <row r="175" spans="2:8" x14ac:dyDescent="0.25">
      <c r="B175" s="41">
        <v>-1.28089197794007</v>
      </c>
      <c r="C175" s="15">
        <v>1.32119136681736</v>
      </c>
      <c r="D175" s="15">
        <v>2.2186584163439198E-2</v>
      </c>
      <c r="E175" s="15">
        <v>0.57592205096066096</v>
      </c>
      <c r="F175" s="42">
        <v>0.36159197599860399</v>
      </c>
      <c r="G175" s="71">
        <f t="shared" si="2"/>
        <v>1.5026376865814128E-2</v>
      </c>
      <c r="H175" s="72">
        <f t="array" ref="H175">SQRT(MMULT(MMULT(B175:F175,$W$2:$AA$6),TRANSPOSE(B175:F175)))</f>
        <v>0.14972545861499864</v>
      </c>
    </row>
    <row r="176" spans="2:8" x14ac:dyDescent="0.25">
      <c r="B176" s="41">
        <v>-0.23403872464693001</v>
      </c>
      <c r="C176" s="15">
        <v>-1.08699216800867</v>
      </c>
      <c r="D176" s="15">
        <v>0.35530276444151399</v>
      </c>
      <c r="E176" s="15">
        <v>2.7977587106081798</v>
      </c>
      <c r="F176" s="42">
        <v>-0.832030582394088</v>
      </c>
      <c r="G176" s="71">
        <f t="shared" si="2"/>
        <v>1.0060201549912037E-2</v>
      </c>
      <c r="H176" s="72">
        <f t="array" ref="H176">SQRT(MMULT(MMULT(B176:F176,$W$2:$AA$6),TRANSPOSE(B176:F176)))</f>
        <v>0.10778731172310538</v>
      </c>
    </row>
    <row r="177" spans="2:8" x14ac:dyDescent="0.25">
      <c r="B177" s="41">
        <v>0.569964666230657</v>
      </c>
      <c r="C177" s="15">
        <v>-0.480239522469942</v>
      </c>
      <c r="D177" s="15">
        <v>0.39120471247632099</v>
      </c>
      <c r="E177" s="15">
        <v>-0.73607826796625198</v>
      </c>
      <c r="F177" s="42">
        <v>1.25514841172921</v>
      </c>
      <c r="G177" s="71">
        <f t="shared" si="2"/>
        <v>3.3215385388558588E-2</v>
      </c>
      <c r="H177" s="72">
        <f t="array" ref="H177">SQRT(MMULT(MMULT(B177:F177,$W$2:$AA$6),TRANSPOSE(B177:F177)))</f>
        <v>8.1808617305080392E-2</v>
      </c>
    </row>
    <row r="178" spans="2:8" x14ac:dyDescent="0.25">
      <c r="B178" s="41">
        <v>-0.11477614973724801</v>
      </c>
      <c r="C178" s="15">
        <v>-0.469542968574923</v>
      </c>
      <c r="D178" s="15">
        <v>0.496858440291439</v>
      </c>
      <c r="E178" s="15">
        <v>0.80704609315172504</v>
      </c>
      <c r="F178" s="42">
        <v>0.280414584869006</v>
      </c>
      <c r="G178" s="71">
        <f t="shared" si="2"/>
        <v>2.1377283501961938E-2</v>
      </c>
      <c r="H178" s="72">
        <f t="array" ref="H178">SQRT(MMULT(MMULT(B178:F178,$W$2:$AA$6),TRANSPOSE(B178:F178)))</f>
        <v>3.2013275593043636E-2</v>
      </c>
    </row>
    <row r="179" spans="2:8" x14ac:dyDescent="0.25">
      <c r="B179" s="41">
        <v>1.4689407895276501</v>
      </c>
      <c r="C179" s="15">
        <v>0.409959115518785</v>
      </c>
      <c r="D179" s="15">
        <v>-0.229253667964779</v>
      </c>
      <c r="E179" s="15">
        <v>0.58414041246299298</v>
      </c>
      <c r="F179" s="42">
        <v>-1.2337866495446499</v>
      </c>
      <c r="G179" s="71">
        <f t="shared" si="2"/>
        <v>9.9414698657588271E-2</v>
      </c>
      <c r="H179" s="72">
        <f t="array" ref="H179">SQRT(MMULT(MMULT(B179:F179,$W$2:$AA$6),TRANSPOSE(B179:F179)))</f>
        <v>0.1125401783626736</v>
      </c>
    </row>
    <row r="180" spans="2:8" x14ac:dyDescent="0.25">
      <c r="B180" s="41">
        <v>0.56083407782537198</v>
      </c>
      <c r="C180" s="15">
        <v>1.14201649824464E-2</v>
      </c>
      <c r="D180" s="15">
        <v>-0.53269478297730899</v>
      </c>
      <c r="E180" s="15">
        <v>1.0381562867552101</v>
      </c>
      <c r="F180" s="42">
        <v>-7.7715746585729203E-2</v>
      </c>
      <c r="G180" s="71">
        <f t="shared" si="2"/>
        <v>4.0037958654760002E-2</v>
      </c>
      <c r="H180" s="72">
        <f t="array" ref="H180">SQRT(MMULT(MMULT(B180:F180,$W$2:$AA$6),TRANSPOSE(B180:F180)))</f>
        <v>7.4611729846613212E-2</v>
      </c>
    </row>
    <row r="181" spans="2:8" x14ac:dyDescent="0.25">
      <c r="B181" s="41">
        <v>-0.73919673109604001</v>
      </c>
      <c r="C181" s="15">
        <v>-1.57203391624148</v>
      </c>
      <c r="D181" s="15">
        <v>4.5937438029648998</v>
      </c>
      <c r="E181" s="15">
        <v>1.2382275015458599</v>
      </c>
      <c r="F181" s="42">
        <v>-2.52074065717323</v>
      </c>
      <c r="G181" s="71">
        <f t="shared" si="2"/>
        <v>8.1909549136632204E-2</v>
      </c>
      <c r="H181" s="72">
        <f t="array" ref="H181">SQRT(MMULT(MMULT(B181:F181,$W$2:$AA$6),TRANSPOSE(B181:F181)))</f>
        <v>0.24027946427909741</v>
      </c>
    </row>
    <row r="182" spans="2:8" x14ac:dyDescent="0.25">
      <c r="B182" s="41">
        <v>-0.86735664718064398</v>
      </c>
      <c r="C182" s="15">
        <v>-1.99622629230036</v>
      </c>
      <c r="D182" s="15">
        <v>3.2131261081871298</v>
      </c>
      <c r="E182" s="15">
        <v>0.46914828638696199</v>
      </c>
      <c r="F182" s="42">
        <v>0.18130854490691001</v>
      </c>
      <c r="G182" s="71">
        <f t="shared" si="2"/>
        <v>1.2186296755841885E-2</v>
      </c>
      <c r="H182" s="72">
        <f t="array" ref="H182">SQRT(MMULT(MMULT(B182:F182,$W$2:$AA$6),TRANSPOSE(B182:F182)))</f>
        <v>0.18788461317961455</v>
      </c>
    </row>
    <row r="183" spans="2:8" x14ac:dyDescent="0.25">
      <c r="B183" s="41">
        <v>-1.40218294012685</v>
      </c>
      <c r="C183" s="15">
        <v>3.0293237346097199</v>
      </c>
      <c r="D183" s="15">
        <v>0.90487100144544896</v>
      </c>
      <c r="E183" s="15">
        <v>-1.4292861627786699</v>
      </c>
      <c r="F183" s="42">
        <v>-0.102725633149635</v>
      </c>
      <c r="G183" s="71">
        <f t="shared" si="2"/>
        <v>7.5781366821209006E-2</v>
      </c>
      <c r="H183" s="72">
        <f t="array" ref="H183">SQRT(MMULT(MMULT(B183:F183,$W$2:$AA$6),TRANSPOSE(B183:F183)))</f>
        <v>0.22046122948179395</v>
      </c>
    </row>
    <row r="184" spans="2:8" x14ac:dyDescent="0.25">
      <c r="B184" s="41">
        <v>-0.431462891378804</v>
      </c>
      <c r="C184" s="15">
        <v>-0.98635591630700803</v>
      </c>
      <c r="D184" s="15">
        <v>1.9432408772908101</v>
      </c>
      <c r="E184" s="15">
        <v>-0.31385913411403099</v>
      </c>
      <c r="F184" s="42">
        <v>0.78843706450902995</v>
      </c>
      <c r="G184" s="71">
        <f t="shared" si="2"/>
        <v>2.1220347794792479E-2</v>
      </c>
      <c r="H184" s="72">
        <f t="array" ref="H184">SQRT(MMULT(MMULT(B184:F184,$W$2:$AA$6),TRANSPOSE(B184:F184)))</f>
        <v>0.12625668669832033</v>
      </c>
    </row>
    <row r="185" spans="2:8" x14ac:dyDescent="0.25">
      <c r="B185" s="41">
        <v>-1.2955499434881601</v>
      </c>
      <c r="C185" s="15">
        <v>2.5859648479523498</v>
      </c>
      <c r="D185" s="15">
        <v>0.27334397996133297</v>
      </c>
      <c r="E185" s="15">
        <v>-4.5629787298907903E-2</v>
      </c>
      <c r="F185" s="42">
        <v>-0.51812909712661404</v>
      </c>
      <c r="G185" s="71">
        <f t="shared" si="2"/>
        <v>5.9953043747215967E-2</v>
      </c>
      <c r="H185" s="72">
        <f t="array" ref="H185">SQRT(MMULT(MMULT(B185:F185,$W$2:$AA$6),TRANSPOSE(B185:F185)))</f>
        <v>0.20139631274532904</v>
      </c>
    </row>
    <row r="186" spans="2:8" x14ac:dyDescent="0.25">
      <c r="B186" s="41">
        <v>-1.4900797190841799</v>
      </c>
      <c r="C186" s="15">
        <v>-3.16031769715971</v>
      </c>
      <c r="D186" s="15">
        <v>5.7786242019682499</v>
      </c>
      <c r="E186" s="15">
        <v>0.156245476156053</v>
      </c>
      <c r="F186" s="42">
        <v>-0.28447226188040398</v>
      </c>
      <c r="G186" s="71">
        <f t="shared" si="2"/>
        <v>1.7256474061230251E-2</v>
      </c>
      <c r="H186" s="72">
        <f t="array" ref="H186">SQRT(MMULT(MMULT(B186:F186,$W$2:$AA$6),TRANSPOSE(B186:F186)))</f>
        <v>0.34510905463227093</v>
      </c>
    </row>
    <row r="187" spans="2:8" x14ac:dyDescent="0.25">
      <c r="B187" s="41">
        <v>-1.1595595876934499</v>
      </c>
      <c r="C187" s="15">
        <v>-0.98165048610472705</v>
      </c>
      <c r="D187" s="15">
        <v>2.9113852156856601</v>
      </c>
      <c r="E187" s="15">
        <v>-0.160819700552113</v>
      </c>
      <c r="F187" s="42">
        <v>0.39064455866462899</v>
      </c>
      <c r="G187" s="71">
        <f t="shared" si="2"/>
        <v>1.9195411005177972E-2</v>
      </c>
      <c r="H187" s="72">
        <f t="array" ref="H187">SQRT(MMULT(MMULT(B187:F187,$W$2:$AA$6),TRANSPOSE(B187:F187)))</f>
        <v>0.16848674542573008</v>
      </c>
    </row>
    <row r="188" spans="2:8" x14ac:dyDescent="0.25">
      <c r="B188" s="41">
        <v>-0.27643785336360099</v>
      </c>
      <c r="C188" s="15">
        <v>-1.50686017662372</v>
      </c>
      <c r="D188" s="15">
        <v>2.00485304520469</v>
      </c>
      <c r="E188" s="15">
        <v>1.0750658406489999</v>
      </c>
      <c r="F188" s="42">
        <v>-0.29662085586636899</v>
      </c>
      <c r="G188" s="71">
        <f t="shared" si="2"/>
        <v>2.571644017943845E-2</v>
      </c>
      <c r="H188" s="72">
        <f t="array" ref="H188">SQRT(MMULT(MMULT(B188:F188,$W$2:$AA$6),TRANSPOSE(B188:F188)))</f>
        <v>0.11461113102113432</v>
      </c>
    </row>
    <row r="189" spans="2:8" x14ac:dyDescent="0.25">
      <c r="B189" s="41">
        <v>-1.40472836445266</v>
      </c>
      <c r="C189" s="15">
        <v>-1.8915332492613499</v>
      </c>
      <c r="D189" s="15">
        <v>5.5239303198490797</v>
      </c>
      <c r="E189" s="15">
        <v>-0.87446380865878304</v>
      </c>
      <c r="F189" s="42">
        <v>-0.35320489747627398</v>
      </c>
      <c r="G189" s="71">
        <f t="shared" si="2"/>
        <v>4.7556831384367865E-2</v>
      </c>
      <c r="H189" s="72">
        <f t="array" ref="H189">SQRT(MMULT(MMULT(B189:F189,$W$2:$AA$6),TRANSPOSE(B189:F189)))</f>
        <v>0.33222674852855111</v>
      </c>
    </row>
    <row r="190" spans="2:8" x14ac:dyDescent="0.25">
      <c r="B190" s="41">
        <v>0.38700912446161401</v>
      </c>
      <c r="C190" s="15">
        <v>-0.26783121470603799</v>
      </c>
      <c r="D190" s="15">
        <v>-0.86004908709852801</v>
      </c>
      <c r="E190" s="15">
        <v>1.41962331092817</v>
      </c>
      <c r="F190" s="42">
        <v>0.32124786641477898</v>
      </c>
      <c r="G190" s="71">
        <f t="shared" si="2"/>
        <v>1.6436078582387097E-2</v>
      </c>
      <c r="H190" s="72">
        <f t="array" ref="H190">SQRT(MMULT(MMULT(B190:F190,$W$2:$AA$6),TRANSPOSE(B190:F190)))</f>
        <v>9.0926001625921876E-2</v>
      </c>
    </row>
    <row r="191" spans="2:8" x14ac:dyDescent="0.25">
      <c r="B191" s="41">
        <v>1.28204831200634</v>
      </c>
      <c r="C191" s="15">
        <v>0.220373477534756</v>
      </c>
      <c r="D191" s="15">
        <v>9.3192251629521397E-2</v>
      </c>
      <c r="E191" s="15">
        <v>-0.24929667460789501</v>
      </c>
      <c r="F191" s="42">
        <v>-0.34631736656272999</v>
      </c>
      <c r="G191" s="71">
        <f t="shared" si="2"/>
        <v>8.5708046556808304E-2</v>
      </c>
      <c r="H191" s="72">
        <f t="array" ref="H191">SQRT(MMULT(MMULT(B191:F191,$W$2:$AA$6),TRANSPOSE(B191:F191)))</f>
        <v>8.8946707611958581E-2</v>
      </c>
    </row>
    <row r="192" spans="2:8" x14ac:dyDescent="0.25">
      <c r="B192" s="41">
        <v>-1.05885688121264</v>
      </c>
      <c r="C192" s="15">
        <v>2.7729094173036</v>
      </c>
      <c r="D192" s="15">
        <v>0.61387781614377301</v>
      </c>
      <c r="E192" s="15">
        <v>-0.16902289498373099</v>
      </c>
      <c r="F192" s="42">
        <v>-1.1589074572510001</v>
      </c>
      <c r="G192" s="71">
        <f t="shared" si="2"/>
        <v>8.6129375485533122E-2</v>
      </c>
      <c r="H192" s="72">
        <f t="array" ref="H192">SQRT(MMULT(MMULT(B192:F192,$W$2:$AA$6),TRANSPOSE(B192:F192)))</f>
        <v>0.19829681770735799</v>
      </c>
    </row>
    <row r="193" spans="2:8" x14ac:dyDescent="0.25">
      <c r="B193" s="41">
        <v>0.36664545106847002</v>
      </c>
      <c r="C193" s="15">
        <v>-0.59723021694786405</v>
      </c>
      <c r="D193" s="15">
        <v>0.51839208454780605</v>
      </c>
      <c r="E193" s="15">
        <v>-0.32229169073331498</v>
      </c>
      <c r="F193" s="42">
        <v>1.0344843720649</v>
      </c>
      <c r="G193" s="71">
        <f t="shared" si="2"/>
        <v>2.7924833334006881E-2</v>
      </c>
      <c r="H193" s="72">
        <f t="array" ref="H193">SQRT(MMULT(MMULT(B193:F193,$W$2:$AA$6),TRANSPOSE(B193:F193)))</f>
        <v>6.8658961815381919E-2</v>
      </c>
    </row>
    <row r="194" spans="2:8" x14ac:dyDescent="0.25">
      <c r="B194" s="41">
        <v>-1.3805373576680799</v>
      </c>
      <c r="C194" s="15">
        <v>-3.29291098731444</v>
      </c>
      <c r="D194" s="15">
        <v>7.1615652731006998</v>
      </c>
      <c r="E194" s="15">
        <v>2.4992880214474199E-3</v>
      </c>
      <c r="F194" s="42">
        <v>-1.4906162161396299</v>
      </c>
      <c r="G194" s="71">
        <f t="shared" si="2"/>
        <v>5.7495885422166451E-2</v>
      </c>
      <c r="H194" s="72">
        <f t="array" ref="H194">SQRT(MMULT(MMULT(B194:F194,$W$2:$AA$6),TRANSPOSE(B194:F194)))</f>
        <v>0.42184582232938855</v>
      </c>
    </row>
    <row r="195" spans="2:8" x14ac:dyDescent="0.25">
      <c r="B195" s="41">
        <v>0.63483283877065499</v>
      </c>
      <c r="C195" s="15">
        <v>-0.51607260523813003</v>
      </c>
      <c r="D195" s="15">
        <v>-0.61781485530694502</v>
      </c>
      <c r="E195" s="15">
        <v>1.0559745205608599</v>
      </c>
      <c r="F195" s="42">
        <v>0.44308010121355501</v>
      </c>
      <c r="G195" s="71">
        <f t="shared" si="2"/>
        <v>2.2530236107745065E-2</v>
      </c>
      <c r="H195" s="72">
        <f t="array" ref="H195">SQRT(MMULT(MMULT(B195:F195,$W$2:$AA$6),TRANSPOSE(B195:F195)))</f>
        <v>7.6389901454726572E-2</v>
      </c>
    </row>
    <row r="196" spans="2:8" x14ac:dyDescent="0.25">
      <c r="B196" s="41">
        <v>0.57152096499948701</v>
      </c>
      <c r="C196" s="15">
        <v>-0.51077314534372098</v>
      </c>
      <c r="D196" s="15">
        <v>-7.7102505670634203E-2</v>
      </c>
      <c r="E196" s="15">
        <v>-1.22411202648034</v>
      </c>
      <c r="F196" s="42">
        <v>2.24046671249521</v>
      </c>
      <c r="G196" s="71">
        <f t="shared" si="2"/>
        <v>1.3287187903024286E-2</v>
      </c>
      <c r="H196" s="72">
        <f t="array" ref="H196">SQRT(MMULT(MMULT(B196:F196,$W$2:$AA$6),TRANSPOSE(B196:F196)))</f>
        <v>9.4162451840365022E-2</v>
      </c>
    </row>
    <row r="197" spans="2:8" x14ac:dyDescent="0.25">
      <c r="B197" s="41">
        <v>-0.118286732014284</v>
      </c>
      <c r="C197" s="15">
        <v>0.16959755298594401</v>
      </c>
      <c r="D197" s="84">
        <v>6.1596910431162798E-4</v>
      </c>
      <c r="E197" s="15">
        <v>0.75630019728048004</v>
      </c>
      <c r="F197" s="42">
        <v>0.19177301264354699</v>
      </c>
      <c r="G197" s="71">
        <f t="shared" si="2"/>
        <v>2.8194492459799381E-2</v>
      </c>
      <c r="H197" s="72">
        <f t="array" ref="H197">SQRT(MMULT(MMULT(B197:F197,$W$2:$AA$6),TRANSPOSE(B197:F197)))</f>
        <v>4.650803143309315E-2</v>
      </c>
    </row>
    <row r="198" spans="2:8" x14ac:dyDescent="0.25">
      <c r="B198" s="41">
        <v>-0.36164856582171701</v>
      </c>
      <c r="C198" s="15">
        <v>-0.427605608804981</v>
      </c>
      <c r="D198" s="15">
        <v>0.99637188605207905</v>
      </c>
      <c r="E198" s="15">
        <v>0.19596955233625099</v>
      </c>
      <c r="F198" s="42">
        <v>0.59691273623836605</v>
      </c>
      <c r="G198" s="71">
        <f t="shared" ref="G198:G261" si="3">SUMPRODUCT(B198:F198,$B$2:$F$2)</f>
        <v>2.0610470334773243E-2</v>
      </c>
      <c r="H198" s="72">
        <f t="array" ref="H198">SQRT(MMULT(MMULT(B198:F198,$W$2:$AA$6),TRANSPOSE(B198:F198)))</f>
        <v>5.4688373927202778E-2</v>
      </c>
    </row>
    <row r="199" spans="2:8" x14ac:dyDescent="0.25">
      <c r="B199" s="41">
        <v>-0.59884276007472304</v>
      </c>
      <c r="C199" s="15">
        <v>2.0250538441760799</v>
      </c>
      <c r="D199" s="15">
        <v>0.638842027487177</v>
      </c>
      <c r="E199" s="15">
        <v>-0.62679190282936403</v>
      </c>
      <c r="F199" s="42">
        <v>-0.43826120875917202</v>
      </c>
      <c r="G199" s="71">
        <f t="shared" si="3"/>
        <v>7.6826302139121894E-2</v>
      </c>
      <c r="H199" s="72">
        <f t="array" ref="H199">SQRT(MMULT(MMULT(B199:F199,$W$2:$AA$6),TRANSPOSE(B199:F199)))</f>
        <v>0.1358081897875324</v>
      </c>
    </row>
    <row r="200" spans="2:8" x14ac:dyDescent="0.25">
      <c r="B200" s="41">
        <v>-1.33066736488788</v>
      </c>
      <c r="C200" s="15">
        <v>0.43768940380083898</v>
      </c>
      <c r="D200" s="15">
        <v>0.99946174835953705</v>
      </c>
      <c r="E200" s="15">
        <v>0.883836127389939</v>
      </c>
      <c r="F200" s="42">
        <v>9.6800853375719198E-3</v>
      </c>
      <c r="G200" s="71">
        <f t="shared" si="3"/>
        <v>1.4261311437760398E-2</v>
      </c>
      <c r="H200" s="72">
        <f t="array" ref="H200">SQRT(MMULT(MMULT(B200:F200,$W$2:$AA$6),TRANSPOSE(B200:F200)))</f>
        <v>0.11235306240073796</v>
      </c>
    </row>
    <row r="201" spans="2:8" x14ac:dyDescent="0.25">
      <c r="B201" s="41">
        <v>-0.43578053948492701</v>
      </c>
      <c r="C201" s="15">
        <v>1.7588364020827201</v>
      </c>
      <c r="D201" s="15">
        <v>0.46171255818490198</v>
      </c>
      <c r="E201" s="15">
        <v>1.0863761369260301</v>
      </c>
      <c r="F201" s="42">
        <v>-1.87114455770873</v>
      </c>
      <c r="G201" s="71">
        <f t="shared" si="3"/>
        <v>8.6664287910880738E-2</v>
      </c>
      <c r="H201" s="72">
        <f t="array" ref="H201">SQRT(MMULT(MMULT(B201:F201,$W$2:$AA$6),TRANSPOSE(B201:F201)))</f>
        <v>0.15122648335554142</v>
      </c>
    </row>
    <row r="202" spans="2:8" x14ac:dyDescent="0.25">
      <c r="B202" s="41">
        <v>-1.37295810807276</v>
      </c>
      <c r="C202" s="15">
        <v>-3.5352904487627299</v>
      </c>
      <c r="D202" s="15">
        <v>7.2240740957145499</v>
      </c>
      <c r="E202" s="15">
        <v>-1.4569806197964199</v>
      </c>
      <c r="F202" s="42">
        <v>0.141155080917366</v>
      </c>
      <c r="G202" s="71">
        <f t="shared" si="3"/>
        <v>3.6634136103502649E-2</v>
      </c>
      <c r="H202" s="72">
        <f t="array" ref="H202">SQRT(MMULT(MMULT(B202:F202,$W$2:$AA$6),TRANSPOSE(B202:F202)))</f>
        <v>0.47365481375098628</v>
      </c>
    </row>
    <row r="203" spans="2:8" x14ac:dyDescent="0.25">
      <c r="B203" s="41">
        <v>-0.39526932223136901</v>
      </c>
      <c r="C203" s="15">
        <v>-1.9827664838835199</v>
      </c>
      <c r="D203" s="15">
        <v>4.3161997418299203</v>
      </c>
      <c r="E203" s="15">
        <v>-0.41329918452314601</v>
      </c>
      <c r="F203" s="42">
        <v>-0.52486475119187803</v>
      </c>
      <c r="G203" s="71">
        <f t="shared" si="3"/>
        <v>5.8169053973331469E-2</v>
      </c>
      <c r="H203" s="72">
        <f t="array" ref="H203">SQRT(MMULT(MMULT(B203:F203,$W$2:$AA$6),TRANSPOSE(B203:F203)))</f>
        <v>0.27188599777028188</v>
      </c>
    </row>
    <row r="204" spans="2:8" x14ac:dyDescent="0.25">
      <c r="B204" s="41">
        <v>-0.65962976838593601</v>
      </c>
      <c r="C204" s="15">
        <v>0.92877007084984398</v>
      </c>
      <c r="D204" s="15">
        <v>-0.66537507066988499</v>
      </c>
      <c r="E204" s="15">
        <v>0.97905953456969896</v>
      </c>
      <c r="F204" s="42">
        <v>0.41717523363627701</v>
      </c>
      <c r="G204" s="71">
        <f t="shared" si="3"/>
        <v>1.2652956127977833E-2</v>
      </c>
      <c r="H204" s="72">
        <f t="array" ref="H204">SQRT(MMULT(MMULT(B204:F204,$W$2:$AA$6),TRANSPOSE(B204:F204)))</f>
        <v>0.12526831194426161</v>
      </c>
    </row>
    <row r="205" spans="2:8" x14ac:dyDescent="0.25">
      <c r="B205" s="41">
        <v>-5.5874072065110698E-2</v>
      </c>
      <c r="C205" s="15">
        <v>0.18404657587210199</v>
      </c>
      <c r="D205" s="15">
        <v>0.43698144407113698</v>
      </c>
      <c r="E205" s="15">
        <v>-0.457934163991981</v>
      </c>
      <c r="F205" s="42">
        <v>0.89278021611385106</v>
      </c>
      <c r="G205" s="71">
        <f t="shared" si="3"/>
        <v>3.2457398594807854E-2</v>
      </c>
      <c r="H205" s="72">
        <f t="array" ref="H205">SQRT(MMULT(MMULT(B205:F205,$W$2:$AA$6),TRANSPOSE(B205:F205)))</f>
        <v>4.3704308541880149E-2</v>
      </c>
    </row>
    <row r="206" spans="2:8" x14ac:dyDescent="0.25">
      <c r="B206" s="41">
        <v>0.454573516330609</v>
      </c>
      <c r="C206" s="15">
        <v>-0.63157999602708503</v>
      </c>
      <c r="D206" s="15">
        <v>-1.3499243406452199</v>
      </c>
      <c r="E206" s="15">
        <v>3.5503178479072801</v>
      </c>
      <c r="F206" s="42">
        <v>-1.0233870275655701</v>
      </c>
      <c r="G206" s="71">
        <f t="shared" si="3"/>
        <v>1.3355956633645912E-2</v>
      </c>
      <c r="H206" s="72">
        <f t="array" ref="H206">SQRT(MMULT(MMULT(B206:F206,$W$2:$AA$6),TRANSPOSE(B206:F206)))</f>
        <v>0.1986296762222336</v>
      </c>
    </row>
    <row r="207" spans="2:8" x14ac:dyDescent="0.25">
      <c r="B207" s="41">
        <v>0.16928394410326</v>
      </c>
      <c r="C207" s="15">
        <v>-0.43379154743190701</v>
      </c>
      <c r="D207" s="15">
        <v>-7.2146678586586396E-2</v>
      </c>
      <c r="E207" s="15">
        <v>0.70597267767059901</v>
      </c>
      <c r="F207" s="42">
        <v>0.63068160424463404</v>
      </c>
      <c r="G207" s="71">
        <f t="shared" si="3"/>
        <v>1.7330399743638342E-2</v>
      </c>
      <c r="H207" s="72">
        <f t="array" ref="H207">SQRT(MMULT(MMULT(B207:F207,$W$2:$AA$6),TRANSPOSE(B207:F207)))</f>
        <v>3.3807351549535451E-2</v>
      </c>
    </row>
    <row r="208" spans="2:8" x14ac:dyDescent="0.25">
      <c r="B208" s="41">
        <v>-0.29683918764607597</v>
      </c>
      <c r="C208" s="15">
        <v>1.1107729683277801</v>
      </c>
      <c r="D208" s="15">
        <v>-0.25657560618163</v>
      </c>
      <c r="E208" s="15">
        <v>-0.31288836571933099</v>
      </c>
      <c r="F208" s="42">
        <v>0.75553019121925402</v>
      </c>
      <c r="G208" s="71">
        <f t="shared" si="3"/>
        <v>3.4693138604756611E-2</v>
      </c>
      <c r="H208" s="72">
        <f t="array" ref="H208">SQRT(MMULT(MMULT(B208:F208,$W$2:$AA$6),TRANSPOSE(B208:F208)))</f>
        <v>7.9676553186922114E-2</v>
      </c>
    </row>
    <row r="209" spans="2:8" x14ac:dyDescent="0.25">
      <c r="B209" s="41">
        <v>-0.313283971991898</v>
      </c>
      <c r="C209" s="15">
        <v>4.6293219969939202E-2</v>
      </c>
      <c r="D209" s="15">
        <v>-0.13667220216919801</v>
      </c>
      <c r="E209" s="15">
        <v>2.0529415305983498</v>
      </c>
      <c r="F209" s="42">
        <v>-0.649278576407192</v>
      </c>
      <c r="G209" s="71">
        <f t="shared" si="3"/>
        <v>2.3951733200220031E-2</v>
      </c>
      <c r="H209" s="72">
        <f t="array" ref="H209">SQRT(MMULT(MMULT(B209:F209,$W$2:$AA$6),TRANSPOSE(B209:F209)))</f>
        <v>0.10700170208653677</v>
      </c>
    </row>
    <row r="210" spans="2:8" x14ac:dyDescent="0.25">
      <c r="B210" s="41">
        <v>-1.3433457609202299</v>
      </c>
      <c r="C210" s="15">
        <v>1.26152308307665</v>
      </c>
      <c r="D210" s="15">
        <v>0.38711030081157599</v>
      </c>
      <c r="E210" s="15">
        <v>0.83196347918979996</v>
      </c>
      <c r="F210" s="42">
        <v>-0.13725110215779199</v>
      </c>
      <c r="G210" s="71">
        <f t="shared" si="3"/>
        <v>2.3635692482517744E-2</v>
      </c>
      <c r="H210" s="72">
        <f t="array" ref="H210">SQRT(MMULT(MMULT(B210:F210,$W$2:$AA$6),TRANSPOSE(B210:F210)))</f>
        <v>0.15054422762647365</v>
      </c>
    </row>
    <row r="211" spans="2:8" x14ac:dyDescent="0.25">
      <c r="B211" s="41">
        <v>-0.95346276564043797</v>
      </c>
      <c r="C211" s="15">
        <v>-1.4570608019555</v>
      </c>
      <c r="D211" s="15">
        <v>4.5571875637429304</v>
      </c>
      <c r="E211" s="15">
        <v>0.32349483105121901</v>
      </c>
      <c r="F211" s="42">
        <v>-1.47015882719821</v>
      </c>
      <c r="G211" s="71">
        <f t="shared" si="3"/>
        <v>6.6047622700537933E-2</v>
      </c>
      <c r="H211" s="72">
        <f t="array" ref="H211">SQRT(MMULT(MMULT(B211:F211,$W$2:$AA$6),TRANSPOSE(B211:F211)))</f>
        <v>0.24740436037838925</v>
      </c>
    </row>
    <row r="212" spans="2:8" x14ac:dyDescent="0.25">
      <c r="B212" s="41">
        <v>-0.403045988291449</v>
      </c>
      <c r="C212" s="15">
        <v>-0.46565620354861198</v>
      </c>
      <c r="D212" s="15">
        <v>0.994683039325022</v>
      </c>
      <c r="E212" s="15">
        <v>-0.23295368029619501</v>
      </c>
      <c r="F212" s="42">
        <v>1.10697283281123</v>
      </c>
      <c r="G212" s="71">
        <f t="shared" si="3"/>
        <v>1.3075917779472009E-2</v>
      </c>
      <c r="H212" s="72">
        <f t="array" ref="H212">SQRT(MMULT(MMULT(B212:F212,$W$2:$AA$6),TRANSPOSE(B212:F212)))</f>
        <v>6.9500876904155712E-2</v>
      </c>
    </row>
    <row r="213" spans="2:8" x14ac:dyDescent="0.25">
      <c r="B213" s="41">
        <v>-0.23418868129930401</v>
      </c>
      <c r="C213" s="15">
        <v>-0.70648015112714901</v>
      </c>
      <c r="D213" s="15">
        <v>2.1449204926476302</v>
      </c>
      <c r="E213" s="15">
        <v>0.149402697289994</v>
      </c>
      <c r="F213" s="42">
        <v>-0.35365435751117602</v>
      </c>
      <c r="G213" s="71">
        <f t="shared" si="3"/>
        <v>5.057634580440986E-2</v>
      </c>
      <c r="H213" s="72">
        <f t="array" ref="H213">SQRT(MMULT(MMULT(B213:F213,$W$2:$AA$6),TRANSPOSE(B213:F213)))</f>
        <v>0.11985085818591101</v>
      </c>
    </row>
    <row r="214" spans="2:8" x14ac:dyDescent="0.25">
      <c r="B214" s="41">
        <v>-1.08041175028019</v>
      </c>
      <c r="C214" s="15">
        <v>2.3029734087242399</v>
      </c>
      <c r="D214" s="15">
        <v>0.24710503623880301</v>
      </c>
      <c r="E214" s="15">
        <v>0.34299024611134799</v>
      </c>
      <c r="F214" s="42">
        <v>-0.81265694079420003</v>
      </c>
      <c r="G214" s="71">
        <f t="shared" si="3"/>
        <v>6.2828594091017431E-2</v>
      </c>
      <c r="H214" s="72">
        <f t="array" ref="H214">SQRT(MMULT(MMULT(B214:F214,$W$2:$AA$6),TRANSPOSE(B214:F214)))</f>
        <v>0.18332556132551917</v>
      </c>
    </row>
    <row r="215" spans="2:8" x14ac:dyDescent="0.25">
      <c r="B215" s="41">
        <v>-1.0302889983819301</v>
      </c>
      <c r="C215" s="15">
        <v>-1.70542552365883</v>
      </c>
      <c r="D215" s="15">
        <v>4.1341779351211496</v>
      </c>
      <c r="E215" s="15">
        <v>-7.5338584619337595E-2</v>
      </c>
      <c r="F215" s="42">
        <v>-0.32312482846105101</v>
      </c>
      <c r="G215" s="71">
        <f t="shared" si="3"/>
        <v>3.7219053952195241E-2</v>
      </c>
      <c r="H215" s="72">
        <f t="array" ref="H215">SQRT(MMULT(MMULT(B215:F215,$W$2:$AA$6),TRANSPOSE(B215:F215)))</f>
        <v>0.23860109370836816</v>
      </c>
    </row>
    <row r="216" spans="2:8" x14ac:dyDescent="0.25">
      <c r="B216" s="41">
        <v>1.3701575552337999</v>
      </c>
      <c r="C216" s="15">
        <v>0.29372669135178497</v>
      </c>
      <c r="D216" s="15">
        <v>0.56516837214817806</v>
      </c>
      <c r="E216" s="15">
        <v>-1.8169499088671699</v>
      </c>
      <c r="F216" s="42">
        <v>0.58789729013340797</v>
      </c>
      <c r="G216" s="71">
        <f t="shared" si="3"/>
        <v>9.0723076258607163E-2</v>
      </c>
      <c r="H216" s="72">
        <f t="array" ref="H216">SQRT(MMULT(MMULT(B216:F216,$W$2:$AA$6),TRANSPOSE(B216:F216)))</f>
        <v>0.13295520016494752</v>
      </c>
    </row>
    <row r="217" spans="2:8" x14ac:dyDescent="0.25">
      <c r="B217" s="41">
        <v>-1.12515037419079</v>
      </c>
      <c r="C217" s="15">
        <v>0.19886487773479999</v>
      </c>
      <c r="D217" s="15">
        <v>2.3737934976789998</v>
      </c>
      <c r="E217" s="15">
        <v>-0.62471126031699298</v>
      </c>
      <c r="F217" s="42">
        <v>0.177203259093976</v>
      </c>
      <c r="G217" s="71">
        <f t="shared" si="3"/>
        <v>4.1295196209332363E-2</v>
      </c>
      <c r="H217" s="72">
        <f t="array" ref="H217">SQRT(MMULT(MMULT(B217:F217,$W$2:$AA$6),TRANSPOSE(B217:F217)))</f>
        <v>0.15025158645894196</v>
      </c>
    </row>
    <row r="218" spans="2:8" x14ac:dyDescent="0.25">
      <c r="B218" s="41">
        <v>-0.36134663644328902</v>
      </c>
      <c r="C218" s="15">
        <v>0.80974023284458996</v>
      </c>
      <c r="D218" s="15">
        <v>0.47887295279902098</v>
      </c>
      <c r="E218" s="15">
        <v>-3.7040191298954903E-2</v>
      </c>
      <c r="F218" s="42">
        <v>0.109773642098632</v>
      </c>
      <c r="G218" s="71">
        <f t="shared" si="3"/>
        <v>4.6076096180593704E-2</v>
      </c>
      <c r="H218" s="72">
        <f t="array" ref="H218">SQRT(MMULT(MMULT(B218:F218,$W$2:$AA$6),TRANSPOSE(B218:F218)))</f>
        <v>6.8070611159968861E-2</v>
      </c>
    </row>
    <row r="219" spans="2:8" x14ac:dyDescent="0.25">
      <c r="B219" s="41">
        <v>1.2821299959106001</v>
      </c>
      <c r="C219" s="15">
        <v>0.26568269869087802</v>
      </c>
      <c r="D219" s="15">
        <v>0.76666497115049503</v>
      </c>
      <c r="E219" s="15">
        <v>-0.84686779932492595</v>
      </c>
      <c r="F219" s="42">
        <v>-0.46760986642704999</v>
      </c>
      <c r="G219" s="71">
        <f t="shared" si="3"/>
        <v>0.10152601541142328</v>
      </c>
      <c r="H219" s="72">
        <f t="array" ref="H219">SQRT(MMULT(MMULT(B219:F219,$W$2:$AA$6),TRANSPOSE(B219:F219)))</f>
        <v>0.11474524384609688</v>
      </c>
    </row>
    <row r="220" spans="2:8" x14ac:dyDescent="0.25">
      <c r="B220" s="41">
        <v>1.30209650775081E-2</v>
      </c>
      <c r="C220" s="15">
        <v>-0.54312554110585698</v>
      </c>
      <c r="D220" s="15">
        <v>2.0465947502787798</v>
      </c>
      <c r="E220" s="15">
        <v>0.564097249337836</v>
      </c>
      <c r="F220" s="42">
        <v>-1.08058742358827</v>
      </c>
      <c r="G220" s="71">
        <f t="shared" si="3"/>
        <v>6.8615364491524555E-2</v>
      </c>
      <c r="H220" s="72">
        <f t="array" ref="H220">SQRT(MMULT(MMULT(B220:F220,$W$2:$AA$6),TRANSPOSE(B220:F220)))</f>
        <v>0.11330476362438439</v>
      </c>
    </row>
    <row r="221" spans="2:8" x14ac:dyDescent="0.25">
      <c r="B221" s="41">
        <v>-1.4226080399627701</v>
      </c>
      <c r="C221" s="15">
        <v>-6.7297338393791706E-2</v>
      </c>
      <c r="D221" s="15">
        <v>3.4578262441480598</v>
      </c>
      <c r="E221" s="15">
        <v>0.27142683996314898</v>
      </c>
      <c r="F221" s="42">
        <v>-1.23934770575465</v>
      </c>
      <c r="G221" s="71">
        <f t="shared" si="3"/>
        <v>6.0076287081965871E-2</v>
      </c>
      <c r="H221" s="72">
        <f t="array" ref="H221">SQRT(MMULT(MMULT(B221:F221,$W$2:$AA$6),TRANSPOSE(B221:F221)))</f>
        <v>0.1864518816616309</v>
      </c>
    </row>
    <row r="222" spans="2:8" x14ac:dyDescent="0.25">
      <c r="B222" s="41">
        <v>-1.3320588261027699</v>
      </c>
      <c r="C222" s="15">
        <v>1.5548444086551001</v>
      </c>
      <c r="D222" s="15">
        <v>1.1534280309668901</v>
      </c>
      <c r="E222" s="15">
        <v>0.52281179264468403</v>
      </c>
      <c r="F222" s="42">
        <v>-0.89902540616390303</v>
      </c>
      <c r="G222" s="71">
        <f t="shared" si="3"/>
        <v>5.430786598375742E-2</v>
      </c>
      <c r="H222" s="72">
        <f t="array" ref="H222">SQRT(MMULT(MMULT(B222:F222,$W$2:$AA$6),TRANSPOSE(B222:F222)))</f>
        <v>0.15948561206315762</v>
      </c>
    </row>
    <row r="223" spans="2:8" x14ac:dyDescent="0.25">
      <c r="B223" s="41">
        <v>-0.844506951790577</v>
      </c>
      <c r="C223" s="15">
        <v>-1.61801135173036</v>
      </c>
      <c r="D223" s="15">
        <v>2.9768713752309601</v>
      </c>
      <c r="E223" s="15">
        <v>-0.43806734964681299</v>
      </c>
      <c r="F223" s="42">
        <v>0.92371427793678895</v>
      </c>
      <c r="G223" s="71">
        <f t="shared" si="3"/>
        <v>1.0292257619322079E-2</v>
      </c>
      <c r="H223" s="72">
        <f t="array" ref="H223">SQRT(MMULT(MMULT(B223:F223,$W$2:$AA$6),TRANSPOSE(B223:F223)))</f>
        <v>0.19333999869384502</v>
      </c>
    </row>
    <row r="224" spans="2:8" x14ac:dyDescent="0.25">
      <c r="B224" s="41">
        <v>-0.33556852056050201</v>
      </c>
      <c r="C224" s="15">
        <v>-1.7477247531614</v>
      </c>
      <c r="D224" s="15">
        <v>4.2235640558286702</v>
      </c>
      <c r="E224" s="15">
        <v>1.5726604338463599</v>
      </c>
      <c r="F224" s="42">
        <v>-2.7129312159531298</v>
      </c>
      <c r="G224" s="71">
        <f t="shared" si="3"/>
        <v>8.6162576227452103E-2</v>
      </c>
      <c r="H224" s="72">
        <f t="array" ref="H224">SQRT(MMULT(MMULT(B224:F224,$W$2:$AA$6),TRANSPOSE(B224:F224)))</f>
        <v>0.22944815701710997</v>
      </c>
    </row>
    <row r="225" spans="2:8" x14ac:dyDescent="0.25">
      <c r="B225" s="41">
        <v>-1.1426987981382899</v>
      </c>
      <c r="C225" s="15">
        <v>3.1668906632429499</v>
      </c>
      <c r="D225" s="15">
        <v>-1.53397069335096</v>
      </c>
      <c r="E225" s="15">
        <v>0.58465722594937397</v>
      </c>
      <c r="F225" s="42">
        <v>-7.4878397703066896E-2</v>
      </c>
      <c r="G225" s="71">
        <f t="shared" si="3"/>
        <v>3.9247178756245282E-2</v>
      </c>
      <c r="H225" s="72">
        <f t="array" ref="H225">SQRT(MMULT(MMULT(B225:F225,$W$2:$AA$6),TRANSPOSE(B225:F225)))</f>
        <v>0.26890422830908484</v>
      </c>
    </row>
    <row r="226" spans="2:8" x14ac:dyDescent="0.25">
      <c r="B226" s="41">
        <v>-1.0782807435141999</v>
      </c>
      <c r="C226" s="15">
        <v>2.9987090888074799</v>
      </c>
      <c r="D226" s="15">
        <v>-0.64423946327290205</v>
      </c>
      <c r="E226" s="15">
        <v>8.6563872222307103E-2</v>
      </c>
      <c r="F226" s="42">
        <v>-0.36275275424268499</v>
      </c>
      <c r="G226" s="71">
        <f t="shared" si="3"/>
        <v>5.7970639474158814E-2</v>
      </c>
      <c r="H226" s="72">
        <f t="array" ref="H226">SQRT(MMULT(MMULT(B226:F226,$W$2:$AA$6),TRANSPOSE(B226:F226)))</f>
        <v>0.22617179694645886</v>
      </c>
    </row>
    <row r="227" spans="2:8" x14ac:dyDescent="0.25">
      <c r="B227" s="41">
        <v>-0.56430038788014902</v>
      </c>
      <c r="C227" s="15">
        <v>-2.2188618469427501</v>
      </c>
      <c r="D227" s="15">
        <v>3.6012868032602401</v>
      </c>
      <c r="E227" s="15">
        <v>8.5204627394727506E-2</v>
      </c>
      <c r="F227" s="42">
        <v>9.6670804167930696E-2</v>
      </c>
      <c r="G227" s="71">
        <f t="shared" si="3"/>
        <v>2.5836968274151512E-2</v>
      </c>
      <c r="H227" s="72">
        <f t="array" ref="H227">SQRT(MMULT(MMULT(B227:F227,$W$2:$AA$6),TRANSPOSE(B227:F227)))</f>
        <v>0.22712395506025654</v>
      </c>
    </row>
    <row r="228" spans="2:8" x14ac:dyDescent="0.25">
      <c r="B228" s="41">
        <v>0.25349926378908999</v>
      </c>
      <c r="C228" s="15">
        <v>-1.0196203132549999</v>
      </c>
      <c r="D228" s="15">
        <v>1.0031213028221699</v>
      </c>
      <c r="E228" s="15">
        <v>-0.40594759000136599</v>
      </c>
      <c r="F228" s="42">
        <v>1.16894733664511</v>
      </c>
      <c r="G228" s="71">
        <f t="shared" si="3"/>
        <v>2.1754919091235572E-2</v>
      </c>
      <c r="H228" s="72">
        <f t="array" ref="H228">SQRT(MMULT(MMULT(B228:F228,$W$2:$AA$6),TRANSPOSE(B228:F228)))</f>
        <v>0.10275342512735079</v>
      </c>
    </row>
    <row r="229" spans="2:8" x14ac:dyDescent="0.25">
      <c r="B229" s="41">
        <v>-1.32373777361944</v>
      </c>
      <c r="C229" s="15">
        <v>3.1778166774355401</v>
      </c>
      <c r="D229" s="15">
        <v>0.61927238618019997</v>
      </c>
      <c r="E229" s="15">
        <v>1.0352669621953901</v>
      </c>
      <c r="F229" s="42">
        <v>-2.50861825219169</v>
      </c>
      <c r="G229" s="71">
        <f t="shared" si="3"/>
        <v>0.100586225104729</v>
      </c>
      <c r="H229" s="72">
        <f t="array" ref="H229">SQRT(MMULT(MMULT(B229:F229,$W$2:$AA$6),TRANSPOSE(B229:F229)))</f>
        <v>0.25653176907512026</v>
      </c>
    </row>
    <row r="230" spans="2:8" x14ac:dyDescent="0.25">
      <c r="B230" s="41">
        <v>-0.117969528715896</v>
      </c>
      <c r="C230" s="15">
        <v>-0.90889767833950497</v>
      </c>
      <c r="D230" s="15">
        <v>0.69170157834493695</v>
      </c>
      <c r="E230" s="15">
        <v>1.3921963777100499</v>
      </c>
      <c r="F230" s="42">
        <v>-5.7030748999590701E-2</v>
      </c>
      <c r="G230" s="71">
        <f t="shared" si="3"/>
        <v>1.7552963593350512E-2</v>
      </c>
      <c r="H230" s="72">
        <f t="array" ref="H230">SQRT(MMULT(MMULT(B230:F230,$W$2:$AA$6),TRANSPOSE(B230:F230)))</f>
        <v>5.4823935183362482E-2</v>
      </c>
    </row>
    <row r="231" spans="2:8" x14ac:dyDescent="0.25">
      <c r="B231" s="41">
        <v>-0.475409445366547</v>
      </c>
      <c r="C231" s="15">
        <v>1.0386680960969401</v>
      </c>
      <c r="D231" s="15">
        <v>-0.38721432729586802</v>
      </c>
      <c r="E231" s="15">
        <v>0.69861145173029204</v>
      </c>
      <c r="F231" s="42">
        <v>0.12534422483518101</v>
      </c>
      <c r="G231" s="71">
        <f t="shared" si="3"/>
        <v>3.0329643020325127E-2</v>
      </c>
      <c r="H231" s="72">
        <f t="array" ref="H231">SQRT(MMULT(MMULT(B231:F231,$W$2:$AA$6),TRANSPOSE(B231:F231)))</f>
        <v>0.10719045240925627</v>
      </c>
    </row>
    <row r="232" spans="2:8" x14ac:dyDescent="0.25">
      <c r="B232" s="41">
        <v>0.68881278003056501</v>
      </c>
      <c r="C232" s="15">
        <v>-0.45991774088738702</v>
      </c>
      <c r="D232" s="15">
        <v>-0.60595261291783897</v>
      </c>
      <c r="E232" s="15">
        <v>-6.8369335652592705E-2</v>
      </c>
      <c r="F232" s="42">
        <v>1.4454269094272501</v>
      </c>
      <c r="G232" s="71">
        <f t="shared" si="3"/>
        <v>1.6037182426255708E-2</v>
      </c>
      <c r="H232" s="72">
        <f t="array" ref="H232">SQRT(MMULT(MMULT(B232:F232,$W$2:$AA$6),TRANSPOSE(B232:F232)))</f>
        <v>6.1043151783195825E-2</v>
      </c>
    </row>
    <row r="233" spans="2:8" x14ac:dyDescent="0.25">
      <c r="B233" s="41">
        <v>-1.2763980242972499</v>
      </c>
      <c r="C233" s="15">
        <v>3.3076723813972899</v>
      </c>
      <c r="D233" s="15">
        <v>-0.142267382609509</v>
      </c>
      <c r="E233" s="15">
        <v>-0.38127881084513299</v>
      </c>
      <c r="F233" s="42">
        <v>-0.50772816364539397</v>
      </c>
      <c r="G233" s="71">
        <f t="shared" si="3"/>
        <v>7.0249812668792391E-2</v>
      </c>
      <c r="H233" s="72">
        <f t="array" ref="H233">SQRT(MMULT(MMULT(B233:F233,$W$2:$AA$6),TRANSPOSE(B233:F233)))</f>
        <v>0.2366382203774515</v>
      </c>
    </row>
    <row r="234" spans="2:8" x14ac:dyDescent="0.25">
      <c r="B234" s="41">
        <v>-1.20925869118985</v>
      </c>
      <c r="C234" s="15">
        <v>-3.2334346319455798</v>
      </c>
      <c r="D234" s="15">
        <v>8.0744049947025793</v>
      </c>
      <c r="E234" s="15">
        <v>-1.1486739266566399</v>
      </c>
      <c r="F234" s="42">
        <v>-1.4830377449105001</v>
      </c>
      <c r="G234" s="71">
        <f t="shared" si="3"/>
        <v>8.315855735287267E-2</v>
      </c>
      <c r="H234" s="72">
        <f t="array" ref="H234">SQRT(MMULT(MMULT(B234:F234,$W$2:$AA$6),TRANSPOSE(B234:F234)))</f>
        <v>0.49956418565906469</v>
      </c>
    </row>
    <row r="235" spans="2:8" x14ac:dyDescent="0.25">
      <c r="B235" s="41">
        <v>-4.7213695995794003E-2</v>
      </c>
      <c r="C235" s="15">
        <v>0.41493848004725298</v>
      </c>
      <c r="D235" s="15">
        <v>0.93377875372240404</v>
      </c>
      <c r="E235" s="15">
        <v>0.28088002958678798</v>
      </c>
      <c r="F235" s="42">
        <v>-0.582383567360652</v>
      </c>
      <c r="G235" s="71">
        <f t="shared" si="3"/>
        <v>6.3220393389383109E-2</v>
      </c>
      <c r="H235" s="72">
        <f t="array" ref="H235">SQRT(MMULT(MMULT(B235:F235,$W$2:$AA$6),TRANSPOSE(B235:F235)))</f>
        <v>6.19530571102987E-2</v>
      </c>
    </row>
    <row r="236" spans="2:8" x14ac:dyDescent="0.25">
      <c r="B236" s="41">
        <v>-2.2031880142149501E-2</v>
      </c>
      <c r="C236" s="15">
        <v>0.14464397669704601</v>
      </c>
      <c r="D236" s="15">
        <v>1.8818658955397E-2</v>
      </c>
      <c r="E236" s="15">
        <v>-1.1136148068086</v>
      </c>
      <c r="F236" s="42">
        <v>1.97218405129831</v>
      </c>
      <c r="G236" s="71">
        <f t="shared" si="3"/>
        <v>1.3499516278575863E-2</v>
      </c>
      <c r="H236" s="72">
        <f t="array" ref="H236">SQRT(MMULT(MMULT(B236:F236,$W$2:$AA$6),TRANSPOSE(B236:F236)))</f>
        <v>6.5380992613597047E-2</v>
      </c>
    </row>
    <row r="237" spans="2:8" x14ac:dyDescent="0.25">
      <c r="B237" s="41">
        <v>-0.90406784858032996</v>
      </c>
      <c r="C237" s="15">
        <v>-2.16619191559391</v>
      </c>
      <c r="D237" s="15">
        <v>4.64803453773757</v>
      </c>
      <c r="E237" s="15">
        <v>6.3641262989702102E-2</v>
      </c>
      <c r="F237" s="42">
        <v>-0.64141603655302304</v>
      </c>
      <c r="G237" s="71">
        <f t="shared" si="3"/>
        <v>4.3577678530122642E-2</v>
      </c>
      <c r="H237" s="72">
        <f t="array" ref="H237">SQRT(MMULT(MMULT(B237:F237,$W$2:$AA$6),TRANSPOSE(B237:F237)))</f>
        <v>0.27251315191708392</v>
      </c>
    </row>
    <row r="238" spans="2:8" x14ac:dyDescent="0.25">
      <c r="B238" s="41">
        <v>-1.1124488430494801</v>
      </c>
      <c r="C238" s="15">
        <v>-2.7899861207624501</v>
      </c>
      <c r="D238" s="15">
        <v>6.6976546214868398</v>
      </c>
      <c r="E238" s="15">
        <v>1.87154168539164</v>
      </c>
      <c r="F238" s="42">
        <v>-3.6667613430665398</v>
      </c>
      <c r="G238" s="71">
        <f t="shared" si="3"/>
        <v>9.1935343334609468E-2</v>
      </c>
      <c r="H238" s="72">
        <f t="array" ref="H238">SQRT(MMULT(MMULT(B238:F238,$W$2:$AA$6),TRANSPOSE(B238:F238)))</f>
        <v>0.35658901847414581</v>
      </c>
    </row>
    <row r="239" spans="2:8" x14ac:dyDescent="0.25">
      <c r="B239" s="41">
        <v>-0.40071833106183802</v>
      </c>
      <c r="C239" s="15">
        <v>1.5919028693588</v>
      </c>
      <c r="D239" s="15">
        <v>0.221369577449295</v>
      </c>
      <c r="E239" s="15">
        <v>0.55922050019667002</v>
      </c>
      <c r="F239" s="42">
        <v>-0.97177461594293302</v>
      </c>
      <c r="G239" s="71">
        <f t="shared" si="3"/>
        <v>6.9917567855220714E-2</v>
      </c>
      <c r="H239" s="72">
        <f t="array" ref="H239">SQRT(MMULT(MMULT(B239:F239,$W$2:$AA$6),TRANSPOSE(B239:F239)))</f>
        <v>0.12380631689813379</v>
      </c>
    </row>
    <row r="240" spans="2:8" x14ac:dyDescent="0.25">
      <c r="B240" s="41">
        <v>-0.69326645368431195</v>
      </c>
      <c r="C240" s="15">
        <v>-2.1430134664864902</v>
      </c>
      <c r="D240" s="15">
        <v>4.15872481732469</v>
      </c>
      <c r="E240" s="15">
        <v>0.38861520608194799</v>
      </c>
      <c r="F240" s="42">
        <v>-0.71106010323583402</v>
      </c>
      <c r="G240" s="71">
        <f t="shared" si="3"/>
        <v>4.2445434837739056E-2</v>
      </c>
      <c r="H240" s="72">
        <f t="array" ref="H240">SQRT(MMULT(MMULT(B240:F240,$W$2:$AA$6),TRANSPOSE(B240:F240)))</f>
        <v>0.24250213013835412</v>
      </c>
    </row>
    <row r="241" spans="2:8" x14ac:dyDescent="0.25">
      <c r="B241" s="41">
        <v>-0.92807259345884696</v>
      </c>
      <c r="C241" s="15">
        <v>2.4869534423569801</v>
      </c>
      <c r="D241" s="15">
        <v>-0.138692382441819</v>
      </c>
      <c r="E241" s="15">
        <v>-0.30590200277833102</v>
      </c>
      <c r="F241" s="42">
        <v>-0.11428646367798501</v>
      </c>
      <c r="G241" s="71">
        <f t="shared" si="3"/>
        <v>5.8060312275808275E-2</v>
      </c>
      <c r="H241" s="72">
        <f t="array" ref="H241">SQRT(MMULT(MMULT(B241:F241,$W$2:$AA$6),TRANSPOSE(B241:F241)))</f>
        <v>0.1782637518465908</v>
      </c>
    </row>
    <row r="242" spans="2:8" x14ac:dyDescent="0.25">
      <c r="B242" s="41">
        <v>0.22887846865025299</v>
      </c>
      <c r="C242" s="15">
        <v>-1.06308265849526</v>
      </c>
      <c r="D242" s="15">
        <v>5.3412170038174701E-2</v>
      </c>
      <c r="E242" s="15">
        <v>2.59887858828007</v>
      </c>
      <c r="F242" s="42">
        <v>-0.81808656847323402</v>
      </c>
      <c r="G242" s="71">
        <f t="shared" si="3"/>
        <v>2.0682789025873293E-2</v>
      </c>
      <c r="H242" s="72">
        <f t="array" ref="H242">SQRT(MMULT(MMULT(B242:F242,$W$2:$AA$6),TRANSPOSE(B242:F242)))</f>
        <v>0.11326276193789439</v>
      </c>
    </row>
    <row r="243" spans="2:8" x14ac:dyDescent="0.25">
      <c r="B243" s="41">
        <v>-0.78818862542938095</v>
      </c>
      <c r="C243" s="15">
        <v>2.5915184673218099</v>
      </c>
      <c r="D243" s="15">
        <v>-0.87548684936848098</v>
      </c>
      <c r="E243" s="15">
        <v>4.62550595836273E-2</v>
      </c>
      <c r="F243" s="42">
        <v>2.5901947892420701E-2</v>
      </c>
      <c r="G243" s="71">
        <f t="shared" si="3"/>
        <v>4.9432603326722967E-2</v>
      </c>
      <c r="H243" s="72">
        <f t="array" ref="H243">SQRT(MMULT(MMULT(B243:F243,$W$2:$AA$6),TRANSPOSE(B243:F243)))</f>
        <v>0.19556319709981121</v>
      </c>
    </row>
    <row r="244" spans="2:8" x14ac:dyDescent="0.25">
      <c r="B244" s="41">
        <v>-0.58121319997503296</v>
      </c>
      <c r="C244" s="15">
        <v>-2.3422458160074702</v>
      </c>
      <c r="D244" s="15">
        <v>5.5286346551140797</v>
      </c>
      <c r="E244" s="15">
        <v>0.99089753434396499</v>
      </c>
      <c r="F244" s="42">
        <v>-2.5960731734755398</v>
      </c>
      <c r="G244" s="71">
        <f t="shared" si="3"/>
        <v>8.7634817437724138E-2</v>
      </c>
      <c r="H244" s="72">
        <f t="array" ref="H244">SQRT(MMULT(MMULT(B244:F244,$W$2:$AA$6),TRANSPOSE(B244:F244)))</f>
        <v>0.30969939302984206</v>
      </c>
    </row>
    <row r="245" spans="2:8" x14ac:dyDescent="0.25">
      <c r="B245" s="41">
        <v>-1.45741065516541</v>
      </c>
      <c r="C245" s="15">
        <v>-2.9733413647448201</v>
      </c>
      <c r="D245" s="15">
        <v>7.7597408254695903</v>
      </c>
      <c r="E245" s="15">
        <v>1.8155336167775</v>
      </c>
      <c r="F245" s="42">
        <v>-4.1445224223368502</v>
      </c>
      <c r="G245" s="71">
        <f t="shared" si="3"/>
        <v>0.10129713368335079</v>
      </c>
      <c r="H245" s="72">
        <f t="array" ref="H245">SQRT(MMULT(MMULT(B245:F245,$W$2:$AA$6),TRANSPOSE(B245:F245)))</f>
        <v>0.4108526511873849</v>
      </c>
    </row>
    <row r="246" spans="2:8" x14ac:dyDescent="0.25">
      <c r="B246" s="41">
        <v>-0.92676579402128301</v>
      </c>
      <c r="C246" s="15">
        <v>2.8660303352195702</v>
      </c>
      <c r="D246" s="15">
        <v>1.3228067260852701</v>
      </c>
      <c r="E246" s="15">
        <v>-0.76431129142003196</v>
      </c>
      <c r="F246" s="42">
        <v>-1.49775997586353</v>
      </c>
      <c r="G246" s="71">
        <f t="shared" si="3"/>
        <v>0.11064768987008491</v>
      </c>
      <c r="H246" s="72">
        <f t="array" ref="H246">SQRT(MMULT(MMULT(B246:F246,$W$2:$AA$6),TRANSPOSE(B246:F246)))</f>
        <v>0.19832171935494286</v>
      </c>
    </row>
    <row r="247" spans="2:8" x14ac:dyDescent="0.25">
      <c r="B247" s="41">
        <v>-1.1687678711529701</v>
      </c>
      <c r="C247" s="15">
        <v>-1.3520906460558899</v>
      </c>
      <c r="D247" s="15">
        <v>4.2237485873718104</v>
      </c>
      <c r="E247" s="15">
        <v>0.12390880218538999</v>
      </c>
      <c r="F247" s="42">
        <v>-0.82679887234833005</v>
      </c>
      <c r="G247" s="71">
        <f t="shared" si="3"/>
        <v>4.8033818829168608E-2</v>
      </c>
      <c r="H247" s="72">
        <f t="array" ref="H247">SQRT(MMULT(MMULT(B247:F247,$W$2:$AA$6),TRANSPOSE(B247:F247)))</f>
        <v>0.23116035363390253</v>
      </c>
    </row>
    <row r="248" spans="2:8" x14ac:dyDescent="0.25">
      <c r="B248" s="41">
        <v>-0.41036401861413202</v>
      </c>
      <c r="C248" s="15">
        <v>1.81578906990297</v>
      </c>
      <c r="D248" s="15">
        <v>0.30262896435101</v>
      </c>
      <c r="E248" s="15">
        <v>-0.68394780037853797</v>
      </c>
      <c r="F248" s="42">
        <v>-2.4106215261311102E-2</v>
      </c>
      <c r="G248" s="71">
        <f t="shared" si="3"/>
        <v>6.7325627535712904E-2</v>
      </c>
      <c r="H248" s="72">
        <f t="array" ref="H248">SQRT(MMULT(MMULT(B248:F248,$W$2:$AA$6),TRANSPOSE(B248:F248)))</f>
        <v>0.11508346613947676</v>
      </c>
    </row>
    <row r="249" spans="2:8" x14ac:dyDescent="0.25">
      <c r="B249" s="41">
        <v>0.78351850601094997</v>
      </c>
      <c r="C249" s="15">
        <v>0.26543276267792698</v>
      </c>
      <c r="D249" s="15">
        <v>4.5868663119625702E-2</v>
      </c>
      <c r="E249" s="15">
        <v>7.8347270338851499E-2</v>
      </c>
      <c r="F249" s="42">
        <v>-0.17316720214735501</v>
      </c>
      <c r="G249" s="71">
        <f t="shared" si="3"/>
        <v>6.6708012061197461E-2</v>
      </c>
      <c r="H249" s="72">
        <f t="array" ref="H249">SQRT(MMULT(MMULT(B249:F249,$W$2:$AA$6),TRANSPOSE(B249:F249)))</f>
        <v>5.6244779117520703E-2</v>
      </c>
    </row>
    <row r="250" spans="2:8" x14ac:dyDescent="0.25">
      <c r="B250" s="41">
        <v>-0.37561643361883801</v>
      </c>
      <c r="C250" s="15">
        <v>-2.41708583687999E-2</v>
      </c>
      <c r="D250" s="15">
        <v>2.0894440628502902</v>
      </c>
      <c r="E250" s="15">
        <v>0.42866783345917803</v>
      </c>
      <c r="F250" s="42">
        <v>-1.11832460432183</v>
      </c>
      <c r="G250" s="71">
        <f t="shared" si="3"/>
        <v>6.9221280664344798E-2</v>
      </c>
      <c r="H250" s="72">
        <f t="array" ref="H250">SQRT(MMULT(MMULT(B250:F250,$W$2:$AA$6),TRANSPOSE(B250:F250)))</f>
        <v>0.10936043718559932</v>
      </c>
    </row>
    <row r="251" spans="2:8" x14ac:dyDescent="0.25">
      <c r="B251" s="41">
        <v>1.4403663811301799</v>
      </c>
      <c r="C251" s="15">
        <v>0.35478050115190801</v>
      </c>
      <c r="D251" s="15">
        <v>0.14894470789265299</v>
      </c>
      <c r="E251" s="15">
        <v>0.99975242234061801</v>
      </c>
      <c r="F251" s="42">
        <v>-1.94384401251536</v>
      </c>
      <c r="G251" s="71">
        <f t="shared" si="3"/>
        <v>0.11169967015136065</v>
      </c>
      <c r="H251" s="72">
        <f t="array" ref="H251">SQRT(MMULT(MMULT(B251:F251,$W$2:$AA$6),TRANSPOSE(B251:F251)))</f>
        <v>0.12795096501185779</v>
      </c>
    </row>
    <row r="252" spans="2:8" x14ac:dyDescent="0.25">
      <c r="B252" s="41">
        <v>-0.51361909449911403</v>
      </c>
      <c r="C252" s="15">
        <v>-1.7582535284420899</v>
      </c>
      <c r="D252" s="15">
        <v>2.9023995793751798</v>
      </c>
      <c r="E252" s="15">
        <v>5.7006897021150797E-2</v>
      </c>
      <c r="F252" s="42">
        <v>0.31246614654487498</v>
      </c>
      <c r="G252" s="71">
        <f t="shared" si="3"/>
        <v>2.2990323603533667E-2</v>
      </c>
      <c r="H252" s="72">
        <f t="array" ref="H252">SQRT(MMULT(MMULT(B252:F252,$W$2:$AA$6),TRANSPOSE(B252:F252)))</f>
        <v>0.18140929402741951</v>
      </c>
    </row>
    <row r="253" spans="2:8" x14ac:dyDescent="0.25">
      <c r="B253" s="41">
        <v>1.2500958598745799</v>
      </c>
      <c r="C253" s="15">
        <v>0.34077186116628899</v>
      </c>
      <c r="D253" s="15">
        <v>0.29803605342494699</v>
      </c>
      <c r="E253" s="15">
        <v>-1.2249146736979799</v>
      </c>
      <c r="F253" s="42">
        <v>0.33601089923216099</v>
      </c>
      <c r="G253" s="71">
        <f t="shared" si="3"/>
        <v>8.4873263700944765E-2</v>
      </c>
      <c r="H253" s="72">
        <f t="array" ref="H253">SQRT(MMULT(MMULT(B253:F253,$W$2:$AA$6),TRANSPOSE(B253:F253)))</f>
        <v>0.10090771982927603</v>
      </c>
    </row>
    <row r="254" spans="2:8" x14ac:dyDescent="0.25">
      <c r="B254" s="41">
        <v>-0.29419702840468998</v>
      </c>
      <c r="C254" s="15">
        <v>-1.9002619994921</v>
      </c>
      <c r="D254" s="15">
        <v>3.9841331303366001</v>
      </c>
      <c r="E254" s="15">
        <v>-0.67923343489610999</v>
      </c>
      <c r="F254" s="42">
        <v>-0.11044066754369999</v>
      </c>
      <c r="G254" s="71">
        <f t="shared" si="3"/>
        <v>5.2983623300702352E-2</v>
      </c>
      <c r="H254" s="72">
        <f t="array" ref="H254">SQRT(MMULT(MMULT(B254:F254,$W$2:$AA$6),TRANSPOSE(B254:F254)))</f>
        <v>0.26264194910166977</v>
      </c>
    </row>
    <row r="255" spans="2:8" x14ac:dyDescent="0.25">
      <c r="B255" s="41">
        <v>0.13636621601873899</v>
      </c>
      <c r="C255" s="15">
        <v>1.2734556032109201</v>
      </c>
      <c r="D255" s="15">
        <v>-6.46162445849085E-2</v>
      </c>
      <c r="E255" s="15">
        <v>0.44629994008164597</v>
      </c>
      <c r="F255" s="42">
        <v>-0.79150551472639896</v>
      </c>
      <c r="G255" s="71">
        <f t="shared" si="3"/>
        <v>7.3231937896494612E-2</v>
      </c>
      <c r="H255" s="72">
        <f t="array" ref="H255">SQRT(MMULT(MMULT(B255:F255,$W$2:$AA$6),TRANSPOSE(B255:F255)))</f>
        <v>9.2567519192284994E-2</v>
      </c>
    </row>
    <row r="256" spans="2:8" x14ac:dyDescent="0.25">
      <c r="B256" s="41">
        <v>-0.39022361376457698</v>
      </c>
      <c r="C256" s="15">
        <v>-0.92183670175011501</v>
      </c>
      <c r="D256" s="15">
        <v>1.5639082565026801</v>
      </c>
      <c r="E256" s="15">
        <v>-0.58524767302037795</v>
      </c>
      <c r="F256" s="42">
        <v>1.33339973203238</v>
      </c>
      <c r="G256" s="71">
        <f t="shared" si="3"/>
        <v>1.1240423784216445E-2</v>
      </c>
      <c r="H256" s="72">
        <f t="array" ref="H256">SQRT(MMULT(MMULT(B256:F256,$W$2:$AA$6),TRANSPOSE(B256:F256)))</f>
        <v>0.11826177329281405</v>
      </c>
    </row>
    <row r="257" spans="2:8" x14ac:dyDescent="0.25">
      <c r="B257" s="41">
        <v>-1.4973159819736901</v>
      </c>
      <c r="C257" s="15">
        <v>1.21063902873722</v>
      </c>
      <c r="D257" s="15">
        <v>1.50839988025317</v>
      </c>
      <c r="E257" s="15">
        <v>0.27860950458695799</v>
      </c>
      <c r="F257" s="42">
        <v>-0.50033243160366703</v>
      </c>
      <c r="G257" s="71">
        <f t="shared" si="3"/>
        <v>4.3031238270451133E-2</v>
      </c>
      <c r="H257" s="72">
        <f t="array" ref="H257">SQRT(MMULT(MMULT(B257:F257,$W$2:$AA$6),TRANSPOSE(B257:F257)))</f>
        <v>0.15372847384113342</v>
      </c>
    </row>
    <row r="258" spans="2:8" x14ac:dyDescent="0.25">
      <c r="B258" s="41">
        <v>-0.76128899732544697</v>
      </c>
      <c r="C258" s="15">
        <v>1.9413209524233199</v>
      </c>
      <c r="D258" s="15">
        <v>5.2887480813323097E-2</v>
      </c>
      <c r="E258" s="15">
        <v>-0.231952615363723</v>
      </c>
      <c r="F258" s="85">
        <v>-9.6682054747576596E-4</v>
      </c>
      <c r="G258" s="71">
        <f t="shared" si="3"/>
        <v>5.2955326725933491E-2</v>
      </c>
      <c r="H258" s="72">
        <f t="array" ref="H258">SQRT(MMULT(MMULT(B258:F258,$W$2:$AA$6),TRANSPOSE(B258:F258)))</f>
        <v>0.14126319249195052</v>
      </c>
    </row>
    <row r="259" spans="2:8" x14ac:dyDescent="0.25">
      <c r="B259" s="41">
        <v>-1.1059317600484599</v>
      </c>
      <c r="C259" s="15">
        <v>2.9557784284078701</v>
      </c>
      <c r="D259" s="15">
        <v>-1.17506255922407</v>
      </c>
      <c r="E259" s="15">
        <v>-0.31622139395534599</v>
      </c>
      <c r="F259" s="42">
        <v>0.64143728482000195</v>
      </c>
      <c r="G259" s="71">
        <f t="shared" si="3"/>
        <v>3.5271225075819111E-2</v>
      </c>
      <c r="H259" s="72">
        <f t="array" ref="H259">SQRT(MMULT(MMULT(B259:F259,$W$2:$AA$6),TRANSPOSE(B259:F259)))</f>
        <v>0.22897599399060789</v>
      </c>
    </row>
    <row r="260" spans="2:8" x14ac:dyDescent="0.25">
      <c r="B260" s="41">
        <v>-0.96434271820697504</v>
      </c>
      <c r="C260" s="15">
        <v>-2.01382270774798</v>
      </c>
      <c r="D260" s="15">
        <v>5.8509199808009003</v>
      </c>
      <c r="E260" s="15">
        <v>-0.26443180288695101</v>
      </c>
      <c r="F260" s="42">
        <v>-1.60832275195899</v>
      </c>
      <c r="G260" s="71">
        <f t="shared" si="3"/>
        <v>7.9004064304664418E-2</v>
      </c>
      <c r="H260" s="72">
        <f t="array" ref="H260">SQRT(MMULT(MMULT(B260:F260,$W$2:$AA$6),TRANSPOSE(B260:F260)))</f>
        <v>0.33846498565725663</v>
      </c>
    </row>
    <row r="261" spans="2:8" x14ac:dyDescent="0.25">
      <c r="B261" s="41">
        <v>-0.96166573600401695</v>
      </c>
      <c r="C261" s="15">
        <v>-1.02180670311832</v>
      </c>
      <c r="D261" s="15">
        <v>3.6491965043813201</v>
      </c>
      <c r="E261" s="15">
        <v>-0.43724523439021301</v>
      </c>
      <c r="F261" s="42">
        <v>-0.22847883086876</v>
      </c>
      <c r="G261" s="71">
        <f t="shared" si="3"/>
        <v>4.6065250058215719E-2</v>
      </c>
      <c r="H261" s="72">
        <f t="array" ref="H261">SQRT(MMULT(MMULT(B261:F261,$W$2:$AA$6),TRANSPOSE(B261:F261)))</f>
        <v>0.21161830270186874</v>
      </c>
    </row>
    <row r="262" spans="2:8" x14ac:dyDescent="0.25">
      <c r="B262" s="41">
        <v>-0.95148687796206999</v>
      </c>
      <c r="C262" s="15">
        <v>2.8871199853516001</v>
      </c>
      <c r="D262" s="15">
        <v>0.72142232351806701</v>
      </c>
      <c r="E262" s="15">
        <v>0.49635338511527199</v>
      </c>
      <c r="F262" s="42">
        <v>-2.1534088160228699</v>
      </c>
      <c r="G262" s="71">
        <f t="shared" ref="G262:G325" si="4">SUMPRODUCT(B262:F262,$B$2:$F$2)</f>
        <v>0.10483849353570757</v>
      </c>
      <c r="H262" s="72">
        <f t="array" ref="H262">SQRT(MMULT(MMULT(B262:F262,$W$2:$AA$6),TRANSPOSE(B262:F262)))</f>
        <v>0.21388918259805992</v>
      </c>
    </row>
    <row r="263" spans="2:8" x14ac:dyDescent="0.25">
      <c r="B263" s="41">
        <v>-0.19100248950148699</v>
      </c>
      <c r="C263" s="15">
        <v>-1.5192966579448</v>
      </c>
      <c r="D263" s="15">
        <v>3.4572759139628402</v>
      </c>
      <c r="E263" s="15">
        <v>-0.90824373677740999</v>
      </c>
      <c r="F263" s="42">
        <v>0.16126697026084899</v>
      </c>
      <c r="G263" s="71">
        <f t="shared" si="4"/>
        <v>5.2865344995476064E-2</v>
      </c>
      <c r="H263" s="72">
        <f t="array" ref="H263">SQRT(MMULT(MMULT(B263:F263,$W$2:$AA$6),TRANSPOSE(B263:F263)))</f>
        <v>0.23507235560661799</v>
      </c>
    </row>
    <row r="264" spans="2:8" x14ac:dyDescent="0.25">
      <c r="B264" s="41">
        <v>1.3708116219228099</v>
      </c>
      <c r="C264" s="15">
        <v>0.457260734170363</v>
      </c>
      <c r="D264" s="15">
        <v>0.767730632889565</v>
      </c>
      <c r="E264" s="15">
        <v>0.72156961093511995</v>
      </c>
      <c r="F264" s="42">
        <v>-2.31737259991786</v>
      </c>
      <c r="G264" s="71">
        <f t="shared" si="4"/>
        <v>0.12793826377852724</v>
      </c>
      <c r="H264" s="72">
        <f t="array" ref="H264">SQRT(MMULT(MMULT(B264:F264,$W$2:$AA$6),TRANSPOSE(B264:F264)))</f>
        <v>0.13169085470601305</v>
      </c>
    </row>
    <row r="265" spans="2:8" x14ac:dyDescent="0.25">
      <c r="B265" s="41">
        <v>0.60039217746901796</v>
      </c>
      <c r="C265" s="15">
        <v>0.56817568949000097</v>
      </c>
      <c r="D265" s="15">
        <v>0.25214269823615798</v>
      </c>
      <c r="E265" s="15">
        <v>-0.285830642358955</v>
      </c>
      <c r="F265" s="42">
        <v>-0.13487992283622099</v>
      </c>
      <c r="G265" s="71">
        <f t="shared" si="4"/>
        <v>7.1609771641751058E-2</v>
      </c>
      <c r="H265" s="72">
        <f t="array" ref="H265">SQRT(MMULT(MMULT(B265:F265,$W$2:$AA$6),TRANSPOSE(B265:F265)))</f>
        <v>5.1698396212451134E-2</v>
      </c>
    </row>
    <row r="266" spans="2:8" x14ac:dyDescent="0.25">
      <c r="B266" s="41">
        <v>-5.8958582548217897E-2</v>
      </c>
      <c r="C266" s="15">
        <v>0.86100357619680701</v>
      </c>
      <c r="D266" s="15">
        <v>-6.4806915194740397E-2</v>
      </c>
      <c r="E266" s="15">
        <v>0.37864934685657398</v>
      </c>
      <c r="F266" s="42">
        <v>-0.11588742531042399</v>
      </c>
      <c r="G266" s="71">
        <f t="shared" si="4"/>
        <v>4.932427496494194E-2</v>
      </c>
      <c r="H266" s="72">
        <f t="array" ref="H266">SQRT(MMULT(MMULT(B266:F266,$W$2:$AA$6),TRANSPOSE(B266:F266)))</f>
        <v>6.902482906883825E-2</v>
      </c>
    </row>
    <row r="267" spans="2:8" x14ac:dyDescent="0.25">
      <c r="B267" s="41">
        <v>-0.55247573366506397</v>
      </c>
      <c r="C267" s="15">
        <v>-2.3121530132393202</v>
      </c>
      <c r="D267" s="15">
        <v>4.7051767596351599</v>
      </c>
      <c r="E267" s="15">
        <v>0.69337676961998496</v>
      </c>
      <c r="F267" s="42">
        <v>-1.53392478235076</v>
      </c>
      <c r="G267" s="71">
        <f t="shared" si="4"/>
        <v>6.230230700695058E-2</v>
      </c>
      <c r="H267" s="72">
        <f t="array" ref="H267">SQRT(MMULT(MMULT(B267:F267,$W$2:$AA$6),TRANSPOSE(B267:F267)))</f>
        <v>0.27116639181820201</v>
      </c>
    </row>
    <row r="268" spans="2:8" x14ac:dyDescent="0.25">
      <c r="B268" s="41">
        <v>0.23573558907790301</v>
      </c>
      <c r="C268" s="15">
        <v>-0.94059962936351604</v>
      </c>
      <c r="D268" s="15">
        <v>0.39220227261040103</v>
      </c>
      <c r="E268" s="15">
        <v>0.84514311224253302</v>
      </c>
      <c r="F268" s="42">
        <v>0.46751865543267801</v>
      </c>
      <c r="G268" s="71">
        <f t="shared" si="4"/>
        <v>1.7904613781519915E-2</v>
      </c>
      <c r="H268" s="72">
        <f t="array" ref="H268">SQRT(MMULT(MMULT(B268:F268,$W$2:$AA$6),TRANSPOSE(B268:F268)))</f>
        <v>5.5159179363646352E-2</v>
      </c>
    </row>
    <row r="269" spans="2:8" x14ac:dyDescent="0.25">
      <c r="B269" s="41">
        <v>0.122066049406578</v>
      </c>
      <c r="C269" s="15">
        <v>0.14478265342004201</v>
      </c>
      <c r="D269" s="15">
        <v>-0.217784218272258</v>
      </c>
      <c r="E269" s="15">
        <v>0.29390852445628501</v>
      </c>
      <c r="F269" s="42">
        <v>0.65702699098935102</v>
      </c>
      <c r="G269" s="71">
        <f t="shared" si="4"/>
        <v>2.6965923789392554E-2</v>
      </c>
      <c r="H269" s="72">
        <f t="array" ref="H269">SQRT(MMULT(MMULT(B269:F269,$W$2:$AA$6),TRANSPOSE(B269:F269)))</f>
        <v>2.9728298871104765E-2</v>
      </c>
    </row>
    <row r="270" spans="2:8" x14ac:dyDescent="0.25">
      <c r="B270" s="41">
        <v>-0.81601095860270101</v>
      </c>
      <c r="C270" s="15">
        <v>1.12261224716556</v>
      </c>
      <c r="D270" s="15">
        <v>-0.31730741597558498</v>
      </c>
      <c r="E270" s="15">
        <v>0.189128422836427</v>
      </c>
      <c r="F270" s="42">
        <v>0.82157770457629398</v>
      </c>
      <c r="G270" s="71">
        <f t="shared" si="4"/>
        <v>1.4942997262769663E-2</v>
      </c>
      <c r="H270" s="72">
        <f t="array" ref="H270">SQRT(MMULT(MMULT(B270:F270,$W$2:$AA$6),TRANSPOSE(B270:F270)))</f>
        <v>0.11465605631005346</v>
      </c>
    </row>
    <row r="271" spans="2:8" x14ac:dyDescent="0.25">
      <c r="B271" s="41">
        <v>1.47171586782998</v>
      </c>
      <c r="C271" s="15">
        <v>0.49304772519447698</v>
      </c>
      <c r="D271" s="15">
        <v>0.89283002117941901</v>
      </c>
      <c r="E271" s="15">
        <v>1.8598483046407699</v>
      </c>
      <c r="F271" s="42">
        <v>-3.7174419188446501</v>
      </c>
      <c r="G271" s="71">
        <f t="shared" si="4"/>
        <v>0.14886726811594597</v>
      </c>
      <c r="H271" s="72">
        <f t="array" ref="H271">SQRT(MMULT(MMULT(B271:F271,$W$2:$AA$6),TRANSPOSE(B271:F271)))</f>
        <v>0.17795975186995194</v>
      </c>
    </row>
    <row r="272" spans="2:8" x14ac:dyDescent="0.25">
      <c r="B272" s="41">
        <v>-0.68133137130445998</v>
      </c>
      <c r="C272" s="15">
        <v>1.1062179654122699</v>
      </c>
      <c r="D272" s="15">
        <v>-0.137313768178391</v>
      </c>
      <c r="E272" s="15">
        <v>-0.90060768877179798</v>
      </c>
      <c r="F272" s="42">
        <v>1.6130348628423701</v>
      </c>
      <c r="G272" s="71">
        <f t="shared" si="4"/>
        <v>1.493222714765886E-2</v>
      </c>
      <c r="H272" s="72">
        <f t="array" ref="H272">SQRT(MMULT(MMULT(B272:F272,$W$2:$AA$6),TRANSPOSE(B272:F272)))</f>
        <v>0.10187210500259733</v>
      </c>
    </row>
    <row r="273" spans="2:8" x14ac:dyDescent="0.25">
      <c r="B273" s="41">
        <v>-0.21912487989745999</v>
      </c>
      <c r="C273" s="15">
        <v>-1.33512392736218</v>
      </c>
      <c r="D273" s="15">
        <v>1.9781183673564899</v>
      </c>
      <c r="E273" s="15">
        <v>-0.65731340704714303</v>
      </c>
      <c r="F273" s="42">
        <v>1.23344384695029</v>
      </c>
      <c r="G273" s="71">
        <f t="shared" si="4"/>
        <v>1.6180459897161215E-2</v>
      </c>
      <c r="H273" s="72">
        <f t="array" ref="H273">SQRT(MMULT(MMULT(B273:F273,$W$2:$AA$6),TRANSPOSE(B273:F273)))</f>
        <v>0.15324662798454966</v>
      </c>
    </row>
    <row r="274" spans="2:8" x14ac:dyDescent="0.25">
      <c r="B274" s="41">
        <v>1.7233038500200401E-2</v>
      </c>
      <c r="C274" s="15">
        <v>0.57359430788781895</v>
      </c>
      <c r="D274" s="15">
        <v>-0.28994073553136801</v>
      </c>
      <c r="E274" s="15">
        <v>-0.60112078922209</v>
      </c>
      <c r="F274" s="42">
        <v>1.3002341783654301</v>
      </c>
      <c r="G274" s="71">
        <f t="shared" si="4"/>
        <v>2.6141857550420568E-2</v>
      </c>
      <c r="H274" s="72">
        <f t="array" ref="H274">SQRT(MMULT(MMULT(B274:F274,$W$2:$AA$6),TRANSPOSE(B274:F274)))</f>
        <v>4.5392823267981067E-2</v>
      </c>
    </row>
    <row r="275" spans="2:8" x14ac:dyDescent="0.25">
      <c r="B275" s="41">
        <v>-0.15305221312744899</v>
      </c>
      <c r="C275" s="15">
        <v>1.6595442053724501</v>
      </c>
      <c r="D275" s="15">
        <v>0.60597516219165903</v>
      </c>
      <c r="E275" s="15">
        <v>0.37539642945093099</v>
      </c>
      <c r="F275" s="42">
        <v>-1.48786358388759</v>
      </c>
      <c r="G275" s="71">
        <f t="shared" si="4"/>
        <v>9.3129916757559647E-2</v>
      </c>
      <c r="H275" s="72">
        <f t="array" ref="H275">SQRT(MMULT(MMULT(B275:F275,$W$2:$AA$6),TRANSPOSE(B275:F275)))</f>
        <v>0.11932363627086802</v>
      </c>
    </row>
    <row r="276" spans="2:8" x14ac:dyDescent="0.25">
      <c r="B276" s="41">
        <v>-1.2150792605585601</v>
      </c>
      <c r="C276" s="15">
        <v>-2.8400641352721401</v>
      </c>
      <c r="D276" s="15">
        <v>5.5402708173696702</v>
      </c>
      <c r="E276" s="15">
        <v>0.60483350419167103</v>
      </c>
      <c r="F276" s="42">
        <v>-1.08996092573064</v>
      </c>
      <c r="G276" s="71">
        <f t="shared" si="4"/>
        <v>3.817564810334674E-2</v>
      </c>
      <c r="H276" s="72">
        <f t="array" ref="H276">SQRT(MMULT(MMULT(B276:F276,$W$2:$AA$6),TRANSPOSE(B276:F276)))</f>
        <v>0.31669535493173062</v>
      </c>
    </row>
    <row r="277" spans="2:8" x14ac:dyDescent="0.25">
      <c r="B277" s="41">
        <v>-7.4743054745640596E-3</v>
      </c>
      <c r="C277" s="15">
        <v>-0.90315900874395405</v>
      </c>
      <c r="D277" s="15">
        <v>2.4158127306340802</v>
      </c>
      <c r="E277" s="15">
        <v>-0.50245274287296704</v>
      </c>
      <c r="F277" s="42">
        <v>-2.7266735426003598E-3</v>
      </c>
      <c r="G277" s="71">
        <f t="shared" si="4"/>
        <v>5.5502945437898875E-2</v>
      </c>
      <c r="H277" s="72">
        <f t="array" ref="H277">SQRT(MMULT(MMULT(B277:F277,$W$2:$AA$6),TRANSPOSE(B277:F277)))</f>
        <v>0.15871126379764441</v>
      </c>
    </row>
    <row r="278" spans="2:8" x14ac:dyDescent="0.25">
      <c r="B278" s="41">
        <v>-1.1021980277916399</v>
      </c>
      <c r="C278" s="15">
        <v>1.4567322382778001</v>
      </c>
      <c r="D278" s="15">
        <v>-0.54561169729282799</v>
      </c>
      <c r="E278" s="15">
        <v>1.2676314720986399</v>
      </c>
      <c r="F278" s="42">
        <v>-7.6553985291979598E-2</v>
      </c>
      <c r="G278" s="71">
        <f t="shared" si="4"/>
        <v>1.7694680891300611E-2</v>
      </c>
      <c r="H278" s="72">
        <f t="array" ref="H278">SQRT(MMULT(MMULT(B278:F278,$W$2:$AA$6),TRANSPOSE(B278:F278)))</f>
        <v>0.17499544000173883</v>
      </c>
    </row>
    <row r="279" spans="2:8" x14ac:dyDescent="0.25">
      <c r="B279" s="41">
        <v>-0.97708003862473203</v>
      </c>
      <c r="C279" s="15">
        <v>2.8010658923370602</v>
      </c>
      <c r="D279" s="15">
        <v>-0.22774476429951299</v>
      </c>
      <c r="E279" s="15">
        <v>-0.87636489982135501</v>
      </c>
      <c r="F279" s="42">
        <v>0.28012381040853601</v>
      </c>
      <c r="G279" s="71">
        <f t="shared" si="4"/>
        <v>5.8472712566485147E-2</v>
      </c>
      <c r="H279" s="72">
        <f t="array" ref="H279">SQRT(MMULT(MMULT(B279:F279,$W$2:$AA$6),TRANSPOSE(B279:F279)))</f>
        <v>0.19138469808683625</v>
      </c>
    </row>
    <row r="280" spans="2:8" x14ac:dyDescent="0.25">
      <c r="B280" s="41">
        <v>-0.41843443726346602</v>
      </c>
      <c r="C280" s="15">
        <v>2.0444298224699402</v>
      </c>
      <c r="D280" s="15">
        <v>0.85363868556150402</v>
      </c>
      <c r="E280" s="15">
        <v>0.23341372552363401</v>
      </c>
      <c r="F280" s="42">
        <v>-1.71304779629161</v>
      </c>
      <c r="G280" s="71">
        <f t="shared" si="4"/>
        <v>0.10066879193167344</v>
      </c>
      <c r="H280" s="72">
        <f t="array" ref="H280">SQRT(MMULT(MMULT(B280:F280,$W$2:$AA$6),TRANSPOSE(B280:F280)))</f>
        <v>0.1458810056267531</v>
      </c>
    </row>
    <row r="281" spans="2:8" x14ac:dyDescent="0.25">
      <c r="B281" s="41">
        <v>-1.35306863522062</v>
      </c>
      <c r="C281" s="15">
        <v>0.10881372736475101</v>
      </c>
      <c r="D281" s="15">
        <v>0.96430925107466103</v>
      </c>
      <c r="E281" s="15">
        <v>1.82723685404184</v>
      </c>
      <c r="F281" s="42">
        <v>-0.54729119726063602</v>
      </c>
      <c r="G281" s="71">
        <f t="shared" si="4"/>
        <v>1.0122037945496529E-2</v>
      </c>
      <c r="H281" s="72">
        <f t="array" ref="H281">SQRT(MMULT(MMULT(B281:F281,$W$2:$AA$6),TRANSPOSE(B281:F281)))</f>
        <v>0.11904275713250324</v>
      </c>
    </row>
    <row r="282" spans="2:8" x14ac:dyDescent="0.25">
      <c r="B282" s="41">
        <v>-0.68777606681980696</v>
      </c>
      <c r="C282" s="15">
        <v>2.5155089664474701</v>
      </c>
      <c r="D282" s="15">
        <v>0.104240041380814</v>
      </c>
      <c r="E282" s="15">
        <v>-0.77051269248711896</v>
      </c>
      <c r="F282" s="42">
        <v>-0.16146024852136401</v>
      </c>
      <c r="G282" s="71">
        <f t="shared" si="4"/>
        <v>7.2514965135323253E-2</v>
      </c>
      <c r="H282" s="72">
        <f t="array" ref="H282">SQRT(MMULT(MMULT(B282:F282,$W$2:$AA$6),TRANSPOSE(B282:F282)))</f>
        <v>0.16190119026493735</v>
      </c>
    </row>
    <row r="283" spans="2:8" x14ac:dyDescent="0.25">
      <c r="B283" s="41">
        <v>-1.2591316240713599</v>
      </c>
      <c r="C283" s="15">
        <v>0.511211971761518</v>
      </c>
      <c r="D283" s="15">
        <v>1.08526492090148</v>
      </c>
      <c r="E283" s="15">
        <v>-0.17269560903370201</v>
      </c>
      <c r="F283" s="42">
        <v>0.83535034044207102</v>
      </c>
      <c r="G283" s="71">
        <f t="shared" si="4"/>
        <v>1.206248746514945E-2</v>
      </c>
      <c r="H283" s="72">
        <f t="array" ref="H283">SQRT(MMULT(MMULT(B283:F283,$W$2:$AA$6),TRANSPOSE(B283:F283)))</f>
        <v>0.1123374118856434</v>
      </c>
    </row>
    <row r="284" spans="2:8" x14ac:dyDescent="0.25">
      <c r="B284" s="41">
        <v>-0.88355530415342498</v>
      </c>
      <c r="C284" s="15">
        <v>2.4325238255519799</v>
      </c>
      <c r="D284" s="15">
        <v>0.81560721235898404</v>
      </c>
      <c r="E284" s="15">
        <v>0.85939571872506604</v>
      </c>
      <c r="F284" s="42">
        <v>-2.2239714524826102</v>
      </c>
      <c r="G284" s="71">
        <f t="shared" si="4"/>
        <v>9.8440518765435248E-2</v>
      </c>
      <c r="H284" s="72">
        <f t="array" ref="H284">SQRT(MMULT(MMULT(B284:F284,$W$2:$AA$6),TRANSPOSE(B284:F284)))</f>
        <v>0.1952925721912224</v>
      </c>
    </row>
    <row r="285" spans="2:8" x14ac:dyDescent="0.25">
      <c r="B285" s="41">
        <v>-1.36459530397507</v>
      </c>
      <c r="C285" s="15">
        <v>0.83534069708033898</v>
      </c>
      <c r="D285" s="15">
        <v>0.494875056734496</v>
      </c>
      <c r="E285" s="15">
        <v>1.4921680439067599</v>
      </c>
      <c r="F285" s="42">
        <v>-0.45778849374651798</v>
      </c>
      <c r="G285" s="71">
        <f t="shared" si="4"/>
        <v>1.7598067860036336E-2</v>
      </c>
      <c r="H285" s="72">
        <f t="array" ref="H285">SQRT(MMULT(MMULT(B285:F285,$W$2:$AA$6),TRANSPOSE(B285:F285)))</f>
        <v>0.1453312919792189</v>
      </c>
    </row>
    <row r="286" spans="2:8" x14ac:dyDescent="0.25">
      <c r="B286" s="41">
        <v>1.4001586754567199</v>
      </c>
      <c r="C286" s="15">
        <v>0.26465312362890597</v>
      </c>
      <c r="D286" s="15">
        <v>0.62087993880191295</v>
      </c>
      <c r="E286" s="15">
        <v>1.6246062865517901</v>
      </c>
      <c r="F286" s="42">
        <v>-2.9102980244393399</v>
      </c>
      <c r="G286" s="71">
        <f t="shared" si="4"/>
        <v>0.1271424607521392</v>
      </c>
      <c r="H286" s="72">
        <f t="array" ref="H286">SQRT(MMULT(MMULT(B286:F286,$W$2:$AA$6),TRANSPOSE(B286:F286)))</f>
        <v>0.15453195335950828</v>
      </c>
    </row>
    <row r="287" spans="2:8" x14ac:dyDescent="0.25">
      <c r="B287" s="41">
        <v>1.49438536490115</v>
      </c>
      <c r="C287" s="15">
        <v>-0.69123867106842696</v>
      </c>
      <c r="D287" s="15">
        <v>-0.28155850897885798</v>
      </c>
      <c r="E287" s="15">
        <v>-0.54918633158568197</v>
      </c>
      <c r="F287" s="42">
        <v>1.0275981467318001</v>
      </c>
      <c r="G287" s="71">
        <f t="shared" si="4"/>
        <v>4.9115369347933917E-2</v>
      </c>
      <c r="H287" s="72">
        <f t="array" ref="H287">SQRT(MMULT(MMULT(B287:F287,$W$2:$AA$6),TRANSPOSE(B287:F287)))</f>
        <v>0.12154637369278203</v>
      </c>
    </row>
    <row r="288" spans="2:8" x14ac:dyDescent="0.25">
      <c r="B288" s="41">
        <v>-0.48592881124246801</v>
      </c>
      <c r="C288" s="15">
        <v>1.9260904443784099</v>
      </c>
      <c r="D288" s="15">
        <v>-0.518546091998626</v>
      </c>
      <c r="E288" s="15">
        <v>-5.9042593249350801E-2</v>
      </c>
      <c r="F288" s="42">
        <v>0.13742705211203099</v>
      </c>
      <c r="G288" s="71">
        <f t="shared" si="4"/>
        <v>4.9399560354880918E-2</v>
      </c>
      <c r="H288" s="72">
        <f t="array" ref="H288">SQRT(MMULT(MMULT(B288:F288,$W$2:$AA$6),TRANSPOSE(B288:F288)))</f>
        <v>0.13826484321483587</v>
      </c>
    </row>
    <row r="289" spans="2:8" x14ac:dyDescent="0.25">
      <c r="B289" s="41">
        <v>-0.26523191568580201</v>
      </c>
      <c r="C289" s="15">
        <v>-1.64133861646321</v>
      </c>
      <c r="D289" s="15">
        <v>3.8938935793041098</v>
      </c>
      <c r="E289" s="15">
        <v>-1.4783959763094301</v>
      </c>
      <c r="F289" s="42">
        <v>0.49107292915434497</v>
      </c>
      <c r="G289" s="71">
        <f t="shared" si="4"/>
        <v>5.2650559833955834E-2</v>
      </c>
      <c r="H289" s="72">
        <f t="array" ref="H289">SQRT(MMULT(MMULT(B289:F289,$W$2:$AA$6),TRANSPOSE(B289:F289)))</f>
        <v>0.27675855850305037</v>
      </c>
    </row>
    <row r="290" spans="2:8" x14ac:dyDescent="0.25">
      <c r="B290" s="41">
        <v>-1.2182952305721699</v>
      </c>
      <c r="C290" s="15">
        <v>0.43322753295011401</v>
      </c>
      <c r="D290" s="15">
        <v>2.5851866198151501</v>
      </c>
      <c r="E290" s="15">
        <v>-0.416713530872792</v>
      </c>
      <c r="F290" s="42">
        <v>-0.38340539132029999</v>
      </c>
      <c r="G290" s="71">
        <f t="shared" si="4"/>
        <v>5.3728141563232974E-2</v>
      </c>
      <c r="H290" s="72">
        <f t="array" ref="H290">SQRT(MMULT(MMULT(B290:F290,$W$2:$AA$6),TRANSPOSE(B290:F290)))</f>
        <v>0.15914537978302548</v>
      </c>
    </row>
    <row r="291" spans="2:8" x14ac:dyDescent="0.25">
      <c r="B291" s="41">
        <v>-0.95649660510153101</v>
      </c>
      <c r="C291" s="15">
        <v>0.97204658650422004</v>
      </c>
      <c r="D291" s="15">
        <v>1.3425651148823701</v>
      </c>
      <c r="E291" s="15">
        <v>0.37883896743051698</v>
      </c>
      <c r="F291" s="42">
        <v>-0.73695406371558503</v>
      </c>
      <c r="G291" s="71">
        <f t="shared" si="4"/>
        <v>5.5044626418854894E-2</v>
      </c>
      <c r="H291" s="72">
        <f t="array" ref="H291">SQRT(MMULT(MMULT(B291:F291,$W$2:$AA$6),TRANSPOSE(B291:F291)))</f>
        <v>0.11758278331096403</v>
      </c>
    </row>
    <row r="292" spans="2:8" x14ac:dyDescent="0.25">
      <c r="B292" s="41">
        <v>6.4954403924790604E-3</v>
      </c>
      <c r="C292" s="15">
        <v>-0.20155765330006001</v>
      </c>
      <c r="D292" s="15">
        <v>-0.68481391825424298</v>
      </c>
      <c r="E292" s="15">
        <v>2.2418037885325401</v>
      </c>
      <c r="F292" s="42">
        <v>-0.36192765737072302</v>
      </c>
      <c r="G292" s="71">
        <f t="shared" si="4"/>
        <v>1.5111397289857432E-2</v>
      </c>
      <c r="H292" s="72">
        <f t="array" ref="H292">SQRT(MMULT(MMULT(B292:F292,$W$2:$AA$6),TRANSPOSE(B292:F292)))</f>
        <v>0.12083421056697648</v>
      </c>
    </row>
    <row r="293" spans="2:8" x14ac:dyDescent="0.25">
      <c r="B293" s="41">
        <v>1.4631420154543</v>
      </c>
      <c r="C293" s="15">
        <v>0.61125378384002704</v>
      </c>
      <c r="D293" s="15">
        <v>-1.33713892375244</v>
      </c>
      <c r="E293" s="15">
        <v>-4.1463703280571501E-2</v>
      </c>
      <c r="F293" s="42">
        <v>0.30420682773868502</v>
      </c>
      <c r="G293" s="71">
        <f t="shared" si="4"/>
        <v>6.6706468384465548E-2</v>
      </c>
      <c r="H293" s="72">
        <f t="array" ref="H293">SQRT(MMULT(MMULT(B293:F293,$W$2:$AA$6),TRANSPOSE(B293:F293)))</f>
        <v>0.10386374828576483</v>
      </c>
    </row>
    <row r="294" spans="2:8" x14ac:dyDescent="0.25">
      <c r="B294" s="41">
        <v>-0.87501758476847302</v>
      </c>
      <c r="C294" s="15">
        <v>-2.3297995097967199</v>
      </c>
      <c r="D294" s="15">
        <v>5.11406874133207</v>
      </c>
      <c r="E294" s="15">
        <v>-1.33499638804607</v>
      </c>
      <c r="F294" s="42">
        <v>0.42574474127919198</v>
      </c>
      <c r="G294" s="71">
        <f t="shared" si="4"/>
        <v>3.915332420203492E-2</v>
      </c>
      <c r="H294" s="72">
        <f t="array" ref="H294">SQRT(MMULT(MMULT(B294:F294,$W$2:$AA$6),TRANSPOSE(B294:F294)))</f>
        <v>0.34131019044162914</v>
      </c>
    </row>
    <row r="295" spans="2:8" x14ac:dyDescent="0.25">
      <c r="B295" s="41">
        <v>1.40358848007453</v>
      </c>
      <c r="C295" s="15">
        <v>0.55655201242556596</v>
      </c>
      <c r="D295" s="15">
        <v>1.3737037782914701</v>
      </c>
      <c r="E295" s="15">
        <v>-1.13824904603261</v>
      </c>
      <c r="F295" s="42">
        <v>-1.1955952247589601</v>
      </c>
      <c r="G295" s="71">
        <f t="shared" si="4"/>
        <v>0.13246942492666658</v>
      </c>
      <c r="H295" s="72">
        <f t="array" ref="H295">SQRT(MMULT(MMULT(B295:F295,$W$2:$AA$6),TRANSPOSE(B295:F295)))</f>
        <v>0.14949642833671276</v>
      </c>
    </row>
    <row r="296" spans="2:8" x14ac:dyDescent="0.25">
      <c r="B296" s="41">
        <v>-0.16611797979555101</v>
      </c>
      <c r="C296" s="15">
        <v>-0.94655429388855705</v>
      </c>
      <c r="D296" s="15">
        <v>2.55637629004385</v>
      </c>
      <c r="E296" s="15">
        <v>0.53897339867159699</v>
      </c>
      <c r="F296" s="42">
        <v>-0.98267741503134298</v>
      </c>
      <c r="G296" s="71">
        <f t="shared" si="4"/>
        <v>6.1476313311132111E-2</v>
      </c>
      <c r="H296" s="72">
        <f t="array" ref="H296">SQRT(MMULT(MMULT(B296:F296,$W$2:$AA$6),TRANSPOSE(B296:F296)))</f>
        <v>0.14115398841620946</v>
      </c>
    </row>
    <row r="297" spans="2:8" x14ac:dyDescent="0.25">
      <c r="B297" s="41">
        <v>1.42866795626915</v>
      </c>
      <c r="C297" s="15">
        <v>0.61898188492369599</v>
      </c>
      <c r="D297" s="15">
        <v>0.91507651258459299</v>
      </c>
      <c r="E297" s="15">
        <v>2.7900195438875399</v>
      </c>
      <c r="F297" s="42">
        <v>-4.7527458976649797</v>
      </c>
      <c r="G297" s="71">
        <f t="shared" si="4"/>
        <v>0.16130691482085427</v>
      </c>
      <c r="H297" s="72">
        <f t="array" ref="H297">SQRT(MMULT(MMULT(B297:F297,$W$2:$AA$6),TRANSPOSE(B297:F297)))</f>
        <v>0.21678735364973337</v>
      </c>
    </row>
    <row r="298" spans="2:8" x14ac:dyDescent="0.25">
      <c r="B298" s="41">
        <v>-0.56253849609387996</v>
      </c>
      <c r="C298" s="15">
        <v>2.3416186320396499</v>
      </c>
      <c r="D298" s="15">
        <v>0.46292433200154098</v>
      </c>
      <c r="E298" s="15">
        <v>-1.13505563613135</v>
      </c>
      <c r="F298" s="42">
        <v>-0.106948831815961</v>
      </c>
      <c r="G298" s="71">
        <f t="shared" si="4"/>
        <v>7.9179593395895864E-2</v>
      </c>
      <c r="H298" s="72">
        <f t="array" ref="H298">SQRT(MMULT(MMULT(B298:F298,$W$2:$AA$6),TRANSPOSE(B298:F298)))</f>
        <v>0.14712718157170696</v>
      </c>
    </row>
    <row r="299" spans="2:8" x14ac:dyDescent="0.25">
      <c r="B299" s="41">
        <v>-0.671336959256707</v>
      </c>
      <c r="C299" s="15">
        <v>-2.2428649527012099</v>
      </c>
      <c r="D299" s="15">
        <v>4.4735476539461398</v>
      </c>
      <c r="E299" s="15">
        <v>-0.45154738954544998</v>
      </c>
      <c r="F299" s="42">
        <v>-0.107798352442771</v>
      </c>
      <c r="G299" s="71">
        <f t="shared" si="4"/>
        <v>4.0980519211835577E-2</v>
      </c>
      <c r="H299" s="72">
        <f t="array" ref="H299">SQRT(MMULT(MMULT(B299:F299,$W$2:$AA$6),TRANSPOSE(B299:F299)))</f>
        <v>0.2831867128259391</v>
      </c>
    </row>
    <row r="300" spans="2:8" x14ac:dyDescent="0.25">
      <c r="B300" s="41">
        <v>0.24404221502159801</v>
      </c>
      <c r="C300" s="15">
        <v>0.19335204587181201</v>
      </c>
      <c r="D300" s="15">
        <v>1.19854512899564E-2</v>
      </c>
      <c r="E300" s="15">
        <v>-0.63530153099555897</v>
      </c>
      <c r="F300" s="42">
        <v>1.1859218188121901</v>
      </c>
      <c r="G300" s="71">
        <f t="shared" si="4"/>
        <v>3.175576951022839E-2</v>
      </c>
      <c r="H300" s="72">
        <f t="array" ref="H300">SQRT(MMULT(MMULT(B300:F300,$W$2:$AA$6),TRANSPOSE(B300:F300)))</f>
        <v>3.8141457817486971E-2</v>
      </c>
    </row>
    <row r="301" spans="2:8" x14ac:dyDescent="0.25">
      <c r="B301" s="41">
        <v>-1.3685211028758599</v>
      </c>
      <c r="C301" s="15">
        <v>-3.3171130372972999</v>
      </c>
      <c r="D301" s="15">
        <v>7.4142299752318701</v>
      </c>
      <c r="E301" s="15">
        <v>1.5461104521647699</v>
      </c>
      <c r="F301" s="42">
        <v>-3.2747062872234798</v>
      </c>
      <c r="G301" s="71">
        <f t="shared" si="4"/>
        <v>8.0205597843784657E-2</v>
      </c>
      <c r="H301" s="72">
        <f t="array" ref="H301">SQRT(MMULT(MMULT(B301:F301,$W$2:$AA$6),TRANSPOSE(B301:F301)))</f>
        <v>0.40351036219999342</v>
      </c>
    </row>
    <row r="302" spans="2:8" x14ac:dyDescent="0.25">
      <c r="B302" s="41">
        <v>-0.540390596364271</v>
      </c>
      <c r="C302" s="15">
        <v>-7.61616284874371E-2</v>
      </c>
      <c r="D302" s="15">
        <v>0.98627746089845802</v>
      </c>
      <c r="E302" s="15">
        <v>-0.83048505398388495</v>
      </c>
      <c r="F302" s="42">
        <v>1.4607598179371299</v>
      </c>
      <c r="G302" s="71">
        <f t="shared" si="4"/>
        <v>1.4300239453662308E-2</v>
      </c>
      <c r="H302" s="72">
        <f t="array" ref="H302">SQRT(MMULT(MMULT(B302:F302,$W$2:$AA$6),TRANSPOSE(B302:F302)))</f>
        <v>8.9661121452829659E-2</v>
      </c>
    </row>
    <row r="303" spans="2:8" x14ac:dyDescent="0.25">
      <c r="B303" s="41">
        <v>0.22660901662989</v>
      </c>
      <c r="C303" s="15">
        <v>-0.47144473138130299</v>
      </c>
      <c r="D303" s="15">
        <v>-0.29251788828780001</v>
      </c>
      <c r="E303" s="15">
        <v>2.2422103679008201</v>
      </c>
      <c r="F303" s="42">
        <v>-0.70485676486161497</v>
      </c>
      <c r="G303" s="71">
        <f t="shared" si="4"/>
        <v>2.7343407180373487E-2</v>
      </c>
      <c r="H303" s="72">
        <f t="array" ref="H303">SQRT(MMULT(MMULT(B303:F303,$W$2:$AA$6),TRANSPOSE(B303:F303)))</f>
        <v>0.10818871278640536</v>
      </c>
    </row>
    <row r="304" spans="2:8" x14ac:dyDescent="0.25">
      <c r="B304" s="41">
        <v>-0.487352187093468</v>
      </c>
      <c r="C304" s="15">
        <v>2.1021384241176002</v>
      </c>
      <c r="D304" s="15">
        <v>0.78823692067484197</v>
      </c>
      <c r="E304" s="15">
        <v>-2.0076040291000301</v>
      </c>
      <c r="F304" s="42">
        <v>0.60458087140104999</v>
      </c>
      <c r="G304" s="71">
        <f t="shared" si="4"/>
        <v>7.5215063754154765E-2</v>
      </c>
      <c r="H304" s="72">
        <f t="array" ref="H304">SQRT(MMULT(MMULT(B304:F304,$W$2:$AA$6),TRANSPOSE(B304:F304)))</f>
        <v>0.14795333007425074</v>
      </c>
    </row>
    <row r="305" spans="2:8" x14ac:dyDescent="0.25">
      <c r="B305" s="41">
        <v>-0.81589506396702205</v>
      </c>
      <c r="C305" s="15">
        <v>-1.03102464638439</v>
      </c>
      <c r="D305" s="15">
        <v>2.10460709892287</v>
      </c>
      <c r="E305" s="15">
        <v>0.32673576669825699</v>
      </c>
      <c r="F305" s="42">
        <v>0.41557684473028</v>
      </c>
      <c r="G305" s="71">
        <f t="shared" si="4"/>
        <v>1.3604430132698931E-2</v>
      </c>
      <c r="H305" s="72">
        <f t="array" ref="H305">SQRT(MMULT(MMULT(B305:F305,$W$2:$AA$6),TRANSPOSE(B305:F305)))</f>
        <v>0.11580178118361273</v>
      </c>
    </row>
    <row r="306" spans="2:8" x14ac:dyDescent="0.25">
      <c r="B306" s="41">
        <v>-1.12715900186025</v>
      </c>
      <c r="C306" s="15">
        <v>-2.8794285702349298</v>
      </c>
      <c r="D306" s="15">
        <v>6.9625660086748402</v>
      </c>
      <c r="E306" s="15">
        <v>-2.8272190134705699</v>
      </c>
      <c r="F306" s="42">
        <v>0.87124057689091094</v>
      </c>
      <c r="G306" s="71">
        <f t="shared" si="4"/>
        <v>4.9102635083605753E-2</v>
      </c>
      <c r="H306" s="72">
        <f t="array" ref="H306">SQRT(MMULT(MMULT(B306:F306,$W$2:$AA$6),TRANSPOSE(B306:F306)))</f>
        <v>0.49145399295752079</v>
      </c>
    </row>
    <row r="307" spans="2:8" x14ac:dyDescent="0.25">
      <c r="B307" s="41">
        <v>-0.87964963322728795</v>
      </c>
      <c r="C307" s="15">
        <v>-1.61704579639195</v>
      </c>
      <c r="D307" s="15">
        <v>4.9732569124018902</v>
      </c>
      <c r="E307" s="15">
        <v>-0.54292393449913301</v>
      </c>
      <c r="F307" s="42">
        <v>-0.93363754828351897</v>
      </c>
      <c r="G307" s="71">
        <f t="shared" si="4"/>
        <v>6.7587631658119179E-2</v>
      </c>
      <c r="H307" s="72">
        <f t="array" ref="H307">SQRT(MMULT(MMULT(B307:F307,$W$2:$AA$6),TRANSPOSE(B307:F307)))</f>
        <v>0.29316383653761235</v>
      </c>
    </row>
    <row r="308" spans="2:8" x14ac:dyDescent="0.25">
      <c r="B308" s="41">
        <v>1.48134302249098</v>
      </c>
      <c r="C308" s="15">
        <v>0.63777052085199304</v>
      </c>
      <c r="D308" s="15">
        <v>1.4985440681879401</v>
      </c>
      <c r="E308" s="15">
        <v>-0.38393029581858401</v>
      </c>
      <c r="F308" s="42">
        <v>-2.2337273157123301</v>
      </c>
      <c r="G308" s="71">
        <f t="shared" si="4"/>
        <v>0.15009942332936618</v>
      </c>
      <c r="H308" s="72">
        <f t="array" ref="H308">SQRT(MMULT(MMULT(B308:F308,$W$2:$AA$6),TRANSPOSE(B308:F308)))</f>
        <v>0.15521007893594121</v>
      </c>
    </row>
    <row r="309" spans="2:8" x14ac:dyDescent="0.25">
      <c r="B309" s="41">
        <v>-1.44267904487744</v>
      </c>
      <c r="C309" s="15">
        <v>3.0387888904668801</v>
      </c>
      <c r="D309" s="15">
        <v>-4.03835983158558E-2</v>
      </c>
      <c r="E309" s="15">
        <v>0.77921371789712102</v>
      </c>
      <c r="F309" s="42">
        <v>-1.3349399651706999</v>
      </c>
      <c r="G309" s="71">
        <f t="shared" si="4"/>
        <v>6.8017683376351626E-2</v>
      </c>
      <c r="H309" s="72">
        <f t="array" ref="H309">SQRT(MMULT(MMULT(B309:F309,$W$2:$AA$6),TRANSPOSE(B309:F309)))</f>
        <v>0.25124649930303311</v>
      </c>
    </row>
    <row r="310" spans="2:8" x14ac:dyDescent="0.25">
      <c r="B310" s="41">
        <v>0.48069028440740003</v>
      </c>
      <c r="C310" s="15">
        <v>-0.63690528964034299</v>
      </c>
      <c r="D310" s="15">
        <v>-0.64622799023362398</v>
      </c>
      <c r="E310" s="15">
        <v>1.6787677222437301</v>
      </c>
      <c r="F310" s="42">
        <v>0.123675273222833</v>
      </c>
      <c r="G310" s="71">
        <f t="shared" si="4"/>
        <v>1.67402151763495E-2</v>
      </c>
      <c r="H310" s="72">
        <f t="array" ref="H310">SQRT(MMULT(MMULT(B310:F310,$W$2:$AA$6),TRANSPOSE(B310:F310)))</f>
        <v>9.4615047030204305E-2</v>
      </c>
    </row>
    <row r="311" spans="2:8" x14ac:dyDescent="0.25">
      <c r="B311" s="41">
        <v>1.4515582167115999</v>
      </c>
      <c r="C311" s="15">
        <v>-1.16954779398663E-2</v>
      </c>
      <c r="D311" s="15">
        <v>0.60676616642067605</v>
      </c>
      <c r="E311" s="15">
        <v>-6.4977794534760699E-2</v>
      </c>
      <c r="F311" s="42">
        <v>-0.98165111065765798</v>
      </c>
      <c r="G311" s="71">
        <f t="shared" si="4"/>
        <v>0.10246398507139917</v>
      </c>
      <c r="H311" s="72">
        <f t="array" ref="H311">SQRT(MMULT(MMULT(B311:F311,$W$2:$AA$6),TRANSPOSE(B311:F311)))</f>
        <v>0.1193908237068621</v>
      </c>
    </row>
    <row r="312" spans="2:8" x14ac:dyDescent="0.25">
      <c r="B312" s="41">
        <v>-3.79420012437508E-2</v>
      </c>
      <c r="C312" s="15">
        <v>-0.30904537423883</v>
      </c>
      <c r="D312" s="15">
        <v>0.866053472894874</v>
      </c>
      <c r="E312" s="15">
        <v>-0.22499514046275501</v>
      </c>
      <c r="F312" s="42">
        <v>0.705929043050462</v>
      </c>
      <c r="G312" s="71">
        <f t="shared" si="4"/>
        <v>3.1207674627890841E-2</v>
      </c>
      <c r="H312" s="72">
        <f t="array" ref="H312">SQRT(MMULT(MMULT(B312:F312,$W$2:$AA$6),TRANSPOSE(B312:F312)))</f>
        <v>5.9228659827223848E-2</v>
      </c>
    </row>
    <row r="313" spans="2:8" x14ac:dyDescent="0.25">
      <c r="B313" s="41">
        <v>-0.50021110208532205</v>
      </c>
      <c r="C313" s="15">
        <v>-1.4255419259867801</v>
      </c>
      <c r="D313" s="15">
        <v>2.46193404305617</v>
      </c>
      <c r="E313" s="15">
        <v>0.29910410172962598</v>
      </c>
      <c r="F313" s="42">
        <v>0.16471488328631101</v>
      </c>
      <c r="G313" s="71">
        <f t="shared" si="4"/>
        <v>2.4445595305604667E-2</v>
      </c>
      <c r="H313" s="72">
        <f t="array" ref="H313">SQRT(MMULT(MMULT(B313:F313,$W$2:$AA$6),TRANSPOSE(B313:F313)))</f>
        <v>0.14436852804036202</v>
      </c>
    </row>
    <row r="314" spans="2:8" x14ac:dyDescent="0.25">
      <c r="B314" s="41">
        <v>-0.56473683068984704</v>
      </c>
      <c r="C314" s="15">
        <v>-0.84981142240062302</v>
      </c>
      <c r="D314" s="15">
        <v>2.3438536498551099</v>
      </c>
      <c r="E314" s="15">
        <v>-3.0351247026423799E-2</v>
      </c>
      <c r="F314" s="42">
        <v>0.101045850261784</v>
      </c>
      <c r="G314" s="71">
        <f t="shared" si="4"/>
        <v>3.4855539860324136E-2</v>
      </c>
      <c r="H314" s="72">
        <f t="array" ref="H314">SQRT(MMULT(MMULT(B314:F314,$W$2:$AA$6),TRANSPOSE(B314:F314)))</f>
        <v>0.13316386946052775</v>
      </c>
    </row>
    <row r="315" spans="2:8" x14ac:dyDescent="0.25">
      <c r="B315" s="41">
        <v>-0.31017699370376101</v>
      </c>
      <c r="C315" s="15">
        <v>-1.9218119366269399</v>
      </c>
      <c r="D315" s="15">
        <v>2.4941771359868001</v>
      </c>
      <c r="E315" s="15">
        <v>0.967840150070025</v>
      </c>
      <c r="F315" s="42">
        <v>-0.23002835572612801</v>
      </c>
      <c r="G315" s="71">
        <f t="shared" si="4"/>
        <v>2.3282333081692044E-2</v>
      </c>
      <c r="H315" s="72">
        <f t="array" ref="H315">SQRT(MMULT(MMULT(B315:F315,$W$2:$AA$6),TRANSPOSE(B315:F315)))</f>
        <v>0.15056320033108442</v>
      </c>
    </row>
    <row r="316" spans="2:8" x14ac:dyDescent="0.25">
      <c r="B316" s="41">
        <v>-0.52062612002623099</v>
      </c>
      <c r="C316" s="15">
        <v>-2.01660039453746</v>
      </c>
      <c r="D316" s="15">
        <v>4.3000056392161703</v>
      </c>
      <c r="E316" s="15">
        <v>-0.95819476796024705</v>
      </c>
      <c r="F316" s="42">
        <v>0.195415643307769</v>
      </c>
      <c r="G316" s="71">
        <f t="shared" si="4"/>
        <v>4.5409032286891193E-2</v>
      </c>
      <c r="H316" s="72">
        <f t="array" ref="H316">SQRT(MMULT(MMULT(B316:F316,$W$2:$AA$6),TRANSPOSE(B316:F316)))</f>
        <v>0.28595971843573031</v>
      </c>
    </row>
    <row r="317" spans="2:8" x14ac:dyDescent="0.25">
      <c r="B317" s="41">
        <v>-1.34313635113429</v>
      </c>
      <c r="C317" s="15">
        <v>-1.62919966346547</v>
      </c>
      <c r="D317" s="15">
        <v>5.8991650182306898</v>
      </c>
      <c r="E317" s="15">
        <v>-1.03771727201431</v>
      </c>
      <c r="F317" s="42">
        <v>-0.88911173161661405</v>
      </c>
      <c r="G317" s="71">
        <f t="shared" si="4"/>
        <v>6.9134653804443197E-2</v>
      </c>
      <c r="H317" s="72">
        <f t="array" ref="H317">SQRT(MMULT(MMULT(B317:F317,$W$2:$AA$6),TRANSPOSE(B317:F317)))</f>
        <v>0.35085684003503409</v>
      </c>
    </row>
    <row r="318" spans="2:8" x14ac:dyDescent="0.25">
      <c r="B318" s="41">
        <v>-0.59282933118904801</v>
      </c>
      <c r="C318" s="15">
        <v>1.3351865797388101</v>
      </c>
      <c r="D318" s="15">
        <v>-0.37705425746211402</v>
      </c>
      <c r="E318" s="15">
        <v>-0.44405869802641001</v>
      </c>
      <c r="F318" s="42">
        <v>1.0787557069387499</v>
      </c>
      <c r="G318" s="71">
        <f t="shared" si="4"/>
        <v>2.4301995683223426E-2</v>
      </c>
      <c r="H318" s="72">
        <f t="array" ref="H318">SQRT(MMULT(MMULT(B318:F318,$W$2:$AA$6),TRANSPOSE(B318:F318)))</f>
        <v>0.10683844588778778</v>
      </c>
    </row>
    <row r="319" spans="2:8" x14ac:dyDescent="0.25">
      <c r="B319" s="41">
        <v>-0.78686108521729503</v>
      </c>
      <c r="C319" s="15">
        <v>0.68059978270439503</v>
      </c>
      <c r="D319" s="15">
        <v>-0.626306869554346</v>
      </c>
      <c r="E319" s="15">
        <v>2.5413693788597702</v>
      </c>
      <c r="F319" s="42">
        <v>-0.80880120679252698</v>
      </c>
      <c r="G319" s="71">
        <f t="shared" si="4"/>
        <v>1.5036731261842812E-2</v>
      </c>
      <c r="H319" s="72">
        <f t="array" ref="H319">SQRT(MMULT(MMULT(B319:F319,$W$2:$AA$6),TRANSPOSE(B319:F319)))</f>
        <v>0.1761912144082019</v>
      </c>
    </row>
    <row r="320" spans="2:8" x14ac:dyDescent="0.25">
      <c r="B320" s="41">
        <v>-0.63746805144103902</v>
      </c>
      <c r="C320" s="15">
        <v>2.1342543164098098</v>
      </c>
      <c r="D320" s="15">
        <v>0.60233040086173995</v>
      </c>
      <c r="E320" s="15">
        <v>1.27816701196184</v>
      </c>
      <c r="F320" s="42">
        <v>-2.3772836777923598</v>
      </c>
      <c r="G320" s="71">
        <f t="shared" si="4"/>
        <v>9.6864420904967011E-2</v>
      </c>
      <c r="H320" s="72">
        <f t="array" ref="H320">SQRT(MMULT(MMULT(B320:F320,$W$2:$AA$6),TRANSPOSE(B320:F320)))</f>
        <v>0.18389651491599424</v>
      </c>
    </row>
    <row r="321" spans="2:8" x14ac:dyDescent="0.25">
      <c r="B321" s="41">
        <v>-0.86035044846699005</v>
      </c>
      <c r="C321" s="15">
        <v>-2.6170237488096699</v>
      </c>
      <c r="D321" s="15">
        <v>6.6310978621520897</v>
      </c>
      <c r="E321" s="15">
        <v>-0.61946920557649798</v>
      </c>
      <c r="F321" s="42">
        <v>-1.53425445929892</v>
      </c>
      <c r="G321" s="71">
        <f t="shared" si="4"/>
        <v>8.2426642419444973E-2</v>
      </c>
      <c r="H321" s="72">
        <f t="array" ref="H321">SQRT(MMULT(MMULT(B321:F321,$W$2:$AA$6),TRANSPOSE(B321:F321)))</f>
        <v>0.40242422857365273</v>
      </c>
    </row>
    <row r="322" spans="2:8" x14ac:dyDescent="0.25">
      <c r="B322" s="41">
        <v>-0.13071314849943499</v>
      </c>
      <c r="C322" s="15">
        <v>-0.70144330876686201</v>
      </c>
      <c r="D322" s="15">
        <v>-0.10645901058804701</v>
      </c>
      <c r="E322" s="15">
        <v>2.8408444975062901</v>
      </c>
      <c r="F322" s="42">
        <v>-0.90222902965194995</v>
      </c>
      <c r="G322" s="71">
        <f t="shared" si="4"/>
        <v>1.4782067168106667E-2</v>
      </c>
      <c r="H322" s="72">
        <f t="array" ref="H322">SQRT(MMULT(MMULT(B322:F322,$W$2:$AA$6),TRANSPOSE(B322:F322)))</f>
        <v>0.12392893248374093</v>
      </c>
    </row>
    <row r="323" spans="2:8" x14ac:dyDescent="0.25">
      <c r="B323" s="41">
        <v>-0.81481802037213202</v>
      </c>
      <c r="C323" s="15">
        <v>0.43565130260295198</v>
      </c>
      <c r="D323" s="15">
        <v>1.8013084328383</v>
      </c>
      <c r="E323" s="15">
        <v>-0.62941714497603396</v>
      </c>
      <c r="F323" s="42">
        <v>0.20727542990691</v>
      </c>
      <c r="G323" s="71">
        <f t="shared" si="4"/>
        <v>4.6326066209745963E-2</v>
      </c>
      <c r="H323" s="72">
        <f t="array" ref="H323">SQRT(MMULT(MMULT(B323:F323,$W$2:$AA$6),TRANSPOSE(B323:F323)))</f>
        <v>0.12060865297602993</v>
      </c>
    </row>
    <row r="324" spans="2:8" x14ac:dyDescent="0.25">
      <c r="B324" s="41">
        <v>-1.4636552539577601</v>
      </c>
      <c r="C324" s="15">
        <v>-2.1315259799488202</v>
      </c>
      <c r="D324" s="15">
        <v>6.4052756218729199</v>
      </c>
      <c r="E324" s="15">
        <v>1.6261993407022499</v>
      </c>
      <c r="F324" s="42">
        <v>-3.43629372866859</v>
      </c>
      <c r="G324" s="71">
        <f t="shared" si="4"/>
        <v>8.7952366336902191E-2</v>
      </c>
      <c r="H324" s="72">
        <f t="array" ref="H324">SQRT(MMULT(MMULT(B324:F324,$W$2:$AA$6),TRANSPOSE(B324:F324)))</f>
        <v>0.32924796745361901</v>
      </c>
    </row>
    <row r="325" spans="2:8" x14ac:dyDescent="0.25">
      <c r="B325" s="41">
        <v>-0.91550055768406002</v>
      </c>
      <c r="C325" s="15">
        <v>2.8446583930595701</v>
      </c>
      <c r="D325" s="15">
        <v>0.75538825097288598</v>
      </c>
      <c r="E325" s="15">
        <v>1.61328258035047</v>
      </c>
      <c r="F325" s="42">
        <v>-3.2978286666988801</v>
      </c>
      <c r="G325" s="71">
        <f t="shared" si="4"/>
        <v>0.11715999199399325</v>
      </c>
      <c r="H325" s="72">
        <f t="array" ref="H325">SQRT(MMULT(MMULT(B325:F325,$W$2:$AA$6),TRANSPOSE(B325:F325)))</f>
        <v>0.24271094673652394</v>
      </c>
    </row>
    <row r="326" spans="2:8" x14ac:dyDescent="0.25">
      <c r="B326" s="41">
        <v>8.2482688113825198E-2</v>
      </c>
      <c r="C326" s="15">
        <v>0.100351290057792</v>
      </c>
      <c r="D326" s="15">
        <v>-0.976573600861534</v>
      </c>
      <c r="E326" s="15">
        <v>2.4066967558149499</v>
      </c>
      <c r="F326" s="42">
        <v>-0.61295713312503697</v>
      </c>
      <c r="G326" s="71">
        <f t="shared" ref="G326:G389" si="5">SUMPRODUCT(B326:F326,$B$2:$F$2)</f>
        <v>2.1993775649448249E-2</v>
      </c>
      <c r="H326" s="72">
        <f t="array" ref="H326">SQRT(MMULT(MMULT(B326:F326,$W$2:$AA$6),TRANSPOSE(B326:F326)))</f>
        <v>0.14668792423827429</v>
      </c>
    </row>
    <row r="327" spans="2:8" x14ac:dyDescent="0.25">
      <c r="B327" s="41">
        <v>-0.97908128462672805</v>
      </c>
      <c r="C327" s="15">
        <v>1.0983761822851299</v>
      </c>
      <c r="D327" s="15">
        <v>-0.30106943752607801</v>
      </c>
      <c r="E327" s="15">
        <v>0.90083699881719803</v>
      </c>
      <c r="F327" s="42">
        <v>0.28093754105047603</v>
      </c>
      <c r="G327" s="71">
        <f t="shared" si="5"/>
        <v>1.4360795434166372E-2</v>
      </c>
      <c r="H327" s="72">
        <f t="array" ref="H327">SQRT(MMULT(MMULT(B327:F327,$W$2:$AA$6),TRANSPOSE(B327:F327)))</f>
        <v>0.13610884799549816</v>
      </c>
    </row>
    <row r="328" spans="2:8" x14ac:dyDescent="0.25">
      <c r="B328" s="41">
        <v>-1.05018180904125</v>
      </c>
      <c r="C328" s="15">
        <v>2.9354908931360799</v>
      </c>
      <c r="D328" s="15">
        <v>1.27805013746469</v>
      </c>
      <c r="E328" s="15">
        <v>-3.23729017046993</v>
      </c>
      <c r="F328" s="42">
        <v>1.0739309489104101</v>
      </c>
      <c r="G328" s="71">
        <f t="shared" si="5"/>
        <v>8.1452602272147942E-2</v>
      </c>
      <c r="H328" s="72">
        <f t="array" ref="H328">SQRT(MMULT(MMULT(B328:F328,$W$2:$AA$6),TRANSPOSE(B328:F328)))</f>
        <v>0.23051800343937329</v>
      </c>
    </row>
    <row r="329" spans="2:8" x14ac:dyDescent="0.25">
      <c r="B329" s="41">
        <v>-1.3734531889588499</v>
      </c>
      <c r="C329" s="15">
        <v>-3.2516257425635899</v>
      </c>
      <c r="D329" s="15">
        <v>7.4987916533387304</v>
      </c>
      <c r="E329" s="15">
        <v>2.0799635696127901</v>
      </c>
      <c r="F329" s="42">
        <v>-3.95367629142907</v>
      </c>
      <c r="G329" s="71">
        <f t="shared" si="5"/>
        <v>9.0151090803416156E-2</v>
      </c>
      <c r="H329" s="72">
        <f t="array" ref="H329">SQRT(MMULT(MMULT(B329:F329,$W$2:$AA$6),TRANSPOSE(B329:F329)))</f>
        <v>0.39918201811493226</v>
      </c>
    </row>
    <row r="330" spans="2:8" x14ac:dyDescent="0.25">
      <c r="B330" s="41">
        <v>-0.58606298907739096</v>
      </c>
      <c r="C330" s="15">
        <v>0.91978453245736902</v>
      </c>
      <c r="D330" s="15">
        <v>-0.869119808484205</v>
      </c>
      <c r="E330" s="15">
        <v>1.7179783013766801</v>
      </c>
      <c r="F330" s="42">
        <v>-0.182580036272459</v>
      </c>
      <c r="G330" s="71">
        <f t="shared" si="5"/>
        <v>1.692581288676585E-2</v>
      </c>
      <c r="H330" s="72">
        <f t="array" ref="H330">SQRT(MMULT(MMULT(B330:F330,$W$2:$AA$6),TRANSPOSE(B330:F330)))</f>
        <v>0.15439255607492766</v>
      </c>
    </row>
    <row r="331" spans="2:8" x14ac:dyDescent="0.25">
      <c r="B331" s="41">
        <v>-0.36621213430765498</v>
      </c>
      <c r="C331" s="15">
        <v>-0.27432783688151202</v>
      </c>
      <c r="D331" s="15">
        <v>1.3765120772605</v>
      </c>
      <c r="E331" s="15">
        <v>-0.35910415787146499</v>
      </c>
      <c r="F331" s="42">
        <v>0.62313205180012698</v>
      </c>
      <c r="G331" s="71">
        <f t="shared" si="5"/>
        <v>3.1623300404402852E-2</v>
      </c>
      <c r="H331" s="72">
        <f t="array" ref="H331">SQRT(MMULT(MMULT(B331:F331,$W$2:$AA$6),TRANSPOSE(B331:F331)))</f>
        <v>8.6271172675602747E-2</v>
      </c>
    </row>
    <row r="332" spans="2:8" x14ac:dyDescent="0.25">
      <c r="B332" s="41">
        <v>-0.83555632218990195</v>
      </c>
      <c r="C332" s="15">
        <v>-1.9863308413110801</v>
      </c>
      <c r="D332" s="15">
        <v>4.4184995047845703</v>
      </c>
      <c r="E332" s="15">
        <v>0.50212920587535204</v>
      </c>
      <c r="F332" s="42">
        <v>-1.0987415471589299</v>
      </c>
      <c r="G332" s="71">
        <f t="shared" si="5"/>
        <v>5.0454663257857461E-2</v>
      </c>
      <c r="H332" s="72">
        <f t="array" ref="H332">SQRT(MMULT(MMULT(B332:F332,$W$2:$AA$6),TRANSPOSE(B332:F332)))</f>
        <v>0.24737797755961355</v>
      </c>
    </row>
    <row r="333" spans="2:8" x14ac:dyDescent="0.25">
      <c r="B333" s="41">
        <v>-1.09697584108657</v>
      </c>
      <c r="C333" s="15">
        <v>2.1528094258002201E-3</v>
      </c>
      <c r="D333" s="15">
        <v>1.48494774648675</v>
      </c>
      <c r="E333" s="15">
        <v>0.86373322668999997</v>
      </c>
      <c r="F333" s="42">
        <v>-0.25385794151597901</v>
      </c>
      <c r="G333" s="71">
        <f t="shared" si="5"/>
        <v>2.3897200142509879E-2</v>
      </c>
      <c r="H333" s="72">
        <f t="array" ref="H333">SQRT(MMULT(MMULT(B333:F333,$W$2:$AA$6),TRANSPOSE(B333:F333)))</f>
        <v>9.3939218825019807E-2</v>
      </c>
    </row>
    <row r="334" spans="2:8" x14ac:dyDescent="0.25">
      <c r="B334" s="41">
        <v>0.17551794684517499</v>
      </c>
      <c r="C334" s="15">
        <v>0.24667972999905699</v>
      </c>
      <c r="D334" s="15">
        <v>-0.79259808555317401</v>
      </c>
      <c r="E334" s="15">
        <v>0.57517732971879698</v>
      </c>
      <c r="F334" s="42">
        <v>0.79522307899014399</v>
      </c>
      <c r="G334" s="71">
        <f t="shared" si="5"/>
        <v>1.8505928888592597E-2</v>
      </c>
      <c r="H334" s="72">
        <f t="array" ref="H334">SQRT(MMULT(MMULT(B334:F334,$W$2:$AA$6),TRANSPOSE(B334:F334)))</f>
        <v>6.4088444576040876E-2</v>
      </c>
    </row>
    <row r="335" spans="2:8" x14ac:dyDescent="0.25">
      <c r="B335" s="41">
        <v>-0.54813228630024402</v>
      </c>
      <c r="C335" s="15">
        <v>0.46695683993296699</v>
      </c>
      <c r="D335" s="15">
        <v>0.50023026642703206</v>
      </c>
      <c r="E335" s="15">
        <v>-0.65800423580381895</v>
      </c>
      <c r="F335" s="42">
        <v>1.2389494157440599</v>
      </c>
      <c r="G335" s="71">
        <f t="shared" si="5"/>
        <v>2.0104402148915554E-2</v>
      </c>
      <c r="H335" s="72">
        <f t="array" ref="H335">SQRT(MMULT(MMULT(B335:F335,$W$2:$AA$6),TRANSPOSE(B335:F335)))</f>
        <v>7.3072091970761005E-2</v>
      </c>
    </row>
    <row r="336" spans="2:8" x14ac:dyDescent="0.25">
      <c r="B336" s="41">
        <v>-0.531923730221876</v>
      </c>
      <c r="C336" s="15">
        <v>-1.41619157036819</v>
      </c>
      <c r="D336" s="15">
        <v>3.3457354300808602</v>
      </c>
      <c r="E336" s="15">
        <v>-0.25627844889479001</v>
      </c>
      <c r="F336" s="42">
        <v>-0.14134168059600499</v>
      </c>
      <c r="G336" s="71">
        <f t="shared" si="5"/>
        <v>4.4306005590606837E-2</v>
      </c>
      <c r="H336" s="72">
        <f t="array" ref="H336">SQRT(MMULT(MMULT(B336:F336,$W$2:$AA$6),TRANSPOSE(B336:F336)))</f>
        <v>0.2022044096029694</v>
      </c>
    </row>
    <row r="337" spans="2:8" x14ac:dyDescent="0.25">
      <c r="B337" s="41">
        <v>-1.2215968276721301</v>
      </c>
      <c r="C337" s="15">
        <v>-1.6625260202458201</v>
      </c>
      <c r="D337" s="15">
        <v>5.0270103248227898</v>
      </c>
      <c r="E337" s="15">
        <v>1.49656171226099</v>
      </c>
      <c r="F337" s="42">
        <v>-2.63944918916583</v>
      </c>
      <c r="G337" s="71">
        <f t="shared" si="5"/>
        <v>7.2615658913444028E-2</v>
      </c>
      <c r="H337" s="72">
        <f t="array" ref="H337">SQRT(MMULT(MMULT(B337:F337,$W$2:$AA$6),TRANSPOSE(B337:F337)))</f>
        <v>0.25461520794917536</v>
      </c>
    </row>
    <row r="338" spans="2:8" x14ac:dyDescent="0.25">
      <c r="B338" s="41">
        <v>-0.94309755707113196</v>
      </c>
      <c r="C338" s="15">
        <v>2.8351700687611099</v>
      </c>
      <c r="D338" s="15">
        <v>0.88494658890320799</v>
      </c>
      <c r="E338" s="15">
        <v>2.1802919164838102</v>
      </c>
      <c r="F338" s="42">
        <v>-3.9573110170769898</v>
      </c>
      <c r="G338" s="71">
        <f t="shared" si="5"/>
        <v>0.12514287917037237</v>
      </c>
      <c r="H338" s="72">
        <f t="array" ref="H338">SQRT(MMULT(MMULT(B338:F338,$W$2:$AA$6),TRANSPOSE(B338:F338)))</f>
        <v>0.26278619033924983</v>
      </c>
    </row>
    <row r="339" spans="2:8" x14ac:dyDescent="0.25">
      <c r="B339" s="41">
        <v>-1.14940956004595</v>
      </c>
      <c r="C339" s="15">
        <v>2.9328760546582102</v>
      </c>
      <c r="D339" s="15">
        <v>0.752289703981046</v>
      </c>
      <c r="E339" s="15">
        <v>-1.9827741319883501</v>
      </c>
      <c r="F339" s="42">
        <v>0.44701793339504098</v>
      </c>
      <c r="G339" s="71">
        <f t="shared" si="5"/>
        <v>7.3668181510517433E-2</v>
      </c>
      <c r="H339" s="72">
        <f t="array" ref="H339">SQRT(MMULT(MMULT(B339:F339,$W$2:$AA$6),TRANSPOSE(B339:F339)))</f>
        <v>0.20625666013452826</v>
      </c>
    </row>
    <row r="340" spans="2:8" x14ac:dyDescent="0.25">
      <c r="B340" s="41">
        <v>-1.4089888328687401</v>
      </c>
      <c r="C340" s="15">
        <v>3.4865513925902301</v>
      </c>
      <c r="D340" s="15">
        <v>1.5159221474786799</v>
      </c>
      <c r="E340" s="15">
        <v>-1.5665094542608999</v>
      </c>
      <c r="F340" s="42">
        <v>-1.0269752529392699</v>
      </c>
      <c r="G340" s="71">
        <f t="shared" si="5"/>
        <v>0.10843737114331611</v>
      </c>
      <c r="H340" s="72">
        <f t="array" ref="H340">SQRT(MMULT(MMULT(B340:F340,$W$2:$AA$6),TRANSPOSE(B340:F340)))</f>
        <v>0.24780161790634736</v>
      </c>
    </row>
    <row r="341" spans="2:8" x14ac:dyDescent="0.25">
      <c r="B341" s="41">
        <v>-1.05212546436076</v>
      </c>
      <c r="C341" s="15">
        <v>1.1708525343706799</v>
      </c>
      <c r="D341" s="15">
        <v>0.45179268070517797</v>
      </c>
      <c r="E341" s="15">
        <v>-0.62673644231056802</v>
      </c>
      <c r="F341" s="42">
        <v>1.05621669159547</v>
      </c>
      <c r="G341" s="71">
        <f t="shared" si="5"/>
        <v>2.0920608804789263E-2</v>
      </c>
      <c r="H341" s="72">
        <f t="array" ref="H341">SQRT(MMULT(MMULT(B341:F341,$W$2:$AA$6),TRANSPOSE(B341:F341)))</f>
        <v>0.12039387248135021</v>
      </c>
    </row>
    <row r="342" spans="2:8" x14ac:dyDescent="0.25">
      <c r="B342" s="41">
        <v>-0.416195581408971</v>
      </c>
      <c r="C342" s="15">
        <v>0.878750785125189</v>
      </c>
      <c r="D342" s="15">
        <v>-0.61407294178357197</v>
      </c>
      <c r="E342" s="15">
        <v>-0.128915217915401</v>
      </c>
      <c r="F342" s="42">
        <v>1.2804329559827501</v>
      </c>
      <c r="G342" s="71">
        <f t="shared" si="5"/>
        <v>1.2316135883316653E-2</v>
      </c>
      <c r="H342" s="72">
        <f t="array" ref="H342">SQRT(MMULT(MMULT(B342:F342,$W$2:$AA$6),TRANSPOSE(B342:F342)))</f>
        <v>8.6026274279568452E-2</v>
      </c>
    </row>
    <row r="343" spans="2:8" x14ac:dyDescent="0.25">
      <c r="B343" s="41">
        <v>0.61466630868482097</v>
      </c>
      <c r="C343" s="15">
        <v>-0.31103934304007802</v>
      </c>
      <c r="D343" s="84">
        <v>8.80586503655032E-4</v>
      </c>
      <c r="E343" s="15">
        <v>4.6463676113287403E-2</v>
      </c>
      <c r="F343" s="42">
        <v>0.64902877173831297</v>
      </c>
      <c r="G343" s="71">
        <f t="shared" si="5"/>
        <v>3.7264661240656707E-2</v>
      </c>
      <c r="H343" s="72">
        <f t="array" ref="H343">SQRT(MMULT(MMULT(B343:F343,$W$2:$AA$6),TRANSPOSE(B343:F343)))</f>
        <v>4.9276949380422964E-2</v>
      </c>
    </row>
    <row r="344" spans="2:8" x14ac:dyDescent="0.25">
      <c r="B344" s="41">
        <v>-1.2400649414690701</v>
      </c>
      <c r="C344" s="15">
        <v>-0.68064019027603895</v>
      </c>
      <c r="D344" s="15">
        <v>2.5865429041313002</v>
      </c>
      <c r="E344" s="15">
        <v>-0.37363913001742899</v>
      </c>
      <c r="F344" s="42">
        <v>0.70780135763123497</v>
      </c>
      <c r="G344" s="71">
        <f t="shared" si="5"/>
        <v>1.4234566797995151E-2</v>
      </c>
      <c r="H344" s="72">
        <f t="array" ref="H344">SQRT(MMULT(MMULT(B344:F344,$W$2:$AA$6),TRANSPOSE(B344:F344)))</f>
        <v>0.15771998064659448</v>
      </c>
    </row>
    <row r="345" spans="2:8" x14ac:dyDescent="0.25">
      <c r="B345" s="41">
        <v>-1.4518410293406101</v>
      </c>
      <c r="C345" s="15">
        <v>1.7413754837486499</v>
      </c>
      <c r="D345" s="15">
        <v>-0.85934660359489401</v>
      </c>
      <c r="E345" s="15">
        <v>2.0474926977310801</v>
      </c>
      <c r="F345" s="42">
        <v>-0.47768054854423497</v>
      </c>
      <c r="G345" s="71">
        <f t="shared" si="5"/>
        <v>1.0309824480339094E-2</v>
      </c>
      <c r="H345" s="72">
        <f t="array" ref="H345">SQRT(MMULT(MMULT(B345:F345,$W$2:$AA$6),TRANSPOSE(B345:F345)))</f>
        <v>0.23581226141943454</v>
      </c>
    </row>
    <row r="346" spans="2:8" x14ac:dyDescent="0.25">
      <c r="B346" s="41">
        <v>-1.17270589053643</v>
      </c>
      <c r="C346" s="15">
        <v>0.226307275730252</v>
      </c>
      <c r="D346" s="15">
        <v>2.3691728584448102</v>
      </c>
      <c r="E346" s="15">
        <v>0.27114778666641298</v>
      </c>
      <c r="F346" s="42">
        <v>-0.69392203030504696</v>
      </c>
      <c r="G346" s="71">
        <f t="shared" si="5"/>
        <v>4.893565319642787E-2</v>
      </c>
      <c r="H346" s="72">
        <f t="array" ref="H346">SQRT(MMULT(MMULT(B346:F346,$W$2:$AA$6),TRANSPOSE(B346:F346)))</f>
        <v>0.13576267270248032</v>
      </c>
    </row>
    <row r="347" spans="2:8" x14ac:dyDescent="0.25">
      <c r="B347" s="41">
        <v>1.1181342778513901</v>
      </c>
      <c r="C347" s="15">
        <v>0.13323947598465499</v>
      </c>
      <c r="D347" s="15">
        <v>0.18714250867740501</v>
      </c>
      <c r="E347" s="15">
        <v>-0.60752629351641596</v>
      </c>
      <c r="F347" s="42">
        <v>0.169010031002955</v>
      </c>
      <c r="G347" s="71">
        <f t="shared" si="5"/>
        <v>7.4518436487933257E-2</v>
      </c>
      <c r="H347" s="72">
        <f t="array" ref="H347">SQRT(MMULT(MMULT(B347:F347,$W$2:$AA$6),TRANSPOSE(B347:F347)))</f>
        <v>8.2619964454690095E-2</v>
      </c>
    </row>
    <row r="348" spans="2:8" x14ac:dyDescent="0.25">
      <c r="B348" s="41">
        <v>-0.996638187429147</v>
      </c>
      <c r="C348" s="15">
        <v>1.4279637566580099</v>
      </c>
      <c r="D348" s="15">
        <v>-0.83833592864761297</v>
      </c>
      <c r="E348" s="15">
        <v>1.73151516590157</v>
      </c>
      <c r="F348" s="42">
        <v>-0.32450480648282998</v>
      </c>
      <c r="G348" s="71">
        <f t="shared" si="5"/>
        <v>1.7295086848305836E-2</v>
      </c>
      <c r="H348" s="72">
        <f t="array" ref="H348">SQRT(MMULT(MMULT(B348:F348,$W$2:$AA$6),TRANSPOSE(B348:F348)))</f>
        <v>0.19163283363784592</v>
      </c>
    </row>
    <row r="349" spans="2:8" x14ac:dyDescent="0.25">
      <c r="B349" s="41">
        <v>-1.1941260354824901</v>
      </c>
      <c r="C349" s="15">
        <v>-1.0381933587402199</v>
      </c>
      <c r="D349" s="15">
        <v>3.4159989534740798</v>
      </c>
      <c r="E349" s="15">
        <v>0.16496538890316101</v>
      </c>
      <c r="F349" s="42">
        <v>-0.34864494815453101</v>
      </c>
      <c r="G349" s="71">
        <f t="shared" si="5"/>
        <v>3.4057183340634262E-2</v>
      </c>
      <c r="H349" s="72">
        <f t="array" ref="H349">SQRT(MMULT(MMULT(B349:F349,$W$2:$AA$6),TRANSPOSE(B349:F349)))</f>
        <v>0.18516801709459643</v>
      </c>
    </row>
    <row r="350" spans="2:8" x14ac:dyDescent="0.25">
      <c r="B350" s="41">
        <v>1.48232178933641</v>
      </c>
      <c r="C350" s="15">
        <v>0.175180675602152</v>
      </c>
      <c r="D350" s="15">
        <v>0.766457946715003</v>
      </c>
      <c r="E350" s="15">
        <v>-1.51135821202548</v>
      </c>
      <c r="F350" s="42">
        <v>8.7397800371908405E-2</v>
      </c>
      <c r="G350" s="71">
        <f t="shared" si="5"/>
        <v>0.10071596044740892</v>
      </c>
      <c r="H350" s="72">
        <f t="array" ref="H350">SQRT(MMULT(MMULT(B350:F350,$W$2:$AA$6),TRANSPOSE(B350:F350)))</f>
        <v>0.14043795906867909</v>
      </c>
    </row>
    <row r="351" spans="2:8" x14ac:dyDescent="0.25">
      <c r="B351" s="41">
        <v>1.4407974991269099</v>
      </c>
      <c r="C351" s="15">
        <v>0.49593506598331599</v>
      </c>
      <c r="D351" s="15">
        <v>1.3697118176221901</v>
      </c>
      <c r="E351" s="15">
        <v>-1.6456828590611701</v>
      </c>
      <c r="F351" s="42">
        <v>-0.66076152367125596</v>
      </c>
      <c r="G351" s="71">
        <f t="shared" si="5"/>
        <v>0.1268281407081808</v>
      </c>
      <c r="H351" s="72">
        <f t="array" ref="H351">SQRT(MMULT(MMULT(B351:F351,$W$2:$AA$6),TRANSPOSE(B351:F351)))</f>
        <v>0.16085172788288701</v>
      </c>
    </row>
    <row r="352" spans="2:8" x14ac:dyDescent="0.25">
      <c r="B352" s="41">
        <v>7.5730097336115201E-2</v>
      </c>
      <c r="C352" s="15">
        <v>-0.65156713714782399</v>
      </c>
      <c r="D352" s="15">
        <v>0.67069328156866004</v>
      </c>
      <c r="E352" s="15">
        <v>5.3025759465213797E-2</v>
      </c>
      <c r="F352" s="42">
        <v>0.85211799877783501</v>
      </c>
      <c r="G352" s="71">
        <f t="shared" si="5"/>
        <v>2.1254060621663285E-2</v>
      </c>
      <c r="H352" s="72">
        <f t="array" ref="H352">SQRT(MMULT(MMULT(B352:F352,$W$2:$AA$6),TRANSPOSE(B352:F352)))</f>
        <v>5.4932101661111815E-2</v>
      </c>
    </row>
    <row r="353" spans="2:8" x14ac:dyDescent="0.25">
      <c r="B353" s="41">
        <v>-0.61482855536105097</v>
      </c>
      <c r="C353" s="15">
        <v>0.75479006004090299</v>
      </c>
      <c r="D353" s="15">
        <v>-1.1538189161078101</v>
      </c>
      <c r="E353" s="15">
        <v>2.80463297685692</v>
      </c>
      <c r="F353" s="42">
        <v>-0.79077556542895799</v>
      </c>
      <c r="G353" s="71">
        <f t="shared" si="5"/>
        <v>1.2182129395519277E-2</v>
      </c>
      <c r="H353" s="72">
        <f t="array" ref="H353">SQRT(MMULT(MMULT(B353:F353,$W$2:$AA$6),TRANSPOSE(B353:F353)))</f>
        <v>0.20203033880870577</v>
      </c>
    </row>
    <row r="354" spans="2:8" x14ac:dyDescent="0.25">
      <c r="B354" s="41">
        <v>-1.23516221615893</v>
      </c>
      <c r="C354" s="15">
        <v>2.5867313751124099</v>
      </c>
      <c r="D354" s="15">
        <v>8.0211342183356196E-2</v>
      </c>
      <c r="E354" s="15">
        <v>-0.55518388075480996</v>
      </c>
      <c r="F354" s="42">
        <v>0.123403379617973</v>
      </c>
      <c r="G354" s="71">
        <f t="shared" si="5"/>
        <v>5.1807799859735069E-2</v>
      </c>
      <c r="H354" s="72">
        <f t="array" ref="H354">SQRT(MMULT(MMULT(B354:F354,$W$2:$AA$6),TRANSPOSE(B354:F354)))</f>
        <v>0.1938489275842156</v>
      </c>
    </row>
    <row r="355" spans="2:8" x14ac:dyDescent="0.25">
      <c r="B355" s="41">
        <v>-0.37677915701019299</v>
      </c>
      <c r="C355" s="15">
        <v>0.89031092743494</v>
      </c>
      <c r="D355" s="15">
        <v>-0.37092785903293302</v>
      </c>
      <c r="E355" s="15">
        <v>-1.0724538563027299</v>
      </c>
      <c r="F355" s="42">
        <v>1.9298499449109201</v>
      </c>
      <c r="G355" s="71">
        <f t="shared" si="5"/>
        <v>1.2353446060749011E-2</v>
      </c>
      <c r="H355" s="72">
        <f t="array" ref="H355">SQRT(MMULT(MMULT(B355:F355,$W$2:$AA$6),TRANSPOSE(B355:F355)))</f>
        <v>8.4400836426167941E-2</v>
      </c>
    </row>
    <row r="356" spans="2:8" x14ac:dyDescent="0.25">
      <c r="B356" s="41">
        <v>0.20272949435057599</v>
      </c>
      <c r="C356" s="15">
        <v>-0.24495018076331199</v>
      </c>
      <c r="D356" s="15">
        <v>0.43407880591386799</v>
      </c>
      <c r="E356" s="15">
        <v>0.76810896325230205</v>
      </c>
      <c r="F356" s="42">
        <v>-0.15996708275343399</v>
      </c>
      <c r="G356" s="71">
        <f t="shared" si="5"/>
        <v>4.1253024728999062E-2</v>
      </c>
      <c r="H356" s="72">
        <f t="array" ref="H356">SQRT(MMULT(MMULT(B356:F356,$W$2:$AA$6),TRANSPOSE(B356:F356)))</f>
        <v>4.2335822984903779E-2</v>
      </c>
    </row>
    <row r="357" spans="2:8" x14ac:dyDescent="0.25">
      <c r="B357" s="41">
        <v>0.57955343287535799</v>
      </c>
      <c r="C357" s="15">
        <v>-0.20129189104867501</v>
      </c>
      <c r="D357" s="15">
        <v>0.237380828983207</v>
      </c>
      <c r="E357" s="15">
        <v>-0.47742067450824099</v>
      </c>
      <c r="F357" s="42">
        <v>0.86177830369835096</v>
      </c>
      <c r="G357" s="71">
        <f t="shared" si="5"/>
        <v>4.1381906417101294E-2</v>
      </c>
      <c r="H357" s="72">
        <f t="array" ref="H357">SQRT(MMULT(MMULT(B357:F357,$W$2:$AA$6),TRANSPOSE(B357:F357)))</f>
        <v>5.8574622319535474E-2</v>
      </c>
    </row>
    <row r="358" spans="2:8" x14ac:dyDescent="0.25">
      <c r="B358" s="41">
        <v>0.50812701053136999</v>
      </c>
      <c r="C358" s="15">
        <v>-0.69828720317145299</v>
      </c>
      <c r="D358" s="15">
        <v>1.61522251751104</v>
      </c>
      <c r="E358" s="15">
        <v>0.34736682132788199</v>
      </c>
      <c r="F358" s="42">
        <v>-0.77242914619884395</v>
      </c>
      <c r="G358" s="71">
        <f t="shared" si="5"/>
        <v>7.0356007101520721E-2</v>
      </c>
      <c r="H358" s="72">
        <f t="array" ref="H358">SQRT(MMULT(MMULT(B358:F358,$W$2:$AA$6),TRANSPOSE(B358:F358)))</f>
        <v>0.11414276086024988</v>
      </c>
    </row>
    <row r="359" spans="2:8" x14ac:dyDescent="0.25">
      <c r="B359" s="41">
        <v>1.43776950326019</v>
      </c>
      <c r="C359" s="15">
        <v>0.64624835380341905</v>
      </c>
      <c r="D359" s="15">
        <v>0.198763607581211</v>
      </c>
      <c r="E359" s="15">
        <v>0.44971401093262903</v>
      </c>
      <c r="F359" s="42">
        <v>-1.73249547557745</v>
      </c>
      <c r="G359" s="71">
        <f t="shared" si="5"/>
        <v>0.11777836836659081</v>
      </c>
      <c r="H359" s="72">
        <f t="array" ref="H359">SQRT(MMULT(MMULT(B359:F359,$W$2:$AA$6),TRANSPOSE(B359:F359)))</f>
        <v>0.11667258049994407</v>
      </c>
    </row>
    <row r="360" spans="2:8" x14ac:dyDescent="0.25">
      <c r="B360" s="41">
        <v>-1.32709807346525</v>
      </c>
      <c r="C360" s="15">
        <v>-0.79527889213311997</v>
      </c>
      <c r="D360" s="15">
        <v>4.6381700394558898</v>
      </c>
      <c r="E360" s="15">
        <v>1.7369560285388199</v>
      </c>
      <c r="F360" s="42">
        <v>-3.2527491023963302</v>
      </c>
      <c r="G360" s="71">
        <f t="shared" si="5"/>
        <v>8.8960486938469654E-2</v>
      </c>
      <c r="H360" s="72">
        <f t="array" ref="H360">SQRT(MMULT(MMULT(B360:F360,$W$2:$AA$6),TRANSPOSE(B360:F360)))</f>
        <v>0.23090887994586379</v>
      </c>
    </row>
    <row r="361" spans="2:8" x14ac:dyDescent="0.25">
      <c r="B361" s="41">
        <v>1.46201551980919</v>
      </c>
      <c r="C361" s="15">
        <v>0.63325061159441798</v>
      </c>
      <c r="D361" s="15">
        <v>-0.64098562677184601</v>
      </c>
      <c r="E361" s="15">
        <v>0.394845370375561</v>
      </c>
      <c r="F361" s="42">
        <v>-0.84912587500732695</v>
      </c>
      <c r="G361" s="71">
        <f t="shared" si="5"/>
        <v>9.2673354697818316E-2</v>
      </c>
      <c r="H361" s="72">
        <f t="array" ref="H361">SQRT(MMULT(MMULT(B361:F361,$W$2:$AA$6),TRANSPOSE(B361:F361)))</f>
        <v>0.10786366789024804</v>
      </c>
    </row>
    <row r="362" spans="2:8" x14ac:dyDescent="0.25">
      <c r="B362" s="41">
        <v>0.61018098630270701</v>
      </c>
      <c r="C362" s="15">
        <v>-0.48801680069571701</v>
      </c>
      <c r="D362" s="15">
        <v>0.404881301760256</v>
      </c>
      <c r="E362" s="15">
        <v>0.21795155261931801</v>
      </c>
      <c r="F362" s="42">
        <v>0.25500296001343498</v>
      </c>
      <c r="G362" s="71">
        <f t="shared" si="5"/>
        <v>4.4703510938272566E-2</v>
      </c>
      <c r="H362" s="72">
        <f t="array" ref="H362">SQRT(MMULT(MMULT(B362:F362,$W$2:$AA$6),TRANSPOSE(B362:F362)))</f>
        <v>6.3071370531745025E-2</v>
      </c>
    </row>
    <row r="363" spans="2:8" x14ac:dyDescent="0.25">
      <c r="B363" s="41">
        <v>-0.53349082968236305</v>
      </c>
      <c r="C363" s="15">
        <v>0.29634996050571899</v>
      </c>
      <c r="D363" s="15">
        <v>-0.168799404412242</v>
      </c>
      <c r="E363" s="15">
        <v>1.64810610892604</v>
      </c>
      <c r="F363" s="42">
        <v>-0.24216583533715999</v>
      </c>
      <c r="G363" s="71">
        <f t="shared" si="5"/>
        <v>1.7782240238886846E-2</v>
      </c>
      <c r="H363" s="72">
        <f t="array" ref="H363">SQRT(MMULT(MMULT(B363:F363,$W$2:$AA$6),TRANSPOSE(B363:F363)))</f>
        <v>0.10307907473632895</v>
      </c>
    </row>
    <row r="364" spans="2:8" x14ac:dyDescent="0.25">
      <c r="B364" s="41">
        <v>1.4384995577083499</v>
      </c>
      <c r="C364" s="15">
        <v>0.55101113780019595</v>
      </c>
      <c r="D364" s="15">
        <v>1.3510134265913301</v>
      </c>
      <c r="E364" s="15">
        <v>-2.4629481740087402</v>
      </c>
      <c r="F364" s="42">
        <v>0.122424051908856</v>
      </c>
      <c r="G364" s="71">
        <f t="shared" si="5"/>
        <v>0.11991879097753494</v>
      </c>
      <c r="H364" s="72">
        <f t="array" ref="H364">SQRT(MMULT(MMULT(B364:F364,$W$2:$AA$6),TRANSPOSE(B364:F364)))</f>
        <v>0.18094485131997018</v>
      </c>
    </row>
    <row r="365" spans="2:8" x14ac:dyDescent="0.25">
      <c r="B365" s="41">
        <v>-0.18781032792976701</v>
      </c>
      <c r="C365" s="15">
        <v>-0.35617936727073102</v>
      </c>
      <c r="D365" s="15">
        <v>0.46737300961825901</v>
      </c>
      <c r="E365" s="15">
        <v>-0.20772457317741</v>
      </c>
      <c r="F365" s="42">
        <v>1.2843412587596501</v>
      </c>
      <c r="G365" s="71">
        <f t="shared" si="5"/>
        <v>1.1026201945458594E-2</v>
      </c>
      <c r="H365" s="72">
        <f t="array" ref="H365">SQRT(MMULT(MMULT(B365:F365,$W$2:$AA$6),TRANSPOSE(B365:F365)))</f>
        <v>4.4970692752630638E-2</v>
      </c>
    </row>
    <row r="366" spans="2:8" x14ac:dyDescent="0.25">
      <c r="B366" s="41">
        <v>-0.80838182728486396</v>
      </c>
      <c r="C366" s="15">
        <v>-0.509926158814617</v>
      </c>
      <c r="D366" s="15">
        <v>0.88635191123055501</v>
      </c>
      <c r="E366" s="15">
        <v>2.1075507742038901</v>
      </c>
      <c r="F366" s="42">
        <v>-0.67559469933497196</v>
      </c>
      <c r="G366" s="71">
        <f t="shared" si="5"/>
        <v>1.3441467292624925E-2</v>
      </c>
      <c r="H366" s="72">
        <f t="array" ref="H366">SQRT(MMULT(MMULT(B366:F366,$W$2:$AA$6),TRANSPOSE(B366:F366)))</f>
        <v>8.7340432492956491E-2</v>
      </c>
    </row>
    <row r="367" spans="2:8" x14ac:dyDescent="0.25">
      <c r="B367" s="41">
        <v>-1.4495251527948601</v>
      </c>
      <c r="C367" s="15">
        <v>0.22839587433098199</v>
      </c>
      <c r="D367" s="15">
        <v>1.87474447536641</v>
      </c>
      <c r="E367" s="15">
        <v>-1.9346517619424599E-2</v>
      </c>
      <c r="F367" s="42">
        <v>0.36573132071689801</v>
      </c>
      <c r="G367" s="71">
        <f t="shared" si="5"/>
        <v>1.8814092810613827E-2</v>
      </c>
      <c r="H367" s="72">
        <f t="array" ref="H367">SQRT(MMULT(MMULT(B367:F367,$W$2:$AA$6),TRANSPOSE(B367:F367)))</f>
        <v>0.13151608643705781</v>
      </c>
    </row>
    <row r="368" spans="2:8" x14ac:dyDescent="0.25">
      <c r="B368" s="41">
        <v>-0.52413240916908299</v>
      </c>
      <c r="C368" s="15">
        <v>0.31673355136001002</v>
      </c>
      <c r="D368" s="15">
        <v>0.17637130108174001</v>
      </c>
      <c r="E368" s="15">
        <v>0.36975595672563299</v>
      </c>
      <c r="F368" s="42">
        <v>0.66127160000169805</v>
      </c>
      <c r="G368" s="71">
        <f t="shared" si="5"/>
        <v>1.6488414484700106E-2</v>
      </c>
      <c r="H368" s="72">
        <f t="array" ref="H368">SQRT(MMULT(MMULT(B368:F368,$W$2:$AA$6),TRANSPOSE(B368:F368)))</f>
        <v>5.6118210626045488E-2</v>
      </c>
    </row>
    <row r="369" spans="2:8" x14ac:dyDescent="0.25">
      <c r="B369" s="41">
        <v>-1.2926358172527701</v>
      </c>
      <c r="C369" s="15">
        <v>1.76760655826666</v>
      </c>
      <c r="D369" s="15">
        <v>-0.36533107768010997</v>
      </c>
      <c r="E369" s="15">
        <v>0.36927367947553102</v>
      </c>
      <c r="F369" s="42">
        <v>0.52108665719068303</v>
      </c>
      <c r="G369" s="71">
        <f t="shared" si="5"/>
        <v>1.6430422227310341E-2</v>
      </c>
      <c r="H369" s="72">
        <f t="array" ref="H369">SQRT(MMULT(MMULT(B369:F369,$W$2:$AA$6),TRANSPOSE(B369:F369)))</f>
        <v>0.17479717918078747</v>
      </c>
    </row>
    <row r="370" spans="2:8" x14ac:dyDescent="0.25">
      <c r="B370" s="41">
        <v>-1.3366846253292299</v>
      </c>
      <c r="C370" s="15">
        <v>3.06069829350532</v>
      </c>
      <c r="D370" s="15">
        <v>-1.0538815480708399</v>
      </c>
      <c r="E370" s="15">
        <v>0.37525299181420901</v>
      </c>
      <c r="F370" s="42">
        <v>-4.5385111919454602E-2</v>
      </c>
      <c r="G370" s="71">
        <f t="shared" si="5"/>
        <v>3.9109715608887839E-2</v>
      </c>
      <c r="H370" s="72">
        <f t="array" ref="H370">SQRT(MMULT(MMULT(B370:F370,$W$2:$AA$6),TRANSPOSE(B370:F370)))</f>
        <v>0.25556757935891189</v>
      </c>
    </row>
    <row r="371" spans="2:8" x14ac:dyDescent="0.25">
      <c r="B371" s="41">
        <v>-1.34105621419271</v>
      </c>
      <c r="C371" s="15">
        <v>-2.3768162321741499</v>
      </c>
      <c r="D371" s="15">
        <v>5.3706787764069599</v>
      </c>
      <c r="E371" s="15">
        <v>0.38605330373728303</v>
      </c>
      <c r="F371" s="42">
        <v>-1.0388596337773699</v>
      </c>
      <c r="G371" s="71">
        <f t="shared" si="5"/>
        <v>4.1444798564814686E-2</v>
      </c>
      <c r="H371" s="72">
        <f t="array" ref="H371">SQRT(MMULT(MMULT(B371:F371,$W$2:$AA$6),TRANSPOSE(B371:F371)))</f>
        <v>0.30124469779204721</v>
      </c>
    </row>
    <row r="372" spans="2:8" x14ac:dyDescent="0.25">
      <c r="B372" s="41">
        <v>-1.6454595932068699E-2</v>
      </c>
      <c r="C372" s="15">
        <v>-0.43852565585850001</v>
      </c>
      <c r="D372" s="15">
        <v>1.3182965216071401</v>
      </c>
      <c r="E372" s="15">
        <v>-6.4050255930143699E-2</v>
      </c>
      <c r="F372" s="42">
        <v>0.20073398611357199</v>
      </c>
      <c r="G372" s="71">
        <f t="shared" si="5"/>
        <v>4.2819538316922173E-2</v>
      </c>
      <c r="H372" s="72">
        <f t="array" ref="H372">SQRT(MMULT(MMULT(B372:F372,$W$2:$AA$6),TRANSPOSE(B372:F372)))</f>
        <v>8.0148241513475119E-2</v>
      </c>
    </row>
    <row r="373" spans="2:8" x14ac:dyDescent="0.25">
      <c r="B373" s="41">
        <v>-0.45116029567300497</v>
      </c>
      <c r="C373" s="15">
        <v>-0.46439070772077101</v>
      </c>
      <c r="D373" s="15">
        <v>2.4735459287173001</v>
      </c>
      <c r="E373" s="15">
        <v>0.16185796953112799</v>
      </c>
      <c r="F373" s="85">
        <v>-0.71985289485465997</v>
      </c>
      <c r="G373" s="71">
        <f t="shared" si="5"/>
        <v>5.926906948131791E-2</v>
      </c>
      <c r="H373" s="72">
        <f t="array" ref="H373">SQRT(MMULT(MMULT(B373:F373,$W$2:$AA$6),TRANSPOSE(B373:F373)))</f>
        <v>0.13193929571848045</v>
      </c>
    </row>
    <row r="374" spans="2:8" x14ac:dyDescent="0.25">
      <c r="B374" s="41">
        <v>6.0344338833660603E-2</v>
      </c>
      <c r="C374" s="15">
        <v>0.70850689170935399</v>
      </c>
      <c r="D374" s="15">
        <v>-0.32800470081702798</v>
      </c>
      <c r="E374" s="15">
        <v>0.25293517836257301</v>
      </c>
      <c r="F374" s="42">
        <v>0.30621829191143901</v>
      </c>
      <c r="G374" s="71">
        <f t="shared" si="5"/>
        <v>4.0202447216456973E-2</v>
      </c>
      <c r="H374" s="72">
        <f t="array" ref="H374">SQRT(MMULT(MMULT(B374:F374,$W$2:$AA$6),TRANSPOSE(B374:F374)))</f>
        <v>5.8174428817274963E-2</v>
      </c>
    </row>
    <row r="375" spans="2:8" x14ac:dyDescent="0.25">
      <c r="B375" s="41">
        <v>-0.17030078998716799</v>
      </c>
      <c r="C375" s="15">
        <v>-1.2945573775583701</v>
      </c>
      <c r="D375" s="15">
        <v>1.7057330563152799</v>
      </c>
      <c r="E375" s="15">
        <v>0.129292539524164</v>
      </c>
      <c r="F375" s="42">
        <v>0.62983257170609497</v>
      </c>
      <c r="G375" s="71">
        <f t="shared" si="5"/>
        <v>1.949187332073455E-2</v>
      </c>
      <c r="H375" s="72">
        <f t="array" ref="H375">SQRT(MMULT(MMULT(B375:F375,$W$2:$AA$6),TRANSPOSE(B375:F375)))</f>
        <v>0.11489850168439973</v>
      </c>
    </row>
    <row r="376" spans="2:8" x14ac:dyDescent="0.25">
      <c r="B376" s="41">
        <v>-1.1458432975619499</v>
      </c>
      <c r="C376" s="15">
        <v>0.15529020057481399</v>
      </c>
      <c r="D376" s="15">
        <v>0.75203280004563899</v>
      </c>
      <c r="E376" s="15">
        <v>1.4764971831793701</v>
      </c>
      <c r="F376" s="42">
        <v>-0.237976886237874</v>
      </c>
      <c r="G376" s="71">
        <f t="shared" si="5"/>
        <v>1.1198164462993595E-2</v>
      </c>
      <c r="H376" s="72">
        <f t="array" ref="H376">SQRT(MMULT(MMULT(B376:F376,$W$2:$AA$6),TRANSPOSE(B376:F376)))</f>
        <v>0.10204099158532294</v>
      </c>
    </row>
    <row r="377" spans="2:8" x14ac:dyDescent="0.25">
      <c r="B377" s="41">
        <v>0.91882413781233296</v>
      </c>
      <c r="C377" s="15">
        <v>-6.5739265516149004E-2</v>
      </c>
      <c r="D377" s="15">
        <v>-0.15794682894373099</v>
      </c>
      <c r="E377" s="15">
        <v>0.42600211273673999</v>
      </c>
      <c r="F377" s="42">
        <v>-0.121140156089193</v>
      </c>
      <c r="G377" s="71">
        <f t="shared" si="5"/>
        <v>5.8567828167545237E-2</v>
      </c>
      <c r="H377" s="72">
        <f t="array" ref="H377">SQRT(MMULT(MMULT(B377:F377,$W$2:$AA$6),TRANSPOSE(B377:F377)))</f>
        <v>6.891109954484434E-2</v>
      </c>
    </row>
    <row r="378" spans="2:8" x14ac:dyDescent="0.25">
      <c r="B378" s="41">
        <v>-1.1906770478228399</v>
      </c>
      <c r="C378" s="15">
        <v>0.50215239621195096</v>
      </c>
      <c r="D378" s="15">
        <v>2.41243394458444</v>
      </c>
      <c r="E378" s="15">
        <v>0.71437115156895503</v>
      </c>
      <c r="F378" s="42">
        <v>-1.4382804445425099</v>
      </c>
      <c r="G378" s="71">
        <f t="shared" si="5"/>
        <v>6.351159656861316E-2</v>
      </c>
      <c r="H378" s="72">
        <f t="array" ref="H378">SQRT(MMULT(MMULT(B378:F378,$W$2:$AA$6),TRANSPOSE(B378:F378)))</f>
        <v>0.1433835969220178</v>
      </c>
    </row>
    <row r="379" spans="2:8" x14ac:dyDescent="0.25">
      <c r="B379" s="41">
        <v>0.22768235918709101</v>
      </c>
      <c r="C379" s="15">
        <v>-0.94727889244083696</v>
      </c>
      <c r="D379" s="15">
        <v>2.4260136270381101</v>
      </c>
      <c r="E379" s="15">
        <v>-0.99386110334051103</v>
      </c>
      <c r="F379" s="42">
        <v>0.28744400955614102</v>
      </c>
      <c r="G379" s="71">
        <f t="shared" si="5"/>
        <v>5.9932742705727876E-2</v>
      </c>
      <c r="H379" s="72">
        <f t="array" ref="H379">SQRT(MMULT(MMULT(B379:F379,$W$2:$AA$6),TRANSPOSE(B379:F379)))</f>
        <v>0.18070884548078245</v>
      </c>
    </row>
    <row r="380" spans="2:8" x14ac:dyDescent="0.25">
      <c r="B380" s="41">
        <v>-0.534024369952532</v>
      </c>
      <c r="C380" s="15">
        <v>-1.5507446659230599</v>
      </c>
      <c r="D380" s="15">
        <v>4.4927145370149999</v>
      </c>
      <c r="E380" s="15">
        <v>-1.5843140866896399</v>
      </c>
      <c r="F380" s="42">
        <v>0.17636858555024701</v>
      </c>
      <c r="G380" s="71">
        <f t="shared" si="5"/>
        <v>6.0631135288382876E-2</v>
      </c>
      <c r="H380" s="72">
        <f t="array" ref="H380">SQRT(MMULT(MMULT(B380:F380,$W$2:$AA$6),TRANSPOSE(B380:F380)))</f>
        <v>0.30274316477100416</v>
      </c>
    </row>
    <row r="381" spans="2:8" x14ac:dyDescent="0.25">
      <c r="B381" s="41">
        <v>0.17692685621325799</v>
      </c>
      <c r="C381" s="15">
        <v>0.39257711827585301</v>
      </c>
      <c r="D381" s="15">
        <v>-0.30864241374547102</v>
      </c>
      <c r="E381" s="15">
        <v>-1.03180180072644</v>
      </c>
      <c r="F381" s="42">
        <v>1.7709402399828</v>
      </c>
      <c r="G381" s="71">
        <f t="shared" si="5"/>
        <v>2.2124617249622933E-2</v>
      </c>
      <c r="H381" s="72">
        <f t="array" ref="H381">SQRT(MMULT(MMULT(B381:F381,$W$2:$AA$6),TRANSPOSE(B381:F381)))</f>
        <v>5.3030602474510913E-2</v>
      </c>
    </row>
    <row r="382" spans="2:8" x14ac:dyDescent="0.25">
      <c r="B382" s="41">
        <v>-1.4392404446946001</v>
      </c>
      <c r="C382" s="15">
        <v>-2.8084111880215299</v>
      </c>
      <c r="D382" s="15">
        <v>7.2334422352741301</v>
      </c>
      <c r="E382" s="15">
        <v>1.77598277257051</v>
      </c>
      <c r="F382" s="42">
        <v>-3.7617733751285001</v>
      </c>
      <c r="G382" s="71">
        <f t="shared" si="5"/>
        <v>9.1702883191918647E-2</v>
      </c>
      <c r="H382" s="72">
        <f t="array" ref="H382">SQRT(MMULT(MMULT(B382:F382,$W$2:$AA$6),TRANSPOSE(B382:F382)))</f>
        <v>0.38083176310497013</v>
      </c>
    </row>
    <row r="383" spans="2:8" x14ac:dyDescent="0.25">
      <c r="B383" s="41">
        <v>-1.43594568392338</v>
      </c>
      <c r="C383" s="15">
        <v>-0.70205758854318201</v>
      </c>
      <c r="D383" s="15">
        <v>3.1077046522130498</v>
      </c>
      <c r="E383" s="15">
        <v>-3.80996590278882E-2</v>
      </c>
      <c r="F383" s="42">
        <v>6.8398279281392901E-2</v>
      </c>
      <c r="G383" s="71">
        <f t="shared" si="5"/>
        <v>2.3660571600549036E-2</v>
      </c>
      <c r="H383" s="72">
        <f t="array" ref="H383">SQRT(MMULT(MMULT(B383:F383,$W$2:$AA$6),TRANSPOSE(B383:F383)))</f>
        <v>0.1751736000216936</v>
      </c>
    </row>
    <row r="384" spans="2:8" x14ac:dyDescent="0.25">
      <c r="B384" s="86">
        <v>-1.4260541897960499</v>
      </c>
      <c r="C384" s="15">
        <v>1.7068077318595201</v>
      </c>
      <c r="D384" s="15">
        <v>0.18271891318391001</v>
      </c>
      <c r="E384" s="15">
        <v>0.50035086580967503</v>
      </c>
      <c r="F384" s="42">
        <v>3.6176678942940799E-2</v>
      </c>
      <c r="G384" s="71">
        <f t="shared" si="5"/>
        <v>2.6050908127874927E-2</v>
      </c>
      <c r="H384" s="72">
        <f t="array" ref="H384">SQRT(MMULT(MMULT(B384:F384,$W$2:$AA$6),TRANSPOSE(B384:F384)))</f>
        <v>0.17277342361312392</v>
      </c>
    </row>
    <row r="385" spans="2:8" x14ac:dyDescent="0.25">
      <c r="B385" s="41">
        <v>-1.38137771857944</v>
      </c>
      <c r="C385" s="15">
        <v>-0.81304059265390305</v>
      </c>
      <c r="D385" s="15">
        <v>4.4932264801636999</v>
      </c>
      <c r="E385" s="15">
        <v>-1.11679164157169E-2</v>
      </c>
      <c r="F385" s="42">
        <v>-1.28764025251464</v>
      </c>
      <c r="G385" s="71">
        <f t="shared" si="5"/>
        <v>6.4066697161792419E-2</v>
      </c>
      <c r="H385" s="72">
        <f t="array" ref="H385">SQRT(MMULT(MMULT(B385:F385,$W$2:$AA$6),TRANSPOSE(B385:F385)))</f>
        <v>0.24252069625712122</v>
      </c>
    </row>
    <row r="386" spans="2:8" x14ac:dyDescent="0.25">
      <c r="B386" s="41">
        <v>5.5764574108275899E-2</v>
      </c>
      <c r="C386" s="15">
        <v>-1.1566610656832701</v>
      </c>
      <c r="D386" s="15">
        <v>1.72140618324231</v>
      </c>
      <c r="E386" s="15">
        <v>0.46747999736787998</v>
      </c>
      <c r="F386" s="42">
        <v>-8.7989689035203197E-2</v>
      </c>
      <c r="G386" s="71">
        <f t="shared" si="5"/>
        <v>3.8343254006905907E-2</v>
      </c>
      <c r="H386" s="72">
        <f t="array" ref="H386">SQRT(MMULT(MMULT(B386:F386,$W$2:$AA$6),TRANSPOSE(B386:F386)))</f>
        <v>0.10974630464741218</v>
      </c>
    </row>
    <row r="387" spans="2:8" x14ac:dyDescent="0.25">
      <c r="B387" s="41">
        <v>1.4937035762864601</v>
      </c>
      <c r="C387" s="15">
        <v>-0.30389393957562999</v>
      </c>
      <c r="D387" s="15">
        <v>0.23096680284021701</v>
      </c>
      <c r="E387" s="15">
        <v>0.63014433015800397</v>
      </c>
      <c r="F387" s="42">
        <v>-1.0509207697090499</v>
      </c>
      <c r="G387" s="71">
        <f t="shared" si="5"/>
        <v>8.9810820434530231E-2</v>
      </c>
      <c r="H387" s="72">
        <f t="array" ref="H387">SQRT(MMULT(MMULT(B387:F387,$W$2:$AA$6),TRANSPOSE(B387:F387)))</f>
        <v>0.12200993964910321</v>
      </c>
    </row>
    <row r="388" spans="2:8" x14ac:dyDescent="0.25">
      <c r="B388" s="41">
        <v>-1.14442167322007</v>
      </c>
      <c r="C388" s="15">
        <v>-0.47511322955651403</v>
      </c>
      <c r="D388" s="15">
        <v>2.28990875486266</v>
      </c>
      <c r="E388" s="15">
        <v>0.106405739642409</v>
      </c>
      <c r="F388" s="42">
        <v>0.22322040827151901</v>
      </c>
      <c r="G388" s="71">
        <f t="shared" si="5"/>
        <v>2.1633381712922839E-2</v>
      </c>
      <c r="H388" s="72">
        <f t="array" ref="H388">SQRT(MMULT(MMULT(B388:F388,$W$2:$AA$6),TRANSPOSE(B388:F388)))</f>
        <v>0.12845708311158477</v>
      </c>
    </row>
    <row r="389" spans="2:8" x14ac:dyDescent="0.25">
      <c r="B389" s="41">
        <v>-0.336045735932472</v>
      </c>
      <c r="C389" s="15">
        <v>-1.8519723751547601</v>
      </c>
      <c r="D389" s="15">
        <v>4.6525013234595196</v>
      </c>
      <c r="E389" s="15">
        <v>0.76022690535615201</v>
      </c>
      <c r="F389" s="42">
        <v>-2.2247101177284301</v>
      </c>
      <c r="G389" s="71">
        <f t="shared" si="5"/>
        <v>8.723621750996946E-2</v>
      </c>
      <c r="H389" s="72">
        <f t="array" ref="H389">SQRT(MMULT(MMULT(B389:F389,$W$2:$AA$6),TRANSPOSE(B389:F389)))</f>
        <v>0.26301810676014109</v>
      </c>
    </row>
    <row r="390" spans="2:8" x14ac:dyDescent="0.25">
      <c r="B390" s="41">
        <v>1.47760080144627</v>
      </c>
      <c r="C390" s="15">
        <v>0.33456541443948201</v>
      </c>
      <c r="D390" s="15">
        <v>-1.16725668773546</v>
      </c>
      <c r="E390" s="15">
        <v>0.47328423240721501</v>
      </c>
      <c r="F390" s="42">
        <v>-0.11819376055750599</v>
      </c>
      <c r="G390" s="71">
        <f t="shared" ref="G390:G453" si="6">SUMPRODUCT(B390:F390,$B$2:$F$2)</f>
        <v>6.7916967262472386E-2</v>
      </c>
      <c r="H390" s="72">
        <f t="array" ref="H390">SQRT(MMULT(MMULT(B390:F390,$W$2:$AA$6),TRANSPOSE(B390:F390)))</f>
        <v>0.11286523777426213</v>
      </c>
    </row>
    <row r="391" spans="2:8" x14ac:dyDescent="0.25">
      <c r="B391" s="41">
        <v>1.20777265713335</v>
      </c>
      <c r="C391" s="15">
        <v>3.1593816225231101E-2</v>
      </c>
      <c r="D391" s="15">
        <v>0.26202007653431197</v>
      </c>
      <c r="E391" s="15">
        <v>8.6211331673142599E-2</v>
      </c>
      <c r="F391" s="42">
        <v>-0.58759788156603798</v>
      </c>
      <c r="G391" s="71">
        <f t="shared" si="6"/>
        <v>8.417826875164458E-2</v>
      </c>
      <c r="H391" s="72">
        <f t="array" ref="H391">SQRT(MMULT(MMULT(B391:F391,$W$2:$AA$6),TRANSPOSE(B391:F391)))</f>
        <v>9.1692210020289308E-2</v>
      </c>
    </row>
    <row r="392" spans="2:8" x14ac:dyDescent="0.25">
      <c r="B392" s="41">
        <v>-1.4229294932865899</v>
      </c>
      <c r="C392" s="15">
        <v>-2.9477553486936401</v>
      </c>
      <c r="D392" s="15">
        <v>6.3549983459639803</v>
      </c>
      <c r="E392" s="15">
        <v>0.75418489785476195</v>
      </c>
      <c r="F392" s="42">
        <v>-1.7384984018384999</v>
      </c>
      <c r="G392" s="71">
        <f t="shared" si="6"/>
        <v>5.0988534955293305E-2</v>
      </c>
      <c r="H392" s="72">
        <f t="array" ref="H392">SQRT(MMULT(MMULT(B392:F392,$W$2:$AA$6),TRANSPOSE(B392:F392)))</f>
        <v>0.35459058359798445</v>
      </c>
    </row>
    <row r="393" spans="2:8" x14ac:dyDescent="0.25">
      <c r="B393" s="41">
        <v>-0.107747296093733</v>
      </c>
      <c r="C393" s="15">
        <v>-0.120164549064267</v>
      </c>
      <c r="D393" s="15">
        <v>-1.1425266124892499</v>
      </c>
      <c r="E393" s="15">
        <v>3.4164388521251698</v>
      </c>
      <c r="F393" s="42">
        <v>-1.0460003944779199</v>
      </c>
      <c r="G393" s="71">
        <f t="shared" si="6"/>
        <v>1.0834202605106858E-2</v>
      </c>
      <c r="H393" s="72">
        <f t="array" ref="H393">SQRT(MMULT(MMULT(B393:F393,$W$2:$AA$6),TRANSPOSE(B393:F393)))</f>
        <v>0.1935774662133968</v>
      </c>
    </row>
    <row r="394" spans="2:8" x14ac:dyDescent="0.25">
      <c r="B394" s="41">
        <v>-1.83657096857823E-2</v>
      </c>
      <c r="C394" s="15">
        <v>-1.0975511406849801</v>
      </c>
      <c r="D394" s="15">
        <v>1.22754471726731</v>
      </c>
      <c r="E394" s="15">
        <v>0.99026062169353102</v>
      </c>
      <c r="F394" s="42">
        <v>-0.101888488590077</v>
      </c>
      <c r="G394" s="71">
        <f t="shared" si="6"/>
        <v>2.7488200875120137E-2</v>
      </c>
      <c r="H394" s="72">
        <f t="array" ref="H394">SQRT(MMULT(MMULT(B394:F394,$W$2:$AA$6),TRANSPOSE(B394:F394)))</f>
        <v>7.6776107286925882E-2</v>
      </c>
    </row>
    <row r="395" spans="2:8" x14ac:dyDescent="0.25">
      <c r="B395" s="41">
        <v>-1.4574094631916901</v>
      </c>
      <c r="C395" s="15">
        <v>-0.71748854046879595</v>
      </c>
      <c r="D395" s="15">
        <v>4.5902983962628898</v>
      </c>
      <c r="E395" s="15">
        <v>-1.8322345568360201</v>
      </c>
      <c r="F395" s="42">
        <v>0.41683416423361702</v>
      </c>
      <c r="G395" s="71">
        <f t="shared" si="6"/>
        <v>4.869108155949263E-2</v>
      </c>
      <c r="H395" s="72">
        <f t="array" ref="H395">SQRT(MMULT(MMULT(B395:F395,$W$2:$AA$6),TRANSPOSE(B395:F395)))</f>
        <v>0.29777015132538187</v>
      </c>
    </row>
    <row r="396" spans="2:8" x14ac:dyDescent="0.25">
      <c r="B396" s="41">
        <v>-1.04069453793597</v>
      </c>
      <c r="C396" s="15">
        <v>-2.58300722201998</v>
      </c>
      <c r="D396" s="15">
        <v>6.93228878264188</v>
      </c>
      <c r="E396" s="15">
        <v>0.54173039032313797</v>
      </c>
      <c r="F396" s="42">
        <v>-2.8503174130090598</v>
      </c>
      <c r="G396" s="71">
        <f t="shared" si="6"/>
        <v>9.6149460404669984E-2</v>
      </c>
      <c r="H396" s="72">
        <f t="array" ref="H396">SQRT(MMULT(MMULT(B396:F396,$W$2:$AA$6),TRANSPOSE(B396:F396)))</f>
        <v>0.38790367834815226</v>
      </c>
    </row>
    <row r="397" spans="2:8" x14ac:dyDescent="0.25">
      <c r="B397" s="41">
        <v>-1.14759735523096</v>
      </c>
      <c r="C397" s="15">
        <v>-3.1246577503037698</v>
      </c>
      <c r="D397" s="15">
        <v>5.23146124161764</v>
      </c>
      <c r="E397" s="15">
        <v>5.6161243780113099E-2</v>
      </c>
      <c r="F397" s="42">
        <v>-1.53673798630136E-2</v>
      </c>
      <c r="G397" s="71">
        <f t="shared" si="6"/>
        <v>1.6500547440305345E-2</v>
      </c>
      <c r="H397" s="72">
        <f t="array" ref="H397">SQRT(MMULT(MMULT(B397:F397,$W$2:$AA$6),TRANSPOSE(B397:F397)))</f>
        <v>0.32440631674431031</v>
      </c>
    </row>
    <row r="398" spans="2:8" x14ac:dyDescent="0.25">
      <c r="B398" s="41">
        <v>0.23721619119953299</v>
      </c>
      <c r="C398" s="15">
        <v>0.11032901193227899</v>
      </c>
      <c r="D398" s="15">
        <v>0.960688413615707</v>
      </c>
      <c r="E398" s="15">
        <v>-0.29389533733462297</v>
      </c>
      <c r="F398" s="42">
        <v>-1.43382794128967E-2</v>
      </c>
      <c r="G398" s="71">
        <f t="shared" si="6"/>
        <v>6.0417943056733724E-2</v>
      </c>
      <c r="H398" s="72">
        <f t="array" ref="H398">SQRT(MMULT(MMULT(B398:F398,$W$2:$AA$6),TRANSPOSE(B398:F398)))</f>
        <v>6.6188435143129234E-2</v>
      </c>
    </row>
    <row r="399" spans="2:8" x14ac:dyDescent="0.25">
      <c r="B399" s="41">
        <v>4.3728402387679301E-3</v>
      </c>
      <c r="C399" s="15">
        <v>-1.00348866947588</v>
      </c>
      <c r="D399" s="15">
        <v>0.29369605197037502</v>
      </c>
      <c r="E399" s="15">
        <v>2.29580891335412</v>
      </c>
      <c r="F399" s="42">
        <v>-0.59038913608738397</v>
      </c>
      <c r="G399" s="71">
        <f t="shared" si="6"/>
        <v>1.684364507174118E-2</v>
      </c>
      <c r="H399" s="72">
        <f t="array" ref="H399">SQRT(MMULT(MMULT(B399:F399,$W$2:$AA$6),TRANSPOSE(B399:F399)))</f>
        <v>9.1053913845311626E-2</v>
      </c>
    </row>
    <row r="400" spans="2:8" x14ac:dyDescent="0.25">
      <c r="B400" s="41">
        <v>-1.09130076822945</v>
      </c>
      <c r="C400" s="15">
        <v>-2.1633775434459501</v>
      </c>
      <c r="D400" s="15">
        <v>5.4778947137068004</v>
      </c>
      <c r="E400" s="15">
        <v>-1.62980207169129</v>
      </c>
      <c r="F400" s="42">
        <v>0.406585669659907</v>
      </c>
      <c r="G400" s="71">
        <f t="shared" si="6"/>
        <v>4.3212072103357958E-2</v>
      </c>
      <c r="H400" s="72">
        <f t="array" ref="H400">SQRT(MMULT(MMULT(B400:F400,$W$2:$AA$6),TRANSPOSE(B400:F400)))</f>
        <v>0.36193232041968365</v>
      </c>
    </row>
    <row r="401" spans="2:8" x14ac:dyDescent="0.25">
      <c r="B401" s="41">
        <v>-0.62898494626046897</v>
      </c>
      <c r="C401" s="15">
        <v>-2.1338915620237899</v>
      </c>
      <c r="D401" s="15">
        <v>5.2349490588852898</v>
      </c>
      <c r="E401" s="15">
        <v>1.75089577992504</v>
      </c>
      <c r="F401" s="42">
        <v>-3.2229683305260699</v>
      </c>
      <c r="G401" s="71">
        <f t="shared" si="6"/>
        <v>9.1566902313255344E-2</v>
      </c>
      <c r="H401" s="72">
        <f t="array" ref="H401">SQRT(MMULT(MMULT(B401:F401,$W$2:$AA$6),TRANSPOSE(B401:F401)))</f>
        <v>0.28020775485492294</v>
      </c>
    </row>
    <row r="402" spans="2:8" x14ac:dyDescent="0.25">
      <c r="B402" s="41">
        <v>-0.97665561057364803</v>
      </c>
      <c r="C402" s="15">
        <v>2.82621355889852</v>
      </c>
      <c r="D402" s="15">
        <v>0.50463558663809704</v>
      </c>
      <c r="E402" s="15">
        <v>-1.5896173058609</v>
      </c>
      <c r="F402" s="42">
        <v>0.23542377089792901</v>
      </c>
      <c r="G402" s="71">
        <f t="shared" si="6"/>
        <v>7.421086662616791E-2</v>
      </c>
      <c r="H402" s="72">
        <f t="array" ref="H402">SQRT(MMULT(MMULT(B402:F402,$W$2:$AA$6),TRANSPOSE(B402:F402)))</f>
        <v>0.18917097029856395</v>
      </c>
    </row>
    <row r="403" spans="2:8" x14ac:dyDescent="0.25">
      <c r="B403" s="41">
        <v>-0.62588559620858597</v>
      </c>
      <c r="C403" s="15">
        <v>2.3396822474693</v>
      </c>
      <c r="D403" s="15">
        <v>-1.0678463694725799</v>
      </c>
      <c r="E403" s="15">
        <v>0.46781611265157302</v>
      </c>
      <c r="F403" s="42">
        <v>-0.113766394439706</v>
      </c>
      <c r="G403" s="71">
        <f t="shared" si="6"/>
        <v>4.6366796874377496E-2</v>
      </c>
      <c r="H403" s="72">
        <f t="array" ref="H403">SQRT(MMULT(MMULT(B403:F403,$W$2:$AA$6),TRANSPOSE(B403:F403)))</f>
        <v>0.19037555149576779</v>
      </c>
    </row>
    <row r="404" spans="2:8" x14ac:dyDescent="0.25">
      <c r="B404" s="41">
        <v>-0.49879094832597398</v>
      </c>
      <c r="C404" s="15">
        <v>1.1183174550725801</v>
      </c>
      <c r="D404" s="15">
        <v>-0.41830598705066302</v>
      </c>
      <c r="E404" s="15">
        <v>1.19436556498006</v>
      </c>
      <c r="F404" s="42">
        <v>-0.39558608467600698</v>
      </c>
      <c r="G404" s="71">
        <f t="shared" si="6"/>
        <v>3.6089994291152103E-2</v>
      </c>
      <c r="H404" s="72">
        <f t="array" ref="H404">SQRT(MMULT(MMULT(B404:F404,$W$2:$AA$6),TRANSPOSE(B404:F404)))</f>
        <v>0.12952661930397641</v>
      </c>
    </row>
    <row r="405" spans="2:8" x14ac:dyDescent="0.25">
      <c r="B405" s="41">
        <v>-1.15957214907413</v>
      </c>
      <c r="C405" s="15">
        <v>1.8232622065855799</v>
      </c>
      <c r="D405" s="15">
        <v>-0.42872667940940501</v>
      </c>
      <c r="E405" s="15">
        <v>-0.47254323240650498</v>
      </c>
      <c r="F405" s="42">
        <v>1.2375798543044501</v>
      </c>
      <c r="G405" s="71">
        <f t="shared" si="6"/>
        <v>1.4046197815812053E-2</v>
      </c>
      <c r="H405" s="72">
        <f t="array" ref="H405">SQRT(MMULT(MMULT(B405:F405,$W$2:$AA$6),TRANSPOSE(B405:F405)))</f>
        <v>0.16163123393394052</v>
      </c>
    </row>
    <row r="406" spans="2:8" x14ac:dyDescent="0.25">
      <c r="B406" s="41">
        <v>-0.72492192718626902</v>
      </c>
      <c r="C406" s="15">
        <v>-0.342872263248029</v>
      </c>
      <c r="D406" s="15">
        <v>1.3870844139625</v>
      </c>
      <c r="E406" s="15">
        <v>-0.65112827610952495</v>
      </c>
      <c r="F406" s="42">
        <v>1.33183805258132</v>
      </c>
      <c r="G406" s="71">
        <f t="shared" si="6"/>
        <v>1.0479233720716585E-2</v>
      </c>
      <c r="H406" s="72">
        <f t="array" ref="H406">SQRT(MMULT(MMULT(B406:F406,$W$2:$AA$6),TRANSPOSE(B406:F406)))</f>
        <v>0.10424831778924991</v>
      </c>
    </row>
    <row r="407" spans="2:8" x14ac:dyDescent="0.25">
      <c r="B407" s="41">
        <v>-4.5012332510926102E-2</v>
      </c>
      <c r="C407" s="15">
        <v>-0.866984789429882</v>
      </c>
      <c r="D407" s="15">
        <v>1.3311377866405401</v>
      </c>
      <c r="E407" s="15">
        <v>-0.34186918564909802</v>
      </c>
      <c r="F407" s="42">
        <v>0.92272852094936597</v>
      </c>
      <c r="G407" s="71">
        <f t="shared" si="6"/>
        <v>2.4145419149687684E-2</v>
      </c>
      <c r="H407" s="72">
        <f t="array" ref="H407">SQRT(MMULT(MMULT(B407:F407,$W$2:$AA$6),TRANSPOSE(B407:F407)))</f>
        <v>0.1005220480576665</v>
      </c>
    </row>
    <row r="408" spans="2:8" x14ac:dyDescent="0.25">
      <c r="B408" s="41">
        <v>-1.1374677933337101</v>
      </c>
      <c r="C408" s="15">
        <v>-1.5945197360702199</v>
      </c>
      <c r="D408" s="15">
        <v>4.7454298048958599</v>
      </c>
      <c r="E408" s="15">
        <v>-0.65498776013396298</v>
      </c>
      <c r="F408" s="42">
        <v>-0.35845451535796202</v>
      </c>
      <c r="G408" s="71">
        <f t="shared" si="6"/>
        <v>4.8818775083061601E-2</v>
      </c>
      <c r="H408" s="72">
        <f t="array" ref="H408">SQRT(MMULT(MMULT(B408:F408,$W$2:$AA$6),TRANSPOSE(B408:F408)))</f>
        <v>0.28234624800902702</v>
      </c>
    </row>
    <row r="409" spans="2:8" x14ac:dyDescent="0.25">
      <c r="B409" s="41">
        <v>-1.38476318140174</v>
      </c>
      <c r="C409" s="15">
        <v>3.51239677088155</v>
      </c>
      <c r="D409" s="15">
        <v>-0.44891397540710698</v>
      </c>
      <c r="E409" s="15">
        <v>0.28513920759325401</v>
      </c>
      <c r="F409" s="42">
        <v>-0.96385882166595704</v>
      </c>
      <c r="G409" s="71">
        <f t="shared" si="6"/>
        <v>7.0003516631495274E-2</v>
      </c>
      <c r="H409" s="72">
        <f t="array" ref="H409">SQRT(MMULT(MMULT(B409:F409,$W$2:$AA$6),TRANSPOSE(B409:F409)))</f>
        <v>0.26834073975793316</v>
      </c>
    </row>
    <row r="410" spans="2:8" x14ac:dyDescent="0.25">
      <c r="B410" s="41">
        <v>-0.30236453082389098</v>
      </c>
      <c r="C410" s="15">
        <v>-1.55880624653238</v>
      </c>
      <c r="D410" s="15">
        <v>3.95389670825781</v>
      </c>
      <c r="E410" s="15">
        <v>-7.3720555950176798E-3</v>
      </c>
      <c r="F410" s="42">
        <v>-1.0853538753065199</v>
      </c>
      <c r="G410" s="71">
        <f t="shared" si="6"/>
        <v>7.0378558176075773E-2</v>
      </c>
      <c r="H410" s="72">
        <f t="array" ref="H410">SQRT(MMULT(MMULT(B410:F410,$W$2:$AA$6),TRANSPOSE(B410:F410)))</f>
        <v>0.23476823163089827</v>
      </c>
    </row>
    <row r="411" spans="2:8" x14ac:dyDescent="0.25">
      <c r="B411" s="41">
        <v>-1.09946271056575</v>
      </c>
      <c r="C411" s="15">
        <v>-2.1352202951124899</v>
      </c>
      <c r="D411" s="15">
        <v>4.9592830663178598</v>
      </c>
      <c r="E411" s="15">
        <v>-0.483794070821853</v>
      </c>
      <c r="F411" s="42">
        <v>-0.24080598981776399</v>
      </c>
      <c r="G411" s="71">
        <f t="shared" si="6"/>
        <v>3.973201897692144E-2</v>
      </c>
      <c r="H411" s="72">
        <f t="array" ref="H411">SQRT(MMULT(MMULT(B411:F411,$W$2:$AA$6),TRANSPOSE(B411:F411)))</f>
        <v>0.30015493615711891</v>
      </c>
    </row>
    <row r="412" spans="2:8" x14ac:dyDescent="0.25">
      <c r="B412" s="41">
        <v>-1.1546217529131599</v>
      </c>
      <c r="C412" s="15">
        <v>1.08339164889692</v>
      </c>
      <c r="D412" s="15">
        <v>1.56410891439114</v>
      </c>
      <c r="E412" s="15">
        <v>0.73156984166568495</v>
      </c>
      <c r="F412" s="42">
        <v>-1.22444865204058</v>
      </c>
      <c r="G412" s="71">
        <f t="shared" si="6"/>
        <v>6.0199694678691157E-2</v>
      </c>
      <c r="H412" s="72">
        <f t="array" ref="H412">SQRT(MMULT(MMULT(B412:F412,$W$2:$AA$6),TRANSPOSE(B412:F412)))</f>
        <v>0.13868223989099471</v>
      </c>
    </row>
    <row r="413" spans="2:8" x14ac:dyDescent="0.25">
      <c r="B413" s="41">
        <v>-1.16940786108842</v>
      </c>
      <c r="C413" s="15">
        <v>-1.8279325312264301</v>
      </c>
      <c r="D413" s="15">
        <v>5.5229818353514197</v>
      </c>
      <c r="E413" s="15">
        <v>0.33205679177854602</v>
      </c>
      <c r="F413" s="42">
        <v>-1.8576982348151001</v>
      </c>
      <c r="G413" s="71">
        <f t="shared" si="6"/>
        <v>7.240903063642444E-2</v>
      </c>
      <c r="H413" s="72">
        <f t="array" ref="H413">SQRT(MMULT(MMULT(B413:F413,$W$2:$AA$6),TRANSPOSE(B413:F413)))</f>
        <v>0.30197030186533047</v>
      </c>
    </row>
    <row r="414" spans="2:8" x14ac:dyDescent="0.25">
      <c r="B414" s="41">
        <v>-0.67464690394929805</v>
      </c>
      <c r="C414" s="15">
        <v>-1.1924556013863501</v>
      </c>
      <c r="D414" s="15">
        <v>3.95906510401411</v>
      </c>
      <c r="E414" s="15">
        <v>-0.45159909889621602</v>
      </c>
      <c r="F414" s="42">
        <v>-0.64036349978224205</v>
      </c>
      <c r="G414" s="71">
        <f t="shared" si="6"/>
        <v>6.2160905405220554E-2</v>
      </c>
      <c r="H414" s="72">
        <f t="array" ref="H414">SQRT(MMULT(MMULT(B414:F414,$W$2:$AA$6),TRANSPOSE(B414:F414)))</f>
        <v>0.23242793590077926</v>
      </c>
    </row>
    <row r="415" spans="2:8" x14ac:dyDescent="0.25">
      <c r="B415" s="41">
        <v>-1.48717253538449</v>
      </c>
      <c r="C415" s="15">
        <v>-1.39675694631835</v>
      </c>
      <c r="D415" s="15">
        <v>4.4613297211782497</v>
      </c>
      <c r="E415" s="15">
        <v>0.78513853546522305</v>
      </c>
      <c r="F415" s="42">
        <v>-1.3625387749406199</v>
      </c>
      <c r="G415" s="71">
        <f t="shared" si="6"/>
        <v>4.5882019776555691E-2</v>
      </c>
      <c r="H415" s="72">
        <f t="array" ref="H415">SQRT(MMULT(MMULT(B415:F415,$W$2:$AA$6),TRANSPOSE(B415:F415)))</f>
        <v>0.23022702498639125</v>
      </c>
    </row>
    <row r="416" spans="2:8" x14ac:dyDescent="0.25">
      <c r="B416" s="41">
        <v>-1.3655370338425801</v>
      </c>
      <c r="C416" s="15">
        <v>-2.5676041700757399</v>
      </c>
      <c r="D416" s="15">
        <v>5.7568586671721897</v>
      </c>
      <c r="E416" s="15">
        <v>1.0600459500409001</v>
      </c>
      <c r="F416" s="42">
        <v>-1.88376341329477</v>
      </c>
      <c r="G416" s="71">
        <f t="shared" si="6"/>
        <v>5.1990907040007694E-2</v>
      </c>
      <c r="H416" s="72">
        <f t="array" ref="H416">SQRT(MMULT(MMULT(B416:F416,$W$2:$AA$6),TRANSPOSE(B416:F416)))</f>
        <v>0.3104869246793921</v>
      </c>
    </row>
    <row r="417" spans="2:8" x14ac:dyDescent="0.25">
      <c r="B417" s="41">
        <v>-1.39919681812483</v>
      </c>
      <c r="C417" s="15">
        <v>2.90178519197242</v>
      </c>
      <c r="D417" s="15">
        <v>-8.4715677792139399E-2</v>
      </c>
      <c r="E417" s="15">
        <v>0.19094036849582199</v>
      </c>
      <c r="F417" s="42">
        <v>-0.60881306455126805</v>
      </c>
      <c r="G417" s="71">
        <f t="shared" si="6"/>
        <v>5.7966558254611472E-2</v>
      </c>
      <c r="H417" s="72">
        <f t="array" ref="H417">SQRT(MMULT(MMULT(B417:F417,$W$2:$AA$6),TRANSPOSE(B417:F417)))</f>
        <v>0.22990114706877338</v>
      </c>
    </row>
    <row r="418" spans="2:8" x14ac:dyDescent="0.25">
      <c r="B418" s="41">
        <v>-0.44511342158279998</v>
      </c>
      <c r="C418" s="15">
        <v>-1.08182351305892</v>
      </c>
      <c r="D418" s="15">
        <v>2.7591785182316402</v>
      </c>
      <c r="E418" s="15">
        <v>5.82528980879038E-2</v>
      </c>
      <c r="F418" s="42">
        <v>-0.290494481677817</v>
      </c>
      <c r="G418" s="71">
        <f t="shared" si="6"/>
        <v>4.5463957599540188E-2</v>
      </c>
      <c r="H418" s="72">
        <f t="array" ref="H418">SQRT(MMULT(MMULT(B418:F418,$W$2:$AA$6),TRANSPOSE(B418:F418)))</f>
        <v>0.1578478837799423</v>
      </c>
    </row>
    <row r="419" spans="2:8" x14ac:dyDescent="0.25">
      <c r="B419" s="41">
        <v>-1.09994101071372</v>
      </c>
      <c r="C419" s="15">
        <v>-2.2477074946625302</v>
      </c>
      <c r="D419" s="15">
        <v>6.1531337907689698</v>
      </c>
      <c r="E419" s="15">
        <v>1.95554791240739</v>
      </c>
      <c r="F419" s="42">
        <v>-3.7610331978001001</v>
      </c>
      <c r="G419" s="71">
        <f t="shared" si="6"/>
        <v>9.5982385051837218E-2</v>
      </c>
      <c r="H419" s="72">
        <f t="array" ref="H419">SQRT(MMULT(MMULT(B419:F419,$W$2:$AA$6),TRANSPOSE(B419:F419)))</f>
        <v>0.31936826465521362</v>
      </c>
    </row>
    <row r="420" spans="2:8" x14ac:dyDescent="0.25">
      <c r="B420" s="41">
        <v>-0.49675592109369798</v>
      </c>
      <c r="C420" s="15">
        <v>2.0243513227908498</v>
      </c>
      <c r="D420" s="15">
        <v>0.76500013795141497</v>
      </c>
      <c r="E420" s="15">
        <v>-0.14113163060897399</v>
      </c>
      <c r="F420" s="42">
        <v>-1.15146390903959</v>
      </c>
      <c r="G420" s="71">
        <f t="shared" si="6"/>
        <v>9.0036967680916083E-2</v>
      </c>
      <c r="H420" s="72">
        <f t="array" ref="H420">SQRT(MMULT(MMULT(B420:F420,$W$2:$AA$6),TRANSPOSE(B420:F420)))</f>
        <v>0.13866302924367518</v>
      </c>
    </row>
    <row r="421" spans="2:8" x14ac:dyDescent="0.25">
      <c r="B421" s="41">
        <v>-1.39325079356448</v>
      </c>
      <c r="C421" s="15">
        <v>1.2144748928331</v>
      </c>
      <c r="D421" s="15">
        <v>4.5506277617213299E-2</v>
      </c>
      <c r="E421" s="15">
        <v>1.36686233040667</v>
      </c>
      <c r="F421" s="42">
        <v>-0.23359270729250101</v>
      </c>
      <c r="G421" s="71">
        <f t="shared" si="6"/>
        <v>1.4844147171340031E-2</v>
      </c>
      <c r="H421" s="72">
        <f t="array" ref="H421">SQRT(MMULT(MMULT(B421:F421,$W$2:$AA$6),TRANSPOSE(B421:F421)))</f>
        <v>0.16749769050063792</v>
      </c>
    </row>
    <row r="422" spans="2:8" x14ac:dyDescent="0.25">
      <c r="B422" s="41">
        <v>-0.893479840379097</v>
      </c>
      <c r="C422" s="15">
        <v>2.5403190251825101</v>
      </c>
      <c r="D422" s="15">
        <v>-0.42738438444175902</v>
      </c>
      <c r="E422" s="15">
        <v>0.204976313546512</v>
      </c>
      <c r="F422" s="42">
        <v>-0.42443111390817001</v>
      </c>
      <c r="G422" s="71">
        <f t="shared" si="6"/>
        <v>5.7932804666540758E-2</v>
      </c>
      <c r="H422" s="72">
        <f t="array" ref="H422">SQRT(MMULT(MMULT(B422:F422,$W$2:$AA$6),TRANSPOSE(B422:F422)))</f>
        <v>0.19251687174302407</v>
      </c>
    </row>
    <row r="423" spans="2:8" x14ac:dyDescent="0.25">
      <c r="B423" s="41">
        <v>-0.69021445377177604</v>
      </c>
      <c r="C423" s="15">
        <v>0.99025759374865696</v>
      </c>
      <c r="D423" s="15">
        <v>0.22910788218914999</v>
      </c>
      <c r="E423" s="15">
        <v>0.44693361958058903</v>
      </c>
      <c r="F423" s="42">
        <v>2.39153582533786E-2</v>
      </c>
      <c r="G423" s="71">
        <f t="shared" si="6"/>
        <v>3.4941938022953437E-2</v>
      </c>
      <c r="H423" s="72">
        <f t="array" ref="H423">SQRT(MMULT(MMULT(B423:F423,$W$2:$AA$6),TRANSPOSE(B423:F423)))</f>
        <v>9.8018410354131058E-2</v>
      </c>
    </row>
    <row r="424" spans="2:8" x14ac:dyDescent="0.25">
      <c r="B424" s="41">
        <v>-1.20306514650075</v>
      </c>
      <c r="C424" s="15">
        <v>-0.43007661680147602</v>
      </c>
      <c r="D424" s="15">
        <v>3.5696452314914202</v>
      </c>
      <c r="E424" s="15">
        <v>1.0788355372473699</v>
      </c>
      <c r="F424" s="42">
        <v>-2.0153390054365601</v>
      </c>
      <c r="G424" s="71">
        <f t="shared" si="6"/>
        <v>6.8687099136630986E-2</v>
      </c>
      <c r="H424" s="72">
        <f t="array" ref="H424">SQRT(MMULT(MMULT(B424:F424,$W$2:$AA$6),TRANSPOSE(B424:F424)))</f>
        <v>0.17942782946530744</v>
      </c>
    </row>
    <row r="425" spans="2:8" x14ac:dyDescent="0.25">
      <c r="B425" s="41">
        <v>-0.76612274019649396</v>
      </c>
      <c r="C425" s="15">
        <v>-7.9599741432531804E-2</v>
      </c>
      <c r="D425" s="15">
        <v>0.89213638207661505</v>
      </c>
      <c r="E425" s="84">
        <v>1.27210541746823</v>
      </c>
      <c r="F425" s="42">
        <v>-0.318519317915825</v>
      </c>
      <c r="G425" s="71">
        <f t="shared" si="6"/>
        <v>2.2223631377999792E-2</v>
      </c>
      <c r="H425" s="72">
        <f t="array" ref="H425">SQRT(MMULT(MMULT(B425:F425,$W$2:$AA$6),TRANSPOSE(B425:F425)))</f>
        <v>7.2311880945109749E-2</v>
      </c>
    </row>
    <row r="426" spans="2:8" x14ac:dyDescent="0.25">
      <c r="B426" s="41">
        <v>-1.0545535300182101</v>
      </c>
      <c r="C426" s="15">
        <v>0.96993859489304501</v>
      </c>
      <c r="D426" s="15">
        <v>0.34948522754405698</v>
      </c>
      <c r="E426" s="15">
        <v>1.40760228645444E-2</v>
      </c>
      <c r="F426" s="42">
        <v>0.72105368471656694</v>
      </c>
      <c r="G426" s="71">
        <f t="shared" si="6"/>
        <v>1.7118259025404346E-2</v>
      </c>
      <c r="H426" s="72">
        <f t="array" ref="H426">SQRT(MMULT(MMULT(B426:F426,$W$2:$AA$6),TRANSPOSE(B426:F426)))</f>
        <v>0.11116695671215653</v>
      </c>
    </row>
    <row r="427" spans="2:8" x14ac:dyDescent="0.25">
      <c r="B427" s="41">
        <v>-1.29698222170392</v>
      </c>
      <c r="C427" s="15">
        <v>1.8913108276431301</v>
      </c>
      <c r="D427" s="15">
        <v>-0.19565397871135901</v>
      </c>
      <c r="E427" s="15">
        <v>0.82530397698831204</v>
      </c>
      <c r="F427" s="42">
        <v>-0.22397860421615801</v>
      </c>
      <c r="G427" s="71">
        <f t="shared" si="6"/>
        <v>3.0215099399375611E-2</v>
      </c>
      <c r="H427" s="72">
        <f t="array" ref="H427">SQRT(MMULT(MMULT(B427:F427,$W$2:$AA$6),TRANSPOSE(B427:F427)))</f>
        <v>0.18712678801194416</v>
      </c>
    </row>
    <row r="428" spans="2:8" x14ac:dyDescent="0.25">
      <c r="B428" s="41">
        <v>-1.4782349804597801</v>
      </c>
      <c r="C428" s="15">
        <v>-0.135297119443612</v>
      </c>
      <c r="D428" s="15">
        <v>2.7998095267789598</v>
      </c>
      <c r="E428" s="15">
        <v>-0.188234676857016</v>
      </c>
      <c r="F428" s="42">
        <v>1.9572499814483001E-3</v>
      </c>
      <c r="G428" s="71">
        <f t="shared" si="6"/>
        <v>3.0855965733582104E-2</v>
      </c>
      <c r="H428" s="72">
        <f t="array" ref="H428">SQRT(MMULT(MMULT(B428:F428,$W$2:$AA$6),TRANSPOSE(B428:F428)))</f>
        <v>0.16559068861937445</v>
      </c>
    </row>
    <row r="429" spans="2:8" x14ac:dyDescent="0.25">
      <c r="B429" s="41">
        <v>-1.24634296548533</v>
      </c>
      <c r="C429" s="15">
        <v>1.7576202157007299</v>
      </c>
      <c r="D429" s="15">
        <v>-0.19836427346812499</v>
      </c>
      <c r="E429" s="15">
        <v>-0.88176136271184502</v>
      </c>
      <c r="F429" s="42">
        <v>1.5688483859645701</v>
      </c>
      <c r="G429" s="71">
        <f t="shared" si="6"/>
        <v>1.0662732271523499E-2</v>
      </c>
      <c r="H429" s="72">
        <f t="array" ref="H429">SQRT(MMULT(MMULT(B429:F429,$W$2:$AA$6),TRANSPOSE(B429:F429)))</f>
        <v>0.16032798648013025</v>
      </c>
    </row>
    <row r="430" spans="2:8" x14ac:dyDescent="0.25">
      <c r="B430" s="41">
        <v>-1.1831468005775601</v>
      </c>
      <c r="C430" s="15">
        <v>-0.29924225274899102</v>
      </c>
      <c r="D430" s="15">
        <v>2.0852716691354001</v>
      </c>
      <c r="E430" s="15">
        <v>0.48295820001893702</v>
      </c>
      <c r="F430" s="42">
        <v>-8.5840815827791905E-2</v>
      </c>
      <c r="G430" s="71">
        <f t="shared" si="6"/>
        <v>2.3672647202046367E-2</v>
      </c>
      <c r="H430" s="72">
        <f t="array" ref="H430">SQRT(MMULT(MMULT(B430:F430,$W$2:$AA$6),TRANSPOSE(B430:F430)))</f>
        <v>0.11448045000503315</v>
      </c>
    </row>
    <row r="431" spans="2:8" x14ac:dyDescent="0.25">
      <c r="B431" s="41">
        <v>0.26144444744108802</v>
      </c>
      <c r="C431" s="15">
        <v>-1.07528923140948</v>
      </c>
      <c r="D431" s="15">
        <v>2.39749540979849</v>
      </c>
      <c r="E431" s="15">
        <v>0.123535042707468</v>
      </c>
      <c r="F431" s="42">
        <v>-0.70718566853756604</v>
      </c>
      <c r="G431" s="71">
        <f t="shared" si="6"/>
        <v>6.7290089756546559E-2</v>
      </c>
      <c r="H431" s="72">
        <f t="array" ref="H431">SQRT(MMULT(MMULT(B431:F431,$W$2:$AA$6),TRANSPOSE(B431:F431)))</f>
        <v>0.15523340228783664</v>
      </c>
    </row>
    <row r="432" spans="2:8" x14ac:dyDescent="0.25">
      <c r="B432" s="41">
        <v>-1.02573268527547</v>
      </c>
      <c r="C432" s="15">
        <v>-1.55191007217034</v>
      </c>
      <c r="D432" s="15">
        <v>4.3660238765029096</v>
      </c>
      <c r="E432" s="15">
        <v>0.89246186553663398</v>
      </c>
      <c r="F432" s="42">
        <v>-1.68084298459373</v>
      </c>
      <c r="G432" s="71">
        <f t="shared" si="6"/>
        <v>5.9430511587095648E-2</v>
      </c>
      <c r="H432" s="72">
        <f t="array" ref="H432">SQRT(MMULT(MMULT(B432:F432,$W$2:$AA$6),TRANSPOSE(B432:F432)))</f>
        <v>0.22754072312715629</v>
      </c>
    </row>
    <row r="433" spans="2:8" x14ac:dyDescent="0.25">
      <c r="B433" s="41">
        <v>0.22196357601599301</v>
      </c>
      <c r="C433" s="15">
        <v>1.08990549314987</v>
      </c>
      <c r="D433" s="15">
        <v>0.32584690385563297</v>
      </c>
      <c r="E433" s="15">
        <v>0.54359793325985695</v>
      </c>
      <c r="F433" s="42">
        <v>-1.18131390628135</v>
      </c>
      <c r="G433" s="71">
        <f t="shared" si="6"/>
        <v>8.3346439629232744E-2</v>
      </c>
      <c r="H433" s="72">
        <f t="array" ref="H433">SQRT(MMULT(MMULT(B433:F433,$W$2:$AA$6),TRANSPOSE(B433:F433)))</f>
        <v>8.7173732605322074E-2</v>
      </c>
    </row>
    <row r="434" spans="2:8" x14ac:dyDescent="0.25">
      <c r="B434" s="41">
        <v>1.45459223831841</v>
      </c>
      <c r="C434" s="15">
        <v>0.30556834365478502</v>
      </c>
      <c r="D434" s="15">
        <v>1.0686638325432301</v>
      </c>
      <c r="E434" s="15">
        <v>-0.16921045673358201</v>
      </c>
      <c r="F434" s="42">
        <v>-1.6596139577828499</v>
      </c>
      <c r="G434" s="71">
        <f t="shared" si="6"/>
        <v>0.12651935316120688</v>
      </c>
      <c r="H434" s="72">
        <f t="array" ref="H434">SQRT(MMULT(MMULT(B434:F434,$W$2:$AA$6),TRANSPOSE(B434:F434)))</f>
        <v>0.13487288265556333</v>
      </c>
    </row>
    <row r="435" spans="2:8" x14ac:dyDescent="0.25">
      <c r="B435" s="41">
        <v>-1.19340034381062</v>
      </c>
      <c r="C435" s="15">
        <v>-2.2173343960659099E-2</v>
      </c>
      <c r="D435" s="15">
        <v>1.4959491884202201</v>
      </c>
      <c r="E435" s="15">
        <v>0.40062959869666798</v>
      </c>
      <c r="F435" s="42">
        <v>0.31899490065439101</v>
      </c>
      <c r="G435" s="71">
        <f t="shared" si="6"/>
        <v>1.4405689129472318E-2</v>
      </c>
      <c r="H435" s="72">
        <f t="array" ref="H435">SQRT(MMULT(MMULT(B435:F435,$W$2:$AA$6),TRANSPOSE(B435:F435)))</f>
        <v>9.8983022619903924E-2</v>
      </c>
    </row>
    <row r="436" spans="2:8" x14ac:dyDescent="0.25">
      <c r="B436" s="41">
        <v>-0.40059409488726999</v>
      </c>
      <c r="C436" s="15">
        <v>-1.55696326747258</v>
      </c>
      <c r="D436" s="15">
        <v>1.5377300662705</v>
      </c>
      <c r="E436" s="15">
        <v>2.07638585664081</v>
      </c>
      <c r="F436" s="42">
        <v>-0.65655856055147099</v>
      </c>
      <c r="G436" s="71">
        <f t="shared" si="6"/>
        <v>1.4375311923055425E-2</v>
      </c>
      <c r="H436" s="72">
        <f t="array" ref="H436">SQRT(MMULT(MMULT(B436:F436,$W$2:$AA$6),TRANSPOSE(B436:F436)))</f>
        <v>9.4780216407287773E-2</v>
      </c>
    </row>
    <row r="437" spans="2:8" x14ac:dyDescent="0.25">
      <c r="B437" s="41">
        <v>-1.42009185917755</v>
      </c>
      <c r="C437" s="15">
        <v>3.5220802642716902</v>
      </c>
      <c r="D437" s="15">
        <v>-0.87441004745541695</v>
      </c>
      <c r="E437" s="15">
        <v>0.238755591180349</v>
      </c>
      <c r="F437" s="42">
        <v>-0.46633394881906898</v>
      </c>
      <c r="G437" s="71">
        <f t="shared" si="6"/>
        <v>5.552393007466043E-2</v>
      </c>
      <c r="H437" s="72">
        <f t="array" ref="H437">SQRT(MMULT(MMULT(B437:F437,$W$2:$AA$6),TRANSPOSE(B437:F437)))</f>
        <v>0.27653075903698277</v>
      </c>
    </row>
    <row r="438" spans="2:8" x14ac:dyDescent="0.25">
      <c r="B438" s="41">
        <v>-1.23705959284628</v>
      </c>
      <c r="C438" s="15">
        <v>-1.8340113964223399</v>
      </c>
      <c r="D438" s="15">
        <v>4.9952474974287604</v>
      </c>
      <c r="E438" s="15">
        <v>-7.6784330484904004E-2</v>
      </c>
      <c r="F438" s="42">
        <v>-0.84739217767522601</v>
      </c>
      <c r="G438" s="71">
        <f t="shared" si="6"/>
        <v>4.9231501065149508E-2</v>
      </c>
      <c r="H438" s="72">
        <f t="array" ref="H438">SQRT(MMULT(MMULT(B438:F438,$W$2:$AA$6),TRANSPOSE(B438:F438)))</f>
        <v>0.28335111209736402</v>
      </c>
    </row>
    <row r="439" spans="2:8" x14ac:dyDescent="0.25">
      <c r="B439" s="41">
        <v>-0.98041427673113302</v>
      </c>
      <c r="C439" s="15">
        <v>1.0823556851974301</v>
      </c>
      <c r="D439" s="15">
        <v>0.67179527188713295</v>
      </c>
      <c r="E439" s="15">
        <v>-0.22684279767323501</v>
      </c>
      <c r="F439" s="42">
        <v>0.45310611731980399</v>
      </c>
      <c r="G439" s="71">
        <f t="shared" si="6"/>
        <v>3.1649236708890686E-2</v>
      </c>
      <c r="H439" s="72">
        <f t="array" ref="H439">SQRT(MMULT(MMULT(B439:F439,$W$2:$AA$6),TRANSPOSE(B439:F439)))</f>
        <v>0.11137269514114614</v>
      </c>
    </row>
    <row r="440" spans="2:8" x14ac:dyDescent="0.25">
      <c r="B440" s="41">
        <v>-0.84915015767942104</v>
      </c>
      <c r="C440" s="15">
        <v>0.53995458270339103</v>
      </c>
      <c r="D440" s="15">
        <v>0.187996582821881</v>
      </c>
      <c r="E440" s="15">
        <v>1.4006912313761699</v>
      </c>
      <c r="F440" s="42">
        <v>-0.27949223922202898</v>
      </c>
      <c r="G440" s="71">
        <f t="shared" si="6"/>
        <v>2.0333463097462708E-2</v>
      </c>
      <c r="H440" s="72">
        <f t="array" ref="H440">SQRT(MMULT(MMULT(B440:F440,$W$2:$AA$6),TRANSPOSE(B440:F440)))</f>
        <v>0.10893454076294908</v>
      </c>
    </row>
    <row r="441" spans="2:8" x14ac:dyDescent="0.25">
      <c r="B441" s="41">
        <v>-1.38173707087877</v>
      </c>
      <c r="C441" s="15">
        <v>3.4447835467901902</v>
      </c>
      <c r="D441" s="15">
        <v>1.32412291928992</v>
      </c>
      <c r="E441" s="15">
        <v>3.5706418843599899</v>
      </c>
      <c r="F441" s="42">
        <v>-5.9578112795613301</v>
      </c>
      <c r="G441" s="71">
        <f t="shared" si="6"/>
        <v>0.15381936237040952</v>
      </c>
      <c r="H441" s="72">
        <f t="array" ref="H441">SQRT(MMULT(MMULT(B441:F441,$W$2:$AA$6),TRANSPOSE(B441:F441)))</f>
        <v>0.35875007094334788</v>
      </c>
    </row>
    <row r="442" spans="2:8" x14ac:dyDescent="0.25">
      <c r="B442" s="41">
        <v>-0.78740410483784395</v>
      </c>
      <c r="C442" s="15">
        <v>-1.69171472648704</v>
      </c>
      <c r="D442" s="15">
        <v>5.1857101822344998</v>
      </c>
      <c r="E442" s="15">
        <v>-1.2045116339550599</v>
      </c>
      <c r="F442" s="42">
        <v>-0.50207971695455</v>
      </c>
      <c r="G442" s="71">
        <f t="shared" si="6"/>
        <v>6.8882988982735135E-2</v>
      </c>
      <c r="H442" s="72">
        <f t="array" ref="H442">SQRT(MMULT(MMULT(B442:F442,$W$2:$AA$6),TRANSPOSE(B442:F442)))</f>
        <v>0.32529463710073941</v>
      </c>
    </row>
    <row r="443" spans="2:8" x14ac:dyDescent="0.25">
      <c r="B443" s="41">
        <v>-1.2617404805086101</v>
      </c>
      <c r="C443" s="15">
        <v>-0.87172986104639005</v>
      </c>
      <c r="D443" s="15">
        <v>3.9999227940753102</v>
      </c>
      <c r="E443" s="15">
        <v>0.262816486171428</v>
      </c>
      <c r="F443" s="42">
        <v>-1.1292689386917401</v>
      </c>
      <c r="G443" s="71">
        <f t="shared" si="6"/>
        <v>5.5336981924462444E-2</v>
      </c>
      <c r="H443" s="72">
        <f t="array" ref="H443">SQRT(MMULT(MMULT(B443:F443,$W$2:$AA$6),TRANSPOSE(B443:F443)))</f>
        <v>0.2115306547843902</v>
      </c>
    </row>
    <row r="444" spans="2:8" x14ac:dyDescent="0.25">
      <c r="B444" s="41">
        <v>1.4915000557303899</v>
      </c>
      <c r="C444" s="15">
        <v>0.28368681860836098</v>
      </c>
      <c r="D444" s="15">
        <v>-1.1116761479829399E-2</v>
      </c>
      <c r="E444" s="15">
        <v>0.20514559478220701</v>
      </c>
      <c r="F444" s="42">
        <v>-0.96921570764113096</v>
      </c>
      <c r="G444" s="71">
        <f t="shared" si="6"/>
        <v>9.8764494262587335E-2</v>
      </c>
      <c r="H444" s="72">
        <f t="array" ref="H444">SQRT(MMULT(MMULT(B444:F444,$W$2:$AA$6),TRANSPOSE(B444:F444)))</f>
        <v>0.10703590264705856</v>
      </c>
    </row>
    <row r="445" spans="2:8" x14ac:dyDescent="0.25">
      <c r="B445" s="41">
        <v>0.70684299244313598</v>
      </c>
      <c r="C445" s="15">
        <v>-0.38244332568484402</v>
      </c>
      <c r="D445" s="15">
        <v>0.99763581174712701</v>
      </c>
      <c r="E445" s="15">
        <v>-0.440121131117442</v>
      </c>
      <c r="F445" s="42">
        <v>0.118085652612022</v>
      </c>
      <c r="G445" s="71">
        <f t="shared" si="6"/>
        <v>6.3950281302210962E-2</v>
      </c>
      <c r="H445" s="72">
        <f t="array" ref="H445">SQRT(MMULT(MMULT(B445:F445,$W$2:$AA$6),TRANSPOSE(B445:F445)))</f>
        <v>9.8759048633074831E-2</v>
      </c>
    </row>
    <row r="446" spans="2:8" x14ac:dyDescent="0.25">
      <c r="B446" s="41">
        <v>-1.46984769502264</v>
      </c>
      <c r="C446" s="15">
        <v>3.0025928417224801</v>
      </c>
      <c r="D446" s="15">
        <v>0.41453182089252599</v>
      </c>
      <c r="E446" s="15">
        <v>-0.78860142358446705</v>
      </c>
      <c r="F446" s="42">
        <v>-0.15867554400789999</v>
      </c>
      <c r="G446" s="71">
        <f t="shared" si="6"/>
        <v>6.3497543575199086E-2</v>
      </c>
      <c r="H446" s="72">
        <f t="array" ref="H446">SQRT(MMULT(MMULT(B446:F446,$W$2:$AA$6),TRANSPOSE(B446:F446)))</f>
        <v>0.22289805100251298</v>
      </c>
    </row>
    <row r="447" spans="2:8" x14ac:dyDescent="0.25">
      <c r="B447" s="41">
        <v>-0.49526332931559403</v>
      </c>
      <c r="C447" s="15">
        <v>2.18169373155885</v>
      </c>
      <c r="D447" s="15">
        <v>0.29871774515037403</v>
      </c>
      <c r="E447" s="15">
        <v>-1.3365703089910399</v>
      </c>
      <c r="F447" s="42">
        <v>0.35142216159740902</v>
      </c>
      <c r="G447" s="71">
        <f t="shared" si="6"/>
        <v>6.9668260049958824E-2</v>
      </c>
      <c r="H447" s="72">
        <f t="array" ref="H447">SQRT(MMULT(MMULT(B447:F447,$W$2:$AA$6),TRANSPOSE(B447:F447)))</f>
        <v>0.13648132998990586</v>
      </c>
    </row>
    <row r="448" spans="2:8" x14ac:dyDescent="0.25">
      <c r="B448" s="41">
        <v>-1.4289931092043</v>
      </c>
      <c r="C448" s="15">
        <v>3.55215956461769</v>
      </c>
      <c r="D448" s="15">
        <v>0.45710332204979298</v>
      </c>
      <c r="E448" s="15">
        <v>-1.6999265015076499</v>
      </c>
      <c r="F448" s="42">
        <v>0.11965672404448099</v>
      </c>
      <c r="G448" s="71">
        <f t="shared" si="6"/>
        <v>7.6734729493843246E-2</v>
      </c>
      <c r="H448" s="72">
        <f t="array" ref="H448">SQRT(MMULT(MMULT(B448:F448,$W$2:$AA$6),TRANSPOSE(B448:F448)))</f>
        <v>0.2442695937206141</v>
      </c>
    </row>
    <row r="449" spans="2:8" x14ac:dyDescent="0.25">
      <c r="B449" s="41">
        <v>-1.02733869072471</v>
      </c>
      <c r="C449" s="15">
        <v>1.4314875755401799</v>
      </c>
      <c r="D449" s="15">
        <v>0.243563711229973</v>
      </c>
      <c r="E449" s="15">
        <v>-0.40576806216878403</v>
      </c>
      <c r="F449" s="42">
        <v>0.75805546612333796</v>
      </c>
      <c r="G449" s="71">
        <f t="shared" si="6"/>
        <v>2.7121054776505636E-2</v>
      </c>
      <c r="H449" s="72">
        <f t="array" ref="H449">SQRT(MMULT(MMULT(B449:F449,$W$2:$AA$6),TRANSPOSE(B449:F449)))</f>
        <v>0.12861895649907612</v>
      </c>
    </row>
    <row r="450" spans="2:8" x14ac:dyDescent="0.25">
      <c r="B450" s="41">
        <v>-2.6587844935386899E-2</v>
      </c>
      <c r="C450" s="15">
        <v>-0.150769285376183</v>
      </c>
      <c r="D450" s="15">
        <v>0.26805549887407298</v>
      </c>
      <c r="E450" s="15">
        <v>0.47753551987829601</v>
      </c>
      <c r="F450" s="42">
        <v>0.43176611155920003</v>
      </c>
      <c r="G450" s="71">
        <f t="shared" si="6"/>
        <v>2.6343642154746313E-2</v>
      </c>
      <c r="H450" s="72">
        <f t="array" ref="H450">SQRT(MMULT(MMULT(B450:F450,$W$2:$AA$6),TRANSPOSE(B450:F450)))</f>
        <v>2.2414899440859611E-2</v>
      </c>
    </row>
    <row r="451" spans="2:8" x14ac:dyDescent="0.25">
      <c r="B451" s="41">
        <v>-1.0673639572623399</v>
      </c>
      <c r="C451" s="15">
        <v>0.97945877258884395</v>
      </c>
      <c r="D451" s="15">
        <v>1.6020293763142399</v>
      </c>
      <c r="E451" s="15">
        <v>-0.348564002757833</v>
      </c>
      <c r="F451" s="42">
        <v>-0.16556018888291099</v>
      </c>
      <c r="G451" s="71">
        <f t="shared" si="6"/>
        <v>5.082492022565311E-2</v>
      </c>
      <c r="H451" s="72">
        <f t="array" ref="H451">SQRT(MMULT(MMULT(B451:F451,$W$2:$AA$6),TRANSPOSE(B451:F451)))</f>
        <v>0.12940513336949491</v>
      </c>
    </row>
    <row r="452" spans="2:8" x14ac:dyDescent="0.25">
      <c r="B452" s="41">
        <v>-1.4521363146300901</v>
      </c>
      <c r="C452" s="15">
        <v>-2.25562977260986</v>
      </c>
      <c r="D452" s="15">
        <v>6.2884627132392801</v>
      </c>
      <c r="E452" s="15">
        <v>0.81035463502247895</v>
      </c>
      <c r="F452" s="42">
        <v>-2.39105126102179</v>
      </c>
      <c r="G452" s="71">
        <f t="shared" si="6"/>
        <v>7.2464251547704417E-2</v>
      </c>
      <c r="H452" s="72">
        <f t="array" ref="H452">SQRT(MMULT(MMULT(B452:F452,$W$2:$AA$6),TRANSPOSE(B452:F452)))</f>
        <v>0.33687902938935416</v>
      </c>
    </row>
    <row r="453" spans="2:8" x14ac:dyDescent="0.25">
      <c r="B453" s="41">
        <v>-1.34461954907849</v>
      </c>
      <c r="C453" s="15">
        <v>3.2515915441963301</v>
      </c>
      <c r="D453" s="15">
        <v>1.3229553205344</v>
      </c>
      <c r="E453" s="15">
        <v>2.1982967964624498</v>
      </c>
      <c r="F453" s="42">
        <v>-4.4282241121146901</v>
      </c>
      <c r="G453" s="71">
        <f t="shared" si="6"/>
        <v>0.13496945191899601</v>
      </c>
      <c r="H453" s="72">
        <f t="array" ref="H453">SQRT(MMULT(MMULT(B453:F453,$W$2:$AA$6),TRANSPOSE(B453:F453)))</f>
        <v>0.29717056188160151</v>
      </c>
    </row>
    <row r="454" spans="2:8" x14ac:dyDescent="0.25">
      <c r="B454" s="41">
        <v>-0.36649567404051098</v>
      </c>
      <c r="C454" s="15">
        <v>1.94807221900716</v>
      </c>
      <c r="D454" s="15">
        <v>-3.0347922326940401E-2</v>
      </c>
      <c r="E454" s="15">
        <v>0.772501573245163</v>
      </c>
      <c r="F454" s="42">
        <v>-1.32373019588487</v>
      </c>
      <c r="G454" s="71">
        <f t="shared" ref="G454:G517" si="7">SUMPRODUCT(B454:F454,$B$2:$F$2)</f>
        <v>7.8504800396071051E-2</v>
      </c>
      <c r="H454" s="72">
        <f t="array" ref="H454">SQRT(MMULT(MMULT(B454:F454,$W$2:$AA$6),TRANSPOSE(B454:F454)))</f>
        <v>0.15154719004070508</v>
      </c>
    </row>
    <row r="455" spans="2:8" x14ac:dyDescent="0.25">
      <c r="B455" s="41">
        <v>-0.24581136708422999</v>
      </c>
      <c r="C455" s="15">
        <v>0.19758582444397299</v>
      </c>
      <c r="D455" s="15">
        <v>0.106756933687582</v>
      </c>
      <c r="E455" s="15">
        <v>-4.1016972269924401E-2</v>
      </c>
      <c r="F455" s="42">
        <v>0.98248558122259699</v>
      </c>
      <c r="G455" s="71">
        <f t="shared" si="7"/>
        <v>1.8646530624676874E-2</v>
      </c>
      <c r="H455" s="72">
        <f t="array" ref="H455">SQRT(MMULT(MMULT(B455:F455,$W$2:$AA$6),TRANSPOSE(B455:F455)))</f>
        <v>3.4996133480048285E-2</v>
      </c>
    </row>
    <row r="456" spans="2:8" x14ac:dyDescent="0.25">
      <c r="B456" s="41">
        <v>-0.679081114344669</v>
      </c>
      <c r="C456" s="15">
        <v>-1.9030976983477299</v>
      </c>
      <c r="D456" s="15">
        <v>5.2335848891233896</v>
      </c>
      <c r="E456" s="15">
        <v>-1.99007691296498</v>
      </c>
      <c r="F456" s="42">
        <v>0.33867083653398999</v>
      </c>
      <c r="G456" s="71">
        <f t="shared" si="7"/>
        <v>5.9939707956371227E-2</v>
      </c>
      <c r="H456" s="72">
        <f t="array" ref="H456">SQRT(MMULT(MMULT(B456:F456,$W$2:$AA$6),TRANSPOSE(B456:F456)))</f>
        <v>0.3592737637590227</v>
      </c>
    </row>
    <row r="457" spans="2:8" x14ac:dyDescent="0.25">
      <c r="B457" s="41">
        <v>-1.16686195851214</v>
      </c>
      <c r="C457" s="15">
        <v>-2.79357321393497</v>
      </c>
      <c r="D457" s="15">
        <v>7.2289658567904302</v>
      </c>
      <c r="E457" s="15">
        <v>-0.16348014507546901</v>
      </c>
      <c r="F457" s="42">
        <v>-2.10505053926784</v>
      </c>
      <c r="G457" s="71">
        <f t="shared" si="7"/>
        <v>8.4950323632188185E-2</v>
      </c>
      <c r="H457" s="72">
        <f t="array" ref="H457">SQRT(MMULT(MMULT(B457:F457,$W$2:$AA$6),TRANSPOSE(B457:F457)))</f>
        <v>0.42102065580339448</v>
      </c>
    </row>
    <row r="458" spans="2:8" x14ac:dyDescent="0.25">
      <c r="B458" s="41">
        <v>-1.44214975114232</v>
      </c>
      <c r="C458" s="15">
        <v>-3.2829614173944099</v>
      </c>
      <c r="D458" s="15">
        <v>7.8845056862128704</v>
      </c>
      <c r="E458" s="15">
        <v>-2.84042382283981</v>
      </c>
      <c r="F458" s="42">
        <v>0.68102930516367699</v>
      </c>
      <c r="G458" s="71">
        <f t="shared" si="7"/>
        <v>4.8330543947779421E-2</v>
      </c>
      <c r="H458" s="72">
        <f t="array" ref="H458">SQRT(MMULT(MMULT(B458:F458,$W$2:$AA$6),TRANSPOSE(B458:F458)))</f>
        <v>0.54298812450090694</v>
      </c>
    </row>
    <row r="459" spans="2:8" x14ac:dyDescent="0.25">
      <c r="B459" s="41">
        <v>-1.4674677132186</v>
      </c>
      <c r="C459" s="15">
        <v>-3.4855454987668502</v>
      </c>
      <c r="D459" s="15">
        <v>6.0586475027384097</v>
      </c>
      <c r="E459" s="15">
        <v>-0.14858205420758</v>
      </c>
      <c r="F459" s="42">
        <v>4.294776345463E-2</v>
      </c>
      <c r="G459" s="71">
        <f t="shared" si="7"/>
        <v>1.2243464988399979E-2</v>
      </c>
      <c r="H459" s="72">
        <f t="array" ref="H459">SQRT(MMULT(MMULT(B459:F459,$W$2:$AA$6),TRANSPOSE(B459:F459)))</f>
        <v>0.3764694118901511</v>
      </c>
    </row>
    <row r="460" spans="2:8" x14ac:dyDescent="0.25">
      <c r="B460" s="41">
        <v>-2.3508548541542398E-2</v>
      </c>
      <c r="C460" s="15">
        <v>-1.4316937651912101</v>
      </c>
      <c r="D460" s="15">
        <v>1.3384445871630899</v>
      </c>
      <c r="E460" s="15">
        <v>1.58570258172513</v>
      </c>
      <c r="F460" s="42">
        <v>-0.46894485515548101</v>
      </c>
      <c r="G460" s="71">
        <f t="shared" si="7"/>
        <v>2.4843196966081955E-2</v>
      </c>
      <c r="H460" s="72">
        <f t="array" ref="H460">SQRT(MMULT(MMULT(B460:F460,$W$2:$AA$6),TRANSPOSE(B460:F460)))</f>
        <v>9.2022770742022905E-2</v>
      </c>
    </row>
    <row r="461" spans="2:8" x14ac:dyDescent="0.25">
      <c r="B461" s="41">
        <v>1.38172750461659</v>
      </c>
      <c r="C461" s="15">
        <v>0.54491259300404205</v>
      </c>
      <c r="D461" s="15">
        <v>0.542464510119123</v>
      </c>
      <c r="E461" s="15">
        <v>-1.23672211592545</v>
      </c>
      <c r="F461" s="42">
        <v>-0.23238249181430801</v>
      </c>
      <c r="G461" s="71">
        <f t="shared" si="7"/>
        <v>0.10515639260720716</v>
      </c>
      <c r="H461" s="72">
        <f t="array" ref="H461">SQRT(MMULT(MMULT(B461:F461,$W$2:$AA$6),TRANSPOSE(B461:F461)))</f>
        <v>0.11404123235392773</v>
      </c>
    </row>
    <row r="462" spans="2:8" x14ac:dyDescent="0.25">
      <c r="B462" s="41">
        <v>-1.46000472615917</v>
      </c>
      <c r="C462" s="15">
        <v>2.1643809759450701</v>
      </c>
      <c r="D462" s="15">
        <v>-0.19282076130006601</v>
      </c>
      <c r="E462" s="15">
        <v>0.39898159379181197</v>
      </c>
      <c r="F462" s="42">
        <v>8.9462917722356802E-2</v>
      </c>
      <c r="G462" s="71">
        <f t="shared" si="7"/>
        <v>2.8258314579830999E-2</v>
      </c>
      <c r="H462" s="72">
        <f t="array" ref="H462">SQRT(MMULT(MMULT(B462:F462,$W$2:$AA$6),TRANSPOSE(B462:F462)))</f>
        <v>0.20042081698652425</v>
      </c>
    </row>
    <row r="463" spans="2:8" x14ac:dyDescent="0.25">
      <c r="B463" s="41">
        <v>-0.83618978243108999</v>
      </c>
      <c r="C463" s="15">
        <v>2.75210635226331</v>
      </c>
      <c r="D463" s="15">
        <v>1.1558325155001601</v>
      </c>
      <c r="E463" s="15">
        <v>0.81993420433701103</v>
      </c>
      <c r="F463" s="42">
        <v>-2.8916832896694</v>
      </c>
      <c r="G463" s="71">
        <f t="shared" si="7"/>
        <v>0.12156949962819155</v>
      </c>
      <c r="H463" s="72">
        <f t="array" ref="H463">SQRT(MMULT(MMULT(B463:F463,$W$2:$AA$6),TRANSPOSE(B463:F463)))</f>
        <v>0.21367830121515544</v>
      </c>
    </row>
    <row r="464" spans="2:8" x14ac:dyDescent="0.25">
      <c r="B464" s="41">
        <v>1.4041361305851701</v>
      </c>
      <c r="C464" s="15">
        <v>0.51927829404974002</v>
      </c>
      <c r="D464" s="15">
        <v>-0.19382182964522199</v>
      </c>
      <c r="E464" s="15">
        <v>-1.0176793088838501</v>
      </c>
      <c r="F464" s="42">
        <v>0.28808671389416202</v>
      </c>
      <c r="G464" s="71">
        <f t="shared" si="7"/>
        <v>8.5369418189878393E-2</v>
      </c>
      <c r="H464" s="72">
        <f t="array" ref="H464">SQRT(MMULT(MMULT(B464:F464,$W$2:$AA$6),TRANSPOSE(B464:F464)))</f>
        <v>9.0443314940564234E-2</v>
      </c>
    </row>
    <row r="465" spans="2:8" x14ac:dyDescent="0.25">
      <c r="B465" s="41">
        <v>-1.2840810325847001</v>
      </c>
      <c r="C465" s="15">
        <v>3.2603427323935499</v>
      </c>
      <c r="D465" s="15">
        <v>-1.45840247176409</v>
      </c>
      <c r="E465" s="15">
        <v>-0.69545917654765399</v>
      </c>
      <c r="F465" s="42">
        <v>1.1775999485029001</v>
      </c>
      <c r="G465" s="71">
        <f t="shared" si="7"/>
        <v>2.5621683249063613E-2</v>
      </c>
      <c r="H465" s="72">
        <f t="array" ref="H465">SQRT(MMULT(MMULT(B465:F465,$W$2:$AA$6),TRANSPOSE(B465:F465)))</f>
        <v>0.25426118481262056</v>
      </c>
    </row>
    <row r="466" spans="2:8" x14ac:dyDescent="0.25">
      <c r="B466" s="41">
        <v>-1.47911736016624</v>
      </c>
      <c r="C466" s="15">
        <v>3.5015862272425902</v>
      </c>
      <c r="D466" s="15">
        <v>0.75720508611330495</v>
      </c>
      <c r="E466" s="15">
        <v>0.38132876794992199</v>
      </c>
      <c r="F466" s="42">
        <v>-2.1610027211395799</v>
      </c>
      <c r="G466" s="71">
        <f t="shared" si="7"/>
        <v>0.10252467700890817</v>
      </c>
      <c r="H466" s="72">
        <f t="array" ref="H466">SQRT(MMULT(MMULT(B466:F466,$W$2:$AA$6),TRANSPOSE(B466:F466)))</f>
        <v>0.26505131903143181</v>
      </c>
    </row>
    <row r="467" spans="2:8" x14ac:dyDescent="0.25">
      <c r="B467" s="41">
        <v>-0.68422275312547398</v>
      </c>
      <c r="C467" s="15">
        <v>-2.4982277949010698</v>
      </c>
      <c r="D467" s="15">
        <v>6.2411229152466996</v>
      </c>
      <c r="E467" s="15">
        <v>3.0778384831788599</v>
      </c>
      <c r="F467" s="42">
        <v>-5.1365108503990298</v>
      </c>
      <c r="G467" s="71">
        <f t="shared" si="7"/>
        <v>0.11978407557700552</v>
      </c>
      <c r="H467" s="72">
        <f t="array" ref="H467">SQRT(MMULT(MMULT(B467:F467,$W$2:$AA$6),TRANSPOSE(B467:F467)))</f>
        <v>0.33290222264807923</v>
      </c>
    </row>
    <row r="468" spans="2:8" x14ac:dyDescent="0.25">
      <c r="B468" s="41">
        <v>1.18426084315512</v>
      </c>
      <c r="C468" s="15">
        <v>0.26281689157298199</v>
      </c>
      <c r="D468" s="15">
        <v>-0.27310949222634301</v>
      </c>
      <c r="E468" s="15">
        <v>0.219631806064849</v>
      </c>
      <c r="F468" s="42">
        <v>-0.39360004856661301</v>
      </c>
      <c r="G468" s="71">
        <f t="shared" si="7"/>
        <v>7.6493362440892873E-2</v>
      </c>
      <c r="H468" s="72">
        <f t="array" ref="H468">SQRT(MMULT(MMULT(B468:F468,$W$2:$AA$6),TRANSPOSE(B468:F468)))</f>
        <v>8.2035996230452213E-2</v>
      </c>
    </row>
    <row r="469" spans="2:8" x14ac:dyDescent="0.25">
      <c r="B469" s="41">
        <v>-1.4889423081691999</v>
      </c>
      <c r="C469" s="15">
        <v>3.6957540566790699</v>
      </c>
      <c r="D469" s="15">
        <v>-0.24930214089774799</v>
      </c>
      <c r="E469" s="15">
        <v>-1.31542181473707</v>
      </c>
      <c r="F469" s="42">
        <v>0.35791220712495297</v>
      </c>
      <c r="G469" s="71">
        <f t="shared" si="7"/>
        <v>6.1715705741850424E-2</v>
      </c>
      <c r="H469" s="72">
        <f t="array" ref="H469">SQRT(MMULT(MMULT(B469:F469,$W$2:$AA$6),TRANSPOSE(B469:F469)))</f>
        <v>0.25855094471805706</v>
      </c>
    </row>
    <row r="470" spans="2:8" x14ac:dyDescent="0.25">
      <c r="B470" s="41">
        <v>-1.41562605289137</v>
      </c>
      <c r="C470" s="15">
        <v>-1.0865958236109701</v>
      </c>
      <c r="D470" s="15">
        <v>4.8472339651233103</v>
      </c>
      <c r="E470" s="15">
        <v>-0.81743200671317395</v>
      </c>
      <c r="F470" s="42">
        <v>-0.52758008190778305</v>
      </c>
      <c r="G470" s="71">
        <f t="shared" si="7"/>
        <v>5.550867268007223E-2</v>
      </c>
      <c r="H470" s="72">
        <f t="array" ref="H470">SQRT(MMULT(MMULT(B470:F470,$W$2:$AA$6),TRANSPOSE(B470:F470)))</f>
        <v>0.2832964051365931</v>
      </c>
    </row>
    <row r="471" spans="2:8" x14ac:dyDescent="0.25">
      <c r="B471" s="41">
        <v>1.4503685428391999</v>
      </c>
      <c r="C471" s="15">
        <v>-0.30027583333383301</v>
      </c>
      <c r="D471" s="15">
        <v>0.17390644594083199</v>
      </c>
      <c r="E471" s="15">
        <v>-0.418294220193834</v>
      </c>
      <c r="F471" s="42">
        <v>9.4295064747631496E-2</v>
      </c>
      <c r="G471" s="71">
        <f t="shared" si="7"/>
        <v>7.5791181437366392E-2</v>
      </c>
      <c r="H471" s="72">
        <f t="array" ref="H471">SQRT(MMULT(MMULT(B471:F471,$W$2:$AA$6),TRANSPOSE(B471:F471)))</f>
        <v>0.11262471622838185</v>
      </c>
    </row>
    <row r="472" spans="2:8" x14ac:dyDescent="0.25">
      <c r="B472" s="41">
        <v>1.3354087557143</v>
      </c>
      <c r="C472" s="15">
        <v>0.472969670673835</v>
      </c>
      <c r="D472" s="15">
        <v>1.02503788607895</v>
      </c>
      <c r="E472" s="15">
        <v>-1.8418140031194601</v>
      </c>
      <c r="F472" s="42">
        <v>8.3976906523690591E-3</v>
      </c>
      <c r="G472" s="71">
        <f t="shared" si="7"/>
        <v>0.1089803290319015</v>
      </c>
      <c r="H472" s="72">
        <f t="array" ref="H472">SQRT(MMULT(MMULT(B472:F472,$W$2:$AA$6),TRANSPOSE(B472:F472)))</f>
        <v>0.14602588268409802</v>
      </c>
    </row>
    <row r="473" spans="2:8" x14ac:dyDescent="0.25">
      <c r="B473" s="41">
        <v>-1.0427704422748101</v>
      </c>
      <c r="C473" s="15">
        <v>-2.3186313928239199</v>
      </c>
      <c r="D473" s="15">
        <v>6.2730749315501502</v>
      </c>
      <c r="E473" s="15">
        <v>-1.0602184180193699</v>
      </c>
      <c r="F473" s="42">
        <v>-0.85145467843204403</v>
      </c>
      <c r="G473" s="71">
        <f t="shared" si="7"/>
        <v>6.9513295115107315E-2</v>
      </c>
      <c r="H473" s="72">
        <f t="array" ref="H473">SQRT(MMULT(MMULT(B473:F473,$W$2:$AA$6),TRANSPOSE(B473:F473)))</f>
        <v>0.38692493532641425</v>
      </c>
    </row>
    <row r="474" spans="2:8" x14ac:dyDescent="0.25">
      <c r="B474" s="41">
        <v>-7.8552850729208104E-2</v>
      </c>
      <c r="C474" s="15">
        <v>0.106939051077818</v>
      </c>
      <c r="D474" s="84">
        <v>-4.7396395016454301E-4</v>
      </c>
      <c r="E474" s="15">
        <v>1.3072176047616799</v>
      </c>
      <c r="F474" s="42">
        <v>-0.33512984116012701</v>
      </c>
      <c r="G474" s="71">
        <f t="shared" si="7"/>
        <v>3.3265945634021098E-2</v>
      </c>
      <c r="H474" s="72">
        <f t="array" ref="H474">SQRT(MMULT(MMULT(B474:F474,$W$2:$AA$6),TRANSPOSE(B474:F474)))</f>
        <v>6.9256882254390445E-2</v>
      </c>
    </row>
    <row r="475" spans="2:8" x14ac:dyDescent="0.25">
      <c r="B475" s="41">
        <v>0.13569254747795001</v>
      </c>
      <c r="C475" s="15">
        <v>-1.16826942315745</v>
      </c>
      <c r="D475" s="15">
        <v>0.84564671593428997</v>
      </c>
      <c r="E475" s="15">
        <v>0.65045631107305701</v>
      </c>
      <c r="F475" s="42">
        <v>0.53647384867215497</v>
      </c>
      <c r="G475" s="71">
        <f t="shared" si="7"/>
        <v>1.7090699414756313E-2</v>
      </c>
      <c r="H475" s="72">
        <f t="array" ref="H475">SQRT(MMULT(MMULT(B475:F475,$W$2:$AA$6),TRANSPOSE(B475:F475)))</f>
        <v>7.2743714368792997E-2</v>
      </c>
    </row>
    <row r="476" spans="2:8" x14ac:dyDescent="0.25">
      <c r="B476" s="41">
        <v>-1.2976092333356299</v>
      </c>
      <c r="C476" s="15">
        <v>-3.2614059975737901</v>
      </c>
      <c r="D476" s="15">
        <v>6.01756865933526</v>
      </c>
      <c r="E476" s="15">
        <v>0.24497931978745899</v>
      </c>
      <c r="F476" s="42">
        <v>-0.70353274821329503</v>
      </c>
      <c r="G476" s="71">
        <f t="shared" si="7"/>
        <v>3.0435227562746494E-2</v>
      </c>
      <c r="H476" s="72">
        <f t="array" ref="H476">SQRT(MMULT(MMULT(B476:F476,$W$2:$AA$6),TRANSPOSE(B476:F476)))</f>
        <v>0.35907128120578585</v>
      </c>
    </row>
    <row r="477" spans="2:8" x14ac:dyDescent="0.25">
      <c r="B477" s="41">
        <v>6.8483396844264993E-2</v>
      </c>
      <c r="C477" s="15">
        <v>1.3445893239631801</v>
      </c>
      <c r="D477" s="15">
        <v>0.50152061891076105</v>
      </c>
      <c r="E477" s="15">
        <v>1.15944619495264</v>
      </c>
      <c r="F477" s="42">
        <v>-2.0740395346708498</v>
      </c>
      <c r="G477" s="71">
        <f t="shared" si="7"/>
        <v>9.6782459713552385E-2</v>
      </c>
      <c r="H477" s="72">
        <f t="array" ref="H477">SQRT(MMULT(MMULT(B477:F477,$W$2:$AA$6),TRANSPOSE(B477:F477)))</f>
        <v>0.12605948225841584</v>
      </c>
    </row>
    <row r="478" spans="2:8" x14ac:dyDescent="0.25">
      <c r="B478" s="41">
        <v>-1.2889196704705499</v>
      </c>
      <c r="C478" s="15">
        <v>2.6698247294756801</v>
      </c>
      <c r="D478" s="15">
        <v>0.316804716880217</v>
      </c>
      <c r="E478" s="15">
        <v>0.985435171655201</v>
      </c>
      <c r="F478" s="42">
        <v>-1.68314494754055</v>
      </c>
      <c r="G478" s="71">
        <f t="shared" si="7"/>
        <v>7.4800973583432545E-2</v>
      </c>
      <c r="H478" s="72">
        <f t="array" ref="H478">SQRT(MMULT(MMULT(B478:F478,$W$2:$AA$6),TRANSPOSE(B478:F478)))</f>
        <v>0.2266624348580909</v>
      </c>
    </row>
    <row r="479" spans="2:8" x14ac:dyDescent="0.25">
      <c r="B479" s="41">
        <v>0.35333310907947901</v>
      </c>
      <c r="C479" s="15">
        <v>0.94450274553834501</v>
      </c>
      <c r="D479" s="15">
        <v>0.37508135331654102</v>
      </c>
      <c r="E479" s="15">
        <v>-0.964864555635498</v>
      </c>
      <c r="F479" s="42">
        <v>0.29194734770113201</v>
      </c>
      <c r="G479" s="71">
        <f t="shared" si="7"/>
        <v>7.0561381045559868E-2</v>
      </c>
      <c r="H479" s="72">
        <f t="array" ref="H479">SQRT(MMULT(MMULT(B479:F479,$W$2:$AA$6),TRANSPOSE(B479:F479)))</f>
        <v>6.4075779751522871E-2</v>
      </c>
    </row>
    <row r="480" spans="2:8" x14ac:dyDescent="0.25">
      <c r="B480" s="41">
        <v>7.4168614112387801E-2</v>
      </c>
      <c r="C480" s="15">
        <v>0.123323216683632</v>
      </c>
      <c r="D480" s="15">
        <v>-0.927220269352796</v>
      </c>
      <c r="E480" s="15">
        <v>1.67083138539898</v>
      </c>
      <c r="F480" s="42">
        <v>5.8897053157788301E-2</v>
      </c>
      <c r="G480" s="71">
        <f t="shared" si="7"/>
        <v>1.6545605992390335E-2</v>
      </c>
      <c r="H480" s="72">
        <f t="array" ref="H480">SQRT(MMULT(MMULT(B480:F480,$W$2:$AA$6),TRANSPOSE(B480:F480)))</f>
        <v>0.11122880248800894</v>
      </c>
    </row>
    <row r="481" spans="2:8" x14ac:dyDescent="0.25">
      <c r="B481" s="41">
        <v>0.29940925780147398</v>
      </c>
      <c r="C481" s="15">
        <v>-0.927115223463989</v>
      </c>
      <c r="D481" s="15">
        <v>0.59813292532024798</v>
      </c>
      <c r="E481" s="15">
        <v>-0.61387691782454301</v>
      </c>
      <c r="F481" s="42">
        <v>1.6434499581668001</v>
      </c>
      <c r="G481" s="71">
        <f t="shared" si="7"/>
        <v>1.2829602361188526E-2</v>
      </c>
      <c r="H481" s="72">
        <f t="array" ref="H481">SQRT(MMULT(MMULT(B481:F481,$W$2:$AA$6),TRANSPOSE(B481:F481)))</f>
        <v>9.4709546989984891E-2</v>
      </c>
    </row>
    <row r="482" spans="2:8" x14ac:dyDescent="0.25">
      <c r="B482" s="41">
        <v>-1.27475174205484</v>
      </c>
      <c r="C482" s="15">
        <v>3.1874574488247398</v>
      </c>
      <c r="D482" s="15">
        <v>0.60255735821240997</v>
      </c>
      <c r="E482" s="15">
        <v>2.25005840090245</v>
      </c>
      <c r="F482" s="42">
        <v>-3.7653214658847598</v>
      </c>
      <c r="G482" s="71">
        <f t="shared" si="7"/>
        <v>0.11477448707179487</v>
      </c>
      <c r="H482" s="72">
        <f t="array" ref="H482">SQRT(MMULT(MMULT(B482:F482,$W$2:$AA$6),TRANSPOSE(B482:F482)))</f>
        <v>0.29338335441129837</v>
      </c>
    </row>
    <row r="483" spans="2:8" x14ac:dyDescent="0.25">
      <c r="B483" s="41">
        <v>-1.22638549673179</v>
      </c>
      <c r="C483" s="15">
        <v>-2.8175775265699299</v>
      </c>
      <c r="D483" s="15">
        <v>4.7482249237707297</v>
      </c>
      <c r="E483" s="15">
        <v>0.27290663997911702</v>
      </c>
      <c r="F483" s="42">
        <v>2.2831459551881698E-2</v>
      </c>
      <c r="G483" s="71">
        <f t="shared" si="7"/>
        <v>1.1373253330035114E-2</v>
      </c>
      <c r="H483" s="72">
        <f t="array" ref="H483">SQRT(MMULT(MMULT(B483:F483,$W$2:$AA$6),TRANSPOSE(B483:F483)))</f>
        <v>0.28571826691354035</v>
      </c>
    </row>
    <row r="484" spans="2:8" x14ac:dyDescent="0.25">
      <c r="B484" s="41">
        <v>-0.66164823457594801</v>
      </c>
      <c r="C484" s="15">
        <v>0.70801155154103201</v>
      </c>
      <c r="D484" s="15">
        <v>0.29140254700392099</v>
      </c>
      <c r="E484" s="15">
        <v>0.87019492751090699</v>
      </c>
      <c r="F484" s="42">
        <v>-0.207960791479913</v>
      </c>
      <c r="G484" s="71">
        <f t="shared" si="7"/>
        <v>3.2450259433245136E-2</v>
      </c>
      <c r="H484" s="72">
        <f t="array" ref="H484">SQRT(MMULT(MMULT(B484:F484,$W$2:$AA$6),TRANSPOSE(B484:F484)))</f>
        <v>9.2007164577899647E-2</v>
      </c>
    </row>
    <row r="485" spans="2:8" x14ac:dyDescent="0.25">
      <c r="B485" s="41">
        <v>-0.224783897275741</v>
      </c>
      <c r="C485" s="15">
        <v>1.6773922960970999</v>
      </c>
      <c r="D485" s="15">
        <v>0.57884544143304595</v>
      </c>
      <c r="E485" s="15">
        <v>-0.21276341442059499</v>
      </c>
      <c r="F485" s="42">
        <v>-0.81869042583380902</v>
      </c>
      <c r="G485" s="71">
        <f t="shared" si="7"/>
        <v>8.3831184084775592E-2</v>
      </c>
      <c r="H485" s="72">
        <f t="array" ref="H485">SQRT(MMULT(MMULT(B485:F485,$W$2:$AA$6),TRANSPOSE(B485:F485)))</f>
        <v>0.10884535789282553</v>
      </c>
    </row>
    <row r="486" spans="2:8" x14ac:dyDescent="0.25">
      <c r="B486" s="41">
        <v>-0.43187780659693498</v>
      </c>
      <c r="C486" s="15">
        <v>-0.75367766847087303</v>
      </c>
      <c r="D486" s="15">
        <v>1.4397559796869299</v>
      </c>
      <c r="E486" s="15">
        <v>1.0288071396272001</v>
      </c>
      <c r="F486" s="42">
        <v>-0.28300764424633001</v>
      </c>
      <c r="G486" s="71">
        <f t="shared" si="7"/>
        <v>2.7667531093537111E-2</v>
      </c>
      <c r="H486" s="72">
        <f t="array" ref="H486">SQRT(MMULT(MMULT(B486:F486,$W$2:$AA$6),TRANSPOSE(B486:F486)))</f>
        <v>7.0399716835155599E-2</v>
      </c>
    </row>
    <row r="487" spans="2:8" x14ac:dyDescent="0.25">
      <c r="B487" s="41">
        <v>-0.82532136613540796</v>
      </c>
      <c r="C487" s="15">
        <v>-2.4049166122260401</v>
      </c>
      <c r="D487" s="15">
        <v>6.1815971586232203</v>
      </c>
      <c r="E487" s="15">
        <v>-2.84625610462904</v>
      </c>
      <c r="F487" s="42">
        <v>0.89489692436728097</v>
      </c>
      <c r="G487" s="71">
        <f t="shared" si="7"/>
        <v>5.5673810808401752E-2</v>
      </c>
      <c r="H487" s="72">
        <f t="array" ref="H487">SQRT(MMULT(MMULT(B487:F487,$W$2:$AA$6),TRANSPOSE(B487:F487)))</f>
        <v>0.44572741296699347</v>
      </c>
    </row>
    <row r="488" spans="2:8" x14ac:dyDescent="0.25">
      <c r="B488" s="41">
        <v>-1.43618380074589</v>
      </c>
      <c r="C488" s="15">
        <v>-3.4193949942559301</v>
      </c>
      <c r="D488" s="15">
        <v>8.5421929553959703</v>
      </c>
      <c r="E488" s="15">
        <v>-1.5786383411529099</v>
      </c>
      <c r="F488" s="42">
        <v>-1.1079758192412299</v>
      </c>
      <c r="G488" s="71">
        <f t="shared" si="7"/>
        <v>7.6172309417827627E-2</v>
      </c>
      <c r="H488" s="72">
        <f t="array" ref="H488">SQRT(MMULT(MMULT(B488:F488,$W$2:$AA$6),TRANSPOSE(B488:F488)))</f>
        <v>0.53703720227154994</v>
      </c>
    </row>
    <row r="489" spans="2:8" x14ac:dyDescent="0.25">
      <c r="B489" s="41">
        <v>-1.4700470348068799</v>
      </c>
      <c r="C489" s="15">
        <v>-2.3013083740756</v>
      </c>
      <c r="D489" s="15">
        <v>7.0359827941938704</v>
      </c>
      <c r="E489" s="15">
        <v>-2.1308394032162101</v>
      </c>
      <c r="F489" s="42">
        <v>-0.13378798209516901</v>
      </c>
      <c r="G489" s="71">
        <f t="shared" si="7"/>
        <v>6.3073180134698675E-2</v>
      </c>
      <c r="H489" s="72">
        <f t="array" ref="H489">SQRT(MMULT(MMULT(B489:F489,$W$2:$AA$6),TRANSPOSE(B489:F489)))</f>
        <v>0.45371973335252902</v>
      </c>
    </row>
    <row r="490" spans="2:8" x14ac:dyDescent="0.25">
      <c r="B490" s="41">
        <v>-1.4159815749426801</v>
      </c>
      <c r="C490" s="15">
        <v>-1.0836734278076501</v>
      </c>
      <c r="D490" s="15">
        <v>4.1252740682435798</v>
      </c>
      <c r="E490" s="15">
        <v>-0.185730563185946</v>
      </c>
      <c r="F490" s="42">
        <v>-0.43988850230729898</v>
      </c>
      <c r="G490" s="71">
        <f t="shared" si="7"/>
        <v>4.0253175569759686E-2</v>
      </c>
      <c r="H490" s="72">
        <f t="array" ref="H490">SQRT(MMULT(MMULT(B490:F490,$W$2:$AA$6),TRANSPOSE(B490:F490)))</f>
        <v>0.23054377207388613</v>
      </c>
    </row>
    <row r="491" spans="2:8" x14ac:dyDescent="0.25">
      <c r="B491" s="41">
        <v>-0.925425446746726</v>
      </c>
      <c r="C491" s="15">
        <v>4.36239769098897E-2</v>
      </c>
      <c r="D491" s="15">
        <v>2.69003285887137</v>
      </c>
      <c r="E491" s="15">
        <v>-0.16052755878993899</v>
      </c>
      <c r="F491" s="42">
        <v>-0.64770383024459599</v>
      </c>
      <c r="G491" s="71">
        <f t="shared" si="7"/>
        <v>5.8978404266485152E-2</v>
      </c>
      <c r="H491" s="72">
        <f t="array" ref="H491">SQRT(MMULT(MMULT(B491:F491,$W$2:$AA$6),TRANSPOSE(B491:F491)))</f>
        <v>0.14986517301034596</v>
      </c>
    </row>
    <row r="492" spans="2:8" x14ac:dyDescent="0.25">
      <c r="B492" s="41">
        <v>-0.201934504812434</v>
      </c>
      <c r="C492" s="15">
        <v>-1.37097567650625</v>
      </c>
      <c r="D492" s="15">
        <v>3.8317952664858299</v>
      </c>
      <c r="E492" s="15">
        <v>-1.1151725150892799</v>
      </c>
      <c r="F492" s="42">
        <v>-0.14371257007785401</v>
      </c>
      <c r="G492" s="71">
        <f t="shared" si="7"/>
        <v>6.6730931449404077E-2</v>
      </c>
      <c r="H492" s="72">
        <f t="array" ref="H492">SQRT(MMULT(MMULT(B492:F492,$W$2:$AA$6),TRANSPOSE(B492:F492)))</f>
        <v>0.25560778725398908</v>
      </c>
    </row>
    <row r="493" spans="2:8" x14ac:dyDescent="0.25">
      <c r="B493" s="41">
        <v>-1.4804506094152201</v>
      </c>
      <c r="C493" s="15">
        <v>-0.43712512071322002</v>
      </c>
      <c r="D493" s="15">
        <v>3.84859979869527</v>
      </c>
      <c r="E493" s="15">
        <v>0.40358567614802598</v>
      </c>
      <c r="F493" s="42">
        <v>-1.3346097447148499</v>
      </c>
      <c r="G493" s="71">
        <f t="shared" si="7"/>
        <v>5.7574194073690868E-2</v>
      </c>
      <c r="H493" s="72">
        <f t="array" ref="H493">SQRT(MMULT(MMULT(B493:F493,$W$2:$AA$6),TRANSPOSE(B493:F493)))</f>
        <v>0.20217729934609757</v>
      </c>
    </row>
    <row r="494" spans="2:8" x14ac:dyDescent="0.25">
      <c r="B494" s="41">
        <v>-0.299003766980452</v>
      </c>
      <c r="C494" s="15">
        <v>-0.44366450737266999</v>
      </c>
      <c r="D494" s="15">
        <v>1.5230594911001301</v>
      </c>
      <c r="E494" s="15">
        <v>0.27577855866325102</v>
      </c>
      <c r="F494" s="42">
        <v>-5.6169775410264501E-2</v>
      </c>
      <c r="G494" s="71">
        <f t="shared" si="7"/>
        <v>3.9466143047472521E-2</v>
      </c>
      <c r="H494" s="72">
        <f t="array" ref="H494">SQRT(MMULT(MMULT(B494:F494,$W$2:$AA$6),TRANSPOSE(B494:F494)))</f>
        <v>7.9763206001080791E-2</v>
      </c>
    </row>
    <row r="495" spans="2:8" x14ac:dyDescent="0.25">
      <c r="B495" s="41">
        <v>0.57944519052027299</v>
      </c>
      <c r="C495" s="15">
        <v>-0.20437464380966699</v>
      </c>
      <c r="D495" s="15">
        <v>-0.85130281395802099</v>
      </c>
      <c r="E495" s="15">
        <v>-0.30151451161978399</v>
      </c>
      <c r="F495" s="42">
        <v>1.7777467788671899</v>
      </c>
      <c r="G495" s="71">
        <f t="shared" si="7"/>
        <v>1.0367691505135286E-2</v>
      </c>
      <c r="H495" s="72">
        <f t="array" ref="H495">SQRT(MMULT(MMULT(B495:F495,$W$2:$AA$6),TRANSPOSE(B495:F495)))</f>
        <v>5.7396051511552207E-2</v>
      </c>
    </row>
    <row r="496" spans="2:8" x14ac:dyDescent="0.25">
      <c r="B496" s="41">
        <v>-0.685480168652151</v>
      </c>
      <c r="C496" s="15">
        <v>-2.1745791730399899</v>
      </c>
      <c r="D496" s="15">
        <v>5.7351756877741504</v>
      </c>
      <c r="E496" s="15">
        <v>1.8158930497400601</v>
      </c>
      <c r="F496" s="42">
        <v>-3.69100939582207</v>
      </c>
      <c r="G496" s="71">
        <f t="shared" si="7"/>
        <v>0.10325732248487868</v>
      </c>
      <c r="H496" s="72">
        <f t="array" ref="H496">SQRT(MMULT(MMULT(B496:F496,$W$2:$AA$6),TRANSPOSE(B496:F496)))</f>
        <v>0.30614534541677879</v>
      </c>
    </row>
    <row r="497" spans="2:8" x14ac:dyDescent="0.25">
      <c r="B497" s="41">
        <v>-1.4188693722274599</v>
      </c>
      <c r="C497" s="15">
        <v>-1.78947370677182</v>
      </c>
      <c r="D497" s="15">
        <v>5.9619497478377896</v>
      </c>
      <c r="E497" s="15">
        <v>-2.3122810644345599</v>
      </c>
      <c r="F497" s="42">
        <v>0.55867439559605903</v>
      </c>
      <c r="G497" s="71">
        <f t="shared" si="7"/>
        <v>4.9254980303538885E-2</v>
      </c>
      <c r="H497" s="72">
        <f t="array" ref="H497">SQRT(MMULT(MMULT(B497:F497,$W$2:$AA$6),TRANSPOSE(B497:F497)))</f>
        <v>0.39775642487279905</v>
      </c>
    </row>
    <row r="498" spans="2:8" x14ac:dyDescent="0.25">
      <c r="B498" s="41">
        <v>0.50494880125255304</v>
      </c>
      <c r="C498" s="15">
        <v>-0.53140503183181498</v>
      </c>
      <c r="D498" s="15">
        <v>-1.1786174754049099</v>
      </c>
      <c r="E498" s="15">
        <v>2.6387044771166699</v>
      </c>
      <c r="F498" s="42">
        <v>-0.43363077113249798</v>
      </c>
      <c r="G498" s="71">
        <f t="shared" si="7"/>
        <v>1.5152040451270754E-2</v>
      </c>
      <c r="H498" s="72">
        <f t="array" ref="H498">SQRT(MMULT(MMULT(B498:F498,$W$2:$AA$6),TRANSPOSE(B498:F498)))</f>
        <v>0.1536354002929112</v>
      </c>
    </row>
    <row r="499" spans="2:8" x14ac:dyDescent="0.25">
      <c r="B499" s="41">
        <v>-0.53048590626117298</v>
      </c>
      <c r="C499" s="15">
        <v>-0.365736012334619</v>
      </c>
      <c r="D499" s="15">
        <v>0.69216787930444601</v>
      </c>
      <c r="E499" s="15">
        <v>1.78370344729494</v>
      </c>
      <c r="F499" s="42">
        <v>-0.57964940800359499</v>
      </c>
      <c r="G499" s="71">
        <f t="shared" si="7"/>
        <v>2.1929444638618303E-2</v>
      </c>
      <c r="H499" s="72">
        <f t="array" ref="H499">SQRT(MMULT(MMULT(B499:F499,$W$2:$AA$6),TRANSPOSE(B499:F499)))</f>
        <v>7.3564825500970071E-2</v>
      </c>
    </row>
    <row r="500" spans="2:8" x14ac:dyDescent="0.25">
      <c r="B500" s="41">
        <v>1.1385537709234399</v>
      </c>
      <c r="C500" s="15">
        <v>0.18350415332328501</v>
      </c>
      <c r="D500" s="15">
        <v>0.41085046063874497</v>
      </c>
      <c r="E500" s="15">
        <v>0.75610933778540002</v>
      </c>
      <c r="F500" s="42">
        <v>-1.4890177226708701</v>
      </c>
      <c r="G500" s="71">
        <f t="shared" si="7"/>
        <v>9.7544172254886125E-2</v>
      </c>
      <c r="H500" s="72">
        <f t="array" ref="H500">SQRT(MMULT(MMULT(B500:F500,$W$2:$AA$6),TRANSPOSE(B500:F500)))</f>
        <v>0.10378668762959843</v>
      </c>
    </row>
    <row r="501" spans="2:8" x14ac:dyDescent="0.25">
      <c r="B501" s="41">
        <v>-0.98747647215617496</v>
      </c>
      <c r="C501" s="15">
        <v>-0.93174779999002499</v>
      </c>
      <c r="D501" s="15">
        <v>1.8351545428240299</v>
      </c>
      <c r="E501" s="15">
        <v>1.2584463869774101</v>
      </c>
      <c r="F501" s="42">
        <v>-0.17437665765525501</v>
      </c>
      <c r="G501" s="71">
        <f t="shared" si="7"/>
        <v>1.0591485907815957E-2</v>
      </c>
      <c r="H501" s="72">
        <f t="array" ref="H501">SQRT(MMULT(MMULT(B501:F501,$W$2:$AA$6),TRANSPOSE(B501:F501)))</f>
        <v>9.0536712086594487E-2</v>
      </c>
    </row>
    <row r="502" spans="2:8" x14ac:dyDescent="0.25">
      <c r="B502" s="41">
        <v>-1.2185809712848299</v>
      </c>
      <c r="C502" s="15">
        <v>-0.31374183276742901</v>
      </c>
      <c r="D502" s="15">
        <v>3.7054741685693999</v>
      </c>
      <c r="E502" s="15">
        <v>-0.139971086149596</v>
      </c>
      <c r="F502" s="42">
        <v>-1.0331802783675299</v>
      </c>
      <c r="G502" s="71">
        <f t="shared" si="7"/>
        <v>6.3947406340908994E-2</v>
      </c>
      <c r="H502" s="72">
        <f t="array" ref="H502">SQRT(MMULT(MMULT(B502:F502,$W$2:$AA$6),TRANSPOSE(B502:F502)))</f>
        <v>0.20223897360200546</v>
      </c>
    </row>
    <row r="503" spans="2:8" x14ac:dyDescent="0.25">
      <c r="B503" s="41">
        <v>-8.9075202264481401E-2</v>
      </c>
      <c r="C503" s="15">
        <v>1.5962943528500899</v>
      </c>
      <c r="D503" s="15">
        <v>0.74141037299231705</v>
      </c>
      <c r="E503" s="15">
        <v>1.8016857573649401</v>
      </c>
      <c r="F503" s="42">
        <v>-3.05031528094286</v>
      </c>
      <c r="G503" s="71">
        <f t="shared" si="7"/>
        <v>0.11212108701127052</v>
      </c>
      <c r="H503" s="72">
        <f t="array" ref="H503">SQRT(MMULT(MMULT(B503:F503,$W$2:$AA$6),TRANSPOSE(B503:F503)))</f>
        <v>0.1682167381949167</v>
      </c>
    </row>
    <row r="504" spans="2:8" x14ac:dyDescent="0.25">
      <c r="B504" s="41">
        <v>1.25863538293512</v>
      </c>
      <c r="C504" s="15">
        <v>0.35961574725102502</v>
      </c>
      <c r="D504" s="15">
        <v>0.80658587204791699</v>
      </c>
      <c r="E504" s="15">
        <v>1.19714748211954</v>
      </c>
      <c r="F504" s="42">
        <v>-2.6219844843536002</v>
      </c>
      <c r="G504" s="71">
        <f t="shared" si="7"/>
        <v>0.12539419436849919</v>
      </c>
      <c r="H504" s="72">
        <f t="array" ref="H504">SQRT(MMULT(MMULT(B504:F504,$W$2:$AA$6),TRANSPOSE(B504:F504)))</f>
        <v>0.1376952825148394</v>
      </c>
    </row>
    <row r="505" spans="2:8" x14ac:dyDescent="0.25">
      <c r="B505" s="41">
        <v>-1.48483518394974</v>
      </c>
      <c r="C505" s="15">
        <v>1.46948371490553</v>
      </c>
      <c r="D505" s="15">
        <v>-0.15251903619694901</v>
      </c>
      <c r="E505" s="15">
        <v>1.6308867859674001</v>
      </c>
      <c r="F505" s="42">
        <v>-0.46301628072623402</v>
      </c>
      <c r="G505" s="71">
        <f t="shared" si="7"/>
        <v>1.6347643517720917E-2</v>
      </c>
      <c r="H505" s="72">
        <f t="array" ref="H505">SQRT(MMULT(MMULT(B505:F505,$W$2:$AA$6),TRANSPOSE(B505:F505)))</f>
        <v>0.19516928254358093</v>
      </c>
    </row>
    <row r="506" spans="2:8" x14ac:dyDescent="0.25">
      <c r="B506" s="41">
        <v>-0.19053908570119299</v>
      </c>
      <c r="C506" s="15">
        <v>-0.77977366233707102</v>
      </c>
      <c r="D506" s="15">
        <v>1.2739037921673899</v>
      </c>
      <c r="E506" s="15">
        <v>-1.0196899069374401</v>
      </c>
      <c r="F506" s="42">
        <v>1.71609886280832</v>
      </c>
      <c r="G506" s="71">
        <f t="shared" si="7"/>
        <v>1.2153877657296242E-2</v>
      </c>
      <c r="H506" s="72">
        <f t="array" ref="H506">SQRT(MMULT(MMULT(B506:F506,$W$2:$AA$6),TRANSPOSE(B506:F506)))</f>
        <v>0.12106152407179677</v>
      </c>
    </row>
    <row r="507" spans="2:8" x14ac:dyDescent="0.25">
      <c r="B507" s="41">
        <v>-9.4048299662936596E-2</v>
      </c>
      <c r="C507" s="15">
        <v>-1.5521834827615499</v>
      </c>
      <c r="D507" s="15">
        <v>3.8568092039170199</v>
      </c>
      <c r="E507" s="15">
        <v>1.41009886955507</v>
      </c>
      <c r="F507" s="42">
        <v>-2.62067629104761</v>
      </c>
      <c r="G507" s="71">
        <f t="shared" si="7"/>
        <v>9.1246669431574778E-2</v>
      </c>
      <c r="H507" s="72">
        <f t="array" ref="H507">SQRT(MMULT(MMULT(B507:F507,$W$2:$AA$6),TRANSPOSE(B507:F507)))</f>
        <v>0.21559574925758901</v>
      </c>
    </row>
    <row r="508" spans="2:8" x14ac:dyDescent="0.25">
      <c r="B508" s="41">
        <v>-0.87151553036051599</v>
      </c>
      <c r="C508" s="15">
        <v>-2.4634658299585501</v>
      </c>
      <c r="D508" s="15">
        <v>5.1760627905070402</v>
      </c>
      <c r="E508" s="15">
        <v>-0.107024385102029</v>
      </c>
      <c r="F508" s="42">
        <v>-0.73405704508594305</v>
      </c>
      <c r="G508" s="71">
        <f t="shared" si="7"/>
        <v>4.8772136949418468E-2</v>
      </c>
      <c r="H508" s="72">
        <f t="array" ref="H508">SQRT(MMULT(MMULT(B508:F508,$W$2:$AA$6),TRANSPOSE(B508:F508)))</f>
        <v>0.31129568020575987</v>
      </c>
    </row>
    <row r="509" spans="2:8" x14ac:dyDescent="0.25">
      <c r="B509" s="41">
        <v>-1.4979239771536299</v>
      </c>
      <c r="C509" s="15">
        <v>-1.9068997761351101</v>
      </c>
      <c r="D509" s="15">
        <v>4.5836482760931103</v>
      </c>
      <c r="E509" s="84">
        <v>0.214995038524191</v>
      </c>
      <c r="F509" s="42">
        <v>-0.39381956132856</v>
      </c>
      <c r="G509" s="71">
        <f t="shared" si="7"/>
        <v>2.5511327531393072E-2</v>
      </c>
      <c r="H509" s="72">
        <f t="array" ref="H509">SQRT(MMULT(MMULT(B509:F509,$W$2:$AA$6),TRANSPOSE(B509:F509)))</f>
        <v>0.25593014744225667</v>
      </c>
    </row>
    <row r="510" spans="2:8" x14ac:dyDescent="0.25">
      <c r="B510" s="41">
        <v>0.4117251284231</v>
      </c>
      <c r="C510" s="15">
        <v>-3.03886857085887E-2</v>
      </c>
      <c r="D510" s="15">
        <v>-0.26291264929668501</v>
      </c>
      <c r="E510" s="15">
        <v>-0.137341819433944</v>
      </c>
      <c r="F510" s="42">
        <v>1.0189180260161099</v>
      </c>
      <c r="G510" s="71">
        <f t="shared" si="7"/>
        <v>2.8203229105998748E-2</v>
      </c>
      <c r="H510" s="72">
        <f t="array" ref="H510">SQRT(MMULT(MMULT(B510:F510,$W$2:$AA$6),TRANSPOSE(B510:F510)))</f>
        <v>3.0683137046700421E-2</v>
      </c>
    </row>
    <row r="511" spans="2:8" x14ac:dyDescent="0.25">
      <c r="B511" s="86">
        <v>-0.75223076564253499</v>
      </c>
      <c r="C511" s="15">
        <v>-0.79117906977124797</v>
      </c>
      <c r="D511" s="15">
        <v>2.18639046933421</v>
      </c>
      <c r="E511" s="15">
        <v>0.52180088660895196</v>
      </c>
      <c r="F511" s="42">
        <v>-0.16478152052938699</v>
      </c>
      <c r="G511" s="71">
        <f t="shared" si="7"/>
        <v>2.9268071050207914E-2</v>
      </c>
      <c r="H511" s="72">
        <f t="array" ref="H511">SQRT(MMULT(MMULT(B511:F511,$W$2:$AA$6),TRANSPOSE(B511:F511)))</f>
        <v>0.11186094376030584</v>
      </c>
    </row>
    <row r="512" spans="2:8" x14ac:dyDescent="0.25">
      <c r="B512" s="41">
        <v>-1.43419336384522</v>
      </c>
      <c r="C512" s="15">
        <v>3.6266995854880499</v>
      </c>
      <c r="D512" s="15">
        <v>-0.65746755681628799</v>
      </c>
      <c r="E512" s="15">
        <v>0.73656496592635401</v>
      </c>
      <c r="F512" s="42">
        <v>-1.27160363075289</v>
      </c>
      <c r="G512" s="71">
        <f t="shared" si="7"/>
        <v>7.0037407073821861E-2</v>
      </c>
      <c r="H512" s="72">
        <f t="array" ref="H512">SQRT(MMULT(MMULT(B512:F512,$W$2:$AA$6),TRANSPOSE(B512:F512)))</f>
        <v>0.29034591803235082</v>
      </c>
    </row>
    <row r="513" spans="2:8" x14ac:dyDescent="0.25">
      <c r="B513" s="41">
        <v>-0.92977117710122903</v>
      </c>
      <c r="C513" s="15">
        <v>0.20629894982712699</v>
      </c>
      <c r="D513" s="15">
        <v>1.2409548561253001</v>
      </c>
      <c r="E513" s="15">
        <v>-0.49714866740456398</v>
      </c>
      <c r="F513" s="42">
        <v>0.97966603855335599</v>
      </c>
      <c r="G513" s="71">
        <f t="shared" si="7"/>
        <v>1.7637919284107309E-2</v>
      </c>
      <c r="H513" s="72">
        <f t="array" ref="H513">SQRT(MMULT(MMULT(B513:F513,$W$2:$AA$6),TRANSPOSE(B513:F513)))</f>
        <v>9.9746117822451935E-2</v>
      </c>
    </row>
    <row r="514" spans="2:8" x14ac:dyDescent="0.25">
      <c r="B514" s="41">
        <v>-1.06686592189123</v>
      </c>
      <c r="C514" s="15">
        <v>-1.85810829534126</v>
      </c>
      <c r="D514" s="15">
        <v>5.2823826446369297</v>
      </c>
      <c r="E514" s="15">
        <v>1.0514398290217</v>
      </c>
      <c r="F514" s="42">
        <v>-2.4088482564261402</v>
      </c>
      <c r="G514" s="71">
        <f t="shared" si="7"/>
        <v>7.5943120807275458E-2</v>
      </c>
      <c r="H514" s="72">
        <f t="array" ref="H514">SQRT(MMULT(MMULT(B514:F514,$W$2:$AA$6),TRANSPOSE(B514:F514)))</f>
        <v>0.27804748142463953</v>
      </c>
    </row>
    <row r="515" spans="2:8" x14ac:dyDescent="0.25">
      <c r="B515" s="41">
        <v>1.5668166546731699E-2</v>
      </c>
      <c r="C515" s="15">
        <v>-0.19892497796578101</v>
      </c>
      <c r="D515" s="15">
        <v>0.70245619545438598</v>
      </c>
      <c r="E515" s="15">
        <v>-0.59486772864701898</v>
      </c>
      <c r="F515" s="42">
        <v>1.0756683446116799</v>
      </c>
      <c r="G515" s="71">
        <f t="shared" si="7"/>
        <v>2.8867701842961939E-2</v>
      </c>
      <c r="H515" s="72">
        <f t="array" ref="H515">SQRT(MMULT(MMULT(B515:F515,$W$2:$AA$6),TRANSPOSE(B515:F515)))</f>
        <v>6.4047022486911936E-2</v>
      </c>
    </row>
    <row r="516" spans="2:8" x14ac:dyDescent="0.25">
      <c r="B516" s="41">
        <v>-0.25447231173249102</v>
      </c>
      <c r="C516" s="15">
        <v>-1.19458379228105</v>
      </c>
      <c r="D516" s="15">
        <v>3.48902204628844</v>
      </c>
      <c r="E516" s="15">
        <v>1.16569962096573</v>
      </c>
      <c r="F516" s="42">
        <v>-2.2056655632406299</v>
      </c>
      <c r="G516" s="71">
        <f t="shared" si="7"/>
        <v>8.3065970840511649E-2</v>
      </c>
      <c r="H516" s="72">
        <f t="array" ref="H516">SQRT(MMULT(MMULT(B516:F516,$W$2:$AA$6),TRANSPOSE(B516:F516)))</f>
        <v>0.18756502664587985</v>
      </c>
    </row>
    <row r="517" spans="2:8" x14ac:dyDescent="0.25">
      <c r="B517" s="41">
        <v>-1.2447803542486799</v>
      </c>
      <c r="C517" s="15">
        <v>0.15857770645625699</v>
      </c>
      <c r="D517" s="15">
        <v>2.9483439476299602</v>
      </c>
      <c r="E517" s="15">
        <v>0.625695519662678</v>
      </c>
      <c r="F517" s="42">
        <v>-1.4878368195002101</v>
      </c>
      <c r="G517" s="71">
        <f t="shared" si="7"/>
        <v>6.42423774103041E-2</v>
      </c>
      <c r="H517" s="72">
        <f t="array" ref="H517">SQRT(MMULT(MMULT(B517:F517,$W$2:$AA$6),TRANSPOSE(B517:F517)))</f>
        <v>0.15933046748897092</v>
      </c>
    </row>
    <row r="518" spans="2:8" x14ac:dyDescent="0.25">
      <c r="B518" s="41">
        <v>-1.30585284328701</v>
      </c>
      <c r="C518" s="15">
        <v>0.76166986100140299</v>
      </c>
      <c r="D518" s="15">
        <v>2.2150110810249801</v>
      </c>
      <c r="E518" s="15">
        <v>-0.64612386150215295</v>
      </c>
      <c r="F518" s="42">
        <v>-2.4704237237221701E-2</v>
      </c>
      <c r="G518" s="71">
        <f t="shared" ref="G518:G581" si="8">SUMPRODUCT(B518:F518,$B$2:$F$2)</f>
        <v>4.7884161002861518E-2</v>
      </c>
      <c r="H518" s="72">
        <f t="array" ref="H518">SQRT(MMULT(MMULT(B518:F518,$W$2:$AA$6),TRANSPOSE(B518:F518)))</f>
        <v>0.15706927894160555</v>
      </c>
    </row>
    <row r="519" spans="2:8" x14ac:dyDescent="0.25">
      <c r="B519" s="41">
        <v>-1.3947174298959599</v>
      </c>
      <c r="C519" s="15">
        <v>-2.42160358233826</v>
      </c>
      <c r="D519" s="15">
        <v>7.1721830802342303</v>
      </c>
      <c r="E519" s="15">
        <v>-0.45108790555053002</v>
      </c>
      <c r="F519" s="42">
        <v>-1.9047741624494701</v>
      </c>
      <c r="G519" s="71">
        <f t="shared" si="8"/>
        <v>8.313620362436458E-2</v>
      </c>
      <c r="H519" s="72">
        <f t="array" ref="H519">SQRT(MMULT(MMULT(B519:F519,$W$2:$AA$6),TRANSPOSE(B519:F519)))</f>
        <v>0.41467590376130314</v>
      </c>
    </row>
    <row r="520" spans="2:8" x14ac:dyDescent="0.25">
      <c r="B520" s="41">
        <v>-9.2942560534202398E-2</v>
      </c>
      <c r="C520" s="15">
        <v>-0.81376848870264296</v>
      </c>
      <c r="D520" s="15">
        <v>1.2545938512347901</v>
      </c>
      <c r="E520" s="15">
        <v>0.38306434906556502</v>
      </c>
      <c r="F520" s="42">
        <v>0.26905284893648201</v>
      </c>
      <c r="G520" s="71">
        <f t="shared" si="8"/>
        <v>2.8804146699067577E-2</v>
      </c>
      <c r="H520" s="72">
        <f t="array" ref="H520">SQRT(MMULT(MMULT(B520:F520,$W$2:$AA$6),TRANSPOSE(B520:F520)))</f>
        <v>7.4078015108649101E-2</v>
      </c>
    </row>
    <row r="521" spans="2:8" x14ac:dyDescent="0.25">
      <c r="B521" s="41">
        <v>-1.3707435474235801</v>
      </c>
      <c r="C521" s="15">
        <v>-3.1117125017907199</v>
      </c>
      <c r="D521" s="15">
        <v>5.7649291402466796</v>
      </c>
      <c r="E521" s="15">
        <v>-0.42006082592647198</v>
      </c>
      <c r="F521" s="42">
        <v>0.13758773489409601</v>
      </c>
      <c r="G521" s="71">
        <f t="shared" si="8"/>
        <v>1.8153868751399453E-2</v>
      </c>
      <c r="H521" s="72">
        <f t="array" ref="H521">SQRT(MMULT(MMULT(B521:F521,$W$2:$AA$6),TRANSPOSE(B521:F521)))</f>
        <v>0.36070303883648369</v>
      </c>
    </row>
    <row r="522" spans="2:8" x14ac:dyDescent="0.25">
      <c r="B522" s="41">
        <v>1.2301014830299699</v>
      </c>
      <c r="C522" s="15">
        <v>0.32376774760322402</v>
      </c>
      <c r="D522" s="15">
        <v>0.70837643188231803</v>
      </c>
      <c r="E522" s="15">
        <v>-0.39818637400634299</v>
      </c>
      <c r="F522" s="42">
        <v>-0.86405928850917402</v>
      </c>
      <c r="G522" s="71">
        <f t="shared" si="8"/>
        <v>0.10395586711886751</v>
      </c>
      <c r="H522" s="72">
        <f t="array" ref="H522">SQRT(MMULT(MMULT(B522:F522,$W$2:$AA$6),TRANSPOSE(B522:F522)))</f>
        <v>0.10511776505291739</v>
      </c>
    </row>
    <row r="523" spans="2:8" x14ac:dyDescent="0.25">
      <c r="B523" s="41">
        <v>-1.4683002022815601</v>
      </c>
      <c r="C523" s="15">
        <v>1.93659027967949</v>
      </c>
      <c r="D523" s="15">
        <v>-5.1211866555149997E-2</v>
      </c>
      <c r="E523" s="15">
        <v>-0.68328928382867304</v>
      </c>
      <c r="F523" s="42">
        <v>1.26621107298588</v>
      </c>
      <c r="G523" s="71">
        <f t="shared" si="8"/>
        <v>1.3337901851170448E-2</v>
      </c>
      <c r="H523" s="72">
        <f t="array" ref="H523">SQRT(MMULT(MMULT(B523:F523,$W$2:$AA$6),TRANSPOSE(B523:F523)))</f>
        <v>0.17878872195678633</v>
      </c>
    </row>
    <row r="524" spans="2:8" x14ac:dyDescent="0.25">
      <c r="B524" s="41">
        <v>-0.34613666874913201</v>
      </c>
      <c r="C524" s="15">
        <v>-0.37002050854568802</v>
      </c>
      <c r="D524" s="15">
        <v>2.5705479878809299</v>
      </c>
      <c r="E524" s="15">
        <v>1.07332098487484</v>
      </c>
      <c r="F524" s="42">
        <v>-1.9277117954609599</v>
      </c>
      <c r="G524" s="71">
        <f t="shared" si="8"/>
        <v>7.9322781592366082E-2</v>
      </c>
      <c r="H524" s="72">
        <f t="array" ref="H524">SQRT(MMULT(MMULT(B524:F524,$W$2:$AA$6),TRANSPOSE(B524:F524)))</f>
        <v>0.13297393415090458</v>
      </c>
    </row>
    <row r="525" spans="2:8" x14ac:dyDescent="0.25">
      <c r="B525" s="41">
        <v>-0.73825705777436301</v>
      </c>
      <c r="C525" s="15">
        <v>-1.9889979098317401</v>
      </c>
      <c r="D525" s="15">
        <v>5.2928211050518899</v>
      </c>
      <c r="E525" s="15">
        <v>1.3500254901244899</v>
      </c>
      <c r="F525" s="42">
        <v>-2.9155916275702798</v>
      </c>
      <c r="G525" s="71">
        <f t="shared" si="8"/>
        <v>8.9448393608844323E-2</v>
      </c>
      <c r="H525" s="72">
        <f t="array" ref="H525">SQRT(MMULT(MMULT(B525:F525,$W$2:$AA$6),TRANSPOSE(B525:F525)))</f>
        <v>0.28260912262048116</v>
      </c>
    </row>
    <row r="526" spans="2:8" x14ac:dyDescent="0.25">
      <c r="B526" s="41">
        <v>-0.45430574791105499</v>
      </c>
      <c r="C526" s="15">
        <v>-0.103135138039034</v>
      </c>
      <c r="D526" s="15">
        <v>-0.55736269354323997</v>
      </c>
      <c r="E526" s="15">
        <v>3.1695256032827301</v>
      </c>
      <c r="F526" s="42">
        <v>-1.0547220237893999</v>
      </c>
      <c r="G526" s="71">
        <f t="shared" si="8"/>
        <v>1.0920886739166455E-2</v>
      </c>
      <c r="H526" s="72">
        <f t="array" ref="H526">SQRT(MMULT(MMULT(B526:F526,$W$2:$AA$6),TRANSPOSE(B526:F526)))</f>
        <v>0.16709203354025093</v>
      </c>
    </row>
    <row r="527" spans="2:8" x14ac:dyDescent="0.25">
      <c r="B527" s="41">
        <v>-0.63727148978016601</v>
      </c>
      <c r="C527" s="15">
        <v>2.4319758813150698</v>
      </c>
      <c r="D527" s="15">
        <v>-0.29364664796808898</v>
      </c>
      <c r="E527" s="15">
        <v>0.66440884265241396</v>
      </c>
      <c r="F527" s="42">
        <v>-1.1654665862192199</v>
      </c>
      <c r="G527" s="71">
        <f t="shared" si="8"/>
        <v>7.4276627793401606E-2</v>
      </c>
      <c r="H527" s="72">
        <f t="array" ref="H527">SQRT(MMULT(MMULT(B527:F527,$W$2:$AA$6),TRANSPOSE(B527:F527)))</f>
        <v>0.18657739176564933</v>
      </c>
    </row>
    <row r="528" spans="2:8" x14ac:dyDescent="0.25">
      <c r="B528" s="41">
        <v>0.377258218449053</v>
      </c>
      <c r="C528" s="15">
        <v>-0.23124398312236799</v>
      </c>
      <c r="D528" s="15">
        <v>-0.45367708641160698</v>
      </c>
      <c r="E528" s="15">
        <v>1.6365216766912001</v>
      </c>
      <c r="F528" s="42">
        <v>-0.32885882560628099</v>
      </c>
      <c r="G528" s="71">
        <f t="shared" si="8"/>
        <v>3.1637984595488236E-2</v>
      </c>
      <c r="H528" s="72">
        <f t="array" ref="H528">SQRT(MMULT(MMULT(B528:F528,$W$2:$AA$6),TRANSPOSE(B528:F528)))</f>
        <v>9.0123080186177415E-2</v>
      </c>
    </row>
    <row r="529" spans="2:8" x14ac:dyDescent="0.25">
      <c r="B529" s="41">
        <v>-0.95762278743051699</v>
      </c>
      <c r="C529" s="15">
        <v>0.95442885349113005</v>
      </c>
      <c r="D529" s="15">
        <v>-0.26327226287472499</v>
      </c>
      <c r="E529" s="15">
        <v>1.6370368374968001</v>
      </c>
      <c r="F529" s="42">
        <v>-0.37057064068269102</v>
      </c>
      <c r="G529" s="71">
        <f t="shared" si="8"/>
        <v>1.8784184926542474E-2</v>
      </c>
      <c r="H529" s="72">
        <f t="array" ref="H529">SQRT(MMULT(MMULT(B529:F529,$W$2:$AA$6),TRANSPOSE(B529:F529)))</f>
        <v>0.14977199157229412</v>
      </c>
    </row>
    <row r="530" spans="2:8" x14ac:dyDescent="0.25">
      <c r="B530" s="41">
        <v>-0.65224250353005797</v>
      </c>
      <c r="C530" s="15">
        <v>-1.1527702689219901</v>
      </c>
      <c r="D530" s="15">
        <v>4.0422425826225501</v>
      </c>
      <c r="E530" s="15">
        <v>1.1567497605014501</v>
      </c>
      <c r="F530" s="42">
        <v>-2.39397957067195</v>
      </c>
      <c r="G530" s="71">
        <f t="shared" si="8"/>
        <v>8.3136903012568791E-2</v>
      </c>
      <c r="H530" s="72">
        <f t="array" ref="H530">SQRT(MMULT(MMULT(B530:F530,$W$2:$AA$6),TRANSPOSE(B530:F530)))</f>
        <v>0.20859584187294383</v>
      </c>
    </row>
    <row r="531" spans="2:8" x14ac:dyDescent="0.25">
      <c r="B531" s="41">
        <v>-0.20199462765144099</v>
      </c>
      <c r="C531" s="15">
        <v>-0.22433041717555599</v>
      </c>
      <c r="D531" s="15">
        <v>-7.5514439503523503E-2</v>
      </c>
      <c r="E531" s="15">
        <v>1.0817997550367699</v>
      </c>
      <c r="F531" s="42">
        <v>0.420039729293745</v>
      </c>
      <c r="G531" s="71">
        <f t="shared" si="8"/>
        <v>1.1611241519802577E-2</v>
      </c>
      <c r="H531" s="72">
        <f t="array" ref="H531">SQRT(MMULT(MMULT(B531:F531,$W$2:$AA$6),TRANSPOSE(B531:F531)))</f>
        <v>4.8449138667552259E-2</v>
      </c>
    </row>
    <row r="532" spans="2:8" x14ac:dyDescent="0.25">
      <c r="B532" s="41">
        <v>-0.95450553192302301</v>
      </c>
      <c r="C532" s="15">
        <v>-2.47526077146542</v>
      </c>
      <c r="D532" s="15">
        <v>5.3108560696409297</v>
      </c>
      <c r="E532" s="15">
        <v>0.76041881272836098</v>
      </c>
      <c r="F532" s="42">
        <v>-1.6415085789808499</v>
      </c>
      <c r="G532" s="71">
        <f t="shared" si="8"/>
        <v>5.7342994278685736E-2</v>
      </c>
      <c r="H532" s="72">
        <f t="array" ref="H532">SQRT(MMULT(MMULT(B532:F532,$W$2:$AA$6),TRANSPOSE(B532:F532)))</f>
        <v>0.297118264520428</v>
      </c>
    </row>
    <row r="533" spans="2:8" x14ac:dyDescent="0.25">
      <c r="B533" s="41">
        <v>-0.98796597860271496</v>
      </c>
      <c r="C533" s="15">
        <v>-0.92973237570992995</v>
      </c>
      <c r="D533" s="15">
        <v>4.0595414950448001</v>
      </c>
      <c r="E533" s="15">
        <v>-1.4735623012546799</v>
      </c>
      <c r="F533" s="42">
        <v>0.33171916052252198</v>
      </c>
      <c r="G533" s="71">
        <f t="shared" si="8"/>
        <v>5.0051519651827463E-2</v>
      </c>
      <c r="H533" s="72">
        <f t="array" ref="H533">SQRT(MMULT(MMULT(B533:F533,$W$2:$AA$6),TRANSPOSE(B533:F533)))</f>
        <v>0.26211884999419333</v>
      </c>
    </row>
    <row r="534" spans="2:8" x14ac:dyDescent="0.25">
      <c r="B534" s="41">
        <v>-1.1302921288211001</v>
      </c>
      <c r="C534" s="15">
        <v>-0.47988737859507402</v>
      </c>
      <c r="D534" s="15">
        <v>3.8248018586002601</v>
      </c>
      <c r="E534" s="15">
        <v>-0.75102482282650695</v>
      </c>
      <c r="F534" s="42">
        <v>-0.463597528357577</v>
      </c>
      <c r="G534" s="71">
        <f t="shared" si="8"/>
        <v>5.9574603481965673E-2</v>
      </c>
      <c r="H534" s="72">
        <f t="array" ref="H534">SQRT(MMULT(MMULT(B534:F534,$W$2:$AA$6),TRANSPOSE(B534:F534)))</f>
        <v>0.22286262224910794</v>
      </c>
    </row>
    <row r="535" spans="2:8" x14ac:dyDescent="0.25">
      <c r="B535" s="41">
        <v>0.116155056617949</v>
      </c>
      <c r="C535" s="15">
        <v>-1.23672725423338</v>
      </c>
      <c r="D535" s="15">
        <v>3.0231292305799702</v>
      </c>
      <c r="E535" s="15">
        <v>-0.42375486924037598</v>
      </c>
      <c r="F535" s="42">
        <v>-0.47880216372416701</v>
      </c>
      <c r="G535" s="71">
        <f t="shared" si="8"/>
        <v>6.8397851874634694E-2</v>
      </c>
      <c r="H535" s="72">
        <f t="array" ref="H535">SQRT(MMULT(MMULT(B535:F535,$W$2:$AA$6),TRANSPOSE(B535:F535)))</f>
        <v>0.19896433952553191</v>
      </c>
    </row>
    <row r="536" spans="2:8" x14ac:dyDescent="0.25">
      <c r="B536" s="41">
        <v>-1.0316527529163</v>
      </c>
      <c r="C536" s="15">
        <v>-2.4756711499210602</v>
      </c>
      <c r="D536" s="15">
        <v>5.8974613105998301</v>
      </c>
      <c r="E536" s="15">
        <v>1.04129789757219</v>
      </c>
      <c r="F536" s="42">
        <v>-2.43143530533467</v>
      </c>
      <c r="G536" s="71">
        <f t="shared" si="8"/>
        <v>7.4263954165246032E-2</v>
      </c>
      <c r="H536" s="72">
        <f t="array" ref="H536">SQRT(MMULT(MMULT(B536:F536,$W$2:$AA$6),TRANSPOSE(B536:F536)))</f>
        <v>0.32160459662172602</v>
      </c>
    </row>
    <row r="537" spans="2:8" x14ac:dyDescent="0.25">
      <c r="B537" s="41">
        <v>-1.3029483896711</v>
      </c>
      <c r="C537" s="15">
        <v>2.9616979694268801</v>
      </c>
      <c r="D537" s="15">
        <v>0.79165715466180397</v>
      </c>
      <c r="E537" s="15">
        <v>-0.679008297423767</v>
      </c>
      <c r="F537" s="42">
        <v>-0.77139843699381905</v>
      </c>
      <c r="G537" s="71">
        <f t="shared" si="8"/>
        <v>8.1986383060357715E-2</v>
      </c>
      <c r="H537" s="72">
        <f t="array" ref="H537">SQRT(MMULT(MMULT(B537:F537,$W$2:$AA$6),TRANSPOSE(B537:F537)))</f>
        <v>0.21369992770632174</v>
      </c>
    </row>
    <row r="538" spans="2:8" x14ac:dyDescent="0.25">
      <c r="B538" s="41">
        <v>0.18218801223411499</v>
      </c>
      <c r="C538" s="15">
        <v>-1.1849913226253801</v>
      </c>
      <c r="D538" s="15">
        <v>1.61640665478196</v>
      </c>
      <c r="E538" s="15">
        <v>-0.35322651907845298</v>
      </c>
      <c r="F538" s="42">
        <v>0.73962317468776595</v>
      </c>
      <c r="G538" s="71">
        <f t="shared" si="8"/>
        <v>3.1683698711321304E-2</v>
      </c>
      <c r="H538" s="72">
        <f t="array" ref="H538">SQRT(MMULT(MMULT(B538:F538,$W$2:$AA$6),TRANSPOSE(B538:F538)))</f>
        <v>0.13004086668567777</v>
      </c>
    </row>
    <row r="539" spans="2:8" x14ac:dyDescent="0.25">
      <c r="B539" s="41">
        <v>-1.4801928726607101</v>
      </c>
      <c r="C539" s="15">
        <v>3.5694795794243701</v>
      </c>
      <c r="D539" s="15">
        <v>0.90682289964478702</v>
      </c>
      <c r="E539" s="15">
        <v>0.70572486733409301</v>
      </c>
      <c r="F539" s="42">
        <v>-2.7018344737425402</v>
      </c>
      <c r="G539" s="71">
        <f t="shared" si="8"/>
        <v>0.11258504167280553</v>
      </c>
      <c r="H539" s="72">
        <f t="array" ref="H539">SQRT(MMULT(MMULT(B539:F539,$W$2:$AA$6),TRANSPOSE(B539:F539)))</f>
        <v>0.27596932945857855</v>
      </c>
    </row>
    <row r="540" spans="2:8" x14ac:dyDescent="0.25">
      <c r="B540" s="41">
        <v>-1.33540297012849</v>
      </c>
      <c r="C540" s="15">
        <v>-1.2537093359978799</v>
      </c>
      <c r="D540" s="15">
        <v>5.3573474472759601</v>
      </c>
      <c r="E540" s="15">
        <v>1.2108370473996</v>
      </c>
      <c r="F540" s="42">
        <v>-2.97907218854919</v>
      </c>
      <c r="G540" s="71">
        <f t="shared" si="8"/>
        <v>8.8855833476566989E-2</v>
      </c>
      <c r="H540" s="72">
        <f t="array" ref="H540">SQRT(MMULT(MMULT(B540:F540,$W$2:$AA$6),TRANSPOSE(B540:F540)))</f>
        <v>0.27209047552494953</v>
      </c>
    </row>
    <row r="541" spans="2:8" x14ac:dyDescent="0.25">
      <c r="B541" s="41">
        <v>-0.28693971325601197</v>
      </c>
      <c r="C541" s="15">
        <v>-1.47017113150014</v>
      </c>
      <c r="D541" s="15">
        <v>3.0352983320293001</v>
      </c>
      <c r="E541" s="15">
        <v>0.33662829244045001</v>
      </c>
      <c r="F541" s="42">
        <v>-0.61481577971359802</v>
      </c>
      <c r="G541" s="71">
        <f t="shared" si="8"/>
        <v>5.0056956186258071E-2</v>
      </c>
      <c r="H541" s="72">
        <f t="array" ref="H541">SQRT(MMULT(MMULT(B541:F541,$W$2:$AA$6),TRANSPOSE(B541:F541)))</f>
        <v>0.17756558939281827</v>
      </c>
    </row>
    <row r="542" spans="2:8" x14ac:dyDescent="0.25">
      <c r="B542" s="41">
        <v>9.8893900609726207E-2</v>
      </c>
      <c r="C542" s="15">
        <v>-1.34054346993232</v>
      </c>
      <c r="D542" s="15">
        <v>3.0214695177834101</v>
      </c>
      <c r="E542" s="15">
        <v>-1.11122743892709</v>
      </c>
      <c r="F542" s="42">
        <v>0.33140749046628198</v>
      </c>
      <c r="G542" s="71">
        <f t="shared" si="8"/>
        <v>5.7063015224038081E-2</v>
      </c>
      <c r="H542" s="72">
        <f t="array" ref="H542">SQRT(MMULT(MMULT(B542:F542,$W$2:$AA$6),TRANSPOSE(B542:F542)))</f>
        <v>0.22131779511674884</v>
      </c>
    </row>
    <row r="543" spans="2:8" x14ac:dyDescent="0.25">
      <c r="B543" s="41">
        <v>-1.49996175760659</v>
      </c>
      <c r="C543" s="15">
        <v>3.69879573013873</v>
      </c>
      <c r="D543" s="15">
        <v>0.52401330181405203</v>
      </c>
      <c r="E543" s="15">
        <v>2.2313791728433001E-2</v>
      </c>
      <c r="F543" s="42">
        <v>-1.74516106607462</v>
      </c>
      <c r="G543" s="71">
        <f t="shared" si="8"/>
        <v>9.7903108434264974E-2</v>
      </c>
      <c r="H543" s="72">
        <f t="array" ref="H543">SQRT(MMULT(MMULT(B543:F543,$W$2:$AA$6),TRANSPOSE(B543:F543)))</f>
        <v>0.27023128914992933</v>
      </c>
    </row>
    <row r="544" spans="2:8" x14ac:dyDescent="0.25">
      <c r="B544" s="41">
        <v>-1.4710093205285399</v>
      </c>
      <c r="C544" s="15">
        <v>-1.38124748498948</v>
      </c>
      <c r="D544" s="15">
        <v>5.1978903466868704</v>
      </c>
      <c r="E544" s="15">
        <v>1.81939831002102</v>
      </c>
      <c r="F544" s="42">
        <v>-3.1650318511898501</v>
      </c>
      <c r="G544" s="71">
        <f t="shared" si="8"/>
        <v>7.9591612102400636E-2</v>
      </c>
      <c r="H544" s="72">
        <f t="array" ref="H544">SQRT(MMULT(MMULT(B544:F544,$W$2:$AA$6),TRANSPOSE(B544:F544)))</f>
        <v>0.25785009687084681</v>
      </c>
    </row>
    <row r="545" spans="2:8" x14ac:dyDescent="0.25">
      <c r="B545" s="41">
        <v>0.16494283577018001</v>
      </c>
      <c r="C545" s="15">
        <v>-0.53246210289353102</v>
      </c>
      <c r="D545" s="15">
        <v>2.01704676270217</v>
      </c>
      <c r="E545" s="15">
        <v>-0.78242705638616805</v>
      </c>
      <c r="F545" s="42">
        <v>0.13289956080734699</v>
      </c>
      <c r="G545" s="71">
        <f t="shared" si="8"/>
        <v>6.1473386325587895E-2</v>
      </c>
      <c r="H545" s="72">
        <f t="array" ref="H545">SQRT(MMULT(MMULT(B545:F545,$W$2:$AA$6),TRANSPOSE(B545:F545)))</f>
        <v>0.14182725557240977</v>
      </c>
    </row>
    <row r="546" spans="2:8" x14ac:dyDescent="0.25">
      <c r="B546" s="41">
        <v>-0.97265555946739002</v>
      </c>
      <c r="C546" s="15">
        <v>-2.3375643969904898</v>
      </c>
      <c r="D546" s="15">
        <v>6.4219426677179197</v>
      </c>
      <c r="E546" s="15">
        <v>1.1487354315598799</v>
      </c>
      <c r="F546" s="42">
        <v>-3.2604581428199202</v>
      </c>
      <c r="G546" s="71">
        <f t="shared" si="8"/>
        <v>9.8561380276436711E-2</v>
      </c>
      <c r="H546" s="72">
        <f t="array" ref="H546">SQRT(MMULT(MMULT(B546:F546,$W$2:$AA$6),TRANSPOSE(B546:F546)))</f>
        <v>0.34709155106994177</v>
      </c>
    </row>
    <row r="547" spans="2:8" x14ac:dyDescent="0.25">
      <c r="B547" s="41">
        <v>-1.40541427997003</v>
      </c>
      <c r="C547" s="15">
        <v>2.9774495012300801</v>
      </c>
      <c r="D547" s="15">
        <v>0.66872663330373605</v>
      </c>
      <c r="E547" s="15">
        <v>1.5185491076083399</v>
      </c>
      <c r="F547" s="42">
        <v>-2.7593109621721199</v>
      </c>
      <c r="G547" s="71">
        <f t="shared" si="8"/>
        <v>9.6214380019597048E-2</v>
      </c>
      <c r="H547" s="72">
        <f t="array" ref="H547">SQRT(MMULT(MMULT(B547:F547,$W$2:$AA$6),TRANSPOSE(B547:F547)))</f>
        <v>0.26140525003414483</v>
      </c>
    </row>
    <row r="548" spans="2:8" x14ac:dyDescent="0.25">
      <c r="B548" s="41">
        <v>-0.78811802983120205</v>
      </c>
      <c r="C548" s="15">
        <v>-2.28641705795226</v>
      </c>
      <c r="D548" s="15">
        <v>4.8732740444056599</v>
      </c>
      <c r="E548" s="15">
        <v>-0.90427696188564799</v>
      </c>
      <c r="F548" s="42">
        <v>0.10553800526344601</v>
      </c>
      <c r="G548" s="71">
        <f t="shared" si="8"/>
        <v>4.1665543342580054E-2</v>
      </c>
      <c r="H548" s="72">
        <f t="array" ref="H548">SQRT(MMULT(MMULT(B548:F548,$W$2:$AA$6),TRANSPOSE(B548:F548)))</f>
        <v>0.3157674030304416</v>
      </c>
    </row>
    <row r="549" spans="2:8" x14ac:dyDescent="0.25">
      <c r="B549" s="41">
        <v>-1.46637845764061</v>
      </c>
      <c r="C549" s="15">
        <v>3.3155733972673498</v>
      </c>
      <c r="D549" s="15">
        <v>-0.28407099834432697</v>
      </c>
      <c r="E549" s="15">
        <v>-0.71689673651754404</v>
      </c>
      <c r="F549" s="42">
        <v>0.15177279523513099</v>
      </c>
      <c r="G549" s="71">
        <f t="shared" si="8"/>
        <v>5.4366940995024531E-2</v>
      </c>
      <c r="H549" s="72">
        <f t="array" ref="H549">SQRT(MMULT(MMULT(B549:F549,$W$2:$AA$6),TRANSPOSE(B549:F549)))</f>
        <v>0.24389541934620076</v>
      </c>
    </row>
    <row r="550" spans="2:8" x14ac:dyDescent="0.25">
      <c r="B550" s="41">
        <v>0.29240087189352199</v>
      </c>
      <c r="C550" s="15">
        <v>-0.21457335031671501</v>
      </c>
      <c r="D550" s="15">
        <v>-1.00407613011064</v>
      </c>
      <c r="E550" s="15">
        <v>2.0191743457857201</v>
      </c>
      <c r="F550" s="42">
        <v>-9.2925737251886298E-2</v>
      </c>
      <c r="G550" s="71">
        <f t="shared" si="8"/>
        <v>1.5717431528661473E-2</v>
      </c>
      <c r="H550" s="72">
        <f t="array" ref="H550">SQRT(MMULT(MMULT(B550:F550,$W$2:$AA$6),TRANSPOSE(B550:F550)))</f>
        <v>0.12202762911879997</v>
      </c>
    </row>
    <row r="551" spans="2:8" x14ac:dyDescent="0.25">
      <c r="B551" s="41">
        <v>1.4860567395751201</v>
      </c>
      <c r="C551" s="15">
        <v>0.62681561631475702</v>
      </c>
      <c r="D551" s="15">
        <v>0.424906070751501</v>
      </c>
      <c r="E551" s="15">
        <v>-0.62736985318081995</v>
      </c>
      <c r="F551" s="42">
        <v>-0.91040857346056703</v>
      </c>
      <c r="G551" s="71">
        <f t="shared" si="8"/>
        <v>0.11528458344263355</v>
      </c>
      <c r="H551" s="72">
        <f t="array" ref="H551">SQRT(MMULT(MMULT(B551:F551,$W$2:$AA$6),TRANSPOSE(B551:F551)))</f>
        <v>0.11060495671815414</v>
      </c>
    </row>
    <row r="552" spans="2:8" x14ac:dyDescent="0.25">
      <c r="B552" s="41">
        <v>-0.50410509365992895</v>
      </c>
      <c r="C552" s="15">
        <v>-1.7425077441411401</v>
      </c>
      <c r="D552" s="15">
        <v>4.6395759497301396</v>
      </c>
      <c r="E552" s="15">
        <v>1.6625267814442299</v>
      </c>
      <c r="F552" s="42">
        <v>-3.0554898933733101</v>
      </c>
      <c r="G552" s="71">
        <f t="shared" si="8"/>
        <v>9.2140046046709584E-2</v>
      </c>
      <c r="H552" s="72">
        <f t="array" ref="H552">SQRT(MMULT(MMULT(B552:F552,$W$2:$AA$6),TRANSPOSE(B552:F552)))</f>
        <v>0.24683274832183472</v>
      </c>
    </row>
    <row r="553" spans="2:8" x14ac:dyDescent="0.25">
      <c r="B553" s="41">
        <v>-1.1270744730022799</v>
      </c>
      <c r="C553" s="15">
        <v>3.1335064004288502</v>
      </c>
      <c r="D553" s="15">
        <v>1.0947080338803299</v>
      </c>
      <c r="E553" s="15">
        <v>-1.5094881088638701</v>
      </c>
      <c r="F553" s="42">
        <v>-0.59165185244301899</v>
      </c>
      <c r="G553" s="71">
        <f t="shared" si="8"/>
        <v>9.670073265767859E-2</v>
      </c>
      <c r="H553" s="72">
        <f t="array" ref="H553">SQRT(MMULT(MMULT(B553:F553,$W$2:$AA$6),TRANSPOSE(B553:F553)))</f>
        <v>0.21429002303869232</v>
      </c>
    </row>
    <row r="554" spans="2:8" x14ac:dyDescent="0.25">
      <c r="B554" s="41">
        <v>-1.4615499044618301</v>
      </c>
      <c r="C554" s="15">
        <v>-1.43609224134429</v>
      </c>
      <c r="D554" s="15">
        <v>5.3997803547134202</v>
      </c>
      <c r="E554" s="15">
        <v>-0.44117952277101602</v>
      </c>
      <c r="F554" s="42">
        <v>-1.0609586861362701</v>
      </c>
      <c r="G554" s="71">
        <f t="shared" si="8"/>
        <v>6.1548641265860224E-2</v>
      </c>
      <c r="H554" s="72">
        <f t="array" ref="H554">SQRT(MMULT(MMULT(B554:F554,$W$2:$AA$6),TRANSPOSE(B554:F554)))</f>
        <v>0.30583706725826115</v>
      </c>
    </row>
    <row r="555" spans="2:8" x14ac:dyDescent="0.25">
      <c r="B555" s="41">
        <v>-1.3110136929299301</v>
      </c>
      <c r="C555" s="15">
        <v>-2.5530248985011199</v>
      </c>
      <c r="D555" s="15">
        <v>7.2652806812828299</v>
      </c>
      <c r="E555" s="15">
        <v>3.4769895488448102</v>
      </c>
      <c r="F555" s="42">
        <v>-5.8782316386965796</v>
      </c>
      <c r="G555" s="71">
        <f t="shared" si="8"/>
        <v>0.12437682829754718</v>
      </c>
      <c r="H555" s="72">
        <f t="array" ref="H555">SQRT(MMULT(MMULT(B555:F555,$W$2:$AA$6),TRANSPOSE(B555:F555)))</f>
        <v>0.37251589558275972</v>
      </c>
    </row>
    <row r="556" spans="2:8" x14ac:dyDescent="0.25">
      <c r="B556" s="41">
        <v>-0.52010908876073203</v>
      </c>
      <c r="C556" s="15">
        <v>-2.11439763017033</v>
      </c>
      <c r="D556" s="15">
        <v>3.057308540383</v>
      </c>
      <c r="E556" s="15">
        <v>-0.25575417233216402</v>
      </c>
      <c r="F556" s="42">
        <v>0.83295235088022501</v>
      </c>
      <c r="G556" s="71">
        <f t="shared" si="8"/>
        <v>1.1752888437973858E-2</v>
      </c>
      <c r="H556" s="72">
        <f t="array" ref="H556">SQRT(MMULT(MMULT(B556:F556,$W$2:$AA$6),TRANSPOSE(B556:F556)))</f>
        <v>0.20954441982384506</v>
      </c>
    </row>
    <row r="557" spans="2:8" x14ac:dyDescent="0.25">
      <c r="B557" s="41">
        <v>-0.70178144220781502</v>
      </c>
      <c r="C557" s="15">
        <v>-0.61134953051847596</v>
      </c>
      <c r="D557" s="15">
        <v>1.50650963232304</v>
      </c>
      <c r="E557" s="15">
        <v>0.32707697458613899</v>
      </c>
      <c r="F557" s="42">
        <v>0.47954436581710602</v>
      </c>
      <c r="G557" s="71">
        <f t="shared" si="8"/>
        <v>1.5488660248054146E-2</v>
      </c>
      <c r="H557" s="72">
        <f t="array" ref="H557">SQRT(MMULT(MMULT(B557:F557,$W$2:$AA$6),TRANSPOSE(B557:F557)))</f>
        <v>8.1018582198771477E-2</v>
      </c>
    </row>
    <row r="558" spans="2:8" x14ac:dyDescent="0.25">
      <c r="B558" s="41">
        <v>-1.0510259908470401</v>
      </c>
      <c r="C558" s="15">
        <v>-1.06777930788797</v>
      </c>
      <c r="D558" s="15">
        <v>2.5532818071607601</v>
      </c>
      <c r="E558" s="15">
        <v>0.42860966813284801</v>
      </c>
      <c r="F558" s="42">
        <v>0.13691382344140199</v>
      </c>
      <c r="G558" s="71">
        <f t="shared" si="8"/>
        <v>1.621610553195553E-2</v>
      </c>
      <c r="H558" s="72">
        <f t="array" ref="H558">SQRT(MMULT(MMULT(B558:F558,$W$2:$AA$6),TRANSPOSE(B558:F558)))</f>
        <v>0.13667032190131667</v>
      </c>
    </row>
    <row r="559" spans="2:8" x14ac:dyDescent="0.25">
      <c r="B559" s="41">
        <v>-0.75685266114428296</v>
      </c>
      <c r="C559" s="15">
        <v>-1.3298242078067001E-2</v>
      </c>
      <c r="D559" s="15">
        <v>2.4074529962068398</v>
      </c>
      <c r="E559" s="15">
        <v>0.80005754089538605</v>
      </c>
      <c r="F559" s="42">
        <v>-1.43735963387988</v>
      </c>
      <c r="G559" s="71">
        <f t="shared" si="8"/>
        <v>6.5700357070933912E-2</v>
      </c>
      <c r="H559" s="72">
        <f t="array" ref="H559">SQRT(MMULT(MMULT(B559:F559,$W$2:$AA$6),TRANSPOSE(B559:F559)))</f>
        <v>0.1246810385876744</v>
      </c>
    </row>
    <row r="560" spans="2:8" x14ac:dyDescent="0.25">
      <c r="B560" s="41">
        <v>-1.07647183261646</v>
      </c>
      <c r="C560" s="15">
        <v>-2.4659286140758399</v>
      </c>
      <c r="D560" s="15">
        <v>4.2626353248292403</v>
      </c>
      <c r="E560" s="15">
        <v>0.118440038153758</v>
      </c>
      <c r="F560" s="42">
        <v>0.16132508370929799</v>
      </c>
      <c r="G560" s="71">
        <f t="shared" si="8"/>
        <v>1.4314726166019649E-2</v>
      </c>
      <c r="H560" s="72">
        <f t="array" ref="H560">SQRT(MMULT(MMULT(B560:F560,$W$2:$AA$6),TRANSPOSE(B560:F560)))</f>
        <v>0.25835319892039527</v>
      </c>
    </row>
    <row r="561" spans="2:8" x14ac:dyDescent="0.25">
      <c r="B561" s="41">
        <v>-0.94602156526946901</v>
      </c>
      <c r="C561" s="15">
        <v>-2.5766997544934598</v>
      </c>
      <c r="D561" s="15">
        <v>4.8180566639683997</v>
      </c>
      <c r="E561" s="15">
        <v>-4.5093591577658701E-2</v>
      </c>
      <c r="F561" s="42">
        <v>-0.25024175262780901</v>
      </c>
      <c r="G561" s="71">
        <f t="shared" si="8"/>
        <v>3.1335302158878274E-2</v>
      </c>
      <c r="H561" s="72">
        <f t="array" ref="H561">SQRT(MMULT(MMULT(B561:F561,$W$2:$AA$6),TRANSPOSE(B561:F561)))</f>
        <v>0.29400382258295921</v>
      </c>
    </row>
    <row r="562" spans="2:8" x14ac:dyDescent="0.25">
      <c r="B562" s="41">
        <v>-0.89988613523499295</v>
      </c>
      <c r="C562" s="15">
        <v>-1.2100616255703101</v>
      </c>
      <c r="D562" s="15">
        <v>4.6136570974075601</v>
      </c>
      <c r="E562" s="15">
        <v>-0.96838088509310905</v>
      </c>
      <c r="F562" s="42">
        <v>-0.53532845150914199</v>
      </c>
      <c r="G562" s="71">
        <f t="shared" si="8"/>
        <v>6.5878871090760308E-2</v>
      </c>
      <c r="H562" s="72">
        <f t="array" ref="H562">SQRT(MMULT(MMULT(B562:F562,$W$2:$AA$6),TRANSPOSE(B562:F562)))</f>
        <v>0.27878548359698557</v>
      </c>
    </row>
    <row r="563" spans="2:8" x14ac:dyDescent="0.25">
      <c r="B563" s="41">
        <v>-1.41451034507148</v>
      </c>
      <c r="C563" s="15">
        <v>-0.29869670679543198</v>
      </c>
      <c r="D563" s="15">
        <v>2.15456822479364</v>
      </c>
      <c r="E563" s="15">
        <v>-4.6780497604007203E-2</v>
      </c>
      <c r="F563" s="42">
        <v>0.60541932467727499</v>
      </c>
      <c r="G563" s="71">
        <f t="shared" si="8"/>
        <v>1.0061891501712328E-2</v>
      </c>
      <c r="H563" s="72">
        <f t="array" ref="H563">SQRT(MMULT(MMULT(B563:F563,$W$2:$AA$6),TRANSPOSE(B563:F563)))</f>
        <v>0.13469575269489822</v>
      </c>
    </row>
    <row r="564" spans="2:8" x14ac:dyDescent="0.25">
      <c r="B564" s="41">
        <v>-1.4781700725200699</v>
      </c>
      <c r="C564" s="15">
        <v>-2.3137106337437401</v>
      </c>
      <c r="D564" s="15">
        <v>5.3891854374869901</v>
      </c>
      <c r="E564" s="15">
        <v>-0.85251031201586402</v>
      </c>
      <c r="F564" s="42">
        <v>0.25520558079268302</v>
      </c>
      <c r="G564" s="71">
        <f t="shared" si="8"/>
        <v>2.5652934560017038E-2</v>
      </c>
      <c r="H564" s="72">
        <f t="array" ref="H564">SQRT(MMULT(MMULT(B564:F564,$W$2:$AA$6),TRANSPOSE(B564:F564)))</f>
        <v>0.33443848475291105</v>
      </c>
    </row>
    <row r="565" spans="2:8" x14ac:dyDescent="0.25">
      <c r="B565" s="41">
        <v>-1.35172631559986</v>
      </c>
      <c r="C565" s="15">
        <v>-1.7684534245980299</v>
      </c>
      <c r="D565" s="15">
        <v>5.9784232739475298</v>
      </c>
      <c r="E565" s="15">
        <v>-1.5331125466470801</v>
      </c>
      <c r="F565" s="42">
        <v>-0.325130987102553</v>
      </c>
      <c r="G565" s="71">
        <f t="shared" si="8"/>
        <v>6.1298018689030495E-2</v>
      </c>
      <c r="H565" s="72">
        <f t="array" ref="H565">SQRT(MMULT(MMULT(B565:F565,$W$2:$AA$6),TRANSPOSE(B565:F565)))</f>
        <v>0.37227770578947977</v>
      </c>
    </row>
    <row r="566" spans="2:8" x14ac:dyDescent="0.25">
      <c r="B566" s="41">
        <v>-1.39636351351961</v>
      </c>
      <c r="C566" s="15">
        <v>-0.29419179563178</v>
      </c>
      <c r="D566" s="15">
        <v>1.723081165073</v>
      </c>
      <c r="E566" s="15">
        <v>1.2908845674449301</v>
      </c>
      <c r="F566" s="42">
        <v>-0.32341042336654602</v>
      </c>
      <c r="G566" s="71">
        <f t="shared" si="8"/>
        <v>1.1468209671144432E-2</v>
      </c>
      <c r="H566" s="72">
        <f t="array" ref="H566">SQRT(MMULT(MMULT(B566:F566,$W$2:$AA$6),TRANSPOSE(B566:F566)))</f>
        <v>0.10711444280729153</v>
      </c>
    </row>
    <row r="567" spans="2:8" x14ac:dyDescent="0.25">
      <c r="B567" s="41">
        <v>-1.37377722916212</v>
      </c>
      <c r="C567" s="15">
        <v>-3.3875095619723301</v>
      </c>
      <c r="D567" s="15">
        <v>6.3388362606896704</v>
      </c>
      <c r="E567" s="15">
        <v>0.60762257206637305</v>
      </c>
      <c r="F567" s="42">
        <v>-1.1851720416215801</v>
      </c>
      <c r="G567" s="71">
        <f t="shared" si="8"/>
        <v>3.5858503560027184E-2</v>
      </c>
      <c r="H567" s="72">
        <f t="array" ref="H567">SQRT(MMULT(MMULT(B567:F567,$W$2:$AA$6),TRANSPOSE(B567:F567)))</f>
        <v>0.36822857468576209</v>
      </c>
    </row>
    <row r="568" spans="2:8" x14ac:dyDescent="0.25">
      <c r="B568" s="41">
        <v>-0.60545289778775202</v>
      </c>
      <c r="C568" s="15">
        <v>0.90932724050255898</v>
      </c>
      <c r="D568" s="15">
        <v>0.91518704005837603</v>
      </c>
      <c r="E568" s="15">
        <v>-0.23053753483877101</v>
      </c>
      <c r="F568" s="42">
        <v>1.1476152065588101E-2</v>
      </c>
      <c r="G568" s="71">
        <f t="shared" si="8"/>
        <v>4.9731308870504295E-2</v>
      </c>
      <c r="H568" s="72">
        <f t="array" ref="H568">SQRT(MMULT(MMULT(B568:F568,$W$2:$AA$6),TRANSPOSE(B568:F568)))</f>
        <v>8.9789969474841247E-2</v>
      </c>
    </row>
    <row r="569" spans="2:8" x14ac:dyDescent="0.25">
      <c r="B569" s="41">
        <v>-0.41626739497253301</v>
      </c>
      <c r="C569" s="15">
        <v>2.0934519183215801</v>
      </c>
      <c r="D569" s="15">
        <v>1.0040883049831799</v>
      </c>
      <c r="E569" s="15">
        <v>1.3424023622587</v>
      </c>
      <c r="F569" s="42">
        <v>-3.0236751905909398</v>
      </c>
      <c r="G569" s="71">
        <f t="shared" si="8"/>
        <v>0.11808545713957347</v>
      </c>
      <c r="H569" s="72">
        <f t="array" ref="H569">SQRT(MMULT(MMULT(B569:F569,$W$2:$AA$6),TRANSPOSE(B569:F569)))</f>
        <v>0.18255655589944886</v>
      </c>
    </row>
    <row r="570" spans="2:8" x14ac:dyDescent="0.25">
      <c r="B570" s="41">
        <v>-0.77389477830813702</v>
      </c>
      <c r="C570" s="15">
        <v>-0.96316942782839798</v>
      </c>
      <c r="D570" s="15">
        <v>2.4571416158643902</v>
      </c>
      <c r="E570" s="15">
        <v>-0.33393864785013</v>
      </c>
      <c r="F570" s="42">
        <v>0.613861238122271</v>
      </c>
      <c r="G570" s="71">
        <f t="shared" si="8"/>
        <v>2.1838666999570239E-2</v>
      </c>
      <c r="H570" s="72">
        <f t="array" ref="H570">SQRT(MMULT(MMULT(B570:F570,$W$2:$AA$6),TRANSPOSE(B570:F570)))</f>
        <v>0.14968408991913434</v>
      </c>
    </row>
    <row r="571" spans="2:8" x14ac:dyDescent="0.25">
      <c r="B571" s="41">
        <v>-1.0504961369430601</v>
      </c>
      <c r="C571" s="15">
        <v>0.65390231136771304</v>
      </c>
      <c r="D571" s="15">
        <v>0.109046031456648</v>
      </c>
      <c r="E571" s="15">
        <v>1.1611223578107499</v>
      </c>
      <c r="F571" s="42">
        <v>0.12642543630794101</v>
      </c>
      <c r="G571" s="71">
        <f t="shared" si="8"/>
        <v>1.0496859257239019E-2</v>
      </c>
      <c r="H571" s="72">
        <f t="array" ref="H571">SQRT(MMULT(MMULT(B571:F571,$W$2:$AA$6),TRANSPOSE(B571:F571)))</f>
        <v>0.11730468955404495</v>
      </c>
    </row>
    <row r="572" spans="2:8" x14ac:dyDescent="0.25">
      <c r="B572" s="41">
        <v>-0.40167643209860898</v>
      </c>
      <c r="C572" s="15">
        <v>-1.5786425984400601</v>
      </c>
      <c r="D572" s="15">
        <v>2.7397064471794299</v>
      </c>
      <c r="E572" s="15">
        <v>-0.332000443019</v>
      </c>
      <c r="F572" s="42">
        <v>0.57261302637823597</v>
      </c>
      <c r="G572" s="71">
        <f t="shared" si="8"/>
        <v>2.5543258595353335E-2</v>
      </c>
      <c r="H572" s="72">
        <f t="array" ref="H572">SQRT(MMULT(MMULT(B572:F572,$W$2:$AA$6),TRANSPOSE(B572:F572)))</f>
        <v>0.18140131606529356</v>
      </c>
    </row>
    <row r="573" spans="2:8" x14ac:dyDescent="0.25">
      <c r="B573" s="41">
        <v>-0.48840169875988798</v>
      </c>
      <c r="C573" s="15">
        <v>-1.4111750961268099</v>
      </c>
      <c r="D573" s="15">
        <v>4.3176134481553898</v>
      </c>
      <c r="E573" s="15">
        <v>-0.31614778377588199</v>
      </c>
      <c r="F573" s="42">
        <v>-1.10188886949281</v>
      </c>
      <c r="G573" s="71">
        <f t="shared" si="8"/>
        <v>7.4997720798269579E-2</v>
      </c>
      <c r="H573" s="72">
        <f t="array" ref="H573">SQRT(MMULT(MMULT(B573:F573,$W$2:$AA$6),TRANSPOSE(B573:F573)))</f>
        <v>0.25449756218598357</v>
      </c>
    </row>
    <row r="574" spans="2:8" x14ac:dyDescent="0.25">
      <c r="B574" s="41">
        <v>-6.9248264622756503E-3</v>
      </c>
      <c r="C574" s="15">
        <v>-1.05428656058835</v>
      </c>
      <c r="D574" s="15">
        <v>3.0013701627024298</v>
      </c>
      <c r="E574" s="15">
        <v>0.99451371830980895</v>
      </c>
      <c r="F574" s="42">
        <v>-1.9346724939616</v>
      </c>
      <c r="G574" s="71">
        <f t="shared" si="8"/>
        <v>8.2774595252776612E-2</v>
      </c>
      <c r="H574" s="72">
        <f t="array" ref="H574">SQRT(MMULT(MMULT(B574:F574,$W$2:$AA$6),TRANSPOSE(B574:F574)))</f>
        <v>0.1679120632229128</v>
      </c>
    </row>
    <row r="575" spans="2:8" x14ac:dyDescent="0.25">
      <c r="B575" s="41">
        <v>-0.96493375978218998</v>
      </c>
      <c r="C575" s="15">
        <v>-2.0124450759272698</v>
      </c>
      <c r="D575" s="15">
        <v>5.9621287274470696</v>
      </c>
      <c r="E575" s="15">
        <v>-2.01124704155096</v>
      </c>
      <c r="F575" s="42">
        <v>2.6497149813345201E-2</v>
      </c>
      <c r="G575" s="71">
        <f t="shared" si="8"/>
        <v>6.4893794560249407E-2</v>
      </c>
      <c r="H575" s="72">
        <f t="array" ref="H575">SQRT(MMULT(MMULT(B575:F575,$W$2:$AA$6),TRANSPOSE(B575:F575)))</f>
        <v>0.39477132787083952</v>
      </c>
    </row>
    <row r="576" spans="2:8" x14ac:dyDescent="0.25">
      <c r="B576" s="41">
        <v>-1.3759179808024999</v>
      </c>
      <c r="C576" s="15">
        <v>3.5375659560404502</v>
      </c>
      <c r="D576" s="15">
        <v>1.4185000124448599</v>
      </c>
      <c r="E576" s="15">
        <v>-1.99211506864863</v>
      </c>
      <c r="F576" s="42">
        <v>-0.58803291903418198</v>
      </c>
      <c r="G576" s="71">
        <f t="shared" si="8"/>
        <v>0.10453234901216273</v>
      </c>
      <c r="H576" s="72">
        <f t="array" ref="H576">SQRT(MMULT(MMULT(B576:F576,$W$2:$AA$6),TRANSPOSE(B576:F576)))</f>
        <v>0.24883431751649862</v>
      </c>
    </row>
    <row r="577" spans="2:8" x14ac:dyDescent="0.25">
      <c r="B577" s="41">
        <v>-1.0558605468058799</v>
      </c>
      <c r="C577" s="15">
        <v>-0.129991887551586</v>
      </c>
      <c r="D577" s="15">
        <v>3.1332135054716899</v>
      </c>
      <c r="E577" s="15">
        <v>-1.07687901768309</v>
      </c>
      <c r="F577" s="42">
        <v>0.12951794656886401</v>
      </c>
      <c r="G577" s="71">
        <f t="shared" si="8"/>
        <v>5.1164174316749668E-2</v>
      </c>
      <c r="H577" s="72">
        <f t="array" ref="H577">SQRT(MMULT(MMULT(B577:F577,$W$2:$AA$6),TRANSPOSE(B577:F577)))</f>
        <v>0.19570297622302885</v>
      </c>
    </row>
    <row r="578" spans="2:8" x14ac:dyDescent="0.25">
      <c r="B578" s="41">
        <v>-0.64682262186869799</v>
      </c>
      <c r="C578" s="15">
        <v>2.2999834891481301</v>
      </c>
      <c r="D578" s="15">
        <v>0.96081106215420697</v>
      </c>
      <c r="E578" s="15">
        <v>-0.99598086442712797</v>
      </c>
      <c r="F578" s="42">
        <v>-0.61799106500651702</v>
      </c>
      <c r="G578" s="71">
        <f t="shared" si="8"/>
        <v>9.0256927356447955E-2</v>
      </c>
      <c r="H578" s="72">
        <f t="array" ref="H578">SQRT(MMULT(MMULT(B578:F578,$W$2:$AA$6),TRANSPOSE(B578:F578)))</f>
        <v>0.15434092694978313</v>
      </c>
    </row>
    <row r="579" spans="2:8" x14ac:dyDescent="0.25">
      <c r="B579" s="41">
        <v>-8.2661454741061999E-2</v>
      </c>
      <c r="C579" s="15">
        <v>-0.47287912495524598</v>
      </c>
      <c r="D579" s="15">
        <v>0.99705439671527996</v>
      </c>
      <c r="E579" s="15">
        <v>0.80036170695214504</v>
      </c>
      <c r="F579" s="42">
        <v>-0.241875523971116</v>
      </c>
      <c r="G579" s="71">
        <f t="shared" si="8"/>
        <v>3.7644714134198475E-2</v>
      </c>
      <c r="H579" s="72">
        <f t="array" ref="H579">SQRT(MMULT(MMULT(B579:F579,$W$2:$AA$6),TRANSPOSE(B579:F579)))</f>
        <v>5.3422380594796058E-2</v>
      </c>
    </row>
    <row r="580" spans="2:8" x14ac:dyDescent="0.25">
      <c r="B580" s="41">
        <v>1.37039548343226</v>
      </c>
      <c r="C580" s="15">
        <v>0.42619014019266599</v>
      </c>
      <c r="D580" s="15">
        <v>-1.1601171098504901</v>
      </c>
      <c r="E580" s="15">
        <v>-0.342160085579648</v>
      </c>
      <c r="F580" s="42">
        <v>0.70569157180520603</v>
      </c>
      <c r="G580" s="71">
        <f t="shared" si="8"/>
        <v>5.8359337509883702E-2</v>
      </c>
      <c r="H580" s="72">
        <f t="array" ref="H580">SQRT(MMULT(MMULT(B580:F580,$W$2:$AA$6),TRANSPOSE(B580:F580)))</f>
        <v>8.9224202608279179E-2</v>
      </c>
    </row>
    <row r="581" spans="2:8" x14ac:dyDescent="0.25">
      <c r="B581" s="41">
        <v>-1.36138030835868</v>
      </c>
      <c r="C581" s="15">
        <v>1.33808646082787</v>
      </c>
      <c r="D581" s="15">
        <v>0.62389129974891</v>
      </c>
      <c r="E581" s="15">
        <v>0.266190378765707</v>
      </c>
      <c r="F581" s="42">
        <v>0.13321216901618901</v>
      </c>
      <c r="G581" s="71">
        <f t="shared" si="8"/>
        <v>2.6949555032959146E-2</v>
      </c>
      <c r="H581" s="72">
        <f t="array" ref="H581">SQRT(MMULT(MMULT(B581:F581,$W$2:$AA$6),TRANSPOSE(B581:F581)))</f>
        <v>0.14572833953007905</v>
      </c>
    </row>
    <row r="582" spans="2:8" x14ac:dyDescent="0.25">
      <c r="B582" s="41">
        <v>-1.2992943300853099</v>
      </c>
      <c r="C582" s="15">
        <v>0.97504858107666803</v>
      </c>
      <c r="D582" s="15">
        <v>0.98757668133155796</v>
      </c>
      <c r="E582" s="15">
        <v>7.3940199139440096E-2</v>
      </c>
      <c r="F582" s="42">
        <v>0.26272886853764299</v>
      </c>
      <c r="G582" s="71">
        <f t="shared" ref="G582:G645" si="9">SUMPRODUCT(B582:F582,$B$2:$F$2)</f>
        <v>2.6025157915185559E-2</v>
      </c>
      <c r="H582" s="72">
        <f t="array" ref="H582">SQRT(MMULT(MMULT(B582:F582,$W$2:$AA$6),TRANSPOSE(B582:F582)))</f>
        <v>0.12700620413955688</v>
      </c>
    </row>
    <row r="583" spans="2:8" x14ac:dyDescent="0.25">
      <c r="B583" s="41">
        <v>-1.4567240033431801</v>
      </c>
      <c r="C583" s="15">
        <v>0.112328354591989</v>
      </c>
      <c r="D583" s="15">
        <v>2.9750013758835099</v>
      </c>
      <c r="E583" s="15">
        <v>-0.89345246980837301</v>
      </c>
      <c r="F583" s="42">
        <v>0.26284674267605002</v>
      </c>
      <c r="G583" s="71">
        <f t="shared" si="9"/>
        <v>3.8694428838697996E-2</v>
      </c>
      <c r="H583" s="72">
        <f t="array" ref="H583">SQRT(MMULT(MMULT(B583:F583,$W$2:$AA$6),TRANSPOSE(B583:F583)))</f>
        <v>0.19058099310752669</v>
      </c>
    </row>
    <row r="584" spans="2:8" x14ac:dyDescent="0.25">
      <c r="B584" s="41">
        <v>5.3011310432316397E-2</v>
      </c>
      <c r="C584" s="15">
        <v>1.39850899478333</v>
      </c>
      <c r="D584" s="15">
        <v>0.61096640811646097</v>
      </c>
      <c r="E584" s="15">
        <v>-0.56739229388573298</v>
      </c>
      <c r="F584" s="42">
        <v>-0.495094419446381</v>
      </c>
      <c r="G584" s="71">
        <f t="shared" si="9"/>
        <v>8.3988393091507144E-2</v>
      </c>
      <c r="H584" s="72">
        <f t="array" ref="H584">SQRT(MMULT(MMULT(B584:F584,$W$2:$AA$6),TRANSPOSE(B584:F584)))</f>
        <v>8.6517957921603633E-2</v>
      </c>
    </row>
    <row r="585" spans="2:8" x14ac:dyDescent="0.25">
      <c r="B585" s="41">
        <v>-0.79087010817591696</v>
      </c>
      <c r="C585" s="15">
        <v>-1.7137163755397</v>
      </c>
      <c r="D585" s="15">
        <v>5.0993409203033</v>
      </c>
      <c r="E585" s="15">
        <v>2.2700864313834899</v>
      </c>
      <c r="F585" s="42">
        <v>-3.8648408679711701</v>
      </c>
      <c r="G585" s="71">
        <f t="shared" si="9"/>
        <v>0.1001118639111282</v>
      </c>
      <c r="H585" s="72">
        <f t="array" ref="H585">SQRT(MMULT(MMULT(B585:F585,$W$2:$AA$6),TRANSPOSE(B585:F585)))</f>
        <v>0.26282972660049264</v>
      </c>
    </row>
    <row r="586" spans="2:8" x14ac:dyDescent="0.25">
      <c r="B586" s="41">
        <v>-1.15648691152729</v>
      </c>
      <c r="C586" s="15">
        <v>-0.76505798149542903</v>
      </c>
      <c r="D586" s="15">
        <v>3.3944525051333398</v>
      </c>
      <c r="E586" s="15">
        <v>0.38887539708421998</v>
      </c>
      <c r="F586" s="42">
        <v>-0.86178300919484097</v>
      </c>
      <c r="G586" s="71">
        <f t="shared" si="9"/>
        <v>4.6903388753774318E-2</v>
      </c>
      <c r="H586" s="72">
        <f t="array" ref="H586">SQRT(MMULT(MMULT(B586:F586,$W$2:$AA$6),TRANSPOSE(B586:F586)))</f>
        <v>0.17703355398918405</v>
      </c>
    </row>
    <row r="587" spans="2:8" x14ac:dyDescent="0.25">
      <c r="B587" s="41">
        <v>-0.44720452595012899</v>
      </c>
      <c r="C587" s="15">
        <v>-0.73089609442182901</v>
      </c>
      <c r="D587" s="15">
        <v>2.7912591421156598</v>
      </c>
      <c r="E587" s="15">
        <v>0.88095569320030997</v>
      </c>
      <c r="F587" s="85">
        <v>-1.4941142149440101</v>
      </c>
      <c r="G587" s="71">
        <f t="shared" si="9"/>
        <v>6.6841764222953126E-2</v>
      </c>
      <c r="H587" s="72">
        <f t="array" ref="H587">SQRT(MMULT(MMULT(B587:F587,$W$2:$AA$6),TRANSPOSE(B587:F587)))</f>
        <v>0.14264700132288427</v>
      </c>
    </row>
    <row r="588" spans="2:8" x14ac:dyDescent="0.25">
      <c r="B588" s="41">
        <v>-0.71315717626503605</v>
      </c>
      <c r="C588" s="15">
        <v>2.16632591315041</v>
      </c>
      <c r="D588" s="15">
        <v>0.58783569774405298</v>
      </c>
      <c r="E588" s="15">
        <v>0.80201327882981299</v>
      </c>
      <c r="F588" s="42">
        <v>-1.84301771345924</v>
      </c>
      <c r="G588" s="71">
        <f t="shared" si="9"/>
        <v>8.9384537748957466E-2</v>
      </c>
      <c r="H588" s="72">
        <f t="array" ref="H588">SQRT(MMULT(MMULT(B588:F588,$W$2:$AA$6),TRANSPOSE(B588:F588)))</f>
        <v>0.1727937850470036</v>
      </c>
    </row>
    <row r="589" spans="2:8" x14ac:dyDescent="0.25">
      <c r="B589" s="41">
        <v>1.2966702181191601</v>
      </c>
      <c r="C589" s="15">
        <v>-0.44029667357345498</v>
      </c>
      <c r="D589" s="15">
        <v>-0.18521849590054501</v>
      </c>
      <c r="E589" s="15">
        <v>-0.35615803135857699</v>
      </c>
      <c r="F589" s="42">
        <v>0.68500298271340898</v>
      </c>
      <c r="G589" s="71">
        <f t="shared" si="9"/>
        <v>5.3821641049689006E-2</v>
      </c>
      <c r="H589" s="72">
        <f t="array" ref="H589">SQRT(MMULT(MMULT(B589:F589,$W$2:$AA$6),TRANSPOSE(B589:F589)))</f>
        <v>9.8790564158059188E-2</v>
      </c>
    </row>
    <row r="590" spans="2:8" x14ac:dyDescent="0.25">
      <c r="B590" s="41">
        <v>0.15970405677853</v>
      </c>
      <c r="C590" s="15">
        <v>1.21654752474937</v>
      </c>
      <c r="D590" s="15">
        <v>-0.54969841922721596</v>
      </c>
      <c r="E590" s="84">
        <v>-0.147975176672723</v>
      </c>
      <c r="F590" s="42">
        <v>0.321422014372029</v>
      </c>
      <c r="G590" s="71">
        <f t="shared" si="9"/>
        <v>5.1795141577717897E-2</v>
      </c>
      <c r="H590" s="72">
        <f t="array" ref="H590">SQRT(MMULT(MMULT(B590:F590,$W$2:$AA$6),TRANSPOSE(B590:F590)))</f>
        <v>7.6885533883501223E-2</v>
      </c>
    </row>
    <row r="591" spans="2:8" x14ac:dyDescent="0.25">
      <c r="B591" s="41">
        <v>-1.2753961234962901</v>
      </c>
      <c r="C591" s="15">
        <v>-3.1229779729579499</v>
      </c>
      <c r="D591" s="15">
        <v>7.04668472321318</v>
      </c>
      <c r="E591" s="15">
        <v>-0.54503896487417403</v>
      </c>
      <c r="F591" s="42">
        <v>-1.10327166188475</v>
      </c>
      <c r="G591" s="71">
        <f t="shared" si="9"/>
        <v>5.9253097436792648E-2</v>
      </c>
      <c r="H591" s="72">
        <f t="array" ref="H591">SQRT(MMULT(MMULT(B591:F591,$W$2:$AA$6),TRANSPOSE(B591:F591)))</f>
        <v>0.42770965281371054</v>
      </c>
    </row>
    <row r="592" spans="2:8" x14ac:dyDescent="0.25">
      <c r="B592" s="41">
        <v>-1.1659333096247499</v>
      </c>
      <c r="C592" s="15">
        <v>1.29005095266544</v>
      </c>
      <c r="D592" s="15">
        <v>1.2506849552210999</v>
      </c>
      <c r="E592" s="15">
        <v>-0.47216957185719399</v>
      </c>
      <c r="F592" s="42">
        <v>9.7366973595399003E-2</v>
      </c>
      <c r="G592" s="71">
        <f t="shared" si="9"/>
        <v>4.5483637348237613E-2</v>
      </c>
      <c r="H592" s="72">
        <f t="array" ref="H592">SQRT(MMULT(MMULT(B592:F592,$W$2:$AA$6),TRANSPOSE(B592:F592)))</f>
        <v>0.13720987036350729</v>
      </c>
    </row>
    <row r="593" spans="2:8" x14ac:dyDescent="0.25">
      <c r="B593" s="41">
        <v>0.140924942477025</v>
      </c>
      <c r="C593" s="15">
        <v>-0.57147841750529504</v>
      </c>
      <c r="D593" s="15">
        <v>-0.483866063099883</v>
      </c>
      <c r="E593" s="15">
        <v>1.9592842439310001</v>
      </c>
      <c r="F593" s="42">
        <v>-4.4864705802850097E-2</v>
      </c>
      <c r="G593" s="71">
        <f t="shared" si="9"/>
        <v>1.1416738345094242E-2</v>
      </c>
      <c r="H593" s="72">
        <f t="array" ref="H593">SQRT(MMULT(MMULT(B593:F593,$W$2:$AA$6),TRANSPOSE(B593:F593)))</f>
        <v>9.4907467333309375E-2</v>
      </c>
    </row>
    <row r="594" spans="2:8" x14ac:dyDescent="0.25">
      <c r="B594" s="41">
        <v>-1.4052371731911899</v>
      </c>
      <c r="C594" s="15">
        <v>1.65005770615486</v>
      </c>
      <c r="D594" s="15">
        <v>3.7833561249953497E-2</v>
      </c>
      <c r="E594" s="15">
        <v>-0.23772445458358399</v>
      </c>
      <c r="F594" s="42">
        <v>0.95507036036995796</v>
      </c>
      <c r="G594" s="71">
        <f t="shared" si="9"/>
        <v>1.327410921347927E-2</v>
      </c>
      <c r="H594" s="72">
        <f t="array" ref="H594">SQRT(MMULT(MMULT(B594:F594,$W$2:$AA$6),TRANSPOSE(B594:F594)))</f>
        <v>0.16294546201907326</v>
      </c>
    </row>
    <row r="595" spans="2:8" x14ac:dyDescent="0.25">
      <c r="B595" s="41">
        <v>-1.2522741297871101</v>
      </c>
      <c r="C595" s="15">
        <v>3.2652650561200098</v>
      </c>
      <c r="D595" s="15">
        <v>0.423818537955515</v>
      </c>
      <c r="E595" s="15">
        <v>-0.30272840176607801</v>
      </c>
      <c r="F595" s="42">
        <v>-1.1340810625223301</v>
      </c>
      <c r="G595" s="71">
        <f t="shared" si="9"/>
        <v>8.761921324478518E-2</v>
      </c>
      <c r="H595" s="72">
        <f t="array" ref="H595">SQRT(MMULT(MMULT(B595:F595,$W$2:$AA$6),TRANSPOSE(B595:F595)))</f>
        <v>0.23106889519263518</v>
      </c>
    </row>
    <row r="596" spans="2:8" x14ac:dyDescent="0.25">
      <c r="B596" s="41">
        <v>-1.4760575192254699</v>
      </c>
      <c r="C596" s="15">
        <v>0.258241208680629</v>
      </c>
      <c r="D596" s="15">
        <v>1.8124501814805201</v>
      </c>
      <c r="E596" s="15">
        <v>0.49426097394288698</v>
      </c>
      <c r="F596" s="42">
        <v>-8.8894844878569093E-2</v>
      </c>
      <c r="G596" s="71">
        <f t="shared" si="9"/>
        <v>2.1931969122520288E-2</v>
      </c>
      <c r="H596" s="72">
        <f t="array" ref="H596">SQRT(MMULT(MMULT(B596:F596,$W$2:$AA$6),TRANSPOSE(B596:F596)))</f>
        <v>0.12633295825827759</v>
      </c>
    </row>
    <row r="597" spans="2:8" x14ac:dyDescent="0.25">
      <c r="B597" s="41">
        <v>-0.88473443280273401</v>
      </c>
      <c r="C597" s="15">
        <v>-1.76059001252917</v>
      </c>
      <c r="D597" s="15">
        <v>5.1700951606018197</v>
      </c>
      <c r="E597" s="15">
        <v>-0.169839322487117</v>
      </c>
      <c r="F597" s="42">
        <v>-1.35493139278279</v>
      </c>
      <c r="G597" s="71">
        <f t="shared" si="9"/>
        <v>7.1970761678539621E-2</v>
      </c>
      <c r="H597" s="72">
        <f t="array" ref="H597">SQRT(MMULT(MMULT(B597:F597,$W$2:$AA$6),TRANSPOSE(B597:F597)))</f>
        <v>0.29668908853637471</v>
      </c>
    </row>
    <row r="598" spans="2:8" x14ac:dyDescent="0.25">
      <c r="B598" s="41">
        <v>0.52358095605072297</v>
      </c>
      <c r="C598" s="15">
        <v>-0.682381968031188</v>
      </c>
      <c r="D598" s="15">
        <v>-0.15852887827364201</v>
      </c>
      <c r="E598" s="15">
        <v>8.0037328046767206E-2</v>
      </c>
      <c r="F598" s="42">
        <v>1.2372925622073401</v>
      </c>
      <c r="G598" s="71">
        <f t="shared" si="9"/>
        <v>1.5722281073449373E-2</v>
      </c>
      <c r="H598" s="72">
        <f t="array" ref="H598">SQRT(MMULT(MMULT(B598:F598,$W$2:$AA$6),TRANSPOSE(B598:F598)))</f>
        <v>5.6952903049270399E-2</v>
      </c>
    </row>
    <row r="599" spans="2:8" x14ac:dyDescent="0.25">
      <c r="B599" s="41">
        <v>-1.4684160199099201</v>
      </c>
      <c r="C599" s="15">
        <v>3.5665904715827899</v>
      </c>
      <c r="D599" s="15">
        <v>-1.5233361987904499</v>
      </c>
      <c r="E599" s="15">
        <v>8.5430519248963693E-2</v>
      </c>
      <c r="F599" s="42">
        <v>0.33973122786861498</v>
      </c>
      <c r="G599" s="71">
        <f t="shared" si="9"/>
        <v>3.390616483822733E-2</v>
      </c>
      <c r="H599" s="72">
        <f t="array" ref="H599">SQRT(MMULT(MMULT(B599:F599,$W$2:$AA$6),TRANSPOSE(B599:F599)))</f>
        <v>0.2923680752550874</v>
      </c>
    </row>
    <row r="600" spans="2:8" x14ac:dyDescent="0.25">
      <c r="B600" s="41">
        <v>-1.4948252376618401</v>
      </c>
      <c r="C600" s="15">
        <v>-3.6421493697075298</v>
      </c>
      <c r="D600" s="15">
        <v>6.8246691050016004</v>
      </c>
      <c r="E600" s="15">
        <v>0.32956255179293997</v>
      </c>
      <c r="F600" s="42">
        <v>-1.01725704942516</v>
      </c>
      <c r="G600" s="71">
        <f t="shared" si="9"/>
        <v>3.3293335033431272E-2</v>
      </c>
      <c r="H600" s="72">
        <f t="array" ref="H600">SQRT(MMULT(MMULT(B600:F600,$W$2:$AA$6),TRANSPOSE(B600:F600)))</f>
        <v>0.40422505283178756</v>
      </c>
    </row>
    <row r="601" spans="2:8" x14ac:dyDescent="0.25">
      <c r="B601" s="41">
        <v>0.23942728374413799</v>
      </c>
      <c r="C601" s="15">
        <v>-0.67073567438969395</v>
      </c>
      <c r="D601" s="15">
        <v>-0.62590379123764495</v>
      </c>
      <c r="E601" s="15">
        <v>2.5914682113424798</v>
      </c>
      <c r="F601" s="42">
        <v>-0.53425602945928696</v>
      </c>
      <c r="G601" s="71">
        <f t="shared" si="9"/>
        <v>1.4436047541142203E-2</v>
      </c>
      <c r="H601" s="72">
        <f t="array" ref="H601">SQRT(MMULT(MMULT(B601:F601,$W$2:$AA$6),TRANSPOSE(B601:F601)))</f>
        <v>0.12887534489486224</v>
      </c>
    </row>
    <row r="602" spans="2:8" x14ac:dyDescent="0.25">
      <c r="B602" s="41">
        <v>-0.70856683505741802</v>
      </c>
      <c r="C602" s="15">
        <v>-2.0575192526151298</v>
      </c>
      <c r="D602" s="15">
        <v>4.5454152053221799</v>
      </c>
      <c r="E602" s="15">
        <v>0.98529665813953504</v>
      </c>
      <c r="F602" s="42">
        <v>-1.7646257757891599</v>
      </c>
      <c r="G602" s="71">
        <f t="shared" si="9"/>
        <v>6.2316741321947554E-2</v>
      </c>
      <c r="H602" s="72">
        <f t="array" ref="H602">SQRT(MMULT(MMULT(B602:F602,$W$2:$AA$6),TRANSPOSE(B602:F602)))</f>
        <v>0.24881942955102676</v>
      </c>
    </row>
    <row r="603" spans="2:8" x14ac:dyDescent="0.25">
      <c r="B603" s="41">
        <v>-1.4292395952244401</v>
      </c>
      <c r="C603" s="15">
        <v>-2.4806069311121699</v>
      </c>
      <c r="D603" s="15">
        <v>7.3082182396207296</v>
      </c>
      <c r="E603" s="15">
        <v>2.4893723185199401</v>
      </c>
      <c r="F603" s="42">
        <v>-4.8877440318040497</v>
      </c>
      <c r="G603" s="71">
        <f t="shared" si="9"/>
        <v>0.11300324599979571</v>
      </c>
      <c r="H603" s="72">
        <f t="array" ref="H603">SQRT(MMULT(MMULT(B603:F603,$W$2:$AA$6),TRANSPOSE(B603:F603)))</f>
        <v>0.37462807638090412</v>
      </c>
    </row>
    <row r="604" spans="2:8" x14ac:dyDescent="0.25">
      <c r="B604" s="41">
        <v>-1.48849228506937</v>
      </c>
      <c r="C604" s="15">
        <v>-2.3965730700446701</v>
      </c>
      <c r="D604" s="15">
        <v>5.2098877079890098</v>
      </c>
      <c r="E604" s="15">
        <v>0.193259217928895</v>
      </c>
      <c r="F604" s="42">
        <v>-0.51808157080385397</v>
      </c>
      <c r="G604" s="71">
        <f t="shared" si="9"/>
        <v>2.7367013139274372E-2</v>
      </c>
      <c r="H604" s="72">
        <f t="array" ref="H604">SQRT(MMULT(MMULT(B604:F604,$W$2:$AA$6),TRANSPOSE(B604:F604)))</f>
        <v>0.29744277551463422</v>
      </c>
    </row>
    <row r="605" spans="2:8" x14ac:dyDescent="0.25">
      <c r="B605" s="41">
        <v>-1.0954332198180701</v>
      </c>
      <c r="C605" s="15">
        <v>-2.54822781114457</v>
      </c>
      <c r="D605" s="15">
        <v>5.08738274790083</v>
      </c>
      <c r="E605" s="15">
        <v>-0.635867903305675</v>
      </c>
      <c r="F605" s="42">
        <v>0.1921461863675</v>
      </c>
      <c r="G605" s="71">
        <f t="shared" si="9"/>
        <v>2.7780335122095365E-2</v>
      </c>
      <c r="H605" s="72">
        <f t="array" ref="H605">SQRT(MMULT(MMULT(B605:F605,$W$2:$AA$6),TRANSPOSE(B605:F605)))</f>
        <v>0.32175364210801405</v>
      </c>
    </row>
    <row r="606" spans="2:8" x14ac:dyDescent="0.25">
      <c r="B606" s="41">
        <v>0.26490622058886998</v>
      </c>
      <c r="C606" s="15">
        <v>-1.0704841524836399</v>
      </c>
      <c r="D606" s="15">
        <v>0.87016038368636905</v>
      </c>
      <c r="E606" s="15">
        <v>1.35069429037543</v>
      </c>
      <c r="F606" s="42">
        <v>-0.41527674216703298</v>
      </c>
      <c r="G606" s="71">
        <f t="shared" si="9"/>
        <v>3.4065589003917054E-2</v>
      </c>
      <c r="H606" s="72">
        <f t="array" ref="H606">SQRT(MMULT(MMULT(B606:F606,$W$2:$AA$6),TRANSPOSE(B606:F606)))</f>
        <v>7.9090245172666843E-2</v>
      </c>
    </row>
    <row r="607" spans="2:8" x14ac:dyDescent="0.25">
      <c r="B607" s="41">
        <v>0.45576075156857998</v>
      </c>
      <c r="C607" s="15">
        <v>-0.14020307111201699</v>
      </c>
      <c r="D607" s="15">
        <v>-0.95109418950139002</v>
      </c>
      <c r="E607" s="15">
        <v>0.31802079059941502</v>
      </c>
      <c r="F607" s="42">
        <v>1.31751571844541</v>
      </c>
      <c r="G607" s="71">
        <f t="shared" si="9"/>
        <v>1.0249508552617911E-2</v>
      </c>
      <c r="H607" s="72">
        <f t="array" ref="H607">SQRT(MMULT(MMULT(B607:F607,$W$2:$AA$6),TRANSPOSE(B607:F607)))</f>
        <v>6.0254629058895663E-2</v>
      </c>
    </row>
    <row r="608" spans="2:8" x14ac:dyDescent="0.25">
      <c r="B608" s="41">
        <v>-1.0574323231354501</v>
      </c>
      <c r="C608" s="15">
        <v>-2.7024391838734099</v>
      </c>
      <c r="D608" s="15">
        <v>6.2417594454484098</v>
      </c>
      <c r="E608" s="15">
        <v>1.4457385004363299</v>
      </c>
      <c r="F608" s="42">
        <v>-2.9276264388758801</v>
      </c>
      <c r="G608" s="71">
        <f t="shared" si="9"/>
        <v>7.9540342391151014E-2</v>
      </c>
      <c r="H608" s="72">
        <f t="array" ref="H608">SQRT(MMULT(MMULT(B608:F608,$W$2:$AA$6),TRANSPOSE(B608:F608)))</f>
        <v>0.33724625783102696</v>
      </c>
    </row>
    <row r="609" spans="2:8" x14ac:dyDescent="0.25">
      <c r="B609" s="41">
        <v>0.21637473509059499</v>
      </c>
      <c r="C609" s="15">
        <v>1.10481349564218</v>
      </c>
      <c r="D609" s="15">
        <v>-0.17524063882767499</v>
      </c>
      <c r="E609" s="15">
        <v>0.14552417173726301</v>
      </c>
      <c r="F609" s="42">
        <v>-0.29147176364236299</v>
      </c>
      <c r="G609" s="71">
        <f t="shared" si="9"/>
        <v>6.4603357979095444E-2</v>
      </c>
      <c r="H609" s="72">
        <f t="array" ref="H609">SQRT(MMULT(MMULT(B609:F609,$W$2:$AA$6),TRANSPOSE(B609:F609)))</f>
        <v>7.2692309619553183E-2</v>
      </c>
    </row>
    <row r="610" spans="2:8" x14ac:dyDescent="0.25">
      <c r="B610" s="41">
        <v>1.4512555771078299</v>
      </c>
      <c r="C610" s="15">
        <v>-0.67019623146934104</v>
      </c>
      <c r="D610" s="15">
        <v>-0.23255329790284299</v>
      </c>
      <c r="E610" s="15">
        <v>0.46298908466765398</v>
      </c>
      <c r="F610" s="42">
        <v>-1.14951324033021E-2</v>
      </c>
      <c r="G610" s="71">
        <f t="shared" si="9"/>
        <v>5.9502924778016608E-2</v>
      </c>
      <c r="H610" s="72">
        <f t="array" ref="H610">SQRT(MMULT(MMULT(B610:F610,$W$2:$AA$6),TRANSPOSE(B610:F610)))</f>
        <v>0.11575722437691524</v>
      </c>
    </row>
    <row r="611" spans="2:8" x14ac:dyDescent="0.25">
      <c r="B611" s="41">
        <v>-0.71563289400538599</v>
      </c>
      <c r="C611" s="15">
        <v>1.44776507118119</v>
      </c>
      <c r="D611" s="15">
        <v>-0.391281794746353</v>
      </c>
      <c r="E611" s="15">
        <v>0.33744852536866798</v>
      </c>
      <c r="F611" s="42">
        <v>0.32170109220187298</v>
      </c>
      <c r="G611" s="71">
        <f t="shared" si="9"/>
        <v>3.0104328672395212E-2</v>
      </c>
      <c r="H611" s="72">
        <f t="array" ref="H611">SQRT(MMULT(MMULT(B611:F611,$W$2:$AA$6),TRANSPOSE(B611:F611)))</f>
        <v>0.1293739433868395</v>
      </c>
    </row>
    <row r="612" spans="2:8" x14ac:dyDescent="0.25">
      <c r="B612" s="41">
        <v>-0.42565222971753902</v>
      </c>
      <c r="C612" s="15">
        <v>-0.95048436491528199</v>
      </c>
      <c r="D612" s="15">
        <v>3.03150753214838</v>
      </c>
      <c r="E612" s="15">
        <v>-0.71203153012768505</v>
      </c>
      <c r="F612" s="42">
        <v>5.6660592612124097E-2</v>
      </c>
      <c r="G612" s="71">
        <f t="shared" si="9"/>
        <v>5.1403607553850393E-2</v>
      </c>
      <c r="H612" s="72">
        <f t="array" ref="H612">SQRT(MMULT(MMULT(B612:F612,$W$2:$AA$6),TRANSPOSE(B612:F612)))</f>
        <v>0.19031136523884296</v>
      </c>
    </row>
    <row r="613" spans="2:8" x14ac:dyDescent="0.25">
      <c r="B613" s="41">
        <v>-0.96449968436919498</v>
      </c>
      <c r="C613" s="15">
        <v>1.46699098695687</v>
      </c>
      <c r="D613" s="15">
        <v>-0.64538818843415102</v>
      </c>
      <c r="E613" s="15">
        <v>0.726637188543095</v>
      </c>
      <c r="F613" s="42">
        <v>0.41625969730337598</v>
      </c>
      <c r="G613" s="71">
        <f t="shared" si="9"/>
        <v>1.5846924979283007E-2</v>
      </c>
      <c r="H613" s="72">
        <f t="array" ref="H613">SQRT(MMULT(MMULT(B613:F613,$W$2:$AA$6),TRANSPOSE(B613:F613)))</f>
        <v>0.15710710121792676</v>
      </c>
    </row>
    <row r="614" spans="2:8" x14ac:dyDescent="0.25">
      <c r="B614" s="41">
        <v>-1.29268714807445</v>
      </c>
      <c r="C614" s="15">
        <v>3.3437565738795501</v>
      </c>
      <c r="D614" s="15">
        <v>-0.15701303446040099</v>
      </c>
      <c r="E614" s="15">
        <v>1.0882991824179999</v>
      </c>
      <c r="F614" s="42">
        <v>-1.9823555737627001</v>
      </c>
      <c r="G614" s="71">
        <f t="shared" si="9"/>
        <v>8.5033159212801954E-2</v>
      </c>
      <c r="H614" s="72">
        <f t="array" ref="H614">SQRT(MMULT(MMULT(B614:F614,$W$2:$AA$6),TRANSPOSE(B614:F614)))</f>
        <v>0.27153429557523079</v>
      </c>
    </row>
    <row r="615" spans="2:8" x14ac:dyDescent="0.25">
      <c r="B615" s="41">
        <v>-1.3272304417717899</v>
      </c>
      <c r="C615" s="15">
        <v>-0.652088381545604</v>
      </c>
      <c r="D615" s="15">
        <v>4.3201755003217803</v>
      </c>
      <c r="E615" s="15">
        <v>-1.0281902408554899</v>
      </c>
      <c r="F615" s="42">
        <v>-0.31266643614888401</v>
      </c>
      <c r="G615" s="71">
        <f t="shared" si="9"/>
        <v>5.6774899367272078E-2</v>
      </c>
      <c r="H615" s="72">
        <f t="array" ref="H615">SQRT(MMULT(MMULT(B615:F615,$W$2:$AA$6),TRANSPOSE(B615:F615)))</f>
        <v>0.25778397031805084</v>
      </c>
    </row>
    <row r="616" spans="2:8" x14ac:dyDescent="0.25">
      <c r="B616" s="41">
        <v>-1.31407965931157</v>
      </c>
      <c r="C616" s="15">
        <v>-1.58107349526753</v>
      </c>
      <c r="D616" s="15">
        <v>4.9960855259049604</v>
      </c>
      <c r="E616" s="15">
        <v>1.0414326103166101</v>
      </c>
      <c r="F616" s="42">
        <v>-2.1423649816424701</v>
      </c>
      <c r="G616" s="71">
        <f t="shared" si="9"/>
        <v>6.5825734876930705E-2</v>
      </c>
      <c r="H616" s="72">
        <f t="array" ref="H616">SQRT(MMULT(MMULT(B616:F616,$W$2:$AA$6),TRANSPOSE(B616:F616)))</f>
        <v>0.25678424350835183</v>
      </c>
    </row>
    <row r="617" spans="2:8" x14ac:dyDescent="0.25">
      <c r="B617" s="41">
        <v>-1.0590002340943401</v>
      </c>
      <c r="C617" s="15">
        <v>2.5913731757090299</v>
      </c>
      <c r="D617" s="15">
        <v>0.56262826867670901</v>
      </c>
      <c r="E617" s="15">
        <v>0.39930450087427499</v>
      </c>
      <c r="F617" s="42">
        <v>-1.4943057111656699</v>
      </c>
      <c r="G617" s="71">
        <f t="shared" si="9"/>
        <v>8.3914943684614829E-2</v>
      </c>
      <c r="H617" s="72">
        <f t="array" ref="H617">SQRT(MMULT(MMULT(B617:F617,$W$2:$AA$6),TRANSPOSE(B617:F617)))</f>
        <v>0.19855731132525017</v>
      </c>
    </row>
    <row r="618" spans="2:8" x14ac:dyDescent="0.25">
      <c r="B618" s="41">
        <v>-0.71578787456155502</v>
      </c>
      <c r="C618" s="15">
        <v>-1.47655410626759</v>
      </c>
      <c r="D618" s="15">
        <v>3.52902428309531</v>
      </c>
      <c r="E618" s="84">
        <v>0.41738701826207703</v>
      </c>
      <c r="F618" s="42">
        <v>-0.75406932052824005</v>
      </c>
      <c r="G618" s="71">
        <f t="shared" si="9"/>
        <v>4.6154750600844473E-2</v>
      </c>
      <c r="H618" s="72">
        <f t="array" ref="H618">SQRT(MMULT(MMULT(B618:F618,$W$2:$AA$6),TRANSPOSE(B618:F618)))</f>
        <v>0.19414827442796456</v>
      </c>
    </row>
    <row r="619" spans="2:8" x14ac:dyDescent="0.25">
      <c r="B619" s="41">
        <v>-1.12587964093228</v>
      </c>
      <c r="C619" s="15">
        <v>-1.30616500388128</v>
      </c>
      <c r="D619" s="15">
        <v>3.2801430940388898</v>
      </c>
      <c r="E619" s="15">
        <v>-2.7717981334776199E-2</v>
      </c>
      <c r="F619" s="42">
        <v>0.179619532109448</v>
      </c>
      <c r="G619" s="71">
        <f t="shared" si="9"/>
        <v>2.1746754030021551E-2</v>
      </c>
      <c r="H619" s="72">
        <f t="array" ref="H619">SQRT(MMULT(MMULT(B619:F619,$W$2:$AA$6),TRANSPOSE(B619:F619)))</f>
        <v>0.1872951833282642</v>
      </c>
    </row>
    <row r="620" spans="2:8" x14ac:dyDescent="0.25">
      <c r="B620" s="41">
        <v>0.25155384152342097</v>
      </c>
      <c r="C620" s="15">
        <v>-0.63751370329851498</v>
      </c>
      <c r="D620" s="15">
        <v>2.6784813167922701E-2</v>
      </c>
      <c r="E620" s="15">
        <v>1.27392391106147</v>
      </c>
      <c r="F620" s="42">
        <v>8.5251137545692302E-2</v>
      </c>
      <c r="G620" s="71">
        <f t="shared" si="9"/>
        <v>2.2549726758758114E-2</v>
      </c>
      <c r="H620" s="72">
        <f t="array" ref="H620">SQRT(MMULT(MMULT(B620:F620,$W$2:$AA$6),TRANSPOSE(B620:F620)))</f>
        <v>5.7895740651564227E-2</v>
      </c>
    </row>
    <row r="621" spans="2:8" x14ac:dyDescent="0.25">
      <c r="B621" s="41">
        <v>0.62085851858657604</v>
      </c>
      <c r="C621" s="15">
        <v>-0.45183947589285001</v>
      </c>
      <c r="D621" s="15">
        <v>-1.2062912394908101</v>
      </c>
      <c r="E621" s="15">
        <v>1.4215049204477801</v>
      </c>
      <c r="F621" s="42">
        <v>0.61576727634929895</v>
      </c>
      <c r="G621" s="71">
        <f t="shared" si="9"/>
        <v>1.0150563699899568E-2</v>
      </c>
      <c r="H621" s="72">
        <f t="array" ref="H621">SQRT(MMULT(MMULT(B621:F621,$W$2:$AA$6),TRANSPOSE(B621:F621)))</f>
        <v>0.1067489879006218</v>
      </c>
    </row>
    <row r="622" spans="2:8" x14ac:dyDescent="0.25">
      <c r="B622" s="41">
        <v>-1.4080782515555099</v>
      </c>
      <c r="C622" s="15">
        <v>3.2696296436771899</v>
      </c>
      <c r="D622" s="15">
        <v>1.19996561163237</v>
      </c>
      <c r="E622" s="15">
        <v>-2.2984260456397898</v>
      </c>
      <c r="F622" s="42">
        <v>0.236909041885733</v>
      </c>
      <c r="G622" s="71">
        <f t="shared" si="9"/>
        <v>8.4088224101276754E-2</v>
      </c>
      <c r="H622" s="72">
        <f t="array" ref="H622">SQRT(MMULT(MMULT(B622:F622,$W$2:$AA$6),TRANSPOSE(B622:F622)))</f>
        <v>0.23939457383181129</v>
      </c>
    </row>
    <row r="623" spans="2:8" x14ac:dyDescent="0.25">
      <c r="B623" s="41">
        <v>-1.49835547268855</v>
      </c>
      <c r="C623" s="15">
        <v>-2.2592743757291398</v>
      </c>
      <c r="D623" s="15">
        <v>6.6371990771810703</v>
      </c>
      <c r="E623" s="15">
        <v>2.0388032692554598</v>
      </c>
      <c r="F623" s="42">
        <v>-3.9183724980188401</v>
      </c>
      <c r="G623" s="71">
        <f t="shared" si="9"/>
        <v>9.300340558648211E-2</v>
      </c>
      <c r="H623" s="72">
        <f t="array" ref="H623">SQRT(MMULT(MMULT(B623:F623,$W$2:$AA$6),TRANSPOSE(B623:F623)))</f>
        <v>0.33837256224545686</v>
      </c>
    </row>
    <row r="624" spans="2:8" x14ac:dyDescent="0.25">
      <c r="B624" s="41">
        <v>-0.38674816961540398</v>
      </c>
      <c r="C624" s="15">
        <v>1.9776378610854899</v>
      </c>
      <c r="D624" s="15">
        <v>0.61681946024952194</v>
      </c>
      <c r="E624" s="15">
        <v>1.60909882990105</v>
      </c>
      <c r="F624" s="42">
        <v>-2.8168079816206602</v>
      </c>
      <c r="G624" s="71">
        <f t="shared" si="9"/>
        <v>0.10640922961179508</v>
      </c>
      <c r="H624" s="72">
        <f t="array" ref="H624">SQRT(MMULT(MMULT(B624:F624,$W$2:$AA$6),TRANSPOSE(B624:F624)))</f>
        <v>0.18270248247239898</v>
      </c>
    </row>
    <row r="625" spans="2:8" x14ac:dyDescent="0.25">
      <c r="B625" s="41">
        <v>0.127607298090646</v>
      </c>
      <c r="C625" s="15">
        <v>0.232340542307236</v>
      </c>
      <c r="D625" s="15">
        <v>-0.70650265100624499</v>
      </c>
      <c r="E625" s="15">
        <v>1.07450288817008</v>
      </c>
      <c r="F625" s="42">
        <v>0.27205192243827803</v>
      </c>
      <c r="G625" s="71">
        <f t="shared" si="9"/>
        <v>2.3424196746345681E-2</v>
      </c>
      <c r="H625" s="72">
        <f t="array" ref="H625">SQRT(MMULT(MMULT(B625:F625,$W$2:$AA$6),TRANSPOSE(B625:F625)))</f>
        <v>8.0323880112972063E-2</v>
      </c>
    </row>
    <row r="626" spans="2:8" x14ac:dyDescent="0.25">
      <c r="B626" s="41">
        <v>-0.89680474543557598</v>
      </c>
      <c r="C626" s="15">
        <v>2.8132259237180799</v>
      </c>
      <c r="D626" s="15">
        <v>1.25927577096971</v>
      </c>
      <c r="E626" s="15">
        <v>-2.7889694189076799</v>
      </c>
      <c r="F626" s="42">
        <v>0.61327246965545101</v>
      </c>
      <c r="G626" s="71">
        <f t="shared" si="9"/>
        <v>8.7995272725546081E-2</v>
      </c>
      <c r="H626" s="72">
        <f t="array" ref="H626">SQRT(MMULT(MMULT(B626:F626,$W$2:$AA$6),TRANSPOSE(B626:F626)))</f>
        <v>0.21019564878399125</v>
      </c>
    </row>
    <row r="627" spans="2:8" x14ac:dyDescent="0.25">
      <c r="B627" s="41">
        <v>-0.222285574948689</v>
      </c>
      <c r="C627" s="15">
        <v>0.52854900286400197</v>
      </c>
      <c r="D627" s="15">
        <v>0.87017002521079401</v>
      </c>
      <c r="E627" s="15">
        <v>-5.0192035183356199E-3</v>
      </c>
      <c r="F627" s="42">
        <v>-0.17141424960777099</v>
      </c>
      <c r="G627" s="71">
        <f t="shared" si="9"/>
        <v>5.4551272948689541E-2</v>
      </c>
      <c r="H627" s="72">
        <f t="array" ref="H627">SQRT(MMULT(MMULT(B627:F627,$W$2:$AA$6),TRANSPOSE(B627:F627)))</f>
        <v>6.2388792948869953E-2</v>
      </c>
    </row>
    <row r="628" spans="2:8" x14ac:dyDescent="0.25">
      <c r="B628" s="41">
        <v>-1.4935364076411299</v>
      </c>
      <c r="C628" s="15">
        <v>0.97358188659230704</v>
      </c>
      <c r="D628" s="15">
        <v>2.2599043969606099</v>
      </c>
      <c r="E628" s="15">
        <v>0.82697120344060904</v>
      </c>
      <c r="F628" s="42">
        <v>-1.56692107935239</v>
      </c>
      <c r="G628" s="71">
        <f t="shared" si="9"/>
        <v>6.2933071630104392E-2</v>
      </c>
      <c r="H628" s="72">
        <f t="array" ref="H628">SQRT(MMULT(MMULT(B628:F628,$W$2:$AA$6),TRANSPOSE(B628:F628)))</f>
        <v>0.16426665576429261</v>
      </c>
    </row>
    <row r="629" spans="2:8" x14ac:dyDescent="0.25">
      <c r="B629" s="41">
        <v>-1.0928787065486001</v>
      </c>
      <c r="C629" s="15">
        <v>-1.71167647237078</v>
      </c>
      <c r="D629" s="15">
        <v>4.28663789812828</v>
      </c>
      <c r="E629" s="15">
        <v>-0.70648479072585402</v>
      </c>
      <c r="F629" s="42">
        <v>0.22440207151696401</v>
      </c>
      <c r="G629" s="71">
        <f t="shared" si="9"/>
        <v>3.2446070708925794E-2</v>
      </c>
      <c r="H629" s="72">
        <f t="array" ref="H629">SQRT(MMULT(MMULT(B629:F629,$W$2:$AA$6),TRANSPOSE(B629:F629)))</f>
        <v>0.26426053993591841</v>
      </c>
    </row>
    <row r="630" spans="2:8" x14ac:dyDescent="0.25">
      <c r="B630" s="41">
        <v>0.12740160524553401</v>
      </c>
      <c r="C630" s="15">
        <v>-1.29455296860622</v>
      </c>
      <c r="D630" s="15">
        <v>3.1681513842050402</v>
      </c>
      <c r="E630" s="15">
        <v>0.373575464981172</v>
      </c>
      <c r="F630" s="42">
        <v>-1.3745754858255199</v>
      </c>
      <c r="G630" s="71">
        <f t="shared" si="9"/>
        <v>7.9204014510794382E-2</v>
      </c>
      <c r="H630" s="72">
        <f t="array" ref="H630">SQRT(MMULT(MMULT(B630:F630,$W$2:$AA$6),TRANSPOSE(B630:F630)))</f>
        <v>0.19189271014753523</v>
      </c>
    </row>
    <row r="631" spans="2:8" x14ac:dyDescent="0.25">
      <c r="B631" s="41">
        <v>-1.1804048475826201</v>
      </c>
      <c r="C631" s="15">
        <v>-0.77955600579183904</v>
      </c>
      <c r="D631" s="15">
        <v>4.1621703662661798</v>
      </c>
      <c r="E631" s="15">
        <v>1.4324179669971699</v>
      </c>
      <c r="F631" s="42">
        <v>-2.63462747988889</v>
      </c>
      <c r="G631" s="71">
        <f t="shared" si="9"/>
        <v>7.878661231402484E-2</v>
      </c>
      <c r="H631" s="72">
        <f t="array" ref="H631">SQRT(MMULT(MMULT(B631:F631,$W$2:$AA$6),TRANSPOSE(B631:F631)))</f>
        <v>0.20696323479636972</v>
      </c>
    </row>
    <row r="632" spans="2:8" x14ac:dyDescent="0.25">
      <c r="B632" s="41">
        <v>-0.970006887747767</v>
      </c>
      <c r="C632" s="15">
        <v>-1.5533283235059201</v>
      </c>
      <c r="D632" s="15">
        <v>4.4429267515627897</v>
      </c>
      <c r="E632" s="84">
        <v>-0.22993469624750301</v>
      </c>
      <c r="F632" s="42">
        <v>-0.689656844061594</v>
      </c>
      <c r="G632" s="71">
        <f t="shared" si="9"/>
        <v>5.2971654313052077E-2</v>
      </c>
      <c r="H632" s="72">
        <f t="array" ref="H632">SQRT(MMULT(MMULT(B632:F632,$W$2:$AA$6),TRANSPOSE(B632:F632)))</f>
        <v>0.25562064665623591</v>
      </c>
    </row>
    <row r="633" spans="2:8" x14ac:dyDescent="0.25">
      <c r="B633" s="41">
        <v>-1.42961195554359</v>
      </c>
      <c r="C633" s="15">
        <v>-3.3549385860239198</v>
      </c>
      <c r="D633" s="15">
        <v>6.7675505461596899</v>
      </c>
      <c r="E633" s="15">
        <v>-1.10716446669862</v>
      </c>
      <c r="F633" s="42">
        <v>0.124164462106441</v>
      </c>
      <c r="G633" s="71">
        <f t="shared" si="9"/>
        <v>3.0199483207505821E-2</v>
      </c>
      <c r="H633" s="72">
        <f t="array" ref="H633">SQRT(MMULT(MMULT(B633:F633,$W$2:$AA$6),TRANSPOSE(B633:F633)))</f>
        <v>0.43539917723057414</v>
      </c>
    </row>
    <row r="634" spans="2:8" x14ac:dyDescent="0.25">
      <c r="B634" s="41">
        <v>-1.0660391736827299</v>
      </c>
      <c r="C634" s="15">
        <v>-0.94231716662039</v>
      </c>
      <c r="D634" s="15">
        <v>4.31667519465016</v>
      </c>
      <c r="E634" s="15">
        <v>-0.53370467408307898</v>
      </c>
      <c r="F634" s="42">
        <v>-0.77461418026396001</v>
      </c>
      <c r="G634" s="71">
        <f t="shared" si="9"/>
        <v>6.3210345451237548E-2</v>
      </c>
      <c r="H634" s="72">
        <f t="array" ref="H634">SQRT(MMULT(MMULT(B634:F634,$W$2:$AA$6),TRANSPOSE(B634:F634)))</f>
        <v>0.24678069012434642</v>
      </c>
    </row>
    <row r="635" spans="2:8" x14ac:dyDescent="0.25">
      <c r="B635" s="41">
        <v>-1.21567281052596</v>
      </c>
      <c r="C635" s="15">
        <v>-3.2032876783741999</v>
      </c>
      <c r="D635" s="15">
        <v>6.1714783249639504</v>
      </c>
      <c r="E635" s="15">
        <v>-0.43645807560838401</v>
      </c>
      <c r="F635" s="42">
        <v>-0.31605976045539802</v>
      </c>
      <c r="G635" s="71">
        <f t="shared" si="9"/>
        <v>3.3959423776069662E-2</v>
      </c>
      <c r="H635" s="72">
        <f t="array" ref="H635">SQRT(MMULT(MMULT(B635:F635,$W$2:$AA$6),TRANSPOSE(B635:F635)))</f>
        <v>0.38466762969936602</v>
      </c>
    </row>
    <row r="636" spans="2:8" x14ac:dyDescent="0.25">
      <c r="B636" s="41">
        <v>-0.94814594776672401</v>
      </c>
      <c r="C636" s="15">
        <v>-0.56631459867825695</v>
      </c>
      <c r="D636" s="15">
        <v>3.1429060020879902</v>
      </c>
      <c r="E636" s="15">
        <v>0.88328450339116904</v>
      </c>
      <c r="F636" s="42">
        <v>-1.5117299590341799</v>
      </c>
      <c r="G636" s="71">
        <f t="shared" si="9"/>
        <v>6.0632446493309809E-2</v>
      </c>
      <c r="H636" s="72">
        <f t="array" ref="H636">SQRT(MMULT(MMULT(B636:F636,$W$2:$AA$6),TRANSPOSE(B636:F636)))</f>
        <v>0.15706348840903162</v>
      </c>
    </row>
    <row r="637" spans="2:8" x14ac:dyDescent="0.25">
      <c r="B637" s="41">
        <v>-0.92020136189535295</v>
      </c>
      <c r="C637" s="15">
        <v>-2.3033674473821599</v>
      </c>
      <c r="D637" s="15">
        <v>5.0426550078969701</v>
      </c>
      <c r="E637" s="15">
        <v>1.1725189206008799</v>
      </c>
      <c r="F637" s="42">
        <v>-1.9916051192203199</v>
      </c>
      <c r="G637" s="71">
        <f t="shared" si="9"/>
        <v>6.0977917499251778E-2</v>
      </c>
      <c r="H637" s="72">
        <f t="array" ref="H637">SQRT(MMULT(MMULT(B637:F637,$W$2:$AA$6),TRANSPOSE(B637:F637)))</f>
        <v>0.27281496077382938</v>
      </c>
    </row>
    <row r="638" spans="2:8" x14ac:dyDescent="0.25">
      <c r="B638" s="41">
        <v>-1.2264925000644</v>
      </c>
      <c r="C638" s="15">
        <v>-1.2626740145389499</v>
      </c>
      <c r="D638" s="15">
        <v>4.1335132396112702</v>
      </c>
      <c r="E638" s="15">
        <v>-0.54038196539299799</v>
      </c>
      <c r="F638" s="42">
        <v>-0.103964759614907</v>
      </c>
      <c r="G638" s="71">
        <f t="shared" si="9"/>
        <v>3.9215824522647207E-2</v>
      </c>
      <c r="H638" s="72">
        <f t="array" ref="H638">SQRT(MMULT(MMULT(B638:F638,$W$2:$AA$6),TRANSPOSE(B638:F638)))</f>
        <v>0.24256526075656265</v>
      </c>
    </row>
    <row r="639" spans="2:8" x14ac:dyDescent="0.25">
      <c r="B639" s="41">
        <v>0.32650020026795001</v>
      </c>
      <c r="C639" s="15">
        <v>-0.37041623557298398</v>
      </c>
      <c r="D639" s="15">
        <v>0.10952272527087201</v>
      </c>
      <c r="E639" s="15">
        <v>-0.38569560792211</v>
      </c>
      <c r="F639" s="42">
        <v>1.32008891795627</v>
      </c>
      <c r="G639" s="71">
        <f t="shared" si="9"/>
        <v>2.1156666445908332E-2</v>
      </c>
      <c r="H639" s="72">
        <f t="array" ref="H639">SQRT(MMULT(MMULT(B639:F639,$W$2:$AA$6),TRANSPOSE(B639:F639)))</f>
        <v>4.8918080415367188E-2</v>
      </c>
    </row>
    <row r="640" spans="2:8" x14ac:dyDescent="0.25">
      <c r="B640" s="41">
        <v>-0.595733362314527</v>
      </c>
      <c r="C640" s="15">
        <v>2.3750465572685999</v>
      </c>
      <c r="D640" s="15">
        <v>1.04318758777175</v>
      </c>
      <c r="E640" s="15">
        <v>-0.27527142395538801</v>
      </c>
      <c r="F640" s="42">
        <v>-1.54722935877044</v>
      </c>
      <c r="G640" s="71">
        <f t="shared" si="9"/>
        <v>0.10486154159384578</v>
      </c>
      <c r="H640" s="72">
        <f t="array" ref="H640">SQRT(MMULT(MMULT(B640:F640,$W$2:$AA$6),TRANSPOSE(B640:F640)))</f>
        <v>0.16254467639599957</v>
      </c>
    </row>
    <row r="641" spans="2:8" x14ac:dyDescent="0.25">
      <c r="B641" s="41">
        <v>-0.107802824091612</v>
      </c>
      <c r="C641" s="15">
        <v>-1.65773048180558</v>
      </c>
      <c r="D641" s="15">
        <v>3.90805440218569</v>
      </c>
      <c r="E641" s="15">
        <v>0.87971196510232097</v>
      </c>
      <c r="F641" s="42">
        <v>-2.0222330613908102</v>
      </c>
      <c r="G641" s="71">
        <f t="shared" si="9"/>
        <v>8.3167057769276242E-2</v>
      </c>
      <c r="H641" s="72">
        <f t="array" ref="H641">SQRT(MMULT(MMULT(B641:F641,$W$2:$AA$6),TRANSPOSE(B641:F641)))</f>
        <v>0.22409442771059404</v>
      </c>
    </row>
    <row r="642" spans="2:8" x14ac:dyDescent="0.25">
      <c r="B642" s="41">
        <v>-1.3236659627665499</v>
      </c>
      <c r="C642" s="15">
        <v>-3.14329117829213</v>
      </c>
      <c r="D642" s="15">
        <v>8.0309034862469897</v>
      </c>
      <c r="E642" s="15">
        <v>3.1370236181946498</v>
      </c>
      <c r="F642" s="42">
        <v>-5.7009699633829598</v>
      </c>
      <c r="G642" s="71">
        <f t="shared" si="9"/>
        <v>0.12271718120463687</v>
      </c>
      <c r="H642" s="72">
        <f t="array" ref="H642">SQRT(MMULT(MMULT(B642:F642,$W$2:$AA$6),TRANSPOSE(B642:F642)))</f>
        <v>0.41868607753760767</v>
      </c>
    </row>
    <row r="643" spans="2:8" x14ac:dyDescent="0.25">
      <c r="B643" s="41">
        <v>-0.79616306914201995</v>
      </c>
      <c r="C643" s="15">
        <v>-1.2607951745209101</v>
      </c>
      <c r="D643" s="15">
        <v>4.2540286774816298</v>
      </c>
      <c r="E643" s="15">
        <v>0.69307591942019198</v>
      </c>
      <c r="F643" s="42">
        <v>-1.89014635323888</v>
      </c>
      <c r="G643" s="71">
        <f t="shared" si="9"/>
        <v>7.4596450299028325E-2</v>
      </c>
      <c r="H643" s="72">
        <f t="array" ref="H643">SQRT(MMULT(MMULT(B643:F643,$W$2:$AA$6),TRANSPOSE(B643:F643)))</f>
        <v>0.22402884349103627</v>
      </c>
    </row>
    <row r="644" spans="2:8" x14ac:dyDescent="0.25">
      <c r="B644" s="41">
        <v>1.4521296444057601</v>
      </c>
      <c r="C644" s="15">
        <v>0.63761047096735302</v>
      </c>
      <c r="D644" s="15">
        <v>-0.59888133068593796</v>
      </c>
      <c r="E644" s="15">
        <v>-0.58334240063975495</v>
      </c>
      <c r="F644" s="42">
        <v>9.2483615952571693E-2</v>
      </c>
      <c r="G644" s="71">
        <f t="shared" si="9"/>
        <v>8.3862336555140721E-2</v>
      </c>
      <c r="H644" s="72">
        <f t="array" ref="H644">SQRT(MMULT(MMULT(B644:F644,$W$2:$AA$6),TRANSPOSE(B644:F644)))</f>
        <v>8.6966545353201724E-2</v>
      </c>
    </row>
    <row r="645" spans="2:8" x14ac:dyDescent="0.25">
      <c r="B645" s="41">
        <v>1.3308220939019999</v>
      </c>
      <c r="C645" s="15">
        <v>0.44468444731095302</v>
      </c>
      <c r="D645" s="15">
        <v>0.88847389055326598</v>
      </c>
      <c r="E645" s="15">
        <v>2.4848558546585302</v>
      </c>
      <c r="F645" s="42">
        <v>-4.1488362864247499</v>
      </c>
      <c r="G645" s="71">
        <f t="shared" si="9"/>
        <v>0.1469537251446566</v>
      </c>
      <c r="H645" s="72">
        <f t="array" ref="H645">SQRT(MMULT(MMULT(B645:F645,$W$2:$AA$6),TRANSPOSE(B645:F645)))</f>
        <v>0.19375526395258463</v>
      </c>
    </row>
    <row r="646" spans="2:8" x14ac:dyDescent="0.25">
      <c r="B646" s="41">
        <v>-0.89613782326014202</v>
      </c>
      <c r="C646" s="15">
        <v>-0.34103567665503898</v>
      </c>
      <c r="D646" s="15">
        <v>3.2231045563365899</v>
      </c>
      <c r="E646" s="15">
        <v>0.220099012263334</v>
      </c>
      <c r="F646" s="42">
        <v>-1.2060300686847401</v>
      </c>
      <c r="G646" s="71">
        <f t="shared" ref="G646:G709" si="10">SUMPRODUCT(B646:F646,$B$2:$F$2)</f>
        <v>6.6631676083098335E-2</v>
      </c>
      <c r="H646" s="72">
        <f t="array" ref="H646">SQRT(MMULT(MMULT(B646:F646,$W$2:$AA$6),TRANSPOSE(B646:F646)))</f>
        <v>0.16939926594777424</v>
      </c>
    </row>
    <row r="647" spans="2:8" x14ac:dyDescent="0.25">
      <c r="B647" s="41">
        <v>-0.142259161571405</v>
      </c>
      <c r="C647" s="15">
        <v>-1.2403362159137801</v>
      </c>
      <c r="D647" s="15">
        <v>2.92201233624262</v>
      </c>
      <c r="E647" s="15">
        <v>0.72147749351402901</v>
      </c>
      <c r="F647" s="42">
        <v>-1.26089445227145</v>
      </c>
      <c r="G647" s="71">
        <f t="shared" si="10"/>
        <v>6.506171519472366E-2</v>
      </c>
      <c r="H647" s="72">
        <f t="array" ref="H647">SQRT(MMULT(MMULT(B647:F647,$W$2:$AA$6),TRANSPOSE(B647:F647)))</f>
        <v>0.16419699134060683</v>
      </c>
    </row>
    <row r="648" spans="2:8" x14ac:dyDescent="0.25">
      <c r="B648" s="41">
        <v>-0.69227203021460804</v>
      </c>
      <c r="C648" s="15">
        <v>-0.83552213672626496</v>
      </c>
      <c r="D648" s="15">
        <v>3.4952049016357498</v>
      </c>
      <c r="E648" s="15">
        <v>-1.37171230242298</v>
      </c>
      <c r="F648" s="42">
        <v>0.40430156772810699</v>
      </c>
      <c r="G648" s="71">
        <f t="shared" si="10"/>
        <v>5.0743507879766156E-2</v>
      </c>
      <c r="H648" s="72">
        <f t="array" ref="H648">SQRT(MMULT(MMULT(B648:F648,$W$2:$AA$6),TRANSPOSE(B648:F648)))</f>
        <v>0.23029919172984931</v>
      </c>
    </row>
    <row r="649" spans="2:8" x14ac:dyDescent="0.25">
      <c r="B649" s="41">
        <v>0.154319294199462</v>
      </c>
      <c r="C649" s="15">
        <v>-0.14244594280161299</v>
      </c>
      <c r="D649" s="15">
        <v>0.13002087297325199</v>
      </c>
      <c r="E649" s="15">
        <v>-0.77547632458947302</v>
      </c>
      <c r="F649" s="42">
        <v>1.6335821002183699</v>
      </c>
      <c r="G649" s="71">
        <f t="shared" si="10"/>
        <v>1.8104623184222124E-2</v>
      </c>
      <c r="H649" s="72">
        <f t="array" ref="H649">SQRT(MMULT(MMULT(B649:F649,$W$2:$AA$6),TRANSPOSE(B649:F649)))</f>
        <v>5.5030312029485259E-2</v>
      </c>
    </row>
    <row r="650" spans="2:8" x14ac:dyDescent="0.25">
      <c r="B650" s="41">
        <v>-1.49846780182078</v>
      </c>
      <c r="C650" s="15">
        <v>3.6845155494488799</v>
      </c>
      <c r="D650" s="15">
        <v>0.27359039983014699</v>
      </c>
      <c r="E650" s="15">
        <v>0.74073365884522901</v>
      </c>
      <c r="F650" s="42">
        <v>-2.2003718063034801</v>
      </c>
      <c r="G650" s="71">
        <f t="shared" si="10"/>
        <v>9.7142041732132312E-2</v>
      </c>
      <c r="H650" s="72">
        <f t="array" ref="H650">SQRT(MMULT(MMULT(B650:F650,$W$2:$AA$6),TRANSPOSE(B650:F650)))</f>
        <v>0.28559501761561662</v>
      </c>
    </row>
    <row r="651" spans="2:8" x14ac:dyDescent="0.25">
      <c r="B651" s="41">
        <v>-1.41234148810841</v>
      </c>
      <c r="C651" s="15">
        <v>3.36945398456001</v>
      </c>
      <c r="D651" s="15">
        <v>0.77250347346866999</v>
      </c>
      <c r="E651" s="15">
        <v>1.6862485261200399</v>
      </c>
      <c r="F651" s="42">
        <v>-3.4158644960403199</v>
      </c>
      <c r="G651" s="71">
        <f t="shared" si="10"/>
        <v>0.11441311195998219</v>
      </c>
      <c r="H651" s="72">
        <f t="array" ref="H651">SQRT(MMULT(MMULT(B651:F651,$W$2:$AA$6),TRANSPOSE(B651:F651)))</f>
        <v>0.28870414821691814</v>
      </c>
    </row>
    <row r="652" spans="2:8" x14ac:dyDescent="0.25">
      <c r="B652" s="41">
        <v>-0.57812804684476804</v>
      </c>
      <c r="C652" s="15">
        <v>-2.2263152863337199</v>
      </c>
      <c r="D652" s="15">
        <v>5.0696605994580999</v>
      </c>
      <c r="E652" s="15">
        <v>-0.52511575413951195</v>
      </c>
      <c r="F652" s="42">
        <v>-0.740101512140101</v>
      </c>
      <c r="G652" s="71">
        <f t="shared" si="10"/>
        <v>6.29018633126531E-2</v>
      </c>
      <c r="H652" s="72">
        <f t="array" ref="H652">SQRT(MMULT(MMULT(B652:F652,$W$2:$AA$6),TRANSPOSE(B652:F652)))</f>
        <v>0.31576317635674578</v>
      </c>
    </row>
    <row r="653" spans="2:8" x14ac:dyDescent="0.25">
      <c r="B653" s="41">
        <v>-0.59290804321690405</v>
      </c>
      <c r="C653" s="15">
        <v>2.38575541660708</v>
      </c>
      <c r="D653" s="15">
        <v>1.1193447131721901</v>
      </c>
      <c r="E653" s="15">
        <v>2.35875665246899</v>
      </c>
      <c r="F653" s="42">
        <v>-4.2709487390313701</v>
      </c>
      <c r="G653" s="71">
        <f t="shared" si="10"/>
        <v>0.13398848555634243</v>
      </c>
      <c r="H653" s="72">
        <f t="array" ref="H653">SQRT(MMULT(MMULT(B653:F653,$W$2:$AA$6),TRANSPOSE(B653:F653)))</f>
        <v>0.23986658145312853</v>
      </c>
    </row>
    <row r="654" spans="2:8" x14ac:dyDescent="0.25">
      <c r="B654" s="41">
        <v>0.39970163616203203</v>
      </c>
      <c r="C654" s="15">
        <v>-0.89639528649436695</v>
      </c>
      <c r="D654" s="15">
        <v>2.0872456808917201</v>
      </c>
      <c r="E654" s="15">
        <v>0.70269118052794199</v>
      </c>
      <c r="F654" s="42">
        <v>-1.29324321108733</v>
      </c>
      <c r="G654" s="71">
        <f t="shared" si="10"/>
        <v>7.6257020832019573E-2</v>
      </c>
      <c r="H654" s="72">
        <f t="array" ref="H654">SQRT(MMULT(MMULT(B654:F654,$W$2:$AA$6),TRANSPOSE(B654:F654)))</f>
        <v>0.1343728820780748</v>
      </c>
    </row>
    <row r="655" spans="2:8" x14ac:dyDescent="0.25">
      <c r="B655" s="41">
        <v>0.13975470766172601</v>
      </c>
      <c r="C655" s="15">
        <v>-6.3912907779448996E-2</v>
      </c>
      <c r="D655" s="15">
        <v>-1.38402288634881</v>
      </c>
      <c r="E655" s="15">
        <v>2.80350020663096</v>
      </c>
      <c r="F655" s="42">
        <v>-0.49531912016442597</v>
      </c>
      <c r="G655" s="71">
        <f t="shared" si="10"/>
        <v>1.0566325548342276E-2</v>
      </c>
      <c r="H655" s="72">
        <f t="array" ref="H655">SQRT(MMULT(MMULT(B655:F655,$W$2:$AA$6),TRANSPOSE(B655:F655)))</f>
        <v>0.17384944299007019</v>
      </c>
    </row>
    <row r="656" spans="2:8" x14ac:dyDescent="0.25">
      <c r="B656" s="41">
        <v>-1.1622175286362799</v>
      </c>
      <c r="C656" s="15">
        <v>-2.59879271541854</v>
      </c>
      <c r="D656" s="15">
        <v>6.9973817143114703</v>
      </c>
      <c r="E656" s="15">
        <v>-1.5338587967089401</v>
      </c>
      <c r="F656" s="42">
        <v>-0.70251267354771196</v>
      </c>
      <c r="G656" s="71">
        <f t="shared" si="10"/>
        <v>7.1325329633973172E-2</v>
      </c>
      <c r="H656" s="72">
        <f t="array" ref="H656">SQRT(MMULT(MMULT(B656:F656,$W$2:$AA$6),TRANSPOSE(B656:F656)))</f>
        <v>0.44234286403820172</v>
      </c>
    </row>
    <row r="657" spans="2:8" x14ac:dyDescent="0.25">
      <c r="B657" s="41">
        <v>-0.56463486726463097</v>
      </c>
      <c r="C657" s="15">
        <v>4.3909875368530298E-2</v>
      </c>
      <c r="D657" s="15">
        <v>0.86607976307667101</v>
      </c>
      <c r="E657" s="15">
        <v>-0.29683282807051498</v>
      </c>
      <c r="F657" s="42">
        <v>0.95147805688994502</v>
      </c>
      <c r="G657" s="71">
        <f t="shared" si="10"/>
        <v>1.9142341222585152E-2</v>
      </c>
      <c r="H657" s="72">
        <f t="array" ref="H657">SQRT(MMULT(MMULT(B657:F657,$W$2:$AA$6),TRANSPOSE(B657:F657)))</f>
        <v>6.6867702273045199E-2</v>
      </c>
    </row>
    <row r="658" spans="2:8" x14ac:dyDescent="0.25">
      <c r="B658" s="41">
        <v>1.4169396535793499</v>
      </c>
      <c r="C658" s="15">
        <v>0.62133446111965596</v>
      </c>
      <c r="D658" s="15">
        <v>1.53308623309404</v>
      </c>
      <c r="E658" s="15">
        <v>1.7346198654127201</v>
      </c>
      <c r="F658" s="42">
        <v>-4.3059802132057703</v>
      </c>
      <c r="G658" s="71">
        <f t="shared" si="10"/>
        <v>0.16884777619720698</v>
      </c>
      <c r="H658" s="72">
        <f t="array" ref="H658">SQRT(MMULT(MMULT(B658:F658,$W$2:$AA$6),TRANSPOSE(B658:F658)))</f>
        <v>0.19151210549116943</v>
      </c>
    </row>
    <row r="659" spans="2:8" x14ac:dyDescent="0.25">
      <c r="B659" s="41">
        <v>-0.28029067436177402</v>
      </c>
      <c r="C659" s="15">
        <v>0.53535749136479804</v>
      </c>
      <c r="D659" s="15">
        <v>0.14125167358013799</v>
      </c>
      <c r="E659" s="15">
        <v>0.51277080510247497</v>
      </c>
      <c r="F659" s="42">
        <v>9.09107043143631E-2</v>
      </c>
      <c r="G659" s="71">
        <f t="shared" si="10"/>
        <v>3.548969010991699E-2</v>
      </c>
      <c r="H659" s="72">
        <f t="array" ref="H659">SQRT(MMULT(MMULT(B659:F659,$W$2:$AA$6),TRANSPOSE(B659:F659)))</f>
        <v>5.9259305088297382E-2</v>
      </c>
    </row>
    <row r="660" spans="2:8" x14ac:dyDescent="0.25">
      <c r="B660" s="41">
        <v>-0.174074836233021</v>
      </c>
      <c r="C660" s="15">
        <v>-0.34559985274611699</v>
      </c>
      <c r="D660" s="15">
        <v>2.2689914136723499</v>
      </c>
      <c r="E660" s="15">
        <v>0.84121532519466402</v>
      </c>
      <c r="F660" s="42">
        <v>-1.5905320498878699</v>
      </c>
      <c r="G660" s="71">
        <f t="shared" si="10"/>
        <v>7.6552533185517219E-2</v>
      </c>
      <c r="H660" s="72">
        <f t="array" ref="H660">SQRT(MMULT(MMULT(B660:F660,$W$2:$AA$6),TRANSPOSE(B660:F660)))</f>
        <v>0.11968948874077175</v>
      </c>
    </row>
    <row r="661" spans="2:8" x14ac:dyDescent="0.25">
      <c r="B661" s="41">
        <v>-1.4467355731459499</v>
      </c>
      <c r="C661" s="15">
        <v>1.01514459358203</v>
      </c>
      <c r="D661" s="15">
        <v>1.99026280041804</v>
      </c>
      <c r="E661" s="15">
        <v>-0.81151264486786001</v>
      </c>
      <c r="F661" s="42">
        <v>0.25284082401373897</v>
      </c>
      <c r="G661" s="71">
        <f t="shared" si="10"/>
        <v>4.2019717547665876E-2</v>
      </c>
      <c r="H661" s="72">
        <f t="array" ref="H661">SQRT(MMULT(MMULT(B661:F661,$W$2:$AA$6),TRANSPOSE(B661:F661)))</f>
        <v>0.16387227763590348</v>
      </c>
    </row>
    <row r="662" spans="2:8" x14ac:dyDescent="0.25">
      <c r="B662" s="41">
        <v>-1.36341976941844</v>
      </c>
      <c r="C662" s="15">
        <v>-0.224563039921404</v>
      </c>
      <c r="D662" s="15">
        <v>3.70629850306468</v>
      </c>
      <c r="E662" s="15">
        <v>-1.26538555216078</v>
      </c>
      <c r="F662" s="42">
        <v>0.147069858435948</v>
      </c>
      <c r="G662" s="71">
        <f t="shared" si="10"/>
        <v>4.9321503549253749E-2</v>
      </c>
      <c r="H662" s="72">
        <f t="array" ref="H662">SQRT(MMULT(MMULT(B662:F662,$W$2:$AA$6),TRANSPOSE(B662:F662)))</f>
        <v>0.23251080735389865</v>
      </c>
    </row>
    <row r="663" spans="2:8" x14ac:dyDescent="0.25">
      <c r="B663" s="41">
        <v>-1.03556610208941</v>
      </c>
      <c r="C663" s="15">
        <v>-2.7692534302625802</v>
      </c>
      <c r="D663" s="15">
        <v>5.5604492072587997</v>
      </c>
      <c r="E663" s="15">
        <v>-1.0877263735465901</v>
      </c>
      <c r="F663" s="42">
        <v>0.33209669863978197</v>
      </c>
      <c r="G663" s="71">
        <f t="shared" si="10"/>
        <v>3.241186782908434E-2</v>
      </c>
      <c r="H663" s="72">
        <f t="array" ref="H663">SQRT(MMULT(MMULT(B663:F663,$W$2:$AA$6),TRANSPOSE(B663:F663)))</f>
        <v>0.36513470145324495</v>
      </c>
    </row>
    <row r="664" spans="2:8" x14ac:dyDescent="0.25">
      <c r="B664" s="41">
        <v>-0.47182600328885299</v>
      </c>
      <c r="C664" s="15">
        <v>-0.757750379107341</v>
      </c>
      <c r="D664" s="15">
        <v>3.1430581550324002</v>
      </c>
      <c r="E664" s="15">
        <v>4.1304996749829001E-2</v>
      </c>
      <c r="F664" s="42">
        <v>-0.95478676938604201</v>
      </c>
      <c r="G664" s="71">
        <f t="shared" si="10"/>
        <v>6.695136120171484E-2</v>
      </c>
      <c r="H664" s="72">
        <f t="array" ref="H664">SQRT(MMULT(MMULT(B664:F664,$W$2:$AA$6),TRANSPOSE(B664:F664)))</f>
        <v>0.17321265376547451</v>
      </c>
    </row>
    <row r="665" spans="2:8" x14ac:dyDescent="0.25">
      <c r="B665" s="41">
        <v>-1.3413380995620701</v>
      </c>
      <c r="C665" s="15">
        <v>-7.3448490992983999E-3</v>
      </c>
      <c r="D665" s="15">
        <v>2.8583709267473401</v>
      </c>
      <c r="E665" s="15">
        <v>0.28709103481450099</v>
      </c>
      <c r="F665" s="42">
        <v>-0.79677901290047304</v>
      </c>
      <c r="G665" s="71">
        <f t="shared" si="10"/>
        <v>4.8004753951796583E-2</v>
      </c>
      <c r="H665" s="72">
        <f t="array" ref="H665">SQRT(MMULT(MMULT(B665:F665,$W$2:$AA$6),TRANSPOSE(B665:F665)))</f>
        <v>0.15743286320518449</v>
      </c>
    </row>
    <row r="666" spans="2:8" x14ac:dyDescent="0.25">
      <c r="B666" s="41">
        <v>0.162879141884991</v>
      </c>
      <c r="C666" s="15">
        <v>0.24977633975747199</v>
      </c>
      <c r="D666" s="15">
        <v>-0.73694523393515199</v>
      </c>
      <c r="E666" s="15">
        <v>4.1844518354434999E-2</v>
      </c>
      <c r="F666" s="42">
        <v>1.2824452339382499</v>
      </c>
      <c r="G666" s="71">
        <f t="shared" si="10"/>
        <v>1.4381821441825818E-2</v>
      </c>
      <c r="H666" s="72">
        <f t="array" ref="H666">SQRT(MMULT(MMULT(B666:F666,$W$2:$AA$6),TRANSPOSE(B666:F666)))</f>
        <v>4.7961876945480701E-2</v>
      </c>
    </row>
    <row r="667" spans="2:8" x14ac:dyDescent="0.25">
      <c r="B667" s="41">
        <v>-1.4186150229782899</v>
      </c>
      <c r="C667" s="15">
        <v>3.57195443027818</v>
      </c>
      <c r="D667" s="15">
        <v>1.09883462034605</v>
      </c>
      <c r="E667" s="15">
        <v>2.5467112542972399</v>
      </c>
      <c r="F667" s="42">
        <v>-4.79888528194319</v>
      </c>
      <c r="G667" s="71">
        <f t="shared" si="10"/>
        <v>0.13961288017906692</v>
      </c>
      <c r="H667" s="72">
        <f t="array" ref="H667">SQRT(MMULT(MMULT(B667:F667,$W$2:$AA$6),TRANSPOSE(B667:F667)))</f>
        <v>0.3285417557239505</v>
      </c>
    </row>
    <row r="668" spans="2:8" x14ac:dyDescent="0.25">
      <c r="B668" s="41">
        <v>-0.61572089325150103</v>
      </c>
      <c r="C668" s="15">
        <v>-2.3222413068459198</v>
      </c>
      <c r="D668" s="15">
        <v>4.7502635592535398</v>
      </c>
      <c r="E668" s="15">
        <v>0.188939765277644</v>
      </c>
      <c r="F668" s="42">
        <v>-1.00124112443376</v>
      </c>
      <c r="G668" s="71">
        <f t="shared" si="10"/>
        <v>5.5411418494457972E-2</v>
      </c>
      <c r="H668" s="72">
        <f t="array" ref="H668">SQRT(MMULT(MMULT(B668:F668,$W$2:$AA$6),TRANSPOSE(B668:F668)))</f>
        <v>0.28316491448631714</v>
      </c>
    </row>
    <row r="669" spans="2:8" x14ac:dyDescent="0.25">
      <c r="B669" s="41">
        <v>-0.65885712971172805</v>
      </c>
      <c r="C669" s="15">
        <v>-1.16544294379591</v>
      </c>
      <c r="D669" s="15">
        <v>3.6032179292105502</v>
      </c>
      <c r="E669" s="15">
        <v>-0.83888835080548796</v>
      </c>
      <c r="F669" s="42">
        <v>5.9970495102578902E-2</v>
      </c>
      <c r="G669" s="71">
        <f t="shared" si="10"/>
        <v>4.9268580498377089E-2</v>
      </c>
      <c r="H669" s="72">
        <f t="array" ref="H669">SQRT(MMULT(MMULT(B669:F669,$W$2:$AA$6),TRANSPOSE(B669:F669)))</f>
        <v>0.22515497147317987</v>
      </c>
    </row>
    <row r="670" spans="2:8" x14ac:dyDescent="0.25">
      <c r="B670" s="41">
        <v>-1.0581243770956099</v>
      </c>
      <c r="C670" s="15">
        <v>-0.11387650651110499</v>
      </c>
      <c r="D670" s="15">
        <v>2.9525278380894999</v>
      </c>
      <c r="E670" s="15">
        <v>0.94075924146226897</v>
      </c>
      <c r="F670" s="42">
        <v>-1.7212861959450501</v>
      </c>
      <c r="G670" s="71">
        <f t="shared" si="10"/>
        <v>6.6382152860116644E-2</v>
      </c>
      <c r="H670" s="72">
        <f t="array" ref="H670">SQRT(MMULT(MMULT(B670:F670,$W$2:$AA$6),TRANSPOSE(B670:F670)))</f>
        <v>0.15171691644175253</v>
      </c>
    </row>
    <row r="671" spans="2:8" x14ac:dyDescent="0.25">
      <c r="B671" s="41">
        <v>-1.1007620213356899</v>
      </c>
      <c r="C671" s="15">
        <v>3.1341058066962701</v>
      </c>
      <c r="D671" s="15">
        <v>-0.59084058486442603</v>
      </c>
      <c r="E671" s="15">
        <v>-0.51396482925998299</v>
      </c>
      <c r="F671" s="42">
        <v>7.1461628763831206E-2</v>
      </c>
      <c r="G671" s="71">
        <f t="shared" si="10"/>
        <v>5.7294546435730849E-2</v>
      </c>
      <c r="H671" s="72">
        <f t="array" ref="H671">SQRT(MMULT(MMULT(B671:F671,$W$2:$AA$6),TRANSPOSE(B671:F671)))</f>
        <v>0.22301288417566806</v>
      </c>
    </row>
    <row r="672" spans="2:8" x14ac:dyDescent="0.25">
      <c r="B672" s="41">
        <v>-1.3811436630734599</v>
      </c>
      <c r="C672" s="15">
        <v>-2.3087366958887601</v>
      </c>
      <c r="D672" s="15">
        <v>4.73804769338693</v>
      </c>
      <c r="E672" s="15">
        <v>1.7970805224449101E-2</v>
      </c>
      <c r="F672" s="42">
        <v>-6.61381396491489E-2</v>
      </c>
      <c r="G672" s="71">
        <f t="shared" si="10"/>
        <v>1.9363889659440324E-2</v>
      </c>
      <c r="H672" s="72">
        <f t="array" ref="H672">SQRT(MMULT(MMULT(B672:F672,$W$2:$AA$6),TRANSPOSE(B672:F672)))</f>
        <v>0.27767986552356155</v>
      </c>
    </row>
    <row r="673" spans="2:8" x14ac:dyDescent="0.25">
      <c r="B673" s="41">
        <v>-0.49589901639751099</v>
      </c>
      <c r="C673" s="15">
        <v>0.57818627201063</v>
      </c>
      <c r="D673" s="15">
        <v>1.3296089057381799</v>
      </c>
      <c r="E673" s="15">
        <v>-0.18343482381360299</v>
      </c>
      <c r="F673" s="42">
        <v>-0.22846133753769701</v>
      </c>
      <c r="G673" s="71">
        <f t="shared" si="10"/>
        <v>5.5974982716493413E-2</v>
      </c>
      <c r="H673" s="72">
        <f t="array" ref="H673">SQRT(MMULT(MMULT(B673:F673,$W$2:$AA$6),TRANSPOSE(B673:F673)))</f>
        <v>8.8271680684297346E-2</v>
      </c>
    </row>
    <row r="674" spans="2:8" x14ac:dyDescent="0.25">
      <c r="B674" s="41">
        <v>-0.93422996121123703</v>
      </c>
      <c r="C674" s="15">
        <v>0.50382399593599303</v>
      </c>
      <c r="D674" s="15">
        <v>2.1203425004719301</v>
      </c>
      <c r="E674" s="15">
        <v>-4.3185471552251598E-3</v>
      </c>
      <c r="F674" s="42">
        <v>-0.68561798804146601</v>
      </c>
      <c r="G674" s="71">
        <f t="shared" si="10"/>
        <v>5.9160581145859634E-2</v>
      </c>
      <c r="H674" s="72">
        <f t="array" ref="H674">SQRT(MMULT(MMULT(B674:F674,$W$2:$AA$6),TRANSPOSE(B674:F674)))</f>
        <v>0.12763250454251182</v>
      </c>
    </row>
    <row r="675" spans="2:8" x14ac:dyDescent="0.25">
      <c r="B675" s="41">
        <v>-0.63195897262497303</v>
      </c>
      <c r="C675" s="15">
        <v>-9.1272169993138294E-2</v>
      </c>
      <c r="D675" s="15">
        <v>0.22367978629183499</v>
      </c>
      <c r="E675" s="15">
        <v>1.93090301251942</v>
      </c>
      <c r="F675" s="42">
        <v>-0.43135165619314503</v>
      </c>
      <c r="G675" s="71">
        <f t="shared" si="10"/>
        <v>1.438674399606559E-2</v>
      </c>
      <c r="H675" s="72">
        <f t="array" ref="H675">SQRT(MMULT(MMULT(B675:F675,$W$2:$AA$6),TRANSPOSE(B675:F675)))</f>
        <v>9.4261094177304203E-2</v>
      </c>
    </row>
    <row r="676" spans="2:8" x14ac:dyDescent="0.25">
      <c r="B676" s="41">
        <v>1.46326074559025</v>
      </c>
      <c r="C676" s="15">
        <v>0.49964508421661502</v>
      </c>
      <c r="D676" s="15">
        <v>1.10545718418757</v>
      </c>
      <c r="E676" s="15">
        <v>3.0793638237590701</v>
      </c>
      <c r="F676" s="42">
        <v>-5.1477268377535204</v>
      </c>
      <c r="G676" s="71">
        <f t="shared" si="10"/>
        <v>0.16729166526236025</v>
      </c>
      <c r="H676" s="72">
        <f t="array" ref="H676">SQRT(MMULT(MMULT(B676:F676,$W$2:$AA$6),TRANSPOSE(B676:F676)))</f>
        <v>0.23109251628096336</v>
      </c>
    </row>
    <row r="677" spans="2:8" x14ac:dyDescent="0.25">
      <c r="B677" s="41">
        <v>-0.56893912160286597</v>
      </c>
      <c r="C677" s="15">
        <v>2.3419885484877998</v>
      </c>
      <c r="D677" s="15">
        <v>1.09952232218465</v>
      </c>
      <c r="E677" s="15">
        <v>1.7440342856844999</v>
      </c>
      <c r="F677" s="42">
        <v>-3.61660603475408</v>
      </c>
      <c r="G677" s="71">
        <f t="shared" si="10"/>
        <v>0.1267933512473286</v>
      </c>
      <c r="H677" s="72">
        <f t="array" ref="H677">SQRT(MMULT(MMULT(B677:F677,$W$2:$AA$6),TRANSPOSE(B677:F677)))</f>
        <v>0.21367111064128261</v>
      </c>
    </row>
    <row r="678" spans="2:8" x14ac:dyDescent="0.25">
      <c r="B678" s="41">
        <v>-0.49871718718809399</v>
      </c>
      <c r="C678" s="15">
        <v>-1.1708867952220401</v>
      </c>
      <c r="D678" s="15">
        <v>1.2090651457983701</v>
      </c>
      <c r="E678" s="15">
        <v>1.9911460206311999</v>
      </c>
      <c r="F678" s="42">
        <v>-0.53060718401944795</v>
      </c>
      <c r="G678" s="71">
        <f t="shared" si="10"/>
        <v>1.2760103324027243E-2</v>
      </c>
      <c r="H678" s="72">
        <f t="array" ref="H678">SQRT(MMULT(MMULT(B678:F678,$W$2:$AA$6),TRANSPOSE(B678:F678)))</f>
        <v>7.7087198534542503E-2</v>
      </c>
    </row>
    <row r="679" spans="2:8" x14ac:dyDescent="0.25">
      <c r="B679" s="41">
        <v>-0.53016190121538798</v>
      </c>
      <c r="C679" s="15">
        <v>3.5564909464321497E-2</v>
      </c>
      <c r="D679" s="15">
        <v>0.31629884808478298</v>
      </c>
      <c r="E679" s="15">
        <v>1.3023222691163301</v>
      </c>
      <c r="F679" s="42">
        <v>-0.124024125450048</v>
      </c>
      <c r="G679" s="71">
        <f t="shared" si="10"/>
        <v>1.9899674410265553E-2</v>
      </c>
      <c r="H679" s="72">
        <f t="array" ref="H679">SQRT(MMULT(MMULT(B679:F679,$W$2:$AA$6),TRANSPOSE(B679:F679)))</f>
        <v>6.9006216183640889E-2</v>
      </c>
    </row>
    <row r="680" spans="2:8" x14ac:dyDescent="0.25">
      <c r="B680" s="41">
        <v>-1.3656081813140299</v>
      </c>
      <c r="C680" s="15">
        <v>-1.01425917351846E-2</v>
      </c>
      <c r="D680" s="15">
        <v>3.5548437654803702</v>
      </c>
      <c r="E680" s="15">
        <v>1.2243784971632701</v>
      </c>
      <c r="F680" s="42">
        <v>-2.40347148959443</v>
      </c>
      <c r="G680" s="71">
        <f t="shared" si="10"/>
        <v>7.7081739066180904E-2</v>
      </c>
      <c r="H680" s="72">
        <f t="array" ref="H680">SQRT(MMULT(MMULT(B680:F680,$W$2:$AA$6),TRANSPOSE(B680:F680)))</f>
        <v>0.18549746788696159</v>
      </c>
    </row>
    <row r="681" spans="2:8" x14ac:dyDescent="0.25">
      <c r="B681" s="41">
        <v>-0.173671313082989</v>
      </c>
      <c r="C681" s="15">
        <v>-1.4842640555604301</v>
      </c>
      <c r="D681" s="15">
        <v>2.7337255305911099</v>
      </c>
      <c r="E681" s="15">
        <v>-8.2657346047504895E-2</v>
      </c>
      <c r="F681" s="42">
        <v>6.8671840998129003E-3</v>
      </c>
      <c r="G681" s="71">
        <f t="shared" si="10"/>
        <v>4.1420741423908676E-2</v>
      </c>
      <c r="H681" s="72">
        <f t="array" ref="H681">SQRT(MMULT(MMULT(B681:F681,$W$2:$AA$6),TRANSPOSE(B681:F681)))</f>
        <v>0.17514763794213217</v>
      </c>
    </row>
    <row r="682" spans="2:8" x14ac:dyDescent="0.25">
      <c r="B682" s="41">
        <v>-1.4846869981187401</v>
      </c>
      <c r="C682" s="15">
        <v>3.7225947349335899</v>
      </c>
      <c r="D682" s="15">
        <v>0.92717608071379498</v>
      </c>
      <c r="E682" s="15">
        <v>1.6550706138076099</v>
      </c>
      <c r="F682" s="42">
        <v>-3.8201544313362601</v>
      </c>
      <c r="G682" s="71">
        <f t="shared" si="10"/>
        <v>0.12784588936682217</v>
      </c>
      <c r="H682" s="72">
        <f t="array" ref="H682">SQRT(MMULT(MMULT(B682:F682,$W$2:$AA$6),TRANSPOSE(B682:F682)))</f>
        <v>0.31001647492409784</v>
      </c>
    </row>
    <row r="683" spans="2:8" x14ac:dyDescent="0.25">
      <c r="B683" s="41">
        <v>-1.4941158606829099</v>
      </c>
      <c r="C683" s="15">
        <v>3.6067599927410199</v>
      </c>
      <c r="D683" s="15">
        <v>1.65508765105932</v>
      </c>
      <c r="E683" s="15">
        <v>2.4407585371133398</v>
      </c>
      <c r="F683" s="42">
        <v>-5.2084903202307702</v>
      </c>
      <c r="G683" s="71">
        <f t="shared" si="10"/>
        <v>0.15306160091811774</v>
      </c>
      <c r="H683" s="72">
        <f t="array" ref="H683">SQRT(MMULT(MMULT(B683:F683,$W$2:$AA$6),TRANSPOSE(B683:F683)))</f>
        <v>0.33053214623030147</v>
      </c>
    </row>
    <row r="684" spans="2:8" x14ac:dyDescent="0.25">
      <c r="B684" s="41">
        <v>-1.26587387425276</v>
      </c>
      <c r="C684" s="15">
        <v>-3.0692343985671502</v>
      </c>
      <c r="D684" s="15">
        <v>7.0363949899774898</v>
      </c>
      <c r="E684" s="15">
        <v>-1.93737267329506</v>
      </c>
      <c r="F684" s="42">
        <v>0.236085956137494</v>
      </c>
      <c r="G684" s="71">
        <f t="shared" si="10"/>
        <v>4.733059467514996E-2</v>
      </c>
      <c r="H684" s="72">
        <f t="array" ref="H684">SQRT(MMULT(MMULT(B684:F684,$W$2:$AA$6),TRANSPOSE(B684:F684)))</f>
        <v>0.46833257646402604</v>
      </c>
    </row>
    <row r="685" spans="2:8" x14ac:dyDescent="0.25">
      <c r="B685" s="41">
        <v>-0.58776983120774096</v>
      </c>
      <c r="C685" s="15">
        <v>-0.75477264152724699</v>
      </c>
      <c r="D685" s="15">
        <v>3.3400803849587999</v>
      </c>
      <c r="E685" s="15">
        <v>0.83568668673463098</v>
      </c>
      <c r="F685" s="42">
        <v>-1.8332245989584399</v>
      </c>
      <c r="G685" s="71">
        <f t="shared" si="10"/>
        <v>7.5692593558308374E-2</v>
      </c>
      <c r="H685" s="72">
        <f t="array" ref="H685">SQRT(MMULT(MMULT(B685:F685,$W$2:$AA$6),TRANSPOSE(B685:F685)))</f>
        <v>0.17125985066773033</v>
      </c>
    </row>
    <row r="686" spans="2:8" x14ac:dyDescent="0.25">
      <c r="B686" s="41">
        <v>-1.3103279346308101</v>
      </c>
      <c r="C686" s="15">
        <v>-1.43761272209927</v>
      </c>
      <c r="D686" s="15">
        <v>3.59191088844744</v>
      </c>
      <c r="E686" s="15">
        <v>-0.22991827385493099</v>
      </c>
      <c r="F686" s="42">
        <v>0.385948042137575</v>
      </c>
      <c r="G686" s="71">
        <f t="shared" si="10"/>
        <v>1.6176941583013096E-2</v>
      </c>
      <c r="H686" s="72">
        <f t="array" ref="H686">SQRT(MMULT(MMULT(B686:F686,$W$2:$AA$6),TRANSPOSE(B686:F686)))</f>
        <v>0.21120666366516977</v>
      </c>
    </row>
    <row r="687" spans="2:8" x14ac:dyDescent="0.25">
      <c r="B687" s="41">
        <v>-0.46703469694671501</v>
      </c>
      <c r="C687" s="15">
        <v>-1.75095449792778</v>
      </c>
      <c r="D687" s="15">
        <v>4.6022351374694201</v>
      </c>
      <c r="E687" s="15">
        <v>-0.59401589467307003</v>
      </c>
      <c r="F687" s="42">
        <v>-0.79023004792184803</v>
      </c>
      <c r="G687" s="71">
        <f t="shared" si="10"/>
        <v>6.9826926387277582E-2</v>
      </c>
      <c r="H687" s="72">
        <f t="array" ref="H687">SQRT(MMULT(MMULT(B687:F687,$W$2:$AA$6),TRANSPOSE(B687:F687)))</f>
        <v>0.2841161754889</v>
      </c>
    </row>
    <row r="688" spans="2:8" x14ac:dyDescent="0.25">
      <c r="B688" s="41">
        <v>-0.38178458839503898</v>
      </c>
      <c r="C688" s="15">
        <v>-1.3297424244868099</v>
      </c>
      <c r="D688" s="15">
        <v>1.55505628795485</v>
      </c>
      <c r="E688" s="15">
        <v>1.2793461022649899</v>
      </c>
      <c r="F688" s="42">
        <v>-0.122875377337997</v>
      </c>
      <c r="G688" s="71">
        <f t="shared" si="10"/>
        <v>1.5723858326480177E-2</v>
      </c>
      <c r="H688" s="72">
        <f t="array" ref="H688">SQRT(MMULT(MMULT(B688:F688,$W$2:$AA$6),TRANSPOSE(B688:F688)))</f>
        <v>8.5184001928207784E-2</v>
      </c>
    </row>
    <row r="689" spans="2:8" x14ac:dyDescent="0.25">
      <c r="B689" s="41">
        <v>-1.44429405656834</v>
      </c>
      <c r="C689" s="15">
        <v>3.5266610255840898</v>
      </c>
      <c r="D689" s="15">
        <v>1.55739650889298</v>
      </c>
      <c r="E689" s="15">
        <v>-3.9306125059035502</v>
      </c>
      <c r="F689" s="42">
        <v>1.2908490279947999</v>
      </c>
      <c r="G689" s="71">
        <f t="shared" si="10"/>
        <v>8.5855673557621359E-2</v>
      </c>
      <c r="H689" s="72">
        <f t="array" ref="H689">SQRT(MMULT(MMULT(B689:F689,$W$2:$AA$6),TRANSPOSE(B689:F689)))</f>
        <v>0.28433527005273668</v>
      </c>
    </row>
    <row r="690" spans="2:8" x14ac:dyDescent="0.25">
      <c r="B690" s="41">
        <v>-0.111897460835416</v>
      </c>
      <c r="C690" s="15">
        <v>-1.38712162331455</v>
      </c>
      <c r="D690" s="15">
        <v>1.32626518890041</v>
      </c>
      <c r="E690" s="15">
        <v>0.59639634352230797</v>
      </c>
      <c r="F690" s="42">
        <v>0.57635755172724001</v>
      </c>
      <c r="G690" s="71">
        <f t="shared" si="10"/>
        <v>1.2167276548632248E-2</v>
      </c>
      <c r="H690" s="72">
        <f t="array" ref="H690">SQRT(MMULT(MMULT(B690:F690,$W$2:$AA$6),TRANSPOSE(B690:F690)))</f>
        <v>9.2108128392172625E-2</v>
      </c>
    </row>
    <row r="691" spans="2:8" x14ac:dyDescent="0.25">
      <c r="B691" s="41">
        <v>-0.86363640994084101</v>
      </c>
      <c r="C691" s="15">
        <v>-2.4173295676181201</v>
      </c>
      <c r="D691" s="15">
        <v>3.94408345114286</v>
      </c>
      <c r="E691" s="15">
        <v>-0.482412555404371</v>
      </c>
      <c r="F691" s="42">
        <v>0.81929508182046795</v>
      </c>
      <c r="G691" s="71">
        <f t="shared" si="10"/>
        <v>1.0028204666269986E-2</v>
      </c>
      <c r="H691" s="72">
        <f t="array" ref="H691">SQRT(MMULT(MMULT(B691:F691,$W$2:$AA$6),TRANSPOSE(B691:F691)))</f>
        <v>0.26245461918934182</v>
      </c>
    </row>
    <row r="692" spans="2:8" x14ac:dyDescent="0.25">
      <c r="B692" s="41">
        <v>-1.34386028919717</v>
      </c>
      <c r="C692" s="15">
        <v>-3.0483107995813201</v>
      </c>
      <c r="D692" s="15">
        <v>7.5824854185387203</v>
      </c>
      <c r="E692" s="15">
        <v>2.6244525684489401</v>
      </c>
      <c r="F692" s="42">
        <v>-4.8147668982091698</v>
      </c>
      <c r="G692" s="71">
        <f t="shared" si="10"/>
        <v>0.10655449724143214</v>
      </c>
      <c r="H692" s="72">
        <f t="array" ref="H692">SQRT(MMULT(MMULT(B692:F692,$W$2:$AA$6),TRANSPOSE(B692:F692)))</f>
        <v>0.39598104272245022</v>
      </c>
    </row>
    <row r="693" spans="2:8" x14ac:dyDescent="0.25">
      <c r="B693" s="41">
        <v>-0.118338194989544</v>
      </c>
      <c r="C693" s="15">
        <v>1.6261133515453401</v>
      </c>
      <c r="D693" s="15">
        <v>0.48878613232162099</v>
      </c>
      <c r="E693" s="15">
        <v>1.4702337139931401</v>
      </c>
      <c r="F693" s="42">
        <v>-2.4667950028705601</v>
      </c>
      <c r="G693" s="71">
        <f t="shared" si="10"/>
        <v>0.10095466963913738</v>
      </c>
      <c r="H693" s="72">
        <f t="array" ref="H693">SQRT(MMULT(MMULT(B693:F693,$W$2:$AA$6),TRANSPOSE(B693:F693)))</f>
        <v>0.15454398946394671</v>
      </c>
    </row>
    <row r="694" spans="2:8" x14ac:dyDescent="0.25">
      <c r="B694" s="41">
        <v>-0.34118716733419802</v>
      </c>
      <c r="C694" s="15">
        <v>0.91141493295766496</v>
      </c>
      <c r="D694" s="15">
        <v>1.7483043536705E-2</v>
      </c>
      <c r="E694" s="15">
        <v>-0.58589264662982399</v>
      </c>
      <c r="F694" s="42">
        <v>0.99818183746965305</v>
      </c>
      <c r="G694" s="71">
        <f t="shared" si="10"/>
        <v>3.1211664963282294E-2</v>
      </c>
      <c r="H694" s="72">
        <f t="array" ref="H694">SQRT(MMULT(MMULT(B694:F694,$W$2:$AA$6),TRANSPOSE(B694:F694)))</f>
        <v>7.0438395292229825E-2</v>
      </c>
    </row>
    <row r="695" spans="2:8" x14ac:dyDescent="0.25">
      <c r="B695" s="41">
        <v>-0.31116734339983898</v>
      </c>
      <c r="C695" s="15">
        <v>-1.26672932037755</v>
      </c>
      <c r="D695" s="15">
        <v>3.3852282996037899</v>
      </c>
      <c r="E695" s="15">
        <v>-0.13764542272380001</v>
      </c>
      <c r="F695" s="42">
        <v>-0.66968621310260001</v>
      </c>
      <c r="G695" s="71">
        <f t="shared" si="10"/>
        <v>6.1842338094668728E-2</v>
      </c>
      <c r="H695" s="72">
        <f t="array" ref="H695">SQRT(MMULT(MMULT(B695:F695,$W$2:$AA$6),TRANSPOSE(B695:F695)))</f>
        <v>0.20136123993614088</v>
      </c>
    </row>
    <row r="696" spans="2:8" x14ac:dyDescent="0.25">
      <c r="B696" s="41">
        <v>0.54104059161991003</v>
      </c>
      <c r="C696" s="15">
        <v>-0.66703561302895897</v>
      </c>
      <c r="D696" s="15">
        <v>-0.47819076804693</v>
      </c>
      <c r="E696" s="15">
        <v>0.79834017475773</v>
      </c>
      <c r="F696" s="42">
        <v>0.805845614698248</v>
      </c>
      <c r="G696" s="71">
        <f t="shared" si="10"/>
        <v>1.4638258873051768E-2</v>
      </c>
      <c r="H696" s="72">
        <f t="array" ref="H696">SQRT(MMULT(MMULT(B696:F696,$W$2:$AA$6),TRANSPOSE(B696:F696)))</f>
        <v>6.3846984198452819E-2</v>
      </c>
    </row>
    <row r="697" spans="2:8" x14ac:dyDescent="0.25">
      <c r="B697" s="41">
        <v>-0.83806622575803003</v>
      </c>
      <c r="C697" s="15">
        <v>-0.37718239877590498</v>
      </c>
      <c r="D697" s="15">
        <v>3.1545427991036701</v>
      </c>
      <c r="E697" s="15">
        <v>1.31692909234735</v>
      </c>
      <c r="F697" s="42">
        <v>-2.2562232669170901</v>
      </c>
      <c r="G697" s="71">
        <f t="shared" si="10"/>
        <v>7.6891210780315467E-2</v>
      </c>
      <c r="H697" s="72">
        <f t="array" ref="H697">SQRT(MMULT(MMULT(B697:F697,$W$2:$AA$6),TRANSPOSE(B697:F697)))</f>
        <v>0.15876058620684794</v>
      </c>
    </row>
    <row r="698" spans="2:8" x14ac:dyDescent="0.25">
      <c r="B698" s="41">
        <v>-0.96719505970832098</v>
      </c>
      <c r="C698" s="15">
        <v>2.2555506290703301E-2</v>
      </c>
      <c r="D698" s="15">
        <v>0.83241499956601395</v>
      </c>
      <c r="E698" s="15">
        <v>0.96269654568906804</v>
      </c>
      <c r="F698" s="42">
        <v>0.149528008162534</v>
      </c>
      <c r="G698" s="71">
        <f t="shared" si="10"/>
        <v>1.1865080477171244E-2</v>
      </c>
      <c r="H698" s="72">
        <f t="array" ref="H698">SQRT(MMULT(MMULT(B698:F698,$W$2:$AA$6),TRANSPOSE(B698:F698)))</f>
        <v>7.7167980218145166E-2</v>
      </c>
    </row>
    <row r="699" spans="2:8" x14ac:dyDescent="0.25">
      <c r="B699" s="41">
        <v>-1.19966603913148</v>
      </c>
      <c r="C699" s="15">
        <v>-1.2877808249521501</v>
      </c>
      <c r="D699" s="15">
        <v>4.83046742865087</v>
      </c>
      <c r="E699" s="15">
        <v>-1.42015551363495</v>
      </c>
      <c r="F699" s="42">
        <v>7.7134949067708902E-2</v>
      </c>
      <c r="G699" s="71">
        <f t="shared" si="10"/>
        <v>5.1655167088934736E-2</v>
      </c>
      <c r="H699" s="72">
        <f t="array" ref="H699">SQRT(MMULT(MMULT(B699:F699,$W$2:$AA$6),TRANSPOSE(B699:F699)))</f>
        <v>0.30388408906083214</v>
      </c>
    </row>
    <row r="700" spans="2:8" x14ac:dyDescent="0.25">
      <c r="B700" s="41">
        <v>-0.84443879482613904</v>
      </c>
      <c r="C700" s="15">
        <v>-1.3272734205294301</v>
      </c>
      <c r="D700" s="15">
        <v>4.6781732163474601</v>
      </c>
      <c r="E700" s="15">
        <v>1.8890216382601801</v>
      </c>
      <c r="F700" s="42">
        <v>-3.3954826392520698</v>
      </c>
      <c r="G700" s="71">
        <f t="shared" si="10"/>
        <v>9.4781097387319338E-2</v>
      </c>
      <c r="H700" s="72">
        <f t="array" ref="H700">SQRT(MMULT(MMULT(B700:F700,$W$2:$AA$6),TRANSPOSE(B700:F700)))</f>
        <v>0.23764127553463893</v>
      </c>
    </row>
    <row r="701" spans="2:8" x14ac:dyDescent="0.25">
      <c r="B701" s="41">
        <v>-1.0788050266453699</v>
      </c>
      <c r="C701" s="15">
        <v>2.87887232658453</v>
      </c>
      <c r="D701" s="15">
        <v>-1.11777351963722</v>
      </c>
      <c r="E701" s="15">
        <v>0.11467914736642</v>
      </c>
      <c r="F701" s="42">
        <v>0.203027072331636</v>
      </c>
      <c r="G701" s="71">
        <f t="shared" si="10"/>
        <v>3.9827891115964423E-2</v>
      </c>
      <c r="H701" s="72">
        <f t="array" ref="H701">SQRT(MMULT(MMULT(B701:F701,$W$2:$AA$6),TRANSPOSE(B701:F701)))</f>
        <v>0.23032808461754281</v>
      </c>
    </row>
    <row r="702" spans="2:8" x14ac:dyDescent="0.25">
      <c r="B702" s="41">
        <v>-1.12881171627224</v>
      </c>
      <c r="C702" s="15">
        <v>3.1421653006110102</v>
      </c>
      <c r="D702" s="15">
        <v>-0.24753891269101</v>
      </c>
      <c r="E702" s="15">
        <v>8.9076474760799204E-2</v>
      </c>
      <c r="F702" s="42">
        <v>-0.85489114640856001</v>
      </c>
      <c r="G702" s="71">
        <f t="shared" si="10"/>
        <v>7.2643855656012224E-2</v>
      </c>
      <c r="H702" s="72">
        <f t="array" ref="H702">SQRT(MMULT(MMULT(B702:F702,$W$2:$AA$6),TRANSPOSE(B702:F702)))</f>
        <v>0.23043291036596325</v>
      </c>
    </row>
    <row r="703" spans="2:8" x14ac:dyDescent="0.25">
      <c r="B703" s="41">
        <v>-0.31545393710947001</v>
      </c>
      <c r="C703" s="15">
        <v>0.11129952568038599</v>
      </c>
      <c r="D703" s="15">
        <v>-0.64456778794533898</v>
      </c>
      <c r="E703" s="15">
        <v>2.56651050812735</v>
      </c>
      <c r="F703" s="42">
        <v>-0.71778830875293098</v>
      </c>
      <c r="G703" s="71">
        <f t="shared" si="10"/>
        <v>1.6028127671800604E-2</v>
      </c>
      <c r="H703" s="72">
        <f t="array" ref="H703">SQRT(MMULT(MMULT(B703:F703,$W$2:$AA$6),TRANSPOSE(B703:F703)))</f>
        <v>0.14651444456433316</v>
      </c>
    </row>
    <row r="704" spans="2:8" x14ac:dyDescent="0.25">
      <c r="B704" s="41">
        <v>-0.212206722884205</v>
      </c>
      <c r="C704" s="15">
        <v>-0.98185874354819802</v>
      </c>
      <c r="D704" s="15">
        <v>3.2149593642785801</v>
      </c>
      <c r="E704" s="15">
        <v>-1.4601880298177701</v>
      </c>
      <c r="F704" s="42">
        <v>0.439294131971597</v>
      </c>
      <c r="G704" s="71">
        <f t="shared" si="10"/>
        <v>5.793254207620363E-2</v>
      </c>
      <c r="H704" s="72">
        <f t="array" ref="H704">SQRT(MMULT(MMULT(B704:F704,$W$2:$AA$6),TRANSPOSE(B704:F704)))</f>
        <v>0.22687625202836609</v>
      </c>
    </row>
    <row r="705" spans="2:8" x14ac:dyDescent="0.25">
      <c r="B705" s="41">
        <v>-0.64613471677499801</v>
      </c>
      <c r="C705" s="15">
        <v>2.3869445194768701</v>
      </c>
      <c r="D705" s="15">
        <v>-0.39406439535753202</v>
      </c>
      <c r="E705" s="15">
        <v>-0.45658688442777701</v>
      </c>
      <c r="F705" s="42">
        <v>0.109841477083437</v>
      </c>
      <c r="G705" s="71">
        <f t="shared" si="10"/>
        <v>5.8079195221811812E-2</v>
      </c>
      <c r="H705" s="72">
        <f t="array" ref="H705">SQRT(MMULT(MMULT(B705:F705,$W$2:$AA$6),TRANSPOSE(B705:F705)))</f>
        <v>0.16093129101517609</v>
      </c>
    </row>
    <row r="706" spans="2:8" x14ac:dyDescent="0.25">
      <c r="B706" s="41">
        <v>-0.14084484842808001</v>
      </c>
      <c r="C706" s="15">
        <v>-1.0270497633359501</v>
      </c>
      <c r="D706" s="15">
        <v>0.80299496491581401</v>
      </c>
      <c r="E706" s="15">
        <v>1.8119946319756699</v>
      </c>
      <c r="F706" s="85">
        <v>-0.447094985127447</v>
      </c>
      <c r="G706" s="71">
        <f t="shared" si="10"/>
        <v>1.9925035371209411E-2</v>
      </c>
      <c r="H706" s="72">
        <f t="array" ref="H706">SQRT(MMULT(MMULT(B706:F706,$W$2:$AA$6),TRANSPOSE(B706:F706)))</f>
        <v>7.0274829230194916E-2</v>
      </c>
    </row>
    <row r="707" spans="2:8" x14ac:dyDescent="0.25">
      <c r="B707" s="41">
        <v>-0.13186655091725299</v>
      </c>
      <c r="C707" s="15">
        <v>0.626340398294429</v>
      </c>
      <c r="D707" s="15">
        <v>0.28624037982563499</v>
      </c>
      <c r="E707" s="15">
        <v>-0.26933008877734599</v>
      </c>
      <c r="F707" s="42">
        <v>0.48861586157453502</v>
      </c>
      <c r="G707" s="71">
        <f t="shared" si="10"/>
        <v>4.1881829656024216E-2</v>
      </c>
      <c r="H707" s="72">
        <f t="array" ref="H707">SQRT(MMULT(MMULT(B707:F707,$W$2:$AA$6),TRANSPOSE(B707:F707)))</f>
        <v>4.8302699543873992E-2</v>
      </c>
    </row>
    <row r="708" spans="2:8" x14ac:dyDescent="0.25">
      <c r="B708" s="41">
        <v>-0.30934696781524001</v>
      </c>
      <c r="C708" s="15">
        <v>1.9535263992113701</v>
      </c>
      <c r="D708" s="15">
        <v>0.90627396220073597</v>
      </c>
      <c r="E708" s="15">
        <v>-0.66101359027630102</v>
      </c>
      <c r="F708" s="42">
        <v>-0.88943980332057404</v>
      </c>
      <c r="G708" s="71">
        <f t="shared" si="10"/>
        <v>9.5030893383971027E-2</v>
      </c>
      <c r="H708" s="72">
        <f t="array" ref="H708">SQRT(MMULT(MMULT(B708:F708,$W$2:$AA$6),TRANSPOSE(B708:F708)))</f>
        <v>0.12695998287624419</v>
      </c>
    </row>
    <row r="709" spans="2:8" x14ac:dyDescent="0.25">
      <c r="B709" s="41">
        <v>-1.3952676119968099</v>
      </c>
      <c r="C709" s="15">
        <v>3.34145333360099</v>
      </c>
      <c r="D709" s="15">
        <v>1.4106990988174</v>
      </c>
      <c r="E709" s="15">
        <v>1.5846596588622599</v>
      </c>
      <c r="F709" s="42">
        <v>-3.9415444792838401</v>
      </c>
      <c r="G709" s="71">
        <f t="shared" si="10"/>
        <v>0.13233139368932284</v>
      </c>
      <c r="H709" s="72">
        <f t="array" ref="H709">SQRT(MMULT(MMULT(B709:F709,$W$2:$AA$6),TRANSPOSE(B709:F709)))</f>
        <v>0.28497748889103686</v>
      </c>
    </row>
    <row r="710" spans="2:8" x14ac:dyDescent="0.25">
      <c r="B710" s="41">
        <v>-0.11777369896654399</v>
      </c>
      <c r="C710" s="15">
        <v>-1.54467414401922</v>
      </c>
      <c r="D710" s="15">
        <v>2.2522190316952102</v>
      </c>
      <c r="E710" s="15">
        <v>0.57985513347336004</v>
      </c>
      <c r="F710" s="42">
        <v>-0.16962632218281001</v>
      </c>
      <c r="G710" s="71">
        <f t="shared" ref="G710:G773" si="11">SUMPRODUCT(B710:F710,$B$2:$F$2)</f>
        <v>3.4001710791422668E-2</v>
      </c>
      <c r="H710" s="72">
        <f t="array" ref="H710">SQRT(MMULT(MMULT(B710:F710,$W$2:$AA$6),TRANSPOSE(B710:F710)))</f>
        <v>0.13960074927461716</v>
      </c>
    </row>
    <row r="711" spans="2:8" x14ac:dyDescent="0.25">
      <c r="B711" s="41">
        <v>-0.72734401130255899</v>
      </c>
      <c r="C711" s="15">
        <v>-1.1953753740944699</v>
      </c>
      <c r="D711" s="15">
        <v>2.6712959993020702</v>
      </c>
      <c r="E711" s="15">
        <v>-5.9868158576255298E-2</v>
      </c>
      <c r="F711" s="42">
        <v>0.311291544671214</v>
      </c>
      <c r="G711" s="71">
        <f t="shared" si="11"/>
        <v>2.4971579791377957E-2</v>
      </c>
      <c r="H711" s="72">
        <f t="array" ref="H711">SQRT(MMULT(MMULT(B711:F711,$W$2:$AA$6),TRANSPOSE(B711:F711)))</f>
        <v>0.15657089178795677</v>
      </c>
    </row>
    <row r="712" spans="2:8" x14ac:dyDescent="0.25">
      <c r="B712" s="41">
        <v>-0.89516010900091403</v>
      </c>
      <c r="C712" s="15">
        <v>0.41866558895907802</v>
      </c>
      <c r="D712" s="15">
        <v>1.65815326598381E-2</v>
      </c>
      <c r="E712" s="15">
        <v>1.9231559259354101</v>
      </c>
      <c r="F712" s="42">
        <v>-0.46324293855341703</v>
      </c>
      <c r="G712" s="71">
        <f t="shared" si="11"/>
        <v>1.4100095947675752E-2</v>
      </c>
      <c r="H712" s="72">
        <f t="array" ref="H712">SQRT(MMULT(MMULT(B712:F712,$W$2:$AA$6),TRANSPOSE(B712:F712)))</f>
        <v>0.12703869054051906</v>
      </c>
    </row>
    <row r="713" spans="2:8" x14ac:dyDescent="0.25">
      <c r="B713" s="41">
        <v>-1.43986965928773</v>
      </c>
      <c r="C713" s="15">
        <v>-3.0696851709594002</v>
      </c>
      <c r="D713" s="15">
        <v>7.41773454434869</v>
      </c>
      <c r="E713" s="15">
        <v>-1.40590375867317</v>
      </c>
      <c r="F713" s="42">
        <v>-0.50227595542838499</v>
      </c>
      <c r="G713" s="71">
        <f t="shared" si="11"/>
        <v>5.623988309220225E-2</v>
      </c>
      <c r="H713" s="72">
        <f t="array" ref="H713">SQRT(MMULT(MMULT(B713:F713,$W$2:$AA$6),TRANSPOSE(B713:F713)))</f>
        <v>0.46793934451811742</v>
      </c>
    </row>
    <row r="714" spans="2:8" x14ac:dyDescent="0.25">
      <c r="B714" s="41">
        <v>9.3691499104817805E-2</v>
      </c>
      <c r="C714" s="15">
        <v>-1.3234206564578099</v>
      </c>
      <c r="D714" s="15">
        <v>1.48178859489288</v>
      </c>
      <c r="E714" s="15">
        <v>-0.74727508372933005</v>
      </c>
      <c r="F714" s="42">
        <v>1.4952156461894399</v>
      </c>
      <c r="G714" s="71">
        <f t="shared" si="11"/>
        <v>1.4877301493186501E-2</v>
      </c>
      <c r="H714" s="72">
        <f t="array" ref="H714">SQRT(MMULT(MMULT(B714:F714,$W$2:$AA$6),TRANSPOSE(B714:F714)))</f>
        <v>0.14183185009408752</v>
      </c>
    </row>
    <row r="715" spans="2:8" x14ac:dyDescent="0.25">
      <c r="B715" s="41">
        <v>-0.95365311440352296</v>
      </c>
      <c r="C715" s="15">
        <v>-1.9913025479184101</v>
      </c>
      <c r="D715" s="15">
        <v>3.3694626542725801</v>
      </c>
      <c r="E715" s="15">
        <v>0.81542763306221699</v>
      </c>
      <c r="F715" s="42">
        <v>-0.239934625012861</v>
      </c>
      <c r="G715" s="71">
        <f t="shared" si="11"/>
        <v>1.6628176633496729E-2</v>
      </c>
      <c r="H715" s="72">
        <f t="array" ref="H715">SQRT(MMULT(MMULT(B715:F715,$W$2:$AA$6),TRANSPOSE(B715:F715)))</f>
        <v>0.18632908543654067</v>
      </c>
    </row>
    <row r="716" spans="2:8" x14ac:dyDescent="0.25">
      <c r="B716" s="41">
        <v>-1.00583999564851</v>
      </c>
      <c r="C716" s="15">
        <v>-2.5267641237029701</v>
      </c>
      <c r="D716" s="15">
        <v>5.6237114255345197</v>
      </c>
      <c r="E716" s="15">
        <v>0.22234732578453401</v>
      </c>
      <c r="F716" s="42">
        <v>-1.31345463196757</v>
      </c>
      <c r="G716" s="71">
        <f t="shared" si="11"/>
        <v>5.7235271890094114E-2</v>
      </c>
      <c r="H716" s="72">
        <f t="array" ref="H716">SQRT(MMULT(MMULT(B716:F716,$W$2:$AA$6),TRANSPOSE(B716:F716)))</f>
        <v>0.32533655622634983</v>
      </c>
    </row>
    <row r="717" spans="2:8" x14ac:dyDescent="0.25">
      <c r="B717" s="41">
        <v>0.517226998662902</v>
      </c>
      <c r="C717" s="15">
        <v>-0.70304886780270603</v>
      </c>
      <c r="D717" s="15">
        <v>5.7129837997363903E-2</v>
      </c>
      <c r="E717" s="15">
        <v>0.83595388494936496</v>
      </c>
      <c r="F717" s="42">
        <v>0.29273814619307398</v>
      </c>
      <c r="G717" s="71">
        <f t="shared" si="11"/>
        <v>2.8741938556150426E-2</v>
      </c>
      <c r="H717" s="72">
        <f t="array" ref="H717">SQRT(MMULT(MMULT(B717:F717,$W$2:$AA$6),TRANSPOSE(B717:F717)))</f>
        <v>6.0216069313717313E-2</v>
      </c>
    </row>
    <row r="718" spans="2:8" x14ac:dyDescent="0.25">
      <c r="B718" s="41">
        <v>-1.4712334212290801</v>
      </c>
      <c r="C718" s="15">
        <v>-3.2777355451143202</v>
      </c>
      <c r="D718" s="15">
        <v>6.7065173095795299</v>
      </c>
      <c r="E718" s="15">
        <v>1.21086568936284</v>
      </c>
      <c r="F718" s="42">
        <v>-2.1684140325989598</v>
      </c>
      <c r="G718" s="71">
        <f t="shared" si="11"/>
        <v>5.2377928146704729E-2</v>
      </c>
      <c r="H718" s="72">
        <f t="array" ref="H718">SQRT(MMULT(MMULT(B718:F718,$W$2:$AA$6),TRANSPOSE(B718:F718)))</f>
        <v>0.36986962140430713</v>
      </c>
    </row>
    <row r="719" spans="2:8" x14ac:dyDescent="0.25">
      <c r="B719" s="41">
        <v>-0.47753871928778602</v>
      </c>
      <c r="C719" s="15">
        <v>-1.8891679809700599</v>
      </c>
      <c r="D719" s="15">
        <v>1.9886896951069499</v>
      </c>
      <c r="E719" s="15">
        <v>1.80979513864192</v>
      </c>
      <c r="F719" s="42">
        <v>-0.43177813349102401</v>
      </c>
      <c r="G719" s="71">
        <f t="shared" si="11"/>
        <v>1.0148520537725216E-2</v>
      </c>
      <c r="H719" s="72">
        <f t="array" ref="H719">SQRT(MMULT(MMULT(B719:F719,$W$2:$AA$6),TRANSPOSE(B719:F719)))</f>
        <v>0.11478381811426398</v>
      </c>
    </row>
    <row r="720" spans="2:8" x14ac:dyDescent="0.25">
      <c r="B720" s="41">
        <v>-1.4712701653915701</v>
      </c>
      <c r="C720" s="15">
        <v>-2.59970372380947</v>
      </c>
      <c r="D720" s="15">
        <v>5.2983177170387599</v>
      </c>
      <c r="E720" s="15">
        <v>-0.33160915363749199</v>
      </c>
      <c r="F720" s="42">
        <v>0.104265325799782</v>
      </c>
      <c r="G720" s="71">
        <f t="shared" si="11"/>
        <v>1.843665219883597E-2</v>
      </c>
      <c r="H720" s="72">
        <f t="array" ref="H720">SQRT(MMULT(MMULT(B720:F720,$W$2:$AA$6),TRANSPOSE(B720:F720)))</f>
        <v>0.3213950374989446</v>
      </c>
    </row>
    <row r="721" spans="2:8" x14ac:dyDescent="0.25">
      <c r="B721" s="41">
        <v>-1.0604195994565999</v>
      </c>
      <c r="C721" s="15">
        <v>-0.41516230257326803</v>
      </c>
      <c r="D721" s="15">
        <v>2.02019851294355</v>
      </c>
      <c r="E721" s="15">
        <v>-0.60703927462837903</v>
      </c>
      <c r="F721" s="42">
        <v>1.0624226637146901</v>
      </c>
      <c r="G721" s="71">
        <f t="shared" si="11"/>
        <v>1.2286000076411202E-2</v>
      </c>
      <c r="H721" s="72">
        <f t="array" ref="H721">SQRT(MMULT(MMULT(B721:F721,$W$2:$AA$6),TRANSPOSE(B721:F721)))</f>
        <v>0.13539609024495433</v>
      </c>
    </row>
    <row r="722" spans="2:8" x14ac:dyDescent="0.25">
      <c r="B722" s="41">
        <v>1.4785833864609701</v>
      </c>
      <c r="C722" s="15">
        <v>0.58381357798650302</v>
      </c>
      <c r="D722" s="15">
        <v>-0.15618314476172801</v>
      </c>
      <c r="E722" s="15">
        <v>1.30140761823618</v>
      </c>
      <c r="F722" s="42">
        <v>-2.2076214379219299</v>
      </c>
      <c r="G722" s="71">
        <f t="shared" si="11"/>
        <v>0.1152983094597811</v>
      </c>
      <c r="H722" s="72">
        <f t="array" ref="H722">SQRT(MMULT(MMULT(B722:F722,$W$2:$AA$6),TRANSPOSE(B722:F722)))</f>
        <v>0.14215450409723404</v>
      </c>
    </row>
    <row r="723" spans="2:8" x14ac:dyDescent="0.25">
      <c r="B723" s="41">
        <v>-0.49658940259627798</v>
      </c>
      <c r="C723" s="15">
        <v>2.1746522118376501</v>
      </c>
      <c r="D723" s="15">
        <v>0.99944069638588595</v>
      </c>
      <c r="E723" s="15">
        <v>-1.59655879589901</v>
      </c>
      <c r="F723" s="42">
        <v>-8.0944709728246897E-2</v>
      </c>
      <c r="G723" s="71">
        <f t="shared" si="11"/>
        <v>8.7783937230071746E-2</v>
      </c>
      <c r="H723" s="72">
        <f t="array" ref="H723">SQRT(MMULT(MMULT(B723:F723,$W$2:$AA$6),TRANSPOSE(B723:F723)))</f>
        <v>0.14820853089956182</v>
      </c>
    </row>
    <row r="724" spans="2:8" x14ac:dyDescent="0.25">
      <c r="B724" s="41">
        <v>-0.45899066960046703</v>
      </c>
      <c r="C724" s="15">
        <v>-1.9932496218175999</v>
      </c>
      <c r="D724" s="15">
        <v>2.91511355697688</v>
      </c>
      <c r="E724" s="15">
        <v>-0.68340075093161101</v>
      </c>
      <c r="F724" s="42">
        <v>1.2205274853728001</v>
      </c>
      <c r="G724" s="71">
        <f t="shared" si="11"/>
        <v>1.0201082304353314E-2</v>
      </c>
      <c r="H724" s="72">
        <f t="array" ref="H724">SQRT(MMULT(MMULT(B724:F724,$W$2:$AA$6),TRANSPOSE(B724:F724)))</f>
        <v>0.21424378555975496</v>
      </c>
    </row>
    <row r="725" spans="2:8" x14ac:dyDescent="0.25">
      <c r="B725" s="41">
        <v>-0.96618560668517905</v>
      </c>
      <c r="C725" s="15">
        <v>2.8862346435332999</v>
      </c>
      <c r="D725" s="15">
        <v>1.1124217382008701</v>
      </c>
      <c r="E725" s="15">
        <v>2.99855651160712</v>
      </c>
      <c r="F725" s="42">
        <v>-5.0310272866561299</v>
      </c>
      <c r="G725" s="71">
        <f t="shared" si="11"/>
        <v>0.14089807748492936</v>
      </c>
      <c r="H725" s="72">
        <f t="array" ref="H725">SQRT(MMULT(MMULT(B725:F725,$W$2:$AA$6),TRANSPOSE(B725:F725)))</f>
        <v>0.29782705438163881</v>
      </c>
    </row>
    <row r="726" spans="2:8" x14ac:dyDescent="0.25">
      <c r="B726" s="41">
        <v>0.32150334720617602</v>
      </c>
      <c r="C726" s="15">
        <v>6.6074204640182002E-2</v>
      </c>
      <c r="D726" s="15">
        <v>0.112472978309827</v>
      </c>
      <c r="E726" s="15">
        <v>6.2248491485798897E-2</v>
      </c>
      <c r="F726" s="42">
        <v>0.43770097835801403</v>
      </c>
      <c r="G726" s="71">
        <f t="shared" si="11"/>
        <v>4.077692205083705E-2</v>
      </c>
      <c r="H726" s="72">
        <f t="array" ref="H726">SQRT(MMULT(MMULT(B726:F726,$W$2:$AA$6),TRANSPOSE(B726:F726)))</f>
        <v>2.7331392929257976E-2</v>
      </c>
    </row>
    <row r="727" spans="2:8" x14ac:dyDescent="0.25">
      <c r="B727" s="41">
        <v>-1.15461227079296</v>
      </c>
      <c r="C727" s="15">
        <v>-2.8379256027517998</v>
      </c>
      <c r="D727" s="15">
        <v>5.70642234424386</v>
      </c>
      <c r="E727" s="15">
        <v>-0.35493489217149898</v>
      </c>
      <c r="F727" s="42">
        <v>-0.35894957852759102</v>
      </c>
      <c r="G727" s="71">
        <f t="shared" si="11"/>
        <v>3.635837312360482E-2</v>
      </c>
      <c r="H727" s="72">
        <f t="array" ref="H727">SQRT(MMULT(MMULT(B727:F727,$W$2:$AA$6),TRANSPOSE(B727:F727)))</f>
        <v>0.35044995022343345</v>
      </c>
    </row>
    <row r="728" spans="2:8" x14ac:dyDescent="0.25">
      <c r="B728" s="41">
        <v>-0.93869653352624305</v>
      </c>
      <c r="C728" s="15">
        <v>2.3918007561202499</v>
      </c>
      <c r="D728" s="15">
        <v>0.674461451618942</v>
      </c>
      <c r="E728" s="15">
        <v>-1.6903435805332301</v>
      </c>
      <c r="F728" s="42">
        <v>0.56277790632028402</v>
      </c>
      <c r="G728" s="71">
        <f t="shared" si="11"/>
        <v>6.4802090198763818E-2</v>
      </c>
      <c r="H728" s="72">
        <f t="array" ref="H728">SQRT(MMULT(MMULT(B728:F728,$W$2:$AA$6),TRANSPOSE(B728:F728)))</f>
        <v>0.17129646337707805</v>
      </c>
    </row>
    <row r="729" spans="2:8" x14ac:dyDescent="0.25">
      <c r="B729" s="41">
        <v>-1.1486474639809601</v>
      </c>
      <c r="C729" s="15">
        <v>-2.92589067229533</v>
      </c>
      <c r="D729" s="15">
        <v>7.0244697940384899</v>
      </c>
      <c r="E729" s="15">
        <v>1.1408048922326</v>
      </c>
      <c r="F729" s="42">
        <v>-3.0907365499947899</v>
      </c>
      <c r="G729" s="71">
        <f t="shared" si="11"/>
        <v>8.8046833334001151E-2</v>
      </c>
      <c r="H729" s="72">
        <f t="array" ref="H729">SQRT(MMULT(MMULT(B729:F729,$W$2:$AA$6),TRANSPOSE(B729:F729)))</f>
        <v>0.38624432194111263</v>
      </c>
    </row>
    <row r="730" spans="2:8" x14ac:dyDescent="0.25">
      <c r="B730" s="41">
        <v>-0.72145373771011301</v>
      </c>
      <c r="C730" s="15">
        <v>2.1834574824055299</v>
      </c>
      <c r="D730" s="15">
        <v>0.318922952415575</v>
      </c>
      <c r="E730" s="15">
        <v>0.46222554249639902</v>
      </c>
      <c r="F730" s="42">
        <v>-1.24315223960739</v>
      </c>
      <c r="G730" s="71">
        <f t="shared" si="11"/>
        <v>7.8145537684669725E-2</v>
      </c>
      <c r="H730" s="72">
        <f t="array" ref="H730">SQRT(MMULT(MMULT(B730:F730,$W$2:$AA$6),TRANSPOSE(B730:F730)))</f>
        <v>0.16503091677265719</v>
      </c>
    </row>
    <row r="731" spans="2:8" x14ac:dyDescent="0.25">
      <c r="B731" s="41">
        <v>-0.80108784901375296</v>
      </c>
      <c r="C731" s="15">
        <v>-2.69211734933402</v>
      </c>
      <c r="D731" s="15">
        <v>6.6742375380620196</v>
      </c>
      <c r="E731" s="15">
        <v>2.7904813043054801</v>
      </c>
      <c r="F731" s="42">
        <v>-4.9715136440197201</v>
      </c>
      <c r="G731" s="71">
        <f t="shared" si="11"/>
        <v>0.11785887875260595</v>
      </c>
      <c r="H731" s="72">
        <f t="array" ref="H731">SQRT(MMULT(MMULT(B731:F731,$W$2:$AA$6),TRANSPOSE(B731:F731)))</f>
        <v>0.35500141333945762</v>
      </c>
    </row>
    <row r="732" spans="2:8" x14ac:dyDescent="0.25">
      <c r="B732" s="41">
        <v>-0.498384604676606</v>
      </c>
      <c r="C732" s="15">
        <v>2.1545053299881598</v>
      </c>
      <c r="D732" s="15">
        <v>7.3148924593799097E-2</v>
      </c>
      <c r="E732" s="15">
        <v>1.02939666370033</v>
      </c>
      <c r="F732" s="42">
        <v>-1.7586663136056799</v>
      </c>
      <c r="G732" s="71">
        <f t="shared" si="11"/>
        <v>8.5468813713955649E-2</v>
      </c>
      <c r="H732" s="72">
        <f t="array" ref="H732">SQRT(MMULT(MMULT(B732:F732,$W$2:$AA$6),TRANSPOSE(B732:F732)))</f>
        <v>0.17462540990888387</v>
      </c>
    </row>
    <row r="733" spans="2:8" x14ac:dyDescent="0.25">
      <c r="B733" s="41">
        <v>-0.94994189730037804</v>
      </c>
      <c r="C733" s="15">
        <v>8.4423414256700802E-2</v>
      </c>
      <c r="D733" s="15">
        <v>0.43738701066518398</v>
      </c>
      <c r="E733" s="15">
        <v>2.1249071005611602</v>
      </c>
      <c r="F733" s="42">
        <v>-0.69677562818267502</v>
      </c>
      <c r="G733" s="71">
        <f t="shared" si="11"/>
        <v>1.4578115446034471E-2</v>
      </c>
      <c r="H733" s="72">
        <f t="array" ref="H733">SQRT(MMULT(MMULT(B733:F733,$W$2:$AA$6),TRANSPOSE(B733:F733)))</f>
        <v>0.1158096735056512</v>
      </c>
    </row>
    <row r="734" spans="2:8" x14ac:dyDescent="0.25">
      <c r="B734" s="41">
        <v>-0.45723548527986901</v>
      </c>
      <c r="C734" s="15">
        <v>-0.39392080152388098</v>
      </c>
      <c r="D734" s="15">
        <v>2.2829214284136399E-3</v>
      </c>
      <c r="E734" s="15">
        <v>2.5687328611590199</v>
      </c>
      <c r="F734" s="42">
        <v>-0.71985949578368202</v>
      </c>
      <c r="G734" s="71">
        <f t="shared" si="11"/>
        <v>1.1392991363512702E-2</v>
      </c>
      <c r="H734" s="72">
        <f t="array" ref="H734">SQRT(MMULT(MMULT(B734:F734,$W$2:$AA$6),TRANSPOSE(B734:F734)))</f>
        <v>0.11529983254496906</v>
      </c>
    </row>
    <row r="735" spans="2:8" x14ac:dyDescent="0.25">
      <c r="B735" s="41">
        <v>-1.40010957274826</v>
      </c>
      <c r="C735" s="15">
        <v>0.95337468152508498</v>
      </c>
      <c r="D735" s="15">
        <v>2.7972711433305601E-2</v>
      </c>
      <c r="E735" s="15">
        <v>2.1083147810528202</v>
      </c>
      <c r="F735" s="42">
        <v>-0.68955260126295403</v>
      </c>
      <c r="G735" s="71">
        <f t="shared" si="11"/>
        <v>1.228551223323358E-2</v>
      </c>
      <c r="H735" s="72">
        <f t="array" ref="H735">SQRT(MMULT(MMULT(B735:F735,$W$2:$AA$6),TRANSPOSE(B735:F735)))</f>
        <v>0.17804796697642156</v>
      </c>
    </row>
    <row r="736" spans="2:8" x14ac:dyDescent="0.25">
      <c r="B736" s="41">
        <v>-1.1803842278638099</v>
      </c>
      <c r="C736" s="15">
        <v>-0.86367920437752899</v>
      </c>
      <c r="D736" s="15">
        <v>4.44643263357941</v>
      </c>
      <c r="E736" s="15">
        <v>0.96073809689288803</v>
      </c>
      <c r="F736" s="42">
        <v>-2.3631072982309602</v>
      </c>
      <c r="G736" s="71">
        <f t="shared" si="11"/>
        <v>7.9654297569226207E-2</v>
      </c>
      <c r="H736" s="72">
        <f t="array" ref="H736">SQRT(MMULT(MMULT(B736:F736,$W$2:$AA$6),TRANSPOSE(B736:F736)))</f>
        <v>0.22526956521098354</v>
      </c>
    </row>
    <row r="737" spans="2:8" x14ac:dyDescent="0.25">
      <c r="B737" s="41">
        <v>-1.4319616995823901</v>
      </c>
      <c r="C737" s="15">
        <v>-2.5587343226650798</v>
      </c>
      <c r="D737" s="15">
        <v>5.9492391193258998</v>
      </c>
      <c r="E737" s="15">
        <v>-1.15708213967767</v>
      </c>
      <c r="F737" s="42">
        <v>0.19853904259925301</v>
      </c>
      <c r="G737" s="71">
        <f t="shared" si="11"/>
        <v>3.2912374408515188E-2</v>
      </c>
      <c r="H737" s="72">
        <f t="array" ref="H737">SQRT(MMULT(MMULT(B737:F737,$W$2:$AA$6),TRANSPOSE(B737:F737)))</f>
        <v>0.37683511540388775</v>
      </c>
    </row>
    <row r="738" spans="2:8" x14ac:dyDescent="0.25">
      <c r="B738" s="41">
        <v>-0.98899626626228199</v>
      </c>
      <c r="C738" s="15">
        <v>1.2885083120590399</v>
      </c>
      <c r="D738" s="15">
        <v>-0.92515662626996198</v>
      </c>
      <c r="E738" s="15">
        <v>2.2593551050170801</v>
      </c>
      <c r="F738" s="42">
        <v>-0.633710524543878</v>
      </c>
      <c r="G738" s="71">
        <f t="shared" si="11"/>
        <v>1.5431811202335615E-2</v>
      </c>
      <c r="H738" s="72">
        <f t="array" ref="H738">SQRT(MMULT(MMULT(B738:F738,$W$2:$AA$6),TRANSPOSE(B738:F738)))</f>
        <v>0.20634124130542572</v>
      </c>
    </row>
    <row r="739" spans="2:8" x14ac:dyDescent="0.25">
      <c r="B739" s="41">
        <v>-0.60184646462322799</v>
      </c>
      <c r="C739" s="15">
        <v>2.32668596792114</v>
      </c>
      <c r="D739" s="15">
        <v>6.8248236058273307E-2</v>
      </c>
      <c r="E739" s="15">
        <v>-0.25729799026087402</v>
      </c>
      <c r="F739" s="42">
        <v>-0.53578974909531296</v>
      </c>
      <c r="G739" s="71">
        <f t="shared" si="11"/>
        <v>7.3825385148334075E-2</v>
      </c>
      <c r="H739" s="72">
        <f t="array" ref="H739">SQRT(MMULT(MMULT(B739:F739,$W$2:$AA$6),TRANSPOSE(B739:F739)))</f>
        <v>0.15464502674431674</v>
      </c>
    </row>
    <row r="740" spans="2:8" x14ac:dyDescent="0.25">
      <c r="B740" s="41">
        <v>-0.92681309730833905</v>
      </c>
      <c r="C740" s="15">
        <v>-2.33247796255033</v>
      </c>
      <c r="D740" s="15">
        <v>6.3663354291588998</v>
      </c>
      <c r="E740" s="15">
        <v>-1.6211425265495401</v>
      </c>
      <c r="F740" s="42">
        <v>-0.48590184275068199</v>
      </c>
      <c r="G740" s="71">
        <f t="shared" si="11"/>
        <v>7.1435319541134995E-2</v>
      </c>
      <c r="H740" s="72">
        <f t="array" ref="H740">SQRT(MMULT(MMULT(B740:F740,$W$2:$AA$6),TRANSPOSE(B740:F740)))</f>
        <v>0.4100803806971578</v>
      </c>
    </row>
    <row r="741" spans="2:8" x14ac:dyDescent="0.25">
      <c r="B741" s="41">
        <v>-0.610481442702004</v>
      </c>
      <c r="C741" s="15">
        <v>0.53573443488129902</v>
      </c>
      <c r="D741" s="15">
        <v>-9.2697905030364403E-2</v>
      </c>
      <c r="E741" s="15">
        <v>0.178930013695041</v>
      </c>
      <c r="F741" s="42">
        <v>0.98851489915602797</v>
      </c>
      <c r="G741" s="71">
        <f t="shared" si="11"/>
        <v>1.0287403285294757E-2</v>
      </c>
      <c r="H741" s="72">
        <f t="array" ref="H741">SQRT(MMULT(MMULT(B741:F741,$W$2:$AA$6),TRANSPOSE(B741:F741)))</f>
        <v>7.2427807882200212E-2</v>
      </c>
    </row>
    <row r="742" spans="2:8" x14ac:dyDescent="0.25">
      <c r="B742" s="41">
        <v>0.15047730275587601</v>
      </c>
      <c r="C742" s="15">
        <v>-0.16354143683213301</v>
      </c>
      <c r="D742" s="15">
        <v>-0.47626397807645399</v>
      </c>
      <c r="E742" s="15">
        <v>0.50279626594195104</v>
      </c>
      <c r="F742" s="42">
        <v>0.98653184621075896</v>
      </c>
      <c r="G742" s="71">
        <f t="shared" si="11"/>
        <v>1.1787571652015636E-2</v>
      </c>
      <c r="H742" s="72">
        <f t="array" ref="H742">SQRT(MMULT(MMULT(B742:F742,$W$2:$AA$6),TRANSPOSE(B742:F742)))</f>
        <v>3.9617290763569929E-2</v>
      </c>
    </row>
    <row r="743" spans="2:8" x14ac:dyDescent="0.25">
      <c r="B743" s="41">
        <v>1.37266331683555</v>
      </c>
      <c r="C743" s="15">
        <v>0.50923331923610804</v>
      </c>
      <c r="D743" s="15">
        <v>0.94335466979105698</v>
      </c>
      <c r="E743" s="15">
        <v>-2.5237711661438902</v>
      </c>
      <c r="F743" s="42">
        <v>0.69851986028116897</v>
      </c>
      <c r="G743" s="71">
        <f t="shared" si="11"/>
        <v>0.10265594386315621</v>
      </c>
      <c r="H743" s="72">
        <f t="array" ref="H743">SQRT(MMULT(MMULT(B743:F743,$W$2:$AA$6),TRANSPOSE(B743:F743)))</f>
        <v>0.16504691201091334</v>
      </c>
    </row>
    <row r="744" spans="2:8" x14ac:dyDescent="0.25">
      <c r="B744" s="41">
        <v>1.4969129962282199</v>
      </c>
      <c r="C744" s="15">
        <v>0.69618643683451298</v>
      </c>
      <c r="D744" s="15">
        <v>1.78822060701551</v>
      </c>
      <c r="E744" s="15">
        <v>3.0858221646430199E-2</v>
      </c>
      <c r="F744" s="42">
        <v>-3.0121782617246802</v>
      </c>
      <c r="G744" s="71">
        <f t="shared" si="11"/>
        <v>0.16568281054640732</v>
      </c>
      <c r="H744" s="72">
        <f t="array" ref="H744">SQRT(MMULT(MMULT(B744:F744,$W$2:$AA$6),TRANSPOSE(B744:F744)))</f>
        <v>0.17205834719301213</v>
      </c>
    </row>
    <row r="745" spans="2:8" x14ac:dyDescent="0.25">
      <c r="B745" s="41">
        <v>-0.89650463263938396</v>
      </c>
      <c r="C745" s="15">
        <v>-2.8143477166724802</v>
      </c>
      <c r="D745" s="15">
        <v>6.8116779123355498</v>
      </c>
      <c r="E745" s="15">
        <v>0.30056173950543202</v>
      </c>
      <c r="F745" s="42">
        <v>-2.4013873025291201</v>
      </c>
      <c r="G745" s="71">
        <f t="shared" si="11"/>
        <v>8.8511076212811651E-2</v>
      </c>
      <c r="H745" s="72">
        <f t="array" ref="H745">SQRT(MMULT(MMULT(B745:F745,$W$2:$AA$6),TRANSPOSE(B745:F745)))</f>
        <v>0.39370050999945821</v>
      </c>
    </row>
    <row r="746" spans="2:8" x14ac:dyDescent="0.25">
      <c r="B746" s="41">
        <v>-0.79985329639605796</v>
      </c>
      <c r="C746" s="15">
        <v>-0.849417789540313</v>
      </c>
      <c r="D746" s="15">
        <v>2.9676798668034898</v>
      </c>
      <c r="E746" s="15">
        <v>0.17887412277345999</v>
      </c>
      <c r="F746" s="42">
        <v>-0.49728290364058397</v>
      </c>
      <c r="G746" s="71">
        <f t="shared" si="11"/>
        <v>4.5096116260105637E-2</v>
      </c>
      <c r="H746" s="72">
        <f t="array" ref="H746">SQRT(MMULT(MMULT(B746:F746,$W$2:$AA$6),TRANSPOSE(B746:F746)))</f>
        <v>0.1593597254631344</v>
      </c>
    </row>
    <row r="747" spans="2:8" x14ac:dyDescent="0.25">
      <c r="B747" s="41">
        <v>-1.3488043692378999</v>
      </c>
      <c r="C747" s="15">
        <v>-0.782091585472943</v>
      </c>
      <c r="D747" s="15">
        <v>4.50318698879643</v>
      </c>
      <c r="E747" s="15">
        <v>0.58226941342535998</v>
      </c>
      <c r="F747" s="42">
        <v>-1.9545604475109399</v>
      </c>
      <c r="G747" s="71">
        <f t="shared" si="11"/>
        <v>7.2848901690888146E-2</v>
      </c>
      <c r="H747" s="72">
        <f t="array" ref="H747">SQRT(MMULT(MMULT(B747:F747,$W$2:$AA$6),TRANSPOSE(B747:F747)))</f>
        <v>0.23239390370319582</v>
      </c>
    </row>
    <row r="748" spans="2:8" x14ac:dyDescent="0.25">
      <c r="B748" s="41">
        <v>-1.1716658819465</v>
      </c>
      <c r="C748" s="15">
        <v>3.1865979769086601</v>
      </c>
      <c r="D748" s="15">
        <v>1.29125867954235</v>
      </c>
      <c r="E748" s="15">
        <v>3.27126183114266</v>
      </c>
      <c r="F748" s="42">
        <v>-5.5774526056471698</v>
      </c>
      <c r="G748" s="71">
        <f t="shared" si="11"/>
        <v>0.15025634320190767</v>
      </c>
      <c r="H748" s="72">
        <f t="array" ref="H748">SQRT(MMULT(MMULT(B748:F748,$W$2:$AA$6),TRANSPOSE(B748:F748)))</f>
        <v>0.328995168580413</v>
      </c>
    </row>
    <row r="749" spans="2:8" x14ac:dyDescent="0.25">
      <c r="B749" s="41">
        <v>-0.99942096896882004</v>
      </c>
      <c r="C749" s="15">
        <v>0.493240018645971</v>
      </c>
      <c r="D749" s="15">
        <v>0.97367162437046195</v>
      </c>
      <c r="E749" s="15">
        <v>-0.74643235186296497</v>
      </c>
      <c r="F749" s="42">
        <v>1.27894167781535</v>
      </c>
      <c r="G749" s="71">
        <f t="shared" si="11"/>
        <v>1.4035282261496244E-2</v>
      </c>
      <c r="H749" s="72">
        <f t="array" ref="H749">SQRT(MMULT(MMULT(B749:F749,$W$2:$AA$6),TRANSPOSE(B749:F749)))</f>
        <v>0.1071124514278272</v>
      </c>
    </row>
    <row r="750" spans="2:8" x14ac:dyDescent="0.25">
      <c r="B750" s="41">
        <v>-1.49781463133976</v>
      </c>
      <c r="C750" s="15">
        <v>3.7031484078838499</v>
      </c>
      <c r="D750" s="15">
        <v>1.5391339431153901</v>
      </c>
      <c r="E750" s="15">
        <v>0.22535041467817299</v>
      </c>
      <c r="F750" s="42">
        <v>-2.96981813433765</v>
      </c>
      <c r="G750" s="71">
        <f t="shared" si="11"/>
        <v>0.13063605830588906</v>
      </c>
      <c r="H750" s="72">
        <f t="array" ref="H750">SQRT(MMULT(MMULT(B750:F750,$W$2:$AA$6),TRANSPOSE(B750:F750)))</f>
        <v>0.27762784667162999</v>
      </c>
    </row>
    <row r="751" spans="2:8" x14ac:dyDescent="0.25">
      <c r="B751" s="41">
        <v>-1.4418680810606801</v>
      </c>
      <c r="C751" s="15">
        <v>1.74476615738747</v>
      </c>
      <c r="D751" s="15">
        <v>0.99778648960283001</v>
      </c>
      <c r="E751" s="15">
        <v>-0.33448862590558098</v>
      </c>
      <c r="F751" s="42">
        <v>3.3804059975962003E-2</v>
      </c>
      <c r="G751" s="71">
        <f t="shared" si="11"/>
        <v>4.277146028985996E-2</v>
      </c>
      <c r="H751" s="72">
        <f t="array" ref="H751">SQRT(MMULT(MMULT(B751:F751,$W$2:$AA$6),TRANSPOSE(B751:F751)))</f>
        <v>0.16614129521681015</v>
      </c>
    </row>
    <row r="752" spans="2:8" x14ac:dyDescent="0.25">
      <c r="B752" s="41">
        <v>-0.98447829606344195</v>
      </c>
      <c r="C752" s="15">
        <v>2.7801322548235401</v>
      </c>
      <c r="D752" s="15">
        <v>0.96693420131216901</v>
      </c>
      <c r="E752" s="15">
        <v>2.6211924118340701</v>
      </c>
      <c r="F752" s="42">
        <v>-4.3837805719063399</v>
      </c>
      <c r="G752" s="71">
        <f t="shared" si="11"/>
        <v>0.12822305575367476</v>
      </c>
      <c r="H752" s="72">
        <f t="array" ref="H752">SQRT(MMULT(MMULT(B752:F752,$W$2:$AA$6),TRANSPOSE(B752:F752)))</f>
        <v>0.27708747414211021</v>
      </c>
    </row>
    <row r="753" spans="2:8" x14ac:dyDescent="0.25">
      <c r="B753" s="41">
        <v>-1.3882806311237399</v>
      </c>
      <c r="C753" s="15">
        <v>3.4515970145911998</v>
      </c>
      <c r="D753" s="15">
        <v>1.3264384781379699</v>
      </c>
      <c r="E753" s="15">
        <v>-3.0398907727014501</v>
      </c>
      <c r="F753" s="42">
        <v>0.65013591109601898</v>
      </c>
      <c r="G753" s="71">
        <f t="shared" si="11"/>
        <v>8.7727513727248269E-2</v>
      </c>
      <c r="H753" s="72">
        <f t="array" ref="H753">SQRT(MMULT(MMULT(B753:F753,$W$2:$AA$6),TRANSPOSE(B753:F753)))</f>
        <v>0.25720776814416735</v>
      </c>
    </row>
    <row r="754" spans="2:8" x14ac:dyDescent="0.25">
      <c r="B754" s="41">
        <v>-9.99584790981011E-2</v>
      </c>
      <c r="C754" s="15">
        <v>-1.6134831849523299</v>
      </c>
      <c r="D754" s="15">
        <v>3.5979356903378101</v>
      </c>
      <c r="E754" s="15">
        <v>-0.360901224290536</v>
      </c>
      <c r="F754" s="42">
        <v>-0.52359280199684399</v>
      </c>
      <c r="G754" s="71">
        <f t="shared" si="11"/>
        <v>6.3359015434482829E-2</v>
      </c>
      <c r="H754" s="72">
        <f t="array" ref="H754">SQRT(MMULT(MMULT(B754:F754,$W$2:$AA$6),TRANSPOSE(B754:F754)))</f>
        <v>0.23085764985874851</v>
      </c>
    </row>
    <row r="755" spans="2:8" x14ac:dyDescent="0.25">
      <c r="B755" s="41">
        <v>-1.3536405535754801</v>
      </c>
      <c r="C755" s="15">
        <v>3.5184405515725699</v>
      </c>
      <c r="D755" s="15">
        <v>0.61119171870906897</v>
      </c>
      <c r="E755" s="15">
        <v>1.2526577626920401</v>
      </c>
      <c r="F755" s="42">
        <v>-3.0286494793981902</v>
      </c>
      <c r="G755" s="71">
        <f t="shared" si="11"/>
        <v>0.113093923582336</v>
      </c>
      <c r="H755" s="72">
        <f t="array" ref="H755">SQRT(MMULT(MMULT(B755:F755,$W$2:$AA$6),TRANSPOSE(B755:F755)))</f>
        <v>0.28293028556237909</v>
      </c>
    </row>
    <row r="756" spans="2:8" x14ac:dyDescent="0.25">
      <c r="B756" s="41">
        <v>-1.30243761436034</v>
      </c>
      <c r="C756" s="15">
        <v>-1.27894204153295</v>
      </c>
      <c r="D756" s="15">
        <v>4.2381412030534404</v>
      </c>
      <c r="E756" s="15">
        <v>-0.96519725596175099</v>
      </c>
      <c r="F756" s="42">
        <v>0.30843570880160598</v>
      </c>
      <c r="G756" s="71">
        <f t="shared" si="11"/>
        <v>3.4119599432117252E-2</v>
      </c>
      <c r="H756" s="72">
        <f t="array" ref="H756">SQRT(MMULT(MMULT(B756:F756,$W$2:$AA$6),TRANSPOSE(B756:F756)))</f>
        <v>0.26108790100252122</v>
      </c>
    </row>
    <row r="757" spans="2:8" x14ac:dyDescent="0.25">
      <c r="B757" s="41">
        <v>-1.4320161680518699</v>
      </c>
      <c r="C757" s="15">
        <v>-2.9772236713421298</v>
      </c>
      <c r="D757" s="15">
        <v>6.68172163507161</v>
      </c>
      <c r="E757" s="15">
        <v>-3.41893121519632E-3</v>
      </c>
      <c r="F757" s="42">
        <v>-1.26906286446241</v>
      </c>
      <c r="G757" s="71">
        <f t="shared" si="11"/>
        <v>5.1773903680687738E-2</v>
      </c>
      <c r="H757" s="72">
        <f t="array" ref="H757">SQRT(MMULT(MMULT(B757:F757,$W$2:$AA$6),TRANSPOSE(B757:F757)))</f>
        <v>0.38963878634286436</v>
      </c>
    </row>
    <row r="758" spans="2:8" x14ac:dyDescent="0.25">
      <c r="B758" s="41">
        <v>-0.69419782643979799</v>
      </c>
      <c r="C758" s="15">
        <v>-2.1860126740438499</v>
      </c>
      <c r="D758" s="15">
        <v>5.4466370792410403</v>
      </c>
      <c r="E758" s="15">
        <v>0.224190715776521</v>
      </c>
      <c r="F758" s="42">
        <v>-1.7906172945339101</v>
      </c>
      <c r="G758" s="71">
        <f t="shared" si="11"/>
        <v>7.7891673753670815E-2</v>
      </c>
      <c r="H758" s="72">
        <f t="array" ref="H758">SQRT(MMULT(MMULT(B758:F758,$W$2:$AA$6),TRANSPOSE(B758:F758)))</f>
        <v>0.3138884576023615</v>
      </c>
    </row>
    <row r="759" spans="2:8" x14ac:dyDescent="0.25">
      <c r="B759" s="41">
        <v>-1.41801847169406</v>
      </c>
      <c r="C759" s="15">
        <v>-1.84221465273262</v>
      </c>
      <c r="D759" s="15">
        <v>3.97512598768368</v>
      </c>
      <c r="E759" s="15">
        <v>9.6181475859022494E-2</v>
      </c>
      <c r="F759" s="42">
        <v>0.18892566088398299</v>
      </c>
      <c r="G759" s="71">
        <f t="shared" si="11"/>
        <v>1.1927250317226329E-2</v>
      </c>
      <c r="H759" s="72">
        <f t="array" ref="H759">SQRT(MMULT(MMULT(B759:F759,$W$2:$AA$6),TRANSPOSE(B759:F759)))</f>
        <v>0.22849863230140113</v>
      </c>
    </row>
    <row r="760" spans="2:8" x14ac:dyDescent="0.25">
      <c r="B760" s="86">
        <v>-0.45388226457113201</v>
      </c>
      <c r="C760" s="15">
        <v>-2.09064822392321</v>
      </c>
      <c r="D760" s="15">
        <v>5.3112871316034402</v>
      </c>
      <c r="E760" s="15">
        <v>0.47194255174673599</v>
      </c>
      <c r="F760" s="42">
        <v>-2.2386991948558301</v>
      </c>
      <c r="G760" s="71">
        <f t="shared" si="11"/>
        <v>9.0460649722557365E-2</v>
      </c>
      <c r="H760" s="72">
        <f t="array" ref="H760">SQRT(MMULT(MMULT(B760:F760,$W$2:$AA$6),TRANSPOSE(B760:F760)))</f>
        <v>0.30498857272909796</v>
      </c>
    </row>
    <row r="761" spans="2:8" x14ac:dyDescent="0.25">
      <c r="B761" s="41">
        <v>-1.26378296605798</v>
      </c>
      <c r="C761" s="15">
        <v>1.6014538416919499</v>
      </c>
      <c r="D761" s="15">
        <v>0.99295653006779405</v>
      </c>
      <c r="E761" s="15">
        <v>0.16304526497796901</v>
      </c>
      <c r="F761" s="42">
        <v>-0.49367267067972997</v>
      </c>
      <c r="G761" s="71">
        <f t="shared" si="11"/>
        <v>5.0599799538422717E-2</v>
      </c>
      <c r="H761" s="72">
        <f t="array" ref="H761">SQRT(MMULT(MMULT(B761:F761,$W$2:$AA$6),TRANSPOSE(B761:F761)))</f>
        <v>0.15304205428015449</v>
      </c>
    </row>
    <row r="762" spans="2:8" x14ac:dyDescent="0.25">
      <c r="B762" s="41">
        <v>-1.39849469556217</v>
      </c>
      <c r="C762" s="15">
        <v>-3.1688854064081098</v>
      </c>
      <c r="D762" s="15">
        <v>8.3446645076774502</v>
      </c>
      <c r="E762" s="15">
        <v>1.17896791697973</v>
      </c>
      <c r="F762" s="42">
        <v>-3.9562523226868902</v>
      </c>
      <c r="G762" s="71">
        <f t="shared" si="11"/>
        <v>0.10828636387553953</v>
      </c>
      <c r="H762" s="72">
        <f t="array" ref="H762">SQRT(MMULT(MMULT(B762:F762,$W$2:$AA$6),TRANSPOSE(B762:F762)))</f>
        <v>0.45621091205574876</v>
      </c>
    </row>
    <row r="763" spans="2:8" x14ac:dyDescent="0.25">
      <c r="B763" s="41">
        <v>-0.54654701767196301</v>
      </c>
      <c r="C763" s="15">
        <v>-0.58770021940172801</v>
      </c>
      <c r="D763" s="15">
        <v>1.98810650801052</v>
      </c>
      <c r="E763" s="15">
        <v>-0.20589717389523901</v>
      </c>
      <c r="F763" s="42">
        <v>0.35203790295840498</v>
      </c>
      <c r="G763" s="71">
        <f t="shared" si="11"/>
        <v>3.2420100027064302E-2</v>
      </c>
      <c r="H763" s="72">
        <f t="array" ref="H763">SQRT(MMULT(MMULT(B763:F763,$W$2:$AA$6),TRANSPOSE(B763:F763)))</f>
        <v>0.11594909422761783</v>
      </c>
    </row>
    <row r="764" spans="2:8" x14ac:dyDescent="0.25">
      <c r="B764" s="41">
        <v>-0.36264214121015398</v>
      </c>
      <c r="C764" s="15">
        <v>-0.66806804969378197</v>
      </c>
      <c r="D764" s="15">
        <v>2.8101146002943902</v>
      </c>
      <c r="E764" s="15">
        <v>0.35128760124801101</v>
      </c>
      <c r="F764" s="42">
        <v>-1.1306920106384699</v>
      </c>
      <c r="G764" s="71">
        <f t="shared" si="11"/>
        <v>6.811503592757244E-2</v>
      </c>
      <c r="H764" s="72">
        <f t="array" ref="H764">SQRT(MMULT(MMULT(B764:F764,$W$2:$AA$6),TRANSPOSE(B764:F764)))</f>
        <v>0.15027620537279726</v>
      </c>
    </row>
    <row r="765" spans="2:8" x14ac:dyDescent="0.25">
      <c r="B765" s="41">
        <v>-1.3532288151506899</v>
      </c>
      <c r="C765" s="15">
        <v>-2.6862836637618002</v>
      </c>
      <c r="D765" s="15">
        <v>7.12032273305626</v>
      </c>
      <c r="E765" s="15">
        <v>2.3095711539172998</v>
      </c>
      <c r="F765" s="42">
        <v>-4.3903814080610699</v>
      </c>
      <c r="G765" s="71">
        <f t="shared" si="11"/>
        <v>0.10179016861741674</v>
      </c>
      <c r="H765" s="72">
        <f t="array" ref="H765">SQRT(MMULT(MMULT(B765:F765,$W$2:$AA$6),TRANSPOSE(B765:F765)))</f>
        <v>0.3690137096192101</v>
      </c>
    </row>
    <row r="766" spans="2:8" x14ac:dyDescent="0.25">
      <c r="B766" s="41">
        <v>-1.1022059400659501</v>
      </c>
      <c r="C766" s="15">
        <v>3.00038296595516</v>
      </c>
      <c r="D766" s="15">
        <v>1.34408391978535</v>
      </c>
      <c r="E766" s="15">
        <v>-1.22366632984271</v>
      </c>
      <c r="F766" s="42">
        <v>-1.01859461583183</v>
      </c>
      <c r="G766" s="71">
        <f t="shared" si="11"/>
        <v>0.10349999080059666</v>
      </c>
      <c r="H766" s="72">
        <f t="array" ref="H766">SQRT(MMULT(MMULT(B766:F766,$W$2:$AA$6),TRANSPOSE(B766:F766)))</f>
        <v>0.21024688530950095</v>
      </c>
    </row>
    <row r="767" spans="2:8" x14ac:dyDescent="0.25">
      <c r="B767" s="41">
        <v>-1.28678112754336</v>
      </c>
      <c r="C767" s="15">
        <v>-1.64699712384059</v>
      </c>
      <c r="D767" s="15">
        <v>5.7357070795714504</v>
      </c>
      <c r="E767" s="15">
        <v>-0.10378396806722399</v>
      </c>
      <c r="F767" s="42">
        <v>-1.69814486012027</v>
      </c>
      <c r="G767" s="71">
        <f t="shared" si="11"/>
        <v>7.548332263259952E-2</v>
      </c>
      <c r="H767" s="72">
        <f t="array" ref="H767">SQRT(MMULT(MMULT(B767:F767,$W$2:$AA$6),TRANSPOSE(B767:F767)))</f>
        <v>0.31892195757332681</v>
      </c>
    </row>
    <row r="768" spans="2:8" x14ac:dyDescent="0.25">
      <c r="B768" s="41">
        <v>-0.71636071418755498</v>
      </c>
      <c r="C768" s="15">
        <v>-2.3843303939485798</v>
      </c>
      <c r="D768" s="15">
        <v>5.9585223614762501</v>
      </c>
      <c r="E768" s="15">
        <v>-0.67847366252598296</v>
      </c>
      <c r="F768" s="42">
        <v>-1.1793575908141201</v>
      </c>
      <c r="G768" s="71">
        <f t="shared" si="11"/>
        <v>7.628313829238767E-2</v>
      </c>
      <c r="H768" s="72">
        <f t="array" ref="H768">SQRT(MMULT(MMULT(B768:F768,$W$2:$AA$6),TRANSPOSE(B768:F768)))</f>
        <v>0.36647476913960436</v>
      </c>
    </row>
    <row r="769" spans="2:8" x14ac:dyDescent="0.25">
      <c r="B769" s="41">
        <v>-1.0526418405131801</v>
      </c>
      <c r="C769" s="15">
        <v>2.92014006740279</v>
      </c>
      <c r="D769" s="15">
        <v>1.0938674077239801</v>
      </c>
      <c r="E769" s="15">
        <v>1.1607413027585101</v>
      </c>
      <c r="F769" s="42">
        <v>-3.1221069373721102</v>
      </c>
      <c r="G769" s="71">
        <f t="shared" si="11"/>
        <v>0.11925945479530883</v>
      </c>
      <c r="H769" s="72">
        <f t="array" ref="H769">SQRT(MMULT(MMULT(B769:F769,$W$2:$AA$6),TRANSPOSE(B769:F769)))</f>
        <v>0.23767525247260013</v>
      </c>
    </row>
    <row r="770" spans="2:8" x14ac:dyDescent="0.25">
      <c r="B770" s="41">
        <v>1.4675600334537799</v>
      </c>
      <c r="C770" s="15">
        <v>0.51123637333329397</v>
      </c>
      <c r="D770" s="15">
        <v>1.39154997140405</v>
      </c>
      <c r="E770" s="15">
        <v>0.26292104946142397</v>
      </c>
      <c r="F770" s="42">
        <v>-2.6332674276525498</v>
      </c>
      <c r="G770" s="71">
        <f t="shared" si="11"/>
        <v>0.14830918420882108</v>
      </c>
      <c r="H770" s="72">
        <f t="array" ref="H770">SQRT(MMULT(MMULT(B770:F770,$W$2:$AA$6),TRANSPOSE(B770:F770)))</f>
        <v>0.15344762116804644</v>
      </c>
    </row>
    <row r="771" spans="2:8" x14ac:dyDescent="0.25">
      <c r="B771" s="41">
        <v>-1.3932607873921301</v>
      </c>
      <c r="C771" s="15">
        <v>-0.62985558128525498</v>
      </c>
      <c r="D771" s="15">
        <v>2.6477091748774302</v>
      </c>
      <c r="E771" s="15">
        <v>0.35087014279801199</v>
      </c>
      <c r="F771" s="42">
        <v>2.4537051001946E-2</v>
      </c>
      <c r="G771" s="71">
        <f t="shared" si="11"/>
        <v>1.8198295896673291E-2</v>
      </c>
      <c r="H771" s="72">
        <f t="array" ref="H771">SQRT(MMULT(MMULT(B771:F771,$W$2:$AA$6),TRANSPOSE(B771:F771)))</f>
        <v>0.14484714236993418</v>
      </c>
    </row>
    <row r="772" spans="2:8" x14ac:dyDescent="0.25">
      <c r="B772" s="41">
        <v>0.17850681164937501</v>
      </c>
      <c r="C772" s="15">
        <v>-0.73388298227783</v>
      </c>
      <c r="D772" s="15">
        <v>2.3164893036479999</v>
      </c>
      <c r="E772" s="15">
        <v>-0.35003495386903899</v>
      </c>
      <c r="F772" s="42">
        <v>-0.41107817915051498</v>
      </c>
      <c r="G772" s="71">
        <f t="shared" si="11"/>
        <v>6.8341231715247266E-2</v>
      </c>
      <c r="H772" s="72">
        <f t="array" ref="H772">SQRT(MMULT(MMULT(B772:F772,$W$2:$AA$6),TRANSPOSE(B772:F772)))</f>
        <v>0.15042156042960778</v>
      </c>
    </row>
    <row r="773" spans="2:8" x14ac:dyDescent="0.25">
      <c r="B773" s="41">
        <v>-1.1899456347606601</v>
      </c>
      <c r="C773" s="15">
        <v>-2.0782242788690399</v>
      </c>
      <c r="D773" s="15">
        <v>6.0470366000631799</v>
      </c>
      <c r="E773" s="15">
        <v>0.32661709761545699</v>
      </c>
      <c r="F773" s="42">
        <v>-2.1054837840489302</v>
      </c>
      <c r="G773" s="71">
        <f t="shared" si="11"/>
        <v>7.8391865653404016E-2</v>
      </c>
      <c r="H773" s="72">
        <f t="array" ref="H773">SQRT(MMULT(MMULT(B773:F773,$W$2:$AA$6),TRANSPOSE(B773:F773)))</f>
        <v>0.33375685968035296</v>
      </c>
    </row>
    <row r="774" spans="2:8" x14ac:dyDescent="0.25">
      <c r="B774" s="41">
        <v>-0.20812962414962399</v>
      </c>
      <c r="C774" s="15">
        <v>1.75571698918612</v>
      </c>
      <c r="D774" s="15">
        <v>0.57175452797691095</v>
      </c>
      <c r="E774" s="15">
        <v>-1.4599866601196601</v>
      </c>
      <c r="F774" s="42">
        <v>0.34064476710624902</v>
      </c>
      <c r="G774" s="71">
        <f t="shared" ref="G774:G837" si="12">SUMPRODUCT(B774:F774,$B$2:$F$2)</f>
        <v>7.4637030772891771E-2</v>
      </c>
      <c r="H774" s="72">
        <f t="array" ref="H774">SQRT(MMULT(MMULT(B774:F774,$W$2:$AA$6),TRANSPOSE(B774:F774)))</f>
        <v>0.11273703141488388</v>
      </c>
    </row>
    <row r="775" spans="2:8" x14ac:dyDescent="0.25">
      <c r="B775" s="41">
        <v>-0.97212545651430804</v>
      </c>
      <c r="C775" s="15">
        <v>-1.15802217229017</v>
      </c>
      <c r="D775" s="15">
        <v>3.7571438427372899</v>
      </c>
      <c r="E775" s="15">
        <v>0.79449867852960798</v>
      </c>
      <c r="F775" s="42">
        <v>-1.42149489246241</v>
      </c>
      <c r="G775" s="71">
        <f t="shared" si="12"/>
        <v>5.6382880494115155E-2</v>
      </c>
      <c r="H775" s="72">
        <f t="array" ref="H775">SQRT(MMULT(MMULT(B775:F775,$W$2:$AA$6),TRANSPOSE(B775:F775)))</f>
        <v>0.19257529883320637</v>
      </c>
    </row>
    <row r="776" spans="2:8" x14ac:dyDescent="0.25">
      <c r="B776" s="41">
        <v>-1.4428212765942501</v>
      </c>
      <c r="C776" s="15">
        <v>-3.0924850803161901</v>
      </c>
      <c r="D776" s="15">
        <v>8.2934229154683301</v>
      </c>
      <c r="E776" s="15">
        <v>3.47954069597903</v>
      </c>
      <c r="F776" s="42">
        <v>-6.23765725453692</v>
      </c>
      <c r="G776" s="71">
        <f t="shared" si="12"/>
        <v>0.13043415916603227</v>
      </c>
      <c r="H776" s="72">
        <f t="array" ref="H776">SQRT(MMULT(MMULT(B776:F776,$W$2:$AA$6),TRANSPOSE(B776:F776)))</f>
        <v>0.42851121679799342</v>
      </c>
    </row>
    <row r="777" spans="2:8" x14ac:dyDescent="0.25">
      <c r="B777" s="41">
        <v>0.30137767213625</v>
      </c>
      <c r="C777" s="15">
        <v>-0.51873374943525996</v>
      </c>
      <c r="D777" s="15">
        <v>-1.4933545799629899</v>
      </c>
      <c r="E777" s="15">
        <v>4.0338239060797596</v>
      </c>
      <c r="F777" s="42">
        <v>-1.3231132488177499</v>
      </c>
      <c r="G777" s="71">
        <f t="shared" si="12"/>
        <v>1.0943915677805251E-2</v>
      </c>
      <c r="H777" s="72">
        <f t="array" ref="H777">SQRT(MMULT(MMULT(B777:F777,$W$2:$AA$6),TRANSPOSE(B777:F777)))</f>
        <v>0.22610283155816457</v>
      </c>
    </row>
    <row r="778" spans="2:8" x14ac:dyDescent="0.25">
      <c r="B778" s="41">
        <v>-1.48499279020831</v>
      </c>
      <c r="C778" s="15">
        <v>0.207578189369414</v>
      </c>
      <c r="D778" s="15">
        <v>2.63737593486041</v>
      </c>
      <c r="E778" s="15">
        <v>4.32415429799171E-2</v>
      </c>
      <c r="F778" s="42">
        <v>-0.40320287700142998</v>
      </c>
      <c r="G778" s="71">
        <f t="shared" si="12"/>
        <v>3.9994254544167052E-2</v>
      </c>
      <c r="H778" s="72">
        <f t="array" ref="H778">SQRT(MMULT(MMULT(B778:F778,$W$2:$AA$6),TRANSPOSE(B778:F778)))</f>
        <v>0.15810616784489018</v>
      </c>
    </row>
    <row r="779" spans="2:8" x14ac:dyDescent="0.25">
      <c r="B779" s="41">
        <v>-0.900365384558101</v>
      </c>
      <c r="C779" s="15">
        <v>-0.81507622580512795</v>
      </c>
      <c r="D779" s="15">
        <v>4.0258943661237696</v>
      </c>
      <c r="E779" s="15">
        <v>-0.95126441122947902</v>
      </c>
      <c r="F779" s="42">
        <v>-0.35918834453106102</v>
      </c>
      <c r="G779" s="71">
        <f t="shared" si="12"/>
        <v>6.2220076663124305E-2</v>
      </c>
      <c r="H779" s="72">
        <f t="array" ref="H779">SQRT(MMULT(MMULT(B779:F779,$W$2:$AA$6),TRANSPOSE(B779:F779)))</f>
        <v>0.24211422072087829</v>
      </c>
    </row>
    <row r="780" spans="2:8" x14ac:dyDescent="0.25">
      <c r="B780" s="41">
        <v>-0.33770413638567598</v>
      </c>
      <c r="C780" s="15">
        <v>-1.15748302968846</v>
      </c>
      <c r="D780" s="15">
        <v>3.1927576992708002</v>
      </c>
      <c r="E780" s="15">
        <v>0.87109495387153901</v>
      </c>
      <c r="F780" s="42">
        <v>-1.5686654870682</v>
      </c>
      <c r="G780" s="71">
        <f t="shared" si="12"/>
        <v>6.8785088340387948E-2</v>
      </c>
      <c r="H780" s="72">
        <f t="array" ref="H780">SQRT(MMULT(MMULT(B780:F780,$W$2:$AA$6),TRANSPOSE(B780:F780)))</f>
        <v>0.17083017178894877</v>
      </c>
    </row>
    <row r="781" spans="2:8" x14ac:dyDescent="0.25">
      <c r="B781" s="41">
        <v>-0.86655671478635798</v>
      </c>
      <c r="C781" s="15">
        <v>0.62262411847460497</v>
      </c>
      <c r="D781" s="15">
        <v>1.4773018134220699</v>
      </c>
      <c r="E781" s="15">
        <v>0.20958912627010201</v>
      </c>
      <c r="F781" s="42">
        <v>-0.442958343380421</v>
      </c>
      <c r="G781" s="71">
        <f t="shared" si="12"/>
        <v>4.921173764658815E-2</v>
      </c>
      <c r="H781" s="72">
        <f t="array" ref="H781">SQRT(MMULT(MMULT(B781:F781,$W$2:$AA$6),TRANSPOSE(B781:F781)))</f>
        <v>0.1035362748712166</v>
      </c>
    </row>
    <row r="782" spans="2:8" x14ac:dyDescent="0.25">
      <c r="B782" s="41">
        <v>-0.91390345599564105</v>
      </c>
      <c r="C782" s="15">
        <v>3.09064210456888E-2</v>
      </c>
      <c r="D782" s="15">
        <v>2.8001353844164498</v>
      </c>
      <c r="E782" s="15">
        <v>-0.76388207218641402</v>
      </c>
      <c r="F782" s="42">
        <v>-0.15325627728008401</v>
      </c>
      <c r="G782" s="71">
        <f t="shared" si="12"/>
        <v>5.6321310027424618E-2</v>
      </c>
      <c r="H782" s="72">
        <f t="array" ref="H782">SQRT(MMULT(MMULT(B782:F782,$W$2:$AA$6),TRANSPOSE(B782:F782)))</f>
        <v>0.16873105809055175</v>
      </c>
    </row>
    <row r="783" spans="2:8" x14ac:dyDescent="0.25">
      <c r="B783" s="41">
        <v>-0.45136165677326601</v>
      </c>
      <c r="C783" s="15">
        <v>1.2883836577268399</v>
      </c>
      <c r="D783" s="15">
        <v>-0.109092968882208</v>
      </c>
      <c r="E783" s="15">
        <v>0.29056501900665899</v>
      </c>
      <c r="F783" s="42">
        <v>-1.8494051078033501E-2</v>
      </c>
      <c r="G783" s="71">
        <f t="shared" si="12"/>
        <v>4.4415014589242602E-2</v>
      </c>
      <c r="H783" s="72">
        <f t="array" ref="H783">SQRT(MMULT(MMULT(B783:F783,$W$2:$AA$6),TRANSPOSE(B783:F783)))</f>
        <v>0.1035051689212242</v>
      </c>
    </row>
    <row r="784" spans="2:8" x14ac:dyDescent="0.25">
      <c r="B784" s="41">
        <v>-0.878211919930174</v>
      </c>
      <c r="C784" s="15">
        <v>-2.5434306239851798</v>
      </c>
      <c r="D784" s="15">
        <v>6.2492772391989702</v>
      </c>
      <c r="E784" s="15">
        <v>-0.140823618239207</v>
      </c>
      <c r="F784" s="42">
        <v>-1.68681107704441</v>
      </c>
      <c r="G784" s="71">
        <f t="shared" si="12"/>
        <v>7.75304727572379E-2</v>
      </c>
      <c r="H784" s="72">
        <f t="array" ref="H784">SQRT(MMULT(MMULT(B784:F784,$W$2:$AA$6),TRANSPOSE(B784:F784)))</f>
        <v>0.36869955563458218</v>
      </c>
    </row>
    <row r="785" spans="2:8" x14ac:dyDescent="0.25">
      <c r="B785" s="41">
        <v>-1.4167559917236501</v>
      </c>
      <c r="C785" s="15">
        <v>-2.3956902448695501</v>
      </c>
      <c r="D785" s="15">
        <v>5.8724044628516596</v>
      </c>
      <c r="E785" s="15">
        <v>-0.78319074576117798</v>
      </c>
      <c r="F785" s="42">
        <v>-0.276767480497283</v>
      </c>
      <c r="G785" s="71">
        <f t="shared" si="12"/>
        <v>4.0737048229939496E-2</v>
      </c>
      <c r="H785" s="72">
        <f t="array" ref="H785">SQRT(MMULT(MMULT(B785:F785,$W$2:$AA$6),TRANSPOSE(B785:F785)))</f>
        <v>0.35760428477275885</v>
      </c>
    </row>
    <row r="786" spans="2:8" x14ac:dyDescent="0.25">
      <c r="B786" s="41">
        <v>-0.36528395013814302</v>
      </c>
      <c r="C786" s="15">
        <v>-0.65963521548182702</v>
      </c>
      <c r="D786" s="15">
        <v>2.7949086151993199</v>
      </c>
      <c r="E786" s="15">
        <v>-0.32624545747047901</v>
      </c>
      <c r="F786" s="42">
        <v>-0.44374399210887</v>
      </c>
      <c r="G786" s="71">
        <f t="shared" si="12"/>
        <v>6.1059793583194452E-2</v>
      </c>
      <c r="H786" s="72">
        <f t="array" ref="H786">SQRT(MMULT(MMULT(B786:F786,$W$2:$AA$6),TRANSPOSE(B786:F786)))</f>
        <v>0.16272010641154516</v>
      </c>
    </row>
    <row r="787" spans="2:8" x14ac:dyDescent="0.25">
      <c r="B787" s="41">
        <v>-0.20213998584387299</v>
      </c>
      <c r="C787" s="15">
        <v>0.51300739910314996</v>
      </c>
      <c r="D787" s="15">
        <v>-0.94998028680518098</v>
      </c>
      <c r="E787" s="15">
        <v>1.32685981189658</v>
      </c>
      <c r="F787" s="42">
        <v>0.31225306164931999</v>
      </c>
      <c r="G787" s="71">
        <f t="shared" si="12"/>
        <v>1.3628149120446253E-2</v>
      </c>
      <c r="H787" s="72">
        <f t="array" ref="H787">SQRT(MMULT(MMULT(B787:F787,$W$2:$AA$6),TRANSPOSE(B787:F787)))</f>
        <v>0.11443181833257791</v>
      </c>
    </row>
    <row r="788" spans="2:8" x14ac:dyDescent="0.25">
      <c r="B788" s="41">
        <v>-0.44878951910165499</v>
      </c>
      <c r="C788" s="15">
        <v>-1.9971158903564401</v>
      </c>
      <c r="D788" s="15">
        <v>4.8270377488809002</v>
      </c>
      <c r="E788" s="15">
        <v>2.0126039086468199</v>
      </c>
      <c r="F788" s="42">
        <v>-3.39373624806962</v>
      </c>
      <c r="G788" s="71">
        <f t="shared" si="12"/>
        <v>9.4842587030845416E-2</v>
      </c>
      <c r="H788" s="72">
        <f t="array" ref="H788">SQRT(MMULT(MMULT(B788:F788,$W$2:$AA$6),TRANSPOSE(B788:F788)))</f>
        <v>0.25988015948396076</v>
      </c>
    </row>
    <row r="789" spans="2:8" x14ac:dyDescent="0.25">
      <c r="B789" s="41">
        <v>-0.38254324695807201</v>
      </c>
      <c r="C789" s="15">
        <v>0.51837302230575</v>
      </c>
      <c r="D789" s="15">
        <v>-0.16800983352295501</v>
      </c>
      <c r="E789" s="15">
        <v>1.0534308091222599</v>
      </c>
      <c r="F789" s="42">
        <v>-2.1250750946985902E-2</v>
      </c>
      <c r="G789" s="71">
        <f t="shared" si="12"/>
        <v>2.6422622753121891E-2</v>
      </c>
      <c r="H789" s="72">
        <f t="array" ref="H789">SQRT(MMULT(MMULT(B789:F789,$W$2:$AA$6),TRANSPOSE(B789:F789)))</f>
        <v>8.4924508120028108E-2</v>
      </c>
    </row>
    <row r="790" spans="2:8" x14ac:dyDescent="0.25">
      <c r="B790" s="41">
        <v>-0.21803596988569501</v>
      </c>
      <c r="C790" s="15">
        <v>-1.21796000168788</v>
      </c>
      <c r="D790" s="15">
        <v>1.5257730416737001</v>
      </c>
      <c r="E790" s="15">
        <v>-0.24659299073190899</v>
      </c>
      <c r="F790" s="42">
        <v>1.1568159206317801</v>
      </c>
      <c r="G790" s="71">
        <f t="shared" si="12"/>
        <v>1.0867042638959778E-2</v>
      </c>
      <c r="H790" s="72">
        <f t="array" ref="H790">SQRT(MMULT(MMULT(B790:F790,$W$2:$AA$6),TRANSPOSE(B790:F790)))</f>
        <v>0.1156085880138252</v>
      </c>
    </row>
    <row r="791" spans="2:8" x14ac:dyDescent="0.25">
      <c r="B791" s="41">
        <v>-4.2138176890498702E-2</v>
      </c>
      <c r="C791" s="15">
        <v>0.15160375714417601</v>
      </c>
      <c r="D791" s="15">
        <v>-1.21373231124475</v>
      </c>
      <c r="E791" s="15">
        <v>2.98754163034552</v>
      </c>
      <c r="F791" s="42">
        <v>-0.88327489935444703</v>
      </c>
      <c r="G791" s="71">
        <f t="shared" si="12"/>
        <v>1.6873360506086413E-2</v>
      </c>
      <c r="H791" s="72">
        <f t="array" ref="H791">SQRT(MMULT(MMULT(B791:F791,$W$2:$AA$6),TRANSPOSE(B791:F791)))</f>
        <v>0.18344731501305681</v>
      </c>
    </row>
    <row r="792" spans="2:8" x14ac:dyDescent="0.25">
      <c r="B792" s="41">
        <v>-0.64198066347542104</v>
      </c>
      <c r="C792" s="15">
        <v>-0.534196579402758</v>
      </c>
      <c r="D792" s="15">
        <v>3.2621810847612398</v>
      </c>
      <c r="E792" s="15">
        <v>-0.37477697369090801</v>
      </c>
      <c r="F792" s="42">
        <v>-0.71122686819215297</v>
      </c>
      <c r="G792" s="71">
        <f t="shared" si="12"/>
        <v>6.6531652670437633E-2</v>
      </c>
      <c r="H792" s="72">
        <f t="array" ref="H792">SQRT(MMULT(MMULT(B792:F792,$W$2:$AA$6),TRANSPOSE(B792:F792)))</f>
        <v>0.1847236478553069</v>
      </c>
    </row>
    <row r="793" spans="2:8" x14ac:dyDescent="0.25">
      <c r="B793" s="41">
        <v>-0.22832279481290299</v>
      </c>
      <c r="C793" s="15">
        <v>0.77776194138724897</v>
      </c>
      <c r="D793" s="15">
        <v>-0.13016933272862899</v>
      </c>
      <c r="E793" s="15">
        <v>-0.85624934714987599</v>
      </c>
      <c r="F793" s="42">
        <v>1.43697953330416</v>
      </c>
      <c r="G793" s="71">
        <f t="shared" si="12"/>
        <v>2.4479568728615467E-2</v>
      </c>
      <c r="H793" s="72">
        <f t="array" ref="H793">SQRT(MMULT(MMULT(B793:F793,$W$2:$AA$6),TRANSPOSE(B793:F793)))</f>
        <v>6.5582208746354217E-2</v>
      </c>
    </row>
    <row r="794" spans="2:8" x14ac:dyDescent="0.25">
      <c r="B794" s="41">
        <v>-0.30466995440147099</v>
      </c>
      <c r="C794" s="15">
        <v>1.9140766723098199</v>
      </c>
      <c r="D794" s="15">
        <v>0.86567022049650899</v>
      </c>
      <c r="E794" s="15">
        <v>2.1042008407072501</v>
      </c>
      <c r="F794" s="42">
        <v>-3.5792777791121102</v>
      </c>
      <c r="G794" s="71">
        <f t="shared" si="12"/>
        <v>0.12029465060474522</v>
      </c>
      <c r="H794" s="72">
        <f t="array" ref="H794">SQRT(MMULT(MMULT(B794:F794,$W$2:$AA$6),TRANSPOSE(B794:F794)))</f>
        <v>0.19960305857634103</v>
      </c>
    </row>
    <row r="795" spans="2:8" x14ac:dyDescent="0.25">
      <c r="B795" s="41">
        <v>1.48758579674817</v>
      </c>
      <c r="C795" s="15">
        <v>0.66319460587763202</v>
      </c>
      <c r="D795" s="15">
        <v>0.94801146061654196</v>
      </c>
      <c r="E795" s="15">
        <v>-1.3514414889009501</v>
      </c>
      <c r="F795" s="42">
        <v>-0.74735037434138796</v>
      </c>
      <c r="G795" s="71">
        <f t="shared" si="12"/>
        <v>0.12507910098887165</v>
      </c>
      <c r="H795" s="72">
        <f t="array" ref="H795">SQRT(MMULT(MMULT(B795:F795,$W$2:$AA$6),TRANSPOSE(B795:F795)))</f>
        <v>0.13703891233843313</v>
      </c>
    </row>
    <row r="796" spans="2:8" x14ac:dyDescent="0.25">
      <c r="B796" s="41">
        <v>-8.9141603385484103E-2</v>
      </c>
      <c r="C796" s="15">
        <v>-1.3879934819871599E-2</v>
      </c>
      <c r="D796" s="15">
        <v>1.4446742887381701</v>
      </c>
      <c r="E796" s="15">
        <v>-0.47785629159340698</v>
      </c>
      <c r="F796" s="42">
        <v>0.13620354106059199</v>
      </c>
      <c r="G796" s="71">
        <f t="shared" si="12"/>
        <v>5.4064495875168726E-2</v>
      </c>
      <c r="H796" s="72">
        <f t="array" ref="H796">SQRT(MMULT(MMULT(B796:F796,$W$2:$AA$6),TRANSPOSE(B796:F796)))</f>
        <v>9.0832924765879619E-2</v>
      </c>
    </row>
    <row r="797" spans="2:8" x14ac:dyDescent="0.25">
      <c r="B797" s="41">
        <v>-0.150601601066021</v>
      </c>
      <c r="C797" s="15">
        <v>0.72987422065946606</v>
      </c>
      <c r="D797" s="15">
        <v>-0.58895497734583002</v>
      </c>
      <c r="E797" s="15">
        <v>-0.78079204078002096</v>
      </c>
      <c r="F797" s="42">
        <v>1.7904743985324001</v>
      </c>
      <c r="G797" s="71">
        <f t="shared" si="12"/>
        <v>1.3291955946935136E-2</v>
      </c>
      <c r="H797" s="72">
        <f t="array" ref="H797">SQRT(MMULT(MMULT(B797:F797,$W$2:$AA$6),TRANSPOSE(B797:F797)))</f>
        <v>6.7520359784479678E-2</v>
      </c>
    </row>
    <row r="798" spans="2:8" x14ac:dyDescent="0.25">
      <c r="B798" s="41">
        <v>-0.85757760948577499</v>
      </c>
      <c r="C798" s="15">
        <v>-2.4404510053242201</v>
      </c>
      <c r="D798" s="15">
        <v>6.2947086829883396</v>
      </c>
      <c r="E798" s="15">
        <v>-2.2977000679448301</v>
      </c>
      <c r="F798" s="42">
        <v>0.30101999976649302</v>
      </c>
      <c r="G798" s="71">
        <f t="shared" si="12"/>
        <v>6.1857482196994502E-2</v>
      </c>
      <c r="H798" s="72">
        <f t="array" ref="H798">SQRT(MMULT(MMULT(B798:F798,$W$2:$AA$6),TRANSPOSE(B798:F798)))</f>
        <v>0.43231565114135723</v>
      </c>
    </row>
    <row r="799" spans="2:8" x14ac:dyDescent="0.25">
      <c r="B799" s="41">
        <v>0.421118741849139</v>
      </c>
      <c r="C799" s="15">
        <v>7.5643513450012204E-2</v>
      </c>
      <c r="D799" s="15">
        <v>-0.41473030027109298</v>
      </c>
      <c r="E799" s="15">
        <v>-1.16924100568693</v>
      </c>
      <c r="F799" s="42">
        <v>2.0872090506588701</v>
      </c>
      <c r="G799" s="71">
        <f t="shared" si="12"/>
        <v>1.7463547288959564E-2</v>
      </c>
      <c r="H799" s="72">
        <f t="array" ref="H799">SQRT(MMULT(MMULT(B799:F799,$W$2:$AA$6),TRANSPOSE(B799:F799)))</f>
        <v>6.4384337262160946E-2</v>
      </c>
    </row>
    <row r="800" spans="2:8" x14ac:dyDescent="0.25">
      <c r="B800" s="41">
        <v>-0.78499963171301002</v>
      </c>
      <c r="C800" s="15">
        <v>-2.4674860463836201</v>
      </c>
      <c r="D800" s="15">
        <v>5.3513473184001104</v>
      </c>
      <c r="E800" s="15">
        <v>1.5201679668080299</v>
      </c>
      <c r="F800" s="42">
        <v>-2.61902960711152</v>
      </c>
      <c r="G800" s="71">
        <f t="shared" si="12"/>
        <v>7.4055104169571256E-2</v>
      </c>
      <c r="H800" s="72">
        <f t="array" ref="H800">SQRT(MMULT(MMULT(B800:F800,$W$2:$AA$6),TRANSPOSE(B800:F800)))</f>
        <v>0.29022001001205155</v>
      </c>
    </row>
    <row r="801" spans="2:8" x14ac:dyDescent="0.25">
      <c r="B801" s="41">
        <v>-1.0970588042564899</v>
      </c>
      <c r="C801" s="15">
        <v>-1.5238406963710001</v>
      </c>
      <c r="D801" s="15">
        <v>5.0244485598668698</v>
      </c>
      <c r="E801" s="15">
        <v>-1.8580521843875699</v>
      </c>
      <c r="F801" s="42">
        <v>0.45450312514819502</v>
      </c>
      <c r="G801" s="71">
        <f t="shared" si="12"/>
        <v>4.945086438760346E-2</v>
      </c>
      <c r="H801" s="72">
        <f t="array" ref="H801">SQRT(MMULT(MMULT(B801:F801,$W$2:$AA$6),TRANSPOSE(B801:F801)))</f>
        <v>0.33286064208277494</v>
      </c>
    </row>
    <row r="802" spans="2:8" x14ac:dyDescent="0.25">
      <c r="B802" s="41">
        <v>-1.4695394359087399</v>
      </c>
      <c r="C802" s="15">
        <v>-1.0847201198997201</v>
      </c>
      <c r="D802" s="15">
        <v>5.3249819167182801</v>
      </c>
      <c r="E802" s="15">
        <v>0.69861271013521797</v>
      </c>
      <c r="F802" s="42">
        <v>-2.4693350710450299</v>
      </c>
      <c r="G802" s="71">
        <f t="shared" si="12"/>
        <v>8.2641105790517227E-2</v>
      </c>
      <c r="H802" s="72">
        <f t="array" ref="H802">SQRT(MMULT(MMULT(B802:F802,$W$2:$AA$6),TRANSPOSE(B802:F802)))</f>
        <v>0.27529560478826048</v>
      </c>
    </row>
    <row r="803" spans="2:8" x14ac:dyDescent="0.25">
      <c r="B803" s="41">
        <v>-1.4991250405876799</v>
      </c>
      <c r="C803" s="15">
        <v>3.54904541663057</v>
      </c>
      <c r="D803" s="15">
        <v>-0.38635155396349302</v>
      </c>
      <c r="E803" s="15">
        <v>-0.11454432422589</v>
      </c>
      <c r="F803" s="42">
        <v>-0.54902449785350205</v>
      </c>
      <c r="G803" s="71">
        <f t="shared" si="12"/>
        <v>6.4019972894460778E-2</v>
      </c>
      <c r="H803" s="72">
        <f t="array" ref="H803">SQRT(MMULT(MMULT(B803:F803,$W$2:$AA$6),TRANSPOSE(B803:F803)))</f>
        <v>0.26697581870679921</v>
      </c>
    </row>
    <row r="804" spans="2:8" x14ac:dyDescent="0.25">
      <c r="B804" s="41">
        <v>-1.26294375630903</v>
      </c>
      <c r="C804" s="15">
        <v>-2.1427589838261998</v>
      </c>
      <c r="D804" s="15">
        <v>6.5645619393159702</v>
      </c>
      <c r="E804" s="15">
        <v>0.87812094022251597</v>
      </c>
      <c r="F804" s="42">
        <v>-3.0369801394032399</v>
      </c>
      <c r="G804" s="71">
        <f t="shared" si="12"/>
        <v>9.388903411388129E-2</v>
      </c>
      <c r="H804" s="72">
        <f t="array" ref="H804">SQRT(MMULT(MMULT(B804:F804,$W$2:$AA$6),TRANSPOSE(B804:F804)))</f>
        <v>0.35134863796463534</v>
      </c>
    </row>
    <row r="805" spans="2:8" x14ac:dyDescent="0.25">
      <c r="B805" s="41">
        <v>-0.88210554205042602</v>
      </c>
      <c r="C805" s="15">
        <v>-2.5279872644087198</v>
      </c>
      <c r="D805" s="15">
        <v>3.8113709053009499</v>
      </c>
      <c r="E805" s="15">
        <v>0.59152189332055105</v>
      </c>
      <c r="F805" s="42">
        <v>7.2000078376467302E-3</v>
      </c>
      <c r="G805" s="71">
        <f t="shared" si="12"/>
        <v>1.2082042445659698E-2</v>
      </c>
      <c r="H805" s="72">
        <f t="array" ref="H805">SQRT(MMULT(MMULT(B805:F805,$W$2:$AA$6),TRANSPOSE(B805:F805)))</f>
        <v>0.22852996550144106</v>
      </c>
    </row>
    <row r="806" spans="2:8" x14ac:dyDescent="0.25">
      <c r="B806" s="41">
        <v>1.4577866879246599</v>
      </c>
      <c r="C806" s="15">
        <v>0.68450542841554396</v>
      </c>
      <c r="D806" s="15">
        <v>0.94110314696605801</v>
      </c>
      <c r="E806" s="15">
        <v>-3.0858370670473199</v>
      </c>
      <c r="F806" s="42">
        <v>1.0024418037410501</v>
      </c>
      <c r="G806" s="71">
        <f t="shared" si="12"/>
        <v>0.10693281468966213</v>
      </c>
      <c r="H806" s="72">
        <f t="array" ref="H806">SQRT(MMULT(MMULT(B806:F806,$W$2:$AA$6),TRANSPOSE(B806:F806)))</f>
        <v>0.18440868945985278</v>
      </c>
    </row>
    <row r="807" spans="2:8" x14ac:dyDescent="0.25">
      <c r="B807" s="41">
        <v>-1.4747103661507399</v>
      </c>
      <c r="C807" s="15">
        <v>-2.6072201435571101</v>
      </c>
      <c r="D807" s="15">
        <v>6.8056833427418297</v>
      </c>
      <c r="E807" s="15">
        <v>-2.2547472920622398</v>
      </c>
      <c r="F807" s="42">
        <v>0.53099445902826803</v>
      </c>
      <c r="G807" s="71">
        <f t="shared" si="12"/>
        <v>4.4008355860350568E-2</v>
      </c>
      <c r="H807" s="72">
        <f t="array" ref="H807">SQRT(MMULT(MMULT(B807:F807,$W$2:$AA$6),TRANSPOSE(B807:F807)))</f>
        <v>0.45450623968848408</v>
      </c>
    </row>
    <row r="808" spans="2:8" x14ac:dyDescent="0.25">
      <c r="B808" s="41">
        <v>-0.66586144444358497</v>
      </c>
      <c r="C808" s="15">
        <v>-2.2158719373821301</v>
      </c>
      <c r="D808" s="15">
        <v>4.9863388705949099</v>
      </c>
      <c r="E808" s="15">
        <v>1.3538783395062699</v>
      </c>
      <c r="F808" s="42">
        <v>-2.45848382827546</v>
      </c>
      <c r="G808" s="71">
        <f t="shared" si="12"/>
        <v>7.5609666704574224E-2</v>
      </c>
      <c r="H808" s="72">
        <f t="array" ref="H808">SQRT(MMULT(MMULT(B808:F808,$W$2:$AA$6),TRANSPOSE(B808:F808)))</f>
        <v>0.27106928796161328</v>
      </c>
    </row>
    <row r="809" spans="2:8" x14ac:dyDescent="0.25">
      <c r="B809" s="41">
        <v>-0.44039382771404001</v>
      </c>
      <c r="C809" s="15">
        <v>4.6617605076815997E-2</v>
      </c>
      <c r="D809" s="15">
        <v>1.9122161238818101</v>
      </c>
      <c r="E809" s="15">
        <v>-0.56660688675028403</v>
      </c>
      <c r="F809" s="42">
        <v>4.8166985505691401E-2</v>
      </c>
      <c r="G809" s="71">
        <f t="shared" si="12"/>
        <v>5.35143087795081E-2</v>
      </c>
      <c r="H809" s="72">
        <f t="array" ref="H809">SQRT(MMULT(MMULT(B809:F809,$W$2:$AA$6),TRANSPOSE(B809:F809)))</f>
        <v>0.11616232233264337</v>
      </c>
    </row>
    <row r="810" spans="2:8" x14ac:dyDescent="0.25">
      <c r="B810" s="41">
        <v>-0.87063843668234298</v>
      </c>
      <c r="C810" s="15">
        <v>-2.0133838681992899</v>
      </c>
      <c r="D810" s="15">
        <v>5.5791462045572997</v>
      </c>
      <c r="E810" s="15">
        <v>-2.3581781827873098</v>
      </c>
      <c r="F810" s="42">
        <v>0.66305428311164305</v>
      </c>
      <c r="G810" s="71">
        <f t="shared" si="12"/>
        <v>5.414543927116533E-2</v>
      </c>
      <c r="H810" s="72">
        <f t="array" ref="H810">SQRT(MMULT(MMULT(B810:F810,$W$2:$AA$6),TRANSPOSE(B810:F810)))</f>
        <v>0.38946991174342621</v>
      </c>
    </row>
    <row r="811" spans="2:8" x14ac:dyDescent="0.25">
      <c r="B811" s="41">
        <v>-0.55230323682933002</v>
      </c>
      <c r="C811" s="15">
        <v>-1.8711238619267601</v>
      </c>
      <c r="D811" s="15">
        <v>4.35532500390251</v>
      </c>
      <c r="E811" s="15">
        <v>1.1799776121215499</v>
      </c>
      <c r="F811" s="42">
        <v>-2.11187551726798</v>
      </c>
      <c r="G811" s="71">
        <f t="shared" si="12"/>
        <v>7.2116545413534183E-2</v>
      </c>
      <c r="H811" s="72">
        <f t="array" ref="H811">SQRT(MMULT(MMULT(B811:F811,$W$2:$AA$6),TRANSPOSE(B811:F811)))</f>
        <v>0.23604118916349931</v>
      </c>
    </row>
    <row r="812" spans="2:8" x14ac:dyDescent="0.25">
      <c r="B812" s="41">
        <v>-0.80543202256644097</v>
      </c>
      <c r="C812" s="15">
        <v>-2.5769112579443001</v>
      </c>
      <c r="D812" s="15">
        <v>6.5458608416099198</v>
      </c>
      <c r="E812" s="15">
        <v>-2.04075464550262</v>
      </c>
      <c r="F812" s="42">
        <v>-0.12276291559656</v>
      </c>
      <c r="G812" s="71">
        <f t="shared" si="12"/>
        <v>6.9531943749731054E-2</v>
      </c>
      <c r="H812" s="72">
        <f t="array" ref="H812">SQRT(MMULT(MMULT(B812:F812,$W$2:$AA$6),TRANSPOSE(B812:F812)))</f>
        <v>0.43995948289408043</v>
      </c>
    </row>
    <row r="813" spans="2:8" x14ac:dyDescent="0.25">
      <c r="B813" s="41">
        <v>-1.0779689658029601</v>
      </c>
      <c r="C813" s="15">
        <v>-2.5767654804537701</v>
      </c>
      <c r="D813" s="15">
        <v>6.6042656391184904</v>
      </c>
      <c r="E813" s="15">
        <v>2.4651651300592601</v>
      </c>
      <c r="F813" s="42">
        <v>-4.4146963229210199</v>
      </c>
      <c r="G813" s="71">
        <f t="shared" si="12"/>
        <v>0.10408422519713216</v>
      </c>
      <c r="H813" s="72">
        <f t="array" ref="H813">SQRT(MMULT(MMULT(B813:F813,$W$2:$AA$6),TRANSPOSE(B813:F813)))</f>
        <v>0.34437468357430462</v>
      </c>
    </row>
    <row r="814" spans="2:8" x14ac:dyDescent="0.25">
      <c r="B814" s="41">
        <v>-1.42215084198527</v>
      </c>
      <c r="C814" s="15">
        <v>-1.1858940216558</v>
      </c>
      <c r="D814" s="15">
        <v>3.162499747289</v>
      </c>
      <c r="E814" s="15">
        <v>0.59667998634512998</v>
      </c>
      <c r="F814" s="42">
        <v>-0.15113486999305201</v>
      </c>
      <c r="G814" s="71">
        <f t="shared" si="12"/>
        <v>1.5338713634831325E-2</v>
      </c>
      <c r="H814" s="72">
        <f t="array" ref="H814">SQRT(MMULT(MMULT(B814:F814,$W$2:$AA$6),TRANSPOSE(B814:F814)))</f>
        <v>0.16701982234670137</v>
      </c>
    </row>
    <row r="815" spans="2:8" x14ac:dyDescent="0.25">
      <c r="B815" s="41">
        <v>-0.34819531292863898</v>
      </c>
      <c r="C815" s="15">
        <v>0.45510259637350098</v>
      </c>
      <c r="D815" s="15">
        <v>-1.09956264646651</v>
      </c>
      <c r="E815" s="15">
        <v>2.3416815041267398</v>
      </c>
      <c r="F815" s="42">
        <v>-0.349026141105093</v>
      </c>
      <c r="G815" s="71">
        <f t="shared" si="12"/>
        <v>1.0689737438555837E-2</v>
      </c>
      <c r="H815" s="72">
        <f t="array" ref="H815">SQRT(MMULT(MMULT(B815:F815,$W$2:$AA$6),TRANSPOSE(B815:F815)))</f>
        <v>0.16311628156660923</v>
      </c>
    </row>
    <row r="816" spans="2:8" x14ac:dyDescent="0.25">
      <c r="B816" s="41">
        <v>-0.97150409041280705</v>
      </c>
      <c r="C816" s="15">
        <v>-2.1697002246524502</v>
      </c>
      <c r="D816" s="15">
        <v>5.6934516318836801</v>
      </c>
      <c r="E816" s="15">
        <v>-1.09852688976728</v>
      </c>
      <c r="F816" s="42">
        <v>-0.45372042705113602</v>
      </c>
      <c r="G816" s="71">
        <f t="shared" si="12"/>
        <v>6.0161088127425696E-2</v>
      </c>
      <c r="H816" s="72">
        <f t="array" ref="H816">SQRT(MMULT(MMULT(B816:F816,$W$2:$AA$6),TRANSPOSE(B816:F816)))</f>
        <v>0.35648800919608942</v>
      </c>
    </row>
    <row r="817" spans="2:8" x14ac:dyDescent="0.25">
      <c r="B817" s="41">
        <v>-1.4087565598818601</v>
      </c>
      <c r="C817" s="15">
        <v>3.4455950846065102</v>
      </c>
      <c r="D817" s="15">
        <v>-1.4300680222728901</v>
      </c>
      <c r="E817" s="15">
        <v>-0.353042103908006</v>
      </c>
      <c r="F817" s="42">
        <v>0.74627160145624905</v>
      </c>
      <c r="G817" s="71">
        <f t="shared" si="12"/>
        <v>3.076932105927746E-2</v>
      </c>
      <c r="H817" s="72">
        <f t="array" ref="H817">SQRT(MMULT(MMULT(B817:F817,$W$2:$AA$6),TRANSPOSE(B817:F817)))</f>
        <v>0.27347820876369006</v>
      </c>
    </row>
    <row r="818" spans="2:8" x14ac:dyDescent="0.25">
      <c r="B818" s="41">
        <v>-0.977817718691122</v>
      </c>
      <c r="C818" s="15">
        <v>2.5299302649620699</v>
      </c>
      <c r="D818" s="15">
        <v>0.56696239245014202</v>
      </c>
      <c r="E818" s="15">
        <v>1.5118741982333499</v>
      </c>
      <c r="F818" s="42">
        <v>-2.63094913695444</v>
      </c>
      <c r="G818" s="71">
        <f t="shared" si="12"/>
        <v>9.6673375688409696E-2</v>
      </c>
      <c r="H818" s="72">
        <f t="array" ref="H818">SQRT(MMULT(MMULT(B818:F818,$W$2:$AA$6),TRANSPOSE(B818:F818)))</f>
        <v>0.22289174728275477</v>
      </c>
    </row>
    <row r="819" spans="2:8" x14ac:dyDescent="0.25">
      <c r="B819" s="41">
        <v>-0.87302414065866596</v>
      </c>
      <c r="C819" s="15">
        <v>-0.61834007853138695</v>
      </c>
      <c r="D819" s="15">
        <v>3.6593024211354601</v>
      </c>
      <c r="E819" s="15">
        <v>1.5058286918235999</v>
      </c>
      <c r="F819" s="42">
        <v>-2.67376689376901</v>
      </c>
      <c r="G819" s="71">
        <f t="shared" si="12"/>
        <v>8.3909370474061246E-2</v>
      </c>
      <c r="H819" s="72">
        <f t="array" ref="H819">SQRT(MMULT(MMULT(B819:F819,$W$2:$AA$6),TRANSPOSE(B819:F819)))</f>
        <v>0.1833935747906385</v>
      </c>
    </row>
    <row r="820" spans="2:8" x14ac:dyDescent="0.25">
      <c r="B820" s="86">
        <v>-0.81797671400641803</v>
      </c>
      <c r="C820" s="15">
        <v>-2.6891878640389</v>
      </c>
      <c r="D820" s="15">
        <v>6.7474888745907</v>
      </c>
      <c r="E820" s="15">
        <v>-3.3084314862754001</v>
      </c>
      <c r="F820" s="42">
        <v>1.0681071897300101</v>
      </c>
      <c r="G820" s="71">
        <f t="shared" si="12"/>
        <v>5.8409824003316554E-2</v>
      </c>
      <c r="H820" s="72">
        <f t="array" ref="H820">SQRT(MMULT(MMULT(B820:F820,$W$2:$AA$6),TRANSPOSE(B820:F820)))</f>
        <v>0.4964046703843869</v>
      </c>
    </row>
    <row r="821" spans="2:8" x14ac:dyDescent="0.25">
      <c r="B821" s="41">
        <v>-1.44478268628967</v>
      </c>
      <c r="C821" s="15">
        <v>-1.36872079175526</v>
      </c>
      <c r="D821" s="15">
        <v>5.5065981593076803</v>
      </c>
      <c r="E821" s="15">
        <v>-2.53180394193389</v>
      </c>
      <c r="F821" s="42">
        <v>0.83870926067114304</v>
      </c>
      <c r="G821" s="71">
        <f t="shared" si="12"/>
        <v>4.6959456765422361E-2</v>
      </c>
      <c r="H821" s="72">
        <f t="array" ref="H821">SQRT(MMULT(MMULT(B821:F821,$W$2:$AA$6),TRANSPOSE(B821:F821)))</f>
        <v>0.37565459051646999</v>
      </c>
    </row>
    <row r="822" spans="2:8" x14ac:dyDescent="0.25">
      <c r="B822" s="41">
        <v>-0.30103251617051302</v>
      </c>
      <c r="C822" s="15">
        <v>6.8587521104202201E-2</v>
      </c>
      <c r="D822" s="15">
        <v>0.61488973682523695</v>
      </c>
      <c r="E822" s="15">
        <v>0.84529627550979203</v>
      </c>
      <c r="F822" s="42">
        <v>-0.22774101726871801</v>
      </c>
      <c r="G822" s="71">
        <f t="shared" si="12"/>
        <v>3.5753754870829026E-2</v>
      </c>
      <c r="H822" s="72">
        <f t="array" ref="H822">SQRT(MMULT(MMULT(B822:F822,$W$2:$AA$6),TRANSPOSE(B822:F822)))</f>
        <v>4.986712426144399E-2</v>
      </c>
    </row>
    <row r="823" spans="2:8" x14ac:dyDescent="0.25">
      <c r="B823" s="41">
        <v>0.247270149754966</v>
      </c>
      <c r="C823" s="15">
        <v>1.09801367729025</v>
      </c>
      <c r="D823" s="15">
        <v>0.49151038065066199</v>
      </c>
      <c r="E823" s="15">
        <v>0.91143539468190704</v>
      </c>
      <c r="F823" s="42">
        <v>-1.7482296023777899</v>
      </c>
      <c r="G823" s="71">
        <f t="shared" si="12"/>
        <v>9.341730081047106E-2</v>
      </c>
      <c r="H823" s="72">
        <f t="array" ref="H823">SQRT(MMULT(MMULT(B823:F823,$W$2:$AA$6),TRANSPOSE(B823:F823)))</f>
        <v>0.10402870541297786</v>
      </c>
    </row>
    <row r="824" spans="2:8" x14ac:dyDescent="0.25">
      <c r="B824" s="41">
        <v>9.0502991452888898E-2</v>
      </c>
      <c r="C824" s="15">
        <v>-1.2133444750043501</v>
      </c>
      <c r="D824" s="15">
        <v>1.40219849484739E-2</v>
      </c>
      <c r="E824" s="15">
        <v>3.12954777311674</v>
      </c>
      <c r="F824" s="42">
        <v>-1.02072827451375</v>
      </c>
      <c r="G824" s="71">
        <f t="shared" si="12"/>
        <v>1.3321715269849415E-2</v>
      </c>
      <c r="H824" s="72">
        <f t="array" ref="H824">SQRT(MMULT(MMULT(B824:F824,$W$2:$AA$6),TRANSPOSE(B824:F824)))</f>
        <v>0.13296214046944266</v>
      </c>
    </row>
    <row r="825" spans="2:8" x14ac:dyDescent="0.25">
      <c r="B825" s="41">
        <v>-1.35953916447234</v>
      </c>
      <c r="C825" s="15">
        <v>-2.9299089420645701</v>
      </c>
      <c r="D825" s="15">
        <v>6.6714124757725397</v>
      </c>
      <c r="E825" s="15">
        <v>-0.96935841911274001</v>
      </c>
      <c r="F825" s="42">
        <v>-0.41260595012288498</v>
      </c>
      <c r="G825" s="71">
        <f t="shared" si="12"/>
        <v>4.6722714708533633E-2</v>
      </c>
      <c r="H825" s="72">
        <f t="array" ref="H825">SQRT(MMULT(MMULT(B825:F825,$W$2:$AA$6),TRANSPOSE(B825:F825)))</f>
        <v>0.41563009459436756</v>
      </c>
    </row>
    <row r="826" spans="2:8" x14ac:dyDescent="0.25">
      <c r="B826" s="41">
        <v>0.56999173888450105</v>
      </c>
      <c r="C826" s="15">
        <v>-0.53643118526929701</v>
      </c>
      <c r="D826" s="15">
        <v>-1.1706290130611601</v>
      </c>
      <c r="E826" s="15">
        <v>1.9036284185469401</v>
      </c>
      <c r="F826" s="42">
        <v>0.23344004089902401</v>
      </c>
      <c r="G826" s="71">
        <f t="shared" si="12"/>
        <v>1.0791950559011904E-2</v>
      </c>
      <c r="H826" s="72">
        <f t="array" ref="H826">SQRT(MMULT(MMULT(B826:F826,$W$2:$AA$6),TRANSPOSE(B826:F826)))</f>
        <v>0.12253840725393877</v>
      </c>
    </row>
    <row r="827" spans="2:8" x14ac:dyDescent="0.25">
      <c r="B827" s="41">
        <v>-0.66582197627792405</v>
      </c>
      <c r="C827" s="15">
        <v>-2.4779584030302502</v>
      </c>
      <c r="D827" s="15">
        <v>3.9967780594900901</v>
      </c>
      <c r="E827" s="15">
        <v>-0.16278574156297901</v>
      </c>
      <c r="F827" s="42">
        <v>0.30978806138105702</v>
      </c>
      <c r="G827" s="71">
        <f t="shared" si="12"/>
        <v>2.1584951330507453E-2</v>
      </c>
      <c r="H827" s="72">
        <f t="array" ref="H827">SQRT(MMULT(MMULT(B827:F827,$W$2:$AA$6),TRANSPOSE(B827:F827)))</f>
        <v>0.2593003932860331</v>
      </c>
    </row>
    <row r="828" spans="2:8" x14ac:dyDescent="0.25">
      <c r="B828" s="41">
        <v>-0.11572652342852301</v>
      </c>
      <c r="C828" s="15">
        <v>-0.25906518405352402</v>
      </c>
      <c r="D828" s="15">
        <v>0.35057792417186301</v>
      </c>
      <c r="E828" s="15">
        <v>0.14957158878462601</v>
      </c>
      <c r="F828" s="42">
        <v>0.87464219452555603</v>
      </c>
      <c r="G828" s="71">
        <f t="shared" si="12"/>
        <v>1.7738078616845235E-2</v>
      </c>
      <c r="H828" s="72">
        <f t="array" ref="H828">SQRT(MMULT(MMULT(B828:F828,$W$2:$AA$6),TRANSPOSE(B828:F828)))</f>
        <v>2.5033417164205665E-2</v>
      </c>
    </row>
    <row r="829" spans="2:8" x14ac:dyDescent="0.25">
      <c r="B829" s="41">
        <v>-1.38964098378122</v>
      </c>
      <c r="C829" s="15">
        <v>-3.1928050400417298</v>
      </c>
      <c r="D829" s="15">
        <v>7.1681293710207701</v>
      </c>
      <c r="E829" s="15">
        <v>1.0101494356831</v>
      </c>
      <c r="F829" s="42">
        <v>-2.59583278288091</v>
      </c>
      <c r="G829" s="71">
        <f t="shared" si="12"/>
        <v>7.08633548158389E-2</v>
      </c>
      <c r="H829" s="72">
        <f t="array" ref="H829">SQRT(MMULT(MMULT(B829:F829,$W$2:$AA$6),TRANSPOSE(B829:F829)))</f>
        <v>0.39722045453584937</v>
      </c>
    </row>
    <row r="830" spans="2:8" x14ac:dyDescent="0.25">
      <c r="B830" s="41">
        <v>1.47312783166531</v>
      </c>
      <c r="C830" s="15">
        <v>0.62523126668005602</v>
      </c>
      <c r="D830" s="15">
        <v>1.0243298700105401</v>
      </c>
      <c r="E830" s="15">
        <v>0.66798935240229995</v>
      </c>
      <c r="F830" s="42">
        <v>-2.7906783207582202</v>
      </c>
      <c r="G830" s="71">
        <f t="shared" si="12"/>
        <v>0.14558363638307983</v>
      </c>
      <c r="H830" s="72">
        <f t="array" ref="H830">SQRT(MMULT(MMULT(B830:F830,$W$2:$AA$6),TRANSPOSE(B830:F830)))</f>
        <v>0.14790382747832675</v>
      </c>
    </row>
    <row r="831" spans="2:8" x14ac:dyDescent="0.25">
      <c r="B831" s="41">
        <v>-0.160057295004252</v>
      </c>
      <c r="C831" s="15">
        <v>0.56020593969194599</v>
      </c>
      <c r="D831" s="15">
        <v>-0.29936356586492302</v>
      </c>
      <c r="E831" s="15">
        <v>-1.30887042158227</v>
      </c>
      <c r="F831" s="42">
        <v>2.2080853427595</v>
      </c>
      <c r="G831" s="71">
        <f t="shared" si="12"/>
        <v>1.0335018422256398E-2</v>
      </c>
      <c r="H831" s="72">
        <f t="array" ref="H831">SQRT(MMULT(MMULT(B831:F831,$W$2:$AA$6),TRANSPOSE(B831:F831)))</f>
        <v>7.5905941154629286E-2</v>
      </c>
    </row>
    <row r="832" spans="2:8" x14ac:dyDescent="0.25">
      <c r="B832" s="41">
        <v>-1.22889735945177</v>
      </c>
      <c r="C832" s="15">
        <v>3.1616492732396901</v>
      </c>
      <c r="D832" s="15">
        <v>0.23981445811598701</v>
      </c>
      <c r="E832" s="15">
        <v>-1.7368012570870699</v>
      </c>
      <c r="F832" s="42">
        <v>0.56423488518315901</v>
      </c>
      <c r="G832" s="71">
        <f t="shared" si="12"/>
        <v>6.518376456066835E-2</v>
      </c>
      <c r="H832" s="72">
        <f t="array" ref="H832">SQRT(MMULT(MMULT(B832:F832,$W$2:$AA$6),TRANSPOSE(B832:F832)))</f>
        <v>0.21678593494698689</v>
      </c>
    </row>
    <row r="833" spans="2:8" x14ac:dyDescent="0.25">
      <c r="B833" s="41">
        <v>-0.55016671797584404</v>
      </c>
      <c r="C833" s="15">
        <v>2.44418653144753E-2</v>
      </c>
      <c r="D833" s="15">
        <v>2.2530048363151201</v>
      </c>
      <c r="E833" s="15">
        <v>-0.22550486240078099</v>
      </c>
      <c r="F833" s="85">
        <v>-0.50177512125297796</v>
      </c>
      <c r="G833" s="71">
        <f t="shared" si="12"/>
        <v>6.1433059442539295E-2</v>
      </c>
      <c r="H833" s="72">
        <f t="array" ref="H833">SQRT(MMULT(MMULT(B833:F833,$W$2:$AA$6),TRANSPOSE(B833:F833)))</f>
        <v>0.12604444030346051</v>
      </c>
    </row>
    <row r="834" spans="2:8" x14ac:dyDescent="0.25">
      <c r="B834" s="41">
        <v>-0.29768829812341902</v>
      </c>
      <c r="C834" s="15">
        <v>-1.48366321673316</v>
      </c>
      <c r="D834" s="15">
        <v>4.0865076358171599</v>
      </c>
      <c r="E834" s="15">
        <v>0.54579580109973502</v>
      </c>
      <c r="F834" s="42">
        <v>-1.8509519220603099</v>
      </c>
      <c r="G834" s="71">
        <f t="shared" si="12"/>
        <v>8.2729001084297815E-2</v>
      </c>
      <c r="H834" s="72">
        <f t="array" ref="H834">SQRT(MMULT(MMULT(B834:F834,$W$2:$AA$6),TRANSPOSE(B834:F834)))</f>
        <v>0.23004378055374405</v>
      </c>
    </row>
    <row r="835" spans="2:8" x14ac:dyDescent="0.25">
      <c r="B835" s="41">
        <v>-1.4187358387659901</v>
      </c>
      <c r="C835" s="15">
        <v>-0.93898757649784603</v>
      </c>
      <c r="D835" s="15">
        <v>4.8473429248773501</v>
      </c>
      <c r="E835" s="15">
        <v>-2.1398669695716501</v>
      </c>
      <c r="F835" s="42">
        <v>0.65024745995813804</v>
      </c>
      <c r="G835" s="71">
        <f t="shared" si="12"/>
        <v>4.7313940128709875E-2</v>
      </c>
      <c r="H835" s="72">
        <f t="array" ref="H835">SQRT(MMULT(MMULT(B835:F835,$W$2:$AA$6),TRANSPOSE(B835:F835)))</f>
        <v>0.32338677338291455</v>
      </c>
    </row>
    <row r="836" spans="2:8" x14ac:dyDescent="0.25">
      <c r="B836" s="41">
        <v>-0.849348806541663</v>
      </c>
      <c r="C836" s="15">
        <v>2.7660753285699302</v>
      </c>
      <c r="D836" s="15">
        <v>1.21607314333758</v>
      </c>
      <c r="E836" s="15">
        <v>1.5701803600641999</v>
      </c>
      <c r="F836" s="42">
        <v>-3.70298002543006</v>
      </c>
      <c r="G836" s="71">
        <f t="shared" si="12"/>
        <v>0.1307759381063418</v>
      </c>
      <c r="H836" s="72">
        <f t="array" ref="H836">SQRT(MMULT(MMULT(B836:F836,$W$2:$AA$6),TRANSPOSE(B836:F836)))</f>
        <v>0.23741637895886825</v>
      </c>
    </row>
    <row r="837" spans="2:8" x14ac:dyDescent="0.25">
      <c r="B837" s="41">
        <v>-0.52141846913938605</v>
      </c>
      <c r="C837" s="15">
        <v>-0.49793391462772102</v>
      </c>
      <c r="D837" s="15">
        <v>0.94834634140248697</v>
      </c>
      <c r="E837" s="15">
        <v>0.906365042057524</v>
      </c>
      <c r="F837" s="42">
        <v>0.164641000307096</v>
      </c>
      <c r="G837" s="71">
        <f t="shared" si="12"/>
        <v>1.6622522539407242E-2</v>
      </c>
      <c r="H837" s="72">
        <f t="array" ref="H837">SQRT(MMULT(MMULT(B837:F837,$W$2:$AA$6),TRANSPOSE(B837:F837)))</f>
        <v>4.8731657117863959E-2</v>
      </c>
    </row>
    <row r="838" spans="2:8" x14ac:dyDescent="0.25">
      <c r="B838" s="41">
        <v>-1.2645936977663399</v>
      </c>
      <c r="C838" s="15">
        <v>3.3672145930164001</v>
      </c>
      <c r="D838" s="15">
        <v>0.90643029955288501</v>
      </c>
      <c r="E838" s="15">
        <v>-2.5055224828843001</v>
      </c>
      <c r="F838" s="42">
        <v>0.49647128808135899</v>
      </c>
      <c r="G838" s="71">
        <f t="shared" ref="G838:G901" si="13">SUMPRODUCT(B838:F838,$B$2:$F$2)</f>
        <v>8.308347851383234E-2</v>
      </c>
      <c r="H838" s="72">
        <f t="array" ref="H838">SQRT(MMULT(MMULT(B838:F838,$W$2:$AA$6),TRANSPOSE(B838:F838)))</f>
        <v>0.23559177170368426</v>
      </c>
    </row>
    <row r="839" spans="2:8" x14ac:dyDescent="0.25">
      <c r="B839" s="41">
        <v>-1.4226056783686201</v>
      </c>
      <c r="C839" s="15">
        <v>3.2590120734633499</v>
      </c>
      <c r="D839" s="15">
        <v>0.98438931625118697</v>
      </c>
      <c r="E839" s="15">
        <v>-0.40849968692111899</v>
      </c>
      <c r="F839" s="42">
        <v>-1.41229602442479</v>
      </c>
      <c r="G839" s="71">
        <f t="shared" si="13"/>
        <v>9.5494849662953907E-2</v>
      </c>
      <c r="H839" s="72">
        <f t="array" ref="H839">SQRT(MMULT(MMULT(B839:F839,$W$2:$AA$6),TRANSPOSE(B839:F839)))</f>
        <v>0.23760449025293431</v>
      </c>
    </row>
    <row r="840" spans="2:8" x14ac:dyDescent="0.25">
      <c r="B840" s="41">
        <v>-1.2492573322204199</v>
      </c>
      <c r="C840" s="15">
        <v>-1.9191328932768801</v>
      </c>
      <c r="D840" s="15">
        <v>4.4237589833821396</v>
      </c>
      <c r="E840" s="15">
        <v>-0.15357980680771499</v>
      </c>
      <c r="F840" s="42">
        <v>-0.10178895107712201</v>
      </c>
      <c r="G840" s="71">
        <f t="shared" si="13"/>
        <v>2.7790740218777407E-2</v>
      </c>
      <c r="H840" s="72">
        <f t="array" ref="H840">SQRT(MMULT(MMULT(B840:F840,$W$2:$AA$6),TRANSPOSE(B840:F840)))</f>
        <v>0.25866682825764975</v>
      </c>
    </row>
    <row r="841" spans="2:8" x14ac:dyDescent="0.25">
      <c r="B841" s="41">
        <v>-0.82142532017716297</v>
      </c>
      <c r="C841" s="15">
        <v>-1.73589145432223E-2</v>
      </c>
      <c r="D841" s="15">
        <v>2.7188395781039301</v>
      </c>
      <c r="E841" s="15">
        <v>-1.3172314338984199</v>
      </c>
      <c r="F841" s="42">
        <v>0.43717609051487499</v>
      </c>
      <c r="G841" s="71">
        <f t="shared" si="13"/>
        <v>5.0821171587148599E-2</v>
      </c>
      <c r="H841" s="72">
        <f t="array" ref="H841">SQRT(MMULT(MMULT(B841:F841,$W$2:$AA$6),TRANSPOSE(B841:F841)))</f>
        <v>0.18076030888932293</v>
      </c>
    </row>
    <row r="842" spans="2:8" x14ac:dyDescent="0.25">
      <c r="B842" s="41">
        <v>-1.3369719448486299</v>
      </c>
      <c r="C842" s="15">
        <v>-1.6607043738589899</v>
      </c>
      <c r="D842" s="15">
        <v>3.5146932006406102</v>
      </c>
      <c r="E842" s="15">
        <v>0.43899235982234802</v>
      </c>
      <c r="F842" s="42">
        <v>4.3990758244662101E-2</v>
      </c>
      <c r="G842" s="71">
        <f t="shared" si="13"/>
        <v>1.1542329014188835E-2</v>
      </c>
      <c r="H842" s="72">
        <f t="array" ref="H842">SQRT(MMULT(MMULT(B842:F842,$W$2:$AA$6),TRANSPOSE(B842:F842)))</f>
        <v>0.19372849876345152</v>
      </c>
    </row>
    <row r="843" spans="2:8" x14ac:dyDescent="0.25">
      <c r="B843" s="41">
        <v>-0.71935865284398604</v>
      </c>
      <c r="C843" s="15">
        <v>2.3933579123651398</v>
      </c>
      <c r="D843" s="15">
        <v>0.95631600269557304</v>
      </c>
      <c r="E843" s="15">
        <v>1.05555267970597</v>
      </c>
      <c r="F843" s="42">
        <v>-2.6858679419226998</v>
      </c>
      <c r="G843" s="71">
        <f t="shared" si="13"/>
        <v>0.11064139443272736</v>
      </c>
      <c r="H843" s="72">
        <f t="array" ref="H843">SQRT(MMULT(MMULT(B843:F843,$W$2:$AA$6),TRANSPOSE(B843:F843)))</f>
        <v>0.19523464056249895</v>
      </c>
    </row>
    <row r="844" spans="2:8" x14ac:dyDescent="0.25">
      <c r="B844" s="41">
        <v>1.4742581807236901</v>
      </c>
      <c r="C844" s="15">
        <v>0.57757691548128698</v>
      </c>
      <c r="D844" s="15">
        <v>-1.4712618899522401</v>
      </c>
      <c r="E844" s="15">
        <v>-0.57627642709841798</v>
      </c>
      <c r="F844" s="42">
        <v>0.99570322084567897</v>
      </c>
      <c r="G844" s="71">
        <f t="shared" si="13"/>
        <v>5.665618920485968E-2</v>
      </c>
      <c r="H844" s="72">
        <f t="array" ref="H844">SQRT(MMULT(MMULT(B844:F844,$W$2:$AA$6),TRANSPOSE(B844:F844)))</f>
        <v>9.8322526698654752E-2</v>
      </c>
    </row>
    <row r="845" spans="2:8" x14ac:dyDescent="0.25">
      <c r="B845" s="41">
        <v>-1.12995852194326</v>
      </c>
      <c r="C845" s="15">
        <v>-3.01610834839419</v>
      </c>
      <c r="D845" s="15">
        <v>6.7139654998229998</v>
      </c>
      <c r="E845" s="15">
        <v>0.64303358385750697</v>
      </c>
      <c r="F845" s="42">
        <v>-2.21093221334305</v>
      </c>
      <c r="G845" s="71">
        <f t="shared" si="13"/>
        <v>7.1437375152021865E-2</v>
      </c>
      <c r="H845" s="72">
        <f t="array" ref="H845">SQRT(MMULT(MMULT(B845:F845,$W$2:$AA$6),TRANSPOSE(B845:F845)))</f>
        <v>0.38143572104261131</v>
      </c>
    </row>
    <row r="846" spans="2:8" x14ac:dyDescent="0.25">
      <c r="B846" s="41">
        <v>-1.0239883044052001</v>
      </c>
      <c r="C846" s="15">
        <v>-1.9039951111022599</v>
      </c>
      <c r="D846" s="15">
        <v>5.4697247669552302</v>
      </c>
      <c r="E846" s="15">
        <v>2.1401710281526198</v>
      </c>
      <c r="F846" s="42">
        <v>-3.6819123796003899</v>
      </c>
      <c r="G846" s="71">
        <f t="shared" si="13"/>
        <v>9.2774150703370001E-2</v>
      </c>
      <c r="H846" s="72">
        <f t="array" ref="H846">SQRT(MMULT(MMULT(B846:F846,$W$2:$AA$6),TRANSPOSE(B846:F846)))</f>
        <v>0.27932824407229145</v>
      </c>
    </row>
    <row r="847" spans="2:8" x14ac:dyDescent="0.25">
      <c r="B847" s="41">
        <v>-1.26287382596649</v>
      </c>
      <c r="C847" s="15">
        <v>-3.1637657763739799</v>
      </c>
      <c r="D847" s="15">
        <v>6.7937599076440103</v>
      </c>
      <c r="E847" s="15">
        <v>0.28856567079598899</v>
      </c>
      <c r="F847" s="42">
        <v>-1.65568597609952</v>
      </c>
      <c r="G847" s="71">
        <f t="shared" si="13"/>
        <v>5.9137329595699041E-2</v>
      </c>
      <c r="H847" s="72">
        <f t="array" ref="H847">SQRT(MMULT(MMULT(B847:F847,$W$2:$AA$6),TRANSPOSE(B847:F847)))</f>
        <v>0.39471844082962765</v>
      </c>
    </row>
    <row r="848" spans="2:8" x14ac:dyDescent="0.25">
      <c r="B848" s="41">
        <v>-0.89179064857078205</v>
      </c>
      <c r="C848" s="15">
        <v>0.231407096454635</v>
      </c>
      <c r="D848" s="15">
        <v>2.0753964760051402</v>
      </c>
      <c r="E848" s="15">
        <v>0.564144547722224</v>
      </c>
      <c r="F848" s="42">
        <v>-0.97915747161122302</v>
      </c>
      <c r="G848" s="71">
        <f t="shared" si="13"/>
        <v>5.5872008947603358E-2</v>
      </c>
      <c r="H848" s="72">
        <f t="array" ref="H848">SQRT(MMULT(MMULT(B848:F848,$W$2:$AA$6),TRANSPOSE(B848:F848)))</f>
        <v>0.11550583038042828</v>
      </c>
    </row>
    <row r="849" spans="2:8" x14ac:dyDescent="0.25">
      <c r="B849" s="41">
        <v>-0.54365072658803104</v>
      </c>
      <c r="C849" s="15">
        <v>-2.0420790779614499</v>
      </c>
      <c r="D849" s="15">
        <v>3.9042675036925898</v>
      </c>
      <c r="E849" s="15">
        <v>-0.159076748767951</v>
      </c>
      <c r="F849" s="42">
        <v>-0.15946095037514901</v>
      </c>
      <c r="G849" s="71">
        <f t="shared" si="13"/>
        <v>3.9600207197986223E-2</v>
      </c>
      <c r="H849" s="72">
        <f t="array" ref="H849">SQRT(MMULT(MMULT(B849:F849,$W$2:$AA$6),TRANSPOSE(B849:F849)))</f>
        <v>0.24349970805570745</v>
      </c>
    </row>
    <row r="850" spans="2:8" x14ac:dyDescent="0.25">
      <c r="B850" s="41">
        <v>-1.3137343793460201</v>
      </c>
      <c r="C850" s="15">
        <v>-2.7661005865610999</v>
      </c>
      <c r="D850" s="15">
        <v>7.0107061380766504</v>
      </c>
      <c r="E850" s="15">
        <v>-1.0282301723403799</v>
      </c>
      <c r="F850" s="42">
        <v>-0.90264099982913104</v>
      </c>
      <c r="G850" s="71">
        <f t="shared" si="13"/>
        <v>6.4107314818686742E-2</v>
      </c>
      <c r="H850" s="72">
        <f t="array" ref="H850">SQRT(MMULT(MMULT(B850:F850,$W$2:$AA$6),TRANSPOSE(B850:F850)))</f>
        <v>0.43039845640454938</v>
      </c>
    </row>
    <row r="851" spans="2:8" x14ac:dyDescent="0.25">
      <c r="B851" s="41">
        <v>-1.49161923730463</v>
      </c>
      <c r="C851" s="15">
        <v>-3.1558703837409898</v>
      </c>
      <c r="D851" s="15">
        <v>8.1199166484021692</v>
      </c>
      <c r="E851" s="15">
        <v>0.138366714043231</v>
      </c>
      <c r="F851" s="42">
        <v>-2.6107937413997599</v>
      </c>
      <c r="G851" s="71">
        <f t="shared" si="13"/>
        <v>8.740283748285485E-2</v>
      </c>
      <c r="H851" s="72">
        <f t="array" ref="H851">SQRT(MMULT(MMULT(B851:F851,$W$2:$AA$6),TRANSPOSE(B851:F851)))</f>
        <v>0.46326661707172451</v>
      </c>
    </row>
    <row r="852" spans="2:8" x14ac:dyDescent="0.25">
      <c r="B852" s="41">
        <v>-1.1465366583579</v>
      </c>
      <c r="C852" s="15">
        <v>-2.03981578318465</v>
      </c>
      <c r="D852" s="15">
        <v>5.5361807133149501</v>
      </c>
      <c r="E852" s="15">
        <v>-0.53861421101825302</v>
      </c>
      <c r="F852" s="42">
        <v>-0.81121406075415403</v>
      </c>
      <c r="G852" s="71">
        <f t="shared" si="13"/>
        <v>5.7711577251697552E-2</v>
      </c>
      <c r="H852" s="72">
        <f t="array" ref="H852">SQRT(MMULT(MMULT(B852:F852,$W$2:$AA$6),TRANSPOSE(B852:F852)))</f>
        <v>0.32783595955718453</v>
      </c>
    </row>
    <row r="853" spans="2:8" x14ac:dyDescent="0.25">
      <c r="B853" s="41">
        <v>-1.2246856848249501</v>
      </c>
      <c r="C853" s="15">
        <v>-3.3212844436590898</v>
      </c>
      <c r="D853" s="15">
        <v>7.5927344687585601</v>
      </c>
      <c r="E853" s="15">
        <v>-2.5475236448040501</v>
      </c>
      <c r="F853" s="42">
        <v>0.50075930452953799</v>
      </c>
      <c r="G853" s="71">
        <f t="shared" si="13"/>
        <v>5.0950986269525607E-2</v>
      </c>
      <c r="H853" s="72">
        <f t="array" ref="H853">SQRT(MMULT(MMULT(B853:F853,$W$2:$AA$6),TRANSPOSE(B853:F853)))</f>
        <v>0.52234356124125236</v>
      </c>
    </row>
    <row r="854" spans="2:8" x14ac:dyDescent="0.25">
      <c r="B854" s="41">
        <v>0.50255932069457299</v>
      </c>
      <c r="C854" s="15">
        <v>-0.23390651582753899</v>
      </c>
      <c r="D854" s="15">
        <v>-0.31049756165464998</v>
      </c>
      <c r="E854" s="15">
        <v>-1.4831466167423899</v>
      </c>
      <c r="F854" s="42">
        <v>2.52499137353001</v>
      </c>
      <c r="G854" s="71">
        <f t="shared" si="13"/>
        <v>1.0282048360228606E-2</v>
      </c>
      <c r="H854" s="72">
        <f t="array" ref="H854">SQRT(MMULT(MMULT(B854:F854,$W$2:$AA$6),TRANSPOSE(B854:F854)))</f>
        <v>9.1216151798907283E-2</v>
      </c>
    </row>
    <row r="855" spans="2:8" x14ac:dyDescent="0.25">
      <c r="B855" s="41">
        <v>-1.25430252013137</v>
      </c>
      <c r="C855" s="15">
        <v>0.34000504400343601</v>
      </c>
      <c r="D855" s="15">
        <v>2.7988681091833798</v>
      </c>
      <c r="E855" s="15">
        <v>1.0272519422327799</v>
      </c>
      <c r="F855" s="42">
        <v>-1.9118225752882301</v>
      </c>
      <c r="G855" s="71">
        <f t="shared" si="13"/>
        <v>6.9695125832037713E-2</v>
      </c>
      <c r="H855" s="72">
        <f t="array" ref="H855">SQRT(MMULT(MMULT(B855:F855,$W$2:$AA$6),TRANSPOSE(B855:F855)))</f>
        <v>0.15713122202486499</v>
      </c>
    </row>
    <row r="856" spans="2:8" x14ac:dyDescent="0.25">
      <c r="B856" s="41">
        <v>-0.78097308542590604</v>
      </c>
      <c r="C856" s="15">
        <v>0.29349014272757201</v>
      </c>
      <c r="D856" s="15">
        <v>0.81713781172724398</v>
      </c>
      <c r="E856" s="15">
        <v>0.118288178098938</v>
      </c>
      <c r="F856" s="42">
        <v>0.55205695287214995</v>
      </c>
      <c r="G856" s="71">
        <f t="shared" si="13"/>
        <v>2.0825382284105902E-2</v>
      </c>
      <c r="H856" s="72">
        <f t="array" ref="H856">SQRT(MMULT(MMULT(B856:F856,$W$2:$AA$6),TRANSPOSE(B856:F856)))</f>
        <v>7.2544466054070264E-2</v>
      </c>
    </row>
    <row r="857" spans="2:8" x14ac:dyDescent="0.25">
      <c r="B857" s="41">
        <v>-1.4930704387007001</v>
      </c>
      <c r="C857" s="15">
        <v>0.75324450871411797</v>
      </c>
      <c r="D857" s="15">
        <v>1.38970643707122</v>
      </c>
      <c r="E857" s="15">
        <v>-0.51703172497400196</v>
      </c>
      <c r="F857" s="42">
        <v>0.86715121788937</v>
      </c>
      <c r="G857" s="71">
        <f t="shared" si="13"/>
        <v>1.5696263925859322E-2</v>
      </c>
      <c r="H857" s="72">
        <f t="array" ref="H857">SQRT(MMULT(MMULT(B857:F857,$W$2:$AA$6),TRANSPOSE(B857:F857)))</f>
        <v>0.1413478808497462</v>
      </c>
    </row>
    <row r="858" spans="2:8" x14ac:dyDescent="0.25">
      <c r="B858" s="41">
        <v>-1.4351158923054901</v>
      </c>
      <c r="C858" s="15">
        <v>-3.2355580271506801</v>
      </c>
      <c r="D858" s="15">
        <v>7.5484139866755102</v>
      </c>
      <c r="E858" s="15">
        <v>-0.59700193833062098</v>
      </c>
      <c r="F858" s="42">
        <v>-1.2807381288887201</v>
      </c>
      <c r="G858" s="71">
        <f t="shared" si="13"/>
        <v>6.2657654112938235E-2</v>
      </c>
      <c r="H858" s="72">
        <f t="array" ref="H858">SQRT(MMULT(MMULT(B858:F858,$W$2:$AA$6),TRANSPOSE(B858:F858)))</f>
        <v>0.45501313664250176</v>
      </c>
    </row>
    <row r="859" spans="2:8" x14ac:dyDescent="0.25">
      <c r="B859" s="41">
        <v>-1.43648107473932</v>
      </c>
      <c r="C859" s="15">
        <v>0.485930754675587</v>
      </c>
      <c r="D859" s="15">
        <v>2.8888870862852598</v>
      </c>
      <c r="E859" s="15">
        <v>-0.780893482750876</v>
      </c>
      <c r="F859" s="42">
        <v>-0.15744328347065001</v>
      </c>
      <c r="G859" s="71">
        <f t="shared" si="13"/>
        <v>5.122360581142521E-2</v>
      </c>
      <c r="H859" s="72">
        <f t="array" ref="H859">SQRT(MMULT(MMULT(B859:F859,$W$2:$AA$6),TRANSPOSE(B859:F859)))</f>
        <v>0.18579113539194195</v>
      </c>
    </row>
    <row r="860" spans="2:8" x14ac:dyDescent="0.25">
      <c r="B860" s="41">
        <v>-1.4533404610253999</v>
      </c>
      <c r="C860" s="15">
        <v>2.91325265849146</v>
      </c>
      <c r="D860" s="15">
        <v>-0.67526194640000103</v>
      </c>
      <c r="E860" s="15">
        <v>-0.218898822062566</v>
      </c>
      <c r="F860" s="42">
        <v>0.43424857099650699</v>
      </c>
      <c r="G860" s="71">
        <f t="shared" si="13"/>
        <v>3.4116675688432407E-2</v>
      </c>
      <c r="H860" s="72">
        <f t="array" ref="H860">SQRT(MMULT(MMULT(B860:F860,$W$2:$AA$6),TRANSPOSE(B860:F860)))</f>
        <v>0.23550119765218508</v>
      </c>
    </row>
    <row r="861" spans="2:8" x14ac:dyDescent="0.25">
      <c r="B861" s="41">
        <v>-1.3744598245950499</v>
      </c>
      <c r="C861" s="15">
        <v>-1.9029202164791299</v>
      </c>
      <c r="D861" s="15">
        <v>6.3602721022776203</v>
      </c>
      <c r="E861" s="15">
        <v>2.3604592569126002</v>
      </c>
      <c r="F861" s="42">
        <v>-4.4433513181160302</v>
      </c>
      <c r="G861" s="71">
        <f t="shared" si="13"/>
        <v>0.10595985595390803</v>
      </c>
      <c r="H861" s="72">
        <f t="array" ref="H861">SQRT(MMULT(MMULT(B861:F861,$W$2:$AA$6),TRANSPOSE(B861:F861)))</f>
        <v>0.32094076133884392</v>
      </c>
    </row>
    <row r="862" spans="2:8" x14ac:dyDescent="0.25">
      <c r="B862" s="41">
        <v>-1.4610472823670699</v>
      </c>
      <c r="C862" s="15">
        <v>-2.8356961953172499</v>
      </c>
      <c r="D862" s="15">
        <v>6.8416539945834902</v>
      </c>
      <c r="E862" s="15">
        <v>-1.4649752893703401</v>
      </c>
      <c r="F862" s="42">
        <v>-7.9935227528811797E-2</v>
      </c>
      <c r="G862" s="71">
        <f t="shared" si="13"/>
        <v>4.5603372401179822E-2</v>
      </c>
      <c r="H862" s="72">
        <f t="array" ref="H862">SQRT(MMULT(MMULT(B862:F862,$W$2:$AA$6),TRANSPOSE(B862:F862)))</f>
        <v>0.43592774372462617</v>
      </c>
    </row>
    <row r="863" spans="2:8" x14ac:dyDescent="0.25">
      <c r="B863" s="41">
        <v>-0.18594763065852701</v>
      </c>
      <c r="C863" s="15">
        <v>0.22260764076637099</v>
      </c>
      <c r="D863" s="15">
        <v>-0.88414056801806096</v>
      </c>
      <c r="E863" s="15">
        <v>2.0579670908554299</v>
      </c>
      <c r="F863" s="42">
        <v>-0.21048653294521499</v>
      </c>
      <c r="G863" s="71">
        <f t="shared" si="13"/>
        <v>1.3479077915201691E-2</v>
      </c>
      <c r="H863" s="72">
        <f t="array" ref="H863">SQRT(MMULT(MMULT(B863:F863,$W$2:$AA$6),TRANSPOSE(B863:F863)))</f>
        <v>0.13249323236377655</v>
      </c>
    </row>
    <row r="864" spans="2:8" x14ac:dyDescent="0.25">
      <c r="B864" s="41">
        <v>-0.426719772690696</v>
      </c>
      <c r="C864" s="15">
        <v>-1.8168731009407999</v>
      </c>
      <c r="D864" s="15">
        <v>4.48021623503175</v>
      </c>
      <c r="E864" s="15">
        <v>7.9986066648241594E-2</v>
      </c>
      <c r="F864" s="42">
        <v>-1.3166094280484899</v>
      </c>
      <c r="G864" s="71">
        <f t="shared" si="13"/>
        <v>7.2413399413425728E-2</v>
      </c>
      <c r="H864" s="72">
        <f t="array" ref="H864">SQRT(MMULT(MMULT(B864:F864,$W$2:$AA$6),TRANSPOSE(B864:F864)))</f>
        <v>0.26351981392426665</v>
      </c>
    </row>
    <row r="865" spans="2:8" x14ac:dyDescent="0.25">
      <c r="B865" s="41">
        <v>-0.92409922082726803</v>
      </c>
      <c r="C865" s="15">
        <v>2.72764703692035</v>
      </c>
      <c r="D865" s="15">
        <v>0.97158595212871501</v>
      </c>
      <c r="E865" s="15">
        <v>-1.7548308244922</v>
      </c>
      <c r="F865" s="42">
        <v>-2.0302943729595398E-2</v>
      </c>
      <c r="G865" s="71">
        <f t="shared" si="13"/>
        <v>8.5482451673924667E-2</v>
      </c>
      <c r="H865" s="72">
        <f t="array" ref="H865">SQRT(MMULT(MMULT(B865:F865,$W$2:$AA$6),TRANSPOSE(B865:F865)))</f>
        <v>0.18779887216440813</v>
      </c>
    </row>
    <row r="866" spans="2:8" x14ac:dyDescent="0.25">
      <c r="B866" s="41">
        <v>-1.4012301759607</v>
      </c>
      <c r="C866" s="15">
        <v>-3.5560887277737998</v>
      </c>
      <c r="D866" s="15">
        <v>8.1780935480735497</v>
      </c>
      <c r="E866" s="15">
        <v>-7.7992020889535996E-2</v>
      </c>
      <c r="F866" s="42">
        <v>-2.1427826234495</v>
      </c>
      <c r="G866" s="71">
        <f t="shared" si="13"/>
        <v>7.7044422842996979E-2</v>
      </c>
      <c r="H866" s="72">
        <f t="array" ref="H866">SQRT(MMULT(MMULT(B866:F866,$W$2:$AA$6),TRANSPOSE(B866:F866)))</f>
        <v>0.48150321226409742</v>
      </c>
    </row>
    <row r="867" spans="2:8" x14ac:dyDescent="0.25">
      <c r="B867" s="41">
        <v>-0.80918883574787204</v>
      </c>
      <c r="C867" s="15">
        <v>-1.7004222844718999</v>
      </c>
      <c r="D867" s="15">
        <v>2.3025634073129599</v>
      </c>
      <c r="E867" s="15">
        <v>1.8010113783753601</v>
      </c>
      <c r="F867" s="42">
        <v>-0.59396366546855495</v>
      </c>
      <c r="G867" s="71">
        <f t="shared" si="13"/>
        <v>1.1158738437971509E-2</v>
      </c>
      <c r="H867" s="72">
        <f t="array" ref="H867">SQRT(MMULT(MMULT(B867:F867,$W$2:$AA$6),TRANSPOSE(B867:F867)))</f>
        <v>0.11796200085210477</v>
      </c>
    </row>
    <row r="868" spans="2:8" x14ac:dyDescent="0.25">
      <c r="B868" s="41">
        <v>-1.1688780320174601</v>
      </c>
      <c r="C868" s="15">
        <v>-3.1354850162648198</v>
      </c>
      <c r="D868" s="15">
        <v>7.7574793238562201</v>
      </c>
      <c r="E868" s="15">
        <v>-1.5824197508543001</v>
      </c>
      <c r="F868" s="42">
        <v>-0.870696524719625</v>
      </c>
      <c r="G868" s="71">
        <f t="shared" si="13"/>
        <v>7.455869519708952E-2</v>
      </c>
      <c r="H868" s="72">
        <f t="array" ref="H868">SQRT(MMULT(MMULT(B868:F868,$W$2:$AA$6),TRANSPOSE(B868:F868)))</f>
        <v>0.49455013420290134</v>
      </c>
    </row>
    <row r="869" spans="2:8" x14ac:dyDescent="0.25">
      <c r="B869" s="41">
        <v>0.43880816216162299</v>
      </c>
      <c r="C869" s="15">
        <v>0.17232917482892299</v>
      </c>
      <c r="D869" s="15">
        <v>0.57796807969442399</v>
      </c>
      <c r="E869" s="15">
        <v>0.16131560612478699</v>
      </c>
      <c r="F869" s="42">
        <v>-0.35042102280975801</v>
      </c>
      <c r="G869" s="71">
        <f t="shared" si="13"/>
        <v>6.4730086868365899E-2</v>
      </c>
      <c r="H869" s="72">
        <f t="array" ref="H869">SQRT(MMULT(MMULT(B869:F869,$W$2:$AA$6),TRANSPOSE(B869:F869)))</f>
        <v>5.2845154136566382E-2</v>
      </c>
    </row>
    <row r="870" spans="2:8" x14ac:dyDescent="0.25">
      <c r="B870" s="41">
        <v>-1.4437304638950601</v>
      </c>
      <c r="C870" s="15">
        <v>-1.7728917578382599</v>
      </c>
      <c r="D870" s="15">
        <v>5.3519538795260804</v>
      </c>
      <c r="E870" s="15">
        <v>0.20229273293118399</v>
      </c>
      <c r="F870" s="42">
        <v>-1.33762439072393</v>
      </c>
      <c r="G870" s="71">
        <f t="shared" si="13"/>
        <v>5.5562461315477735E-2</v>
      </c>
      <c r="H870" s="72">
        <f t="array" ref="H870">SQRT(MMULT(MMULT(B870:F870,$W$2:$AA$6),TRANSPOSE(B870:F870)))</f>
        <v>0.29283134897336999</v>
      </c>
    </row>
    <row r="871" spans="2:8" x14ac:dyDescent="0.25">
      <c r="B871" s="41">
        <v>-0.87313854827012205</v>
      </c>
      <c r="C871" s="15">
        <v>2.6164709184501702</v>
      </c>
      <c r="D871" s="15">
        <v>0.20561826244869999</v>
      </c>
      <c r="E871" s="15">
        <v>1.2955342802798699</v>
      </c>
      <c r="F871" s="42">
        <v>-2.2444849129086202</v>
      </c>
      <c r="G871" s="71">
        <f t="shared" si="13"/>
        <v>9.1409138149860097E-2</v>
      </c>
      <c r="H871" s="72">
        <f t="array" ref="H871">SQRT(MMULT(MMULT(B871:F871,$W$2:$AA$6),TRANSPOSE(B871:F871)))</f>
        <v>0.21931040754982986</v>
      </c>
    </row>
    <row r="872" spans="2:8" x14ac:dyDescent="0.25">
      <c r="B872" s="41">
        <v>-0.68731193878540398</v>
      </c>
      <c r="C872" s="15">
        <v>0.58139412675742097</v>
      </c>
      <c r="D872" s="15">
        <v>-0.50135618441662699</v>
      </c>
      <c r="E872" s="15">
        <v>1.59693708037118</v>
      </c>
      <c r="F872" s="42">
        <v>1.0336916073427601E-2</v>
      </c>
      <c r="G872" s="71">
        <f t="shared" si="13"/>
        <v>1.0348442462379495E-2</v>
      </c>
      <c r="H872" s="72">
        <f t="array" ref="H872">SQRT(MMULT(MMULT(B872:F872,$W$2:$AA$6),TRANSPOSE(B872:F872)))</f>
        <v>0.12688489935346844</v>
      </c>
    </row>
    <row r="873" spans="2:8" x14ac:dyDescent="0.25">
      <c r="B873" s="41">
        <v>-0.93569424633503795</v>
      </c>
      <c r="C873" s="15">
        <v>2.6448804305373002</v>
      </c>
      <c r="D873" s="15">
        <v>1.0195419448165699</v>
      </c>
      <c r="E873" s="15">
        <v>-2.2080681279519099</v>
      </c>
      <c r="F873" s="42">
        <v>0.47933999893307999</v>
      </c>
      <c r="G873" s="71">
        <f t="shared" si="13"/>
        <v>7.8970151048706846E-2</v>
      </c>
      <c r="H873" s="72">
        <f t="array" ref="H873">SQRT(MMULT(MMULT(B873:F873,$W$2:$AA$6),TRANSPOSE(B873:F873)))</f>
        <v>0.19152810392569783</v>
      </c>
    </row>
    <row r="874" spans="2:8" x14ac:dyDescent="0.25">
      <c r="B874" s="41">
        <v>-0.82397176594850197</v>
      </c>
      <c r="C874" s="15">
        <v>-2.3975518881726501</v>
      </c>
      <c r="D874" s="15">
        <v>5.3023103661584603</v>
      </c>
      <c r="E874" s="15">
        <v>-0.65218848516630001</v>
      </c>
      <c r="F874" s="42">
        <v>-0.42859822687100702</v>
      </c>
      <c r="G874" s="71">
        <f t="shared" si="13"/>
        <v>5.1554380579365511E-2</v>
      </c>
      <c r="H874" s="72">
        <f t="array" ref="H874">SQRT(MMULT(MMULT(B874:F874,$W$2:$AA$6),TRANSPOSE(B874:F874)))</f>
        <v>0.33156113355344802</v>
      </c>
    </row>
    <row r="875" spans="2:8" x14ac:dyDescent="0.25">
      <c r="B875" s="41">
        <v>-0.63183747949153002</v>
      </c>
      <c r="C875" s="15">
        <v>0.14158171287791799</v>
      </c>
      <c r="D875" s="15">
        <v>-0.42978304793981598</v>
      </c>
      <c r="E875" s="15">
        <v>2.8348147212217398</v>
      </c>
      <c r="F875" s="42">
        <v>-0.91477590666831698</v>
      </c>
      <c r="G875" s="71">
        <f t="shared" si="13"/>
        <v>1.1977329147631086E-2</v>
      </c>
      <c r="H875" s="72">
        <f t="array" ref="H875">SQRT(MMULT(MMULT(B875:F875,$W$2:$AA$6),TRANSPOSE(B875:F875)))</f>
        <v>0.15879922000305527</v>
      </c>
    </row>
    <row r="876" spans="2:8" x14ac:dyDescent="0.25">
      <c r="B876" s="41">
        <v>-1.16076363133028</v>
      </c>
      <c r="C876" s="15">
        <v>-2.8198415490802899</v>
      </c>
      <c r="D876" s="15">
        <v>5.9244547027647201</v>
      </c>
      <c r="E876" s="15">
        <v>4.70272426532767E-2</v>
      </c>
      <c r="F876" s="42">
        <v>-0.99087676500741795</v>
      </c>
      <c r="G876" s="71">
        <f t="shared" si="13"/>
        <v>4.7275095881801774E-2</v>
      </c>
      <c r="H876" s="72">
        <f t="array" ref="H876">SQRT(MMULT(MMULT(B876:F876,$W$2:$AA$6),TRANSPOSE(B876:F876)))</f>
        <v>0.34977163614801382</v>
      </c>
    </row>
    <row r="877" spans="2:8" x14ac:dyDescent="0.25">
      <c r="B877" s="41">
        <v>-8.4768727095535901E-2</v>
      </c>
      <c r="C877" s="15">
        <v>-0.34805388046456598</v>
      </c>
      <c r="D877" s="15">
        <v>-0.331517315131374</v>
      </c>
      <c r="E877" s="15">
        <v>1.6330092571503101</v>
      </c>
      <c r="F877" s="42">
        <v>0.13133066554116099</v>
      </c>
      <c r="G877" s="71">
        <f t="shared" si="13"/>
        <v>1.0388094582002854E-2</v>
      </c>
      <c r="H877" s="72">
        <f t="array" ref="H877">SQRT(MMULT(MMULT(B877:F877,$W$2:$AA$6),TRANSPOSE(B877:F877)))</f>
        <v>7.7223425388266223E-2</v>
      </c>
    </row>
    <row r="878" spans="2:8" x14ac:dyDescent="0.25">
      <c r="B878" s="41">
        <v>-0.75821950318803299</v>
      </c>
      <c r="C878" s="15">
        <v>2.4849414987612599</v>
      </c>
      <c r="D878" s="15">
        <v>-1.08258540218349</v>
      </c>
      <c r="E878" s="15">
        <v>-0.50025614349844905</v>
      </c>
      <c r="F878" s="42">
        <v>0.85611955010870899</v>
      </c>
      <c r="G878" s="71">
        <f t="shared" si="13"/>
        <v>3.5372951312693371E-2</v>
      </c>
      <c r="H878" s="72">
        <f t="array" ref="H878">SQRT(MMULT(MMULT(B878:F878,$W$2:$AA$6),TRANSPOSE(B878:F878)))</f>
        <v>0.18406070152025739</v>
      </c>
    </row>
    <row r="879" spans="2:8" x14ac:dyDescent="0.25">
      <c r="B879" s="41">
        <v>-0.70200174329263398</v>
      </c>
      <c r="C879" s="15">
        <v>-0.79124448214057497</v>
      </c>
      <c r="D879" s="15">
        <v>3.61985643003784</v>
      </c>
      <c r="E879" s="15">
        <v>1.0828672080850299</v>
      </c>
      <c r="F879" s="42">
        <v>-2.2094774126896701</v>
      </c>
      <c r="G879" s="71">
        <f t="shared" si="13"/>
        <v>8.0140729658896653E-2</v>
      </c>
      <c r="H879" s="72">
        <f t="array" ref="H879">SQRT(MMULT(MMULT(B879:F879,$W$2:$AA$6),TRANSPOSE(B879:F879)))</f>
        <v>0.18350997748160319</v>
      </c>
    </row>
    <row r="880" spans="2:8" x14ac:dyDescent="0.25">
      <c r="B880" s="41">
        <v>-1.47142738291799</v>
      </c>
      <c r="C880" s="15">
        <v>3.3654562415463198</v>
      </c>
      <c r="D880" s="15">
        <v>8.0718049839455894E-2</v>
      </c>
      <c r="E880" s="15">
        <v>0.20278487052375199</v>
      </c>
      <c r="F880" s="42">
        <v>-1.17753177899154</v>
      </c>
      <c r="G880" s="71">
        <f t="shared" si="13"/>
        <v>7.6026126423232782E-2</v>
      </c>
      <c r="H880" s="72">
        <f t="array" ref="H880">SQRT(MMULT(MMULT(B880:F880,$W$2:$AA$6),TRANSPOSE(B880:F880)))</f>
        <v>0.25657221622338672</v>
      </c>
    </row>
    <row r="881" spans="2:8" x14ac:dyDescent="0.25">
      <c r="B881" s="41">
        <v>-1.3753406716604899</v>
      </c>
      <c r="C881" s="15">
        <v>3.2968456303171298</v>
      </c>
      <c r="D881" s="15">
        <v>1.3695026665154999</v>
      </c>
      <c r="E881" s="15">
        <v>0.14847514396837899</v>
      </c>
      <c r="F881" s="42">
        <v>-2.4394827691405099</v>
      </c>
      <c r="G881" s="71">
        <f t="shared" si="13"/>
        <v>0.11606909827152646</v>
      </c>
      <c r="H881" s="72">
        <f t="array" ref="H881">SQRT(MMULT(MMULT(B881:F881,$W$2:$AA$6),TRANSPOSE(B881:F881)))</f>
        <v>0.24828290803634054</v>
      </c>
    </row>
    <row r="882" spans="2:8" x14ac:dyDescent="0.25">
      <c r="B882" s="41">
        <v>-1.39277441683331</v>
      </c>
      <c r="C882" s="15">
        <v>1.48327097210272</v>
      </c>
      <c r="D882" s="15">
        <v>0.36665617796789701</v>
      </c>
      <c r="E882" s="15">
        <v>-0.79818772833691698</v>
      </c>
      <c r="F882" s="42">
        <v>1.3410349950995999</v>
      </c>
      <c r="G882" s="71">
        <f t="shared" si="13"/>
        <v>1.2257443321763789E-2</v>
      </c>
      <c r="H882" s="72">
        <f t="array" ref="H882">SQRT(MMULT(MMULT(B882:F882,$W$2:$AA$6),TRANSPOSE(B882:F882)))</f>
        <v>0.15396078575964164</v>
      </c>
    </row>
    <row r="883" spans="2:8" x14ac:dyDescent="0.25">
      <c r="B883" s="41">
        <v>-1.3165844274985901</v>
      </c>
      <c r="C883" s="15">
        <v>-0.114896837205576</v>
      </c>
      <c r="D883" s="15">
        <v>3.4169070624665299</v>
      </c>
      <c r="E883" s="15">
        <v>0.67785703371860695</v>
      </c>
      <c r="F883" s="42">
        <v>-1.66328283148097</v>
      </c>
      <c r="G883" s="71">
        <f t="shared" si="13"/>
        <v>6.601809367155026E-2</v>
      </c>
      <c r="H883" s="72">
        <f t="array" ref="H883">SQRT(MMULT(MMULT(B883:F883,$W$2:$AA$6),TRANSPOSE(B883:F883)))</f>
        <v>0.1782437501459162</v>
      </c>
    </row>
    <row r="884" spans="2:8" x14ac:dyDescent="0.25">
      <c r="B884" s="41">
        <v>-1.47052597959625</v>
      </c>
      <c r="C884" s="15">
        <v>-1.56470551088649</v>
      </c>
      <c r="D884" s="15">
        <v>4.8332226648317498</v>
      </c>
      <c r="E884" s="15">
        <v>-0.218867093413774</v>
      </c>
      <c r="F884" s="42">
        <v>-0.57912408093523404</v>
      </c>
      <c r="G884" s="71">
        <f t="shared" si="13"/>
        <v>4.1869647047956399E-2</v>
      </c>
      <c r="H884" s="72">
        <f t="array" ref="H884">SQRT(MMULT(MMULT(B884:F884,$W$2:$AA$6),TRANSPOSE(B884:F884)))</f>
        <v>0.27345850712112552</v>
      </c>
    </row>
    <row r="885" spans="2:8" x14ac:dyDescent="0.25">
      <c r="B885" s="41">
        <v>-1.32952312222325</v>
      </c>
      <c r="C885" s="15">
        <v>-2.3773672327409701</v>
      </c>
      <c r="D885" s="15">
        <v>5.7597273206275403</v>
      </c>
      <c r="E885" s="15">
        <v>-0.306266755432272</v>
      </c>
      <c r="F885" s="42">
        <v>-0.74657021023104597</v>
      </c>
      <c r="G885" s="71">
        <f t="shared" si="13"/>
        <v>4.6692758418523314E-2</v>
      </c>
      <c r="H885" s="72">
        <f t="array" ref="H885">SQRT(MMULT(MMULT(B885:F885,$W$2:$AA$6),TRANSPOSE(B885:F885)))</f>
        <v>0.33857370435928347</v>
      </c>
    </row>
    <row r="886" spans="2:8" x14ac:dyDescent="0.25">
      <c r="B886" s="41">
        <v>-1.2555793522994401</v>
      </c>
      <c r="C886" s="15">
        <v>-0.17485654493772701</v>
      </c>
      <c r="D886" s="15">
        <v>3.63136730664647</v>
      </c>
      <c r="E886" s="15">
        <v>1.7886324673759</v>
      </c>
      <c r="F886" s="42">
        <v>-2.9895638767852</v>
      </c>
      <c r="G886" s="71">
        <f t="shared" si="13"/>
        <v>8.4206293946857927E-2</v>
      </c>
      <c r="H886" s="72">
        <f t="array" ref="H886">SQRT(MMULT(MMULT(B886:F886,$W$2:$AA$6),TRANSPOSE(B886:F886)))</f>
        <v>0.18814001984932127</v>
      </c>
    </row>
    <row r="887" spans="2:8" x14ac:dyDescent="0.25">
      <c r="B887" s="41">
        <v>0.143161203698071</v>
      </c>
      <c r="C887" s="15">
        <v>-0.71032115977057597</v>
      </c>
      <c r="D887" s="15">
        <v>0.97210416074040396</v>
      </c>
      <c r="E887" s="15">
        <v>-0.78440123545233498</v>
      </c>
      <c r="F887" s="42">
        <v>1.37945703078443</v>
      </c>
      <c r="G887" s="71">
        <f t="shared" si="13"/>
        <v>2.2900126042131697E-2</v>
      </c>
      <c r="H887" s="72">
        <f t="array" ref="H887">SQRT(MMULT(MMULT(B887:F887,$W$2:$AA$6),TRANSPOSE(B887:F887)))</f>
        <v>0.10066030692515099</v>
      </c>
    </row>
    <row r="888" spans="2:8" x14ac:dyDescent="0.25">
      <c r="B888" s="41">
        <v>-0.91208669476531101</v>
      </c>
      <c r="C888" s="15">
        <v>-0.68099821809912198</v>
      </c>
      <c r="D888" s="15">
        <v>1.3546260279861899</v>
      </c>
      <c r="E888" s="15">
        <v>1.84874279190902</v>
      </c>
      <c r="F888" s="42">
        <v>-0.61028390703078195</v>
      </c>
      <c r="G888" s="71">
        <f t="shared" si="13"/>
        <v>1.4247369860767531E-2</v>
      </c>
      <c r="H888" s="72">
        <f t="array" ref="H888">SQRT(MMULT(MMULT(B888:F888,$W$2:$AA$6),TRANSPOSE(B888:F888)))</f>
        <v>8.2770675353935202E-2</v>
      </c>
    </row>
    <row r="889" spans="2:8" x14ac:dyDescent="0.25">
      <c r="B889" s="41">
        <v>0.147040246550245</v>
      </c>
      <c r="C889" s="15">
        <v>-1.27720855715398</v>
      </c>
      <c r="D889" s="15">
        <v>1.12239023264328</v>
      </c>
      <c r="E889" s="15">
        <v>-3.7359966137262401E-3</v>
      </c>
      <c r="F889" s="42">
        <v>1.01151407457418</v>
      </c>
      <c r="G889" s="71">
        <f t="shared" si="13"/>
        <v>1.5548858607532839E-2</v>
      </c>
      <c r="H889" s="72">
        <f t="array" ref="H889">SQRT(MMULT(MMULT(B889:F889,$W$2:$AA$6),TRANSPOSE(B889:F889)))</f>
        <v>0.10233456084457351</v>
      </c>
    </row>
    <row r="890" spans="2:8" x14ac:dyDescent="0.25">
      <c r="B890" s="41">
        <v>-1.2377527334749601</v>
      </c>
      <c r="C890" s="15">
        <v>-2.6226484660299598</v>
      </c>
      <c r="D890" s="15">
        <v>6.3547114841968799</v>
      </c>
      <c r="E890" s="15">
        <v>-1.4957495784636099</v>
      </c>
      <c r="F890" s="42">
        <v>1.43929377165696E-3</v>
      </c>
      <c r="G890" s="71">
        <f t="shared" si="13"/>
        <v>4.8192279423848634E-2</v>
      </c>
      <c r="H890" s="72">
        <f t="array" ref="H890">SQRT(MMULT(MMULT(B890:F890,$W$2:$AA$6),TRANSPOSE(B890:F890)))</f>
        <v>0.40987035141677569</v>
      </c>
    </row>
    <row r="891" spans="2:8" x14ac:dyDescent="0.25">
      <c r="B891" s="41">
        <v>0.12832161468139799</v>
      </c>
      <c r="C891" s="15">
        <v>-1.1827027201988201</v>
      </c>
      <c r="D891" s="15">
        <v>0.47608549246804099</v>
      </c>
      <c r="E891" s="15">
        <v>1.30580484542435</v>
      </c>
      <c r="F891" s="42">
        <v>0.27249076762503799</v>
      </c>
      <c r="G891" s="71">
        <f t="shared" si="13"/>
        <v>1.1720490681989075E-2</v>
      </c>
      <c r="H891" s="72">
        <f t="array" ref="H891">SQRT(MMULT(MMULT(B891:F891,$W$2:$AA$6),TRANSPOSE(B891:F891)))</f>
        <v>6.4574928675477372E-2</v>
      </c>
    </row>
    <row r="892" spans="2:8" x14ac:dyDescent="0.25">
      <c r="B892" s="41">
        <v>-0.89970192514544101</v>
      </c>
      <c r="C892" s="15">
        <v>0.19554285972570101</v>
      </c>
      <c r="D892" s="15">
        <v>1.15816747903509</v>
      </c>
      <c r="E892" s="15">
        <v>0.57726795181712098</v>
      </c>
      <c r="F892" s="42">
        <v>-3.12763654324743E-2</v>
      </c>
      <c r="G892" s="71">
        <f t="shared" si="13"/>
        <v>2.6875117348078539E-2</v>
      </c>
      <c r="H892" s="72">
        <f t="array" ref="H892">SQRT(MMULT(MMULT(B892:F892,$W$2:$AA$6),TRANSPOSE(B892:F892)))</f>
        <v>8.1820679224013079E-2</v>
      </c>
    </row>
    <row r="893" spans="2:8" x14ac:dyDescent="0.25">
      <c r="B893" s="41">
        <v>-1.2545704703914999</v>
      </c>
      <c r="C893" s="15">
        <v>-1.73054182266754</v>
      </c>
      <c r="D893" s="15">
        <v>5.8773113152566099</v>
      </c>
      <c r="E893" s="15">
        <v>2.2612385387420502</v>
      </c>
      <c r="F893" s="42">
        <v>-4.1534375609396097</v>
      </c>
      <c r="G893" s="71">
        <f t="shared" si="13"/>
        <v>0.10190708988413762</v>
      </c>
      <c r="H893" s="72">
        <f t="array" ref="H893">SQRT(MMULT(MMULT(B893:F893,$W$2:$AA$6),TRANSPOSE(B893:F893)))</f>
        <v>0.29623505132522787</v>
      </c>
    </row>
    <row r="894" spans="2:8" x14ac:dyDescent="0.25">
      <c r="B894" s="41">
        <v>-1.2719107404962</v>
      </c>
      <c r="C894" s="15">
        <v>-1.2280937303089901</v>
      </c>
      <c r="D894" s="15">
        <v>5.10169147107203</v>
      </c>
      <c r="E894" s="15">
        <v>0.54731060557482503</v>
      </c>
      <c r="F894" s="42">
        <v>-2.14899760584166</v>
      </c>
      <c r="G894" s="71">
        <f t="shared" si="13"/>
        <v>7.8304586304765625E-2</v>
      </c>
      <c r="H894" s="72">
        <f t="array" ref="H894">SQRT(MMULT(MMULT(B894:F894,$W$2:$AA$6),TRANSPOSE(B894:F894)))</f>
        <v>0.26740271804078847</v>
      </c>
    </row>
    <row r="895" spans="2:8" x14ac:dyDescent="0.25">
      <c r="B895" s="41">
        <v>-1.4475791580644899</v>
      </c>
      <c r="C895" s="15">
        <v>-2.5060517928006498</v>
      </c>
      <c r="D895" s="15">
        <v>6.5046086018747298</v>
      </c>
      <c r="E895" s="15">
        <v>-0.84644794884486196</v>
      </c>
      <c r="F895" s="42">
        <v>-0.704529702164715</v>
      </c>
      <c r="G895" s="71">
        <f t="shared" si="13"/>
        <v>5.3820903706868789E-2</v>
      </c>
      <c r="H895" s="72">
        <f t="array" ref="H895">SQRT(MMULT(MMULT(B895:F895,$W$2:$AA$6),TRANSPOSE(B895:F895)))</f>
        <v>0.39280169330232251</v>
      </c>
    </row>
    <row r="896" spans="2:8" x14ac:dyDescent="0.25">
      <c r="B896" s="41">
        <v>-0.40275675816965401</v>
      </c>
      <c r="C896" s="15">
        <v>-1.93326893797344</v>
      </c>
      <c r="D896" s="15">
        <v>3.0079184430712602</v>
      </c>
      <c r="E896" s="15">
        <v>0.46244297573411403</v>
      </c>
      <c r="F896" s="42">
        <v>-0.134335722662281</v>
      </c>
      <c r="G896" s="71">
        <f t="shared" si="13"/>
        <v>2.9073516102774116E-2</v>
      </c>
      <c r="H896" s="72">
        <f t="array" ref="H896">SQRT(MMULT(MMULT(B896:F896,$W$2:$AA$6),TRANSPOSE(B896:F896)))</f>
        <v>0.18341639879169205</v>
      </c>
    </row>
    <row r="897" spans="2:8" x14ac:dyDescent="0.25">
      <c r="B897" s="41">
        <v>-1.49098900280542</v>
      </c>
      <c r="C897" s="15">
        <v>3.4714679724113999</v>
      </c>
      <c r="D897" s="15">
        <v>1.01088366474261</v>
      </c>
      <c r="E897" s="15">
        <v>-1.7569885863847201</v>
      </c>
      <c r="F897" s="42">
        <v>-0.23437404796386599</v>
      </c>
      <c r="G897" s="71">
        <f t="shared" si="13"/>
        <v>8.7163497986586277E-2</v>
      </c>
      <c r="H897" s="72">
        <f t="array" ref="H897">SQRT(MMULT(MMULT(B897:F897,$W$2:$AA$6),TRANSPOSE(B897:F897)))</f>
        <v>0.24591537705576419</v>
      </c>
    </row>
    <row r="898" spans="2:8" x14ac:dyDescent="0.25">
      <c r="B898" s="41">
        <v>-1.0442545044178499</v>
      </c>
      <c r="C898" s="15">
        <v>-2.9199092030240501</v>
      </c>
      <c r="D898" s="15">
        <v>6.7285391988557803</v>
      </c>
      <c r="E898" s="15">
        <v>-0.73566812426676698</v>
      </c>
      <c r="F898" s="42">
        <v>-1.0287073671471101</v>
      </c>
      <c r="G898" s="71">
        <f t="shared" si="13"/>
        <v>6.5311219918360849E-2</v>
      </c>
      <c r="H898" s="72">
        <f t="array" ref="H898">SQRT(MMULT(MMULT(B898:F898,$W$2:$AA$6),TRANSPOSE(B898:F898)))</f>
        <v>0.41509735662418062</v>
      </c>
    </row>
    <row r="899" spans="2:8" x14ac:dyDescent="0.25">
      <c r="B899" s="41">
        <v>-1.44999155895322</v>
      </c>
      <c r="C899" s="15">
        <v>-1.4277476301094201</v>
      </c>
      <c r="D899" s="15">
        <v>5.3821022539580996</v>
      </c>
      <c r="E899" s="15">
        <v>-1.2524212454835699</v>
      </c>
      <c r="F899" s="42">
        <v>-0.25194181941187999</v>
      </c>
      <c r="G899" s="71">
        <f t="shared" si="13"/>
        <v>5.3718067957182883E-2</v>
      </c>
      <c r="H899" s="72">
        <f t="array" ref="H899">SQRT(MMULT(MMULT(B899:F899,$W$2:$AA$6),TRANSPOSE(B899:F899)))</f>
        <v>0.32782998326555973</v>
      </c>
    </row>
    <row r="900" spans="2:8" x14ac:dyDescent="0.25">
      <c r="B900" s="41">
        <v>-0.872787033640401</v>
      </c>
      <c r="C900" s="15">
        <v>-1.0990516391384899</v>
      </c>
      <c r="D900" s="15">
        <v>4.1892815151971599</v>
      </c>
      <c r="E900" s="15">
        <v>-0.131089664613702</v>
      </c>
      <c r="F900" s="42">
        <v>-1.0863531778045601</v>
      </c>
      <c r="G900" s="71">
        <f t="shared" si="13"/>
        <v>6.6625324926112742E-2</v>
      </c>
      <c r="H900" s="72">
        <f t="array" ref="H900">SQRT(MMULT(MMULT(B900:F900,$W$2:$AA$6),TRANSPOSE(B900:F900)))</f>
        <v>0.23328753884197942</v>
      </c>
    </row>
    <row r="901" spans="2:8" x14ac:dyDescent="0.25">
      <c r="B901" s="41">
        <v>-1.3984552431535699</v>
      </c>
      <c r="C901" s="15">
        <v>-1.64656568696536</v>
      </c>
      <c r="D901" s="15">
        <v>4.7159969695866399</v>
      </c>
      <c r="E901" s="15">
        <v>-0.93778971415738599</v>
      </c>
      <c r="F901" s="42">
        <v>0.26681367468968997</v>
      </c>
      <c r="G901" s="71">
        <f t="shared" si="13"/>
        <v>3.1541726960327351E-2</v>
      </c>
      <c r="H901" s="72">
        <f t="array" ref="H901">SQRT(MMULT(MMULT(B901:F901,$W$2:$AA$6),TRANSPOSE(B901:F901)))</f>
        <v>0.29025405745473909</v>
      </c>
    </row>
    <row r="902" spans="2:8" x14ac:dyDescent="0.25">
      <c r="B902" s="41">
        <v>-1.14189933074726</v>
      </c>
      <c r="C902" s="15">
        <v>3.0260445645788598</v>
      </c>
      <c r="D902" s="15">
        <v>0.33135462767749801</v>
      </c>
      <c r="E902" s="15">
        <v>1.75779052568966</v>
      </c>
      <c r="F902" s="42">
        <v>-2.9732903871987602</v>
      </c>
      <c r="G902" s="71">
        <f t="shared" ref="G902:G965" si="14">SUMPRODUCT(B902:F902,$B$2:$F$2)</f>
        <v>0.10204463396385491</v>
      </c>
      <c r="H902" s="72">
        <f t="array" ref="H902">SQRT(MMULT(MMULT(B902:F902,$W$2:$AA$6),TRANSPOSE(B902:F902)))</f>
        <v>0.26496612198689878</v>
      </c>
    </row>
    <row r="903" spans="2:8" x14ac:dyDescent="0.25">
      <c r="B903" s="41">
        <v>-1.4192790987555</v>
      </c>
      <c r="C903" s="15">
        <v>-2.96551436983663</v>
      </c>
      <c r="D903" s="15">
        <v>7.4444064567028096</v>
      </c>
      <c r="E903" s="15">
        <v>-0.37914765269154399</v>
      </c>
      <c r="F903" s="42">
        <v>-1.6804653354191299</v>
      </c>
      <c r="G903" s="71">
        <f t="shared" si="14"/>
        <v>7.1880154785889466E-2</v>
      </c>
      <c r="H903" s="72">
        <f t="array" ref="H903">SQRT(MMULT(MMULT(B903:F903,$W$2:$AA$6),TRANSPOSE(B903:F903)))</f>
        <v>0.43784841781425793</v>
      </c>
    </row>
    <row r="904" spans="2:8" x14ac:dyDescent="0.25">
      <c r="B904" s="41">
        <v>9.31231412893955E-2</v>
      </c>
      <c r="C904" s="15">
        <v>0.35478530097427402</v>
      </c>
      <c r="D904" s="15">
        <v>0.117952688014503</v>
      </c>
      <c r="E904" s="15">
        <v>0.64261138832106401</v>
      </c>
      <c r="F904" s="42">
        <v>-0.20847251859923699</v>
      </c>
      <c r="G904" s="71">
        <f t="shared" si="14"/>
        <v>4.6572721415768112E-2</v>
      </c>
      <c r="H904" s="72">
        <f t="array" ref="H904">SQRT(MMULT(MMULT(B904:F904,$W$2:$AA$6),TRANSPOSE(B904:F904)))</f>
        <v>4.9151543713146228E-2</v>
      </c>
    </row>
    <row r="905" spans="2:8" x14ac:dyDescent="0.25">
      <c r="B905" s="41">
        <v>-0.49624081158825301</v>
      </c>
      <c r="C905" s="15">
        <v>0.23107818942088501</v>
      </c>
      <c r="D905" s="15">
        <v>1.8413476134875699</v>
      </c>
      <c r="E905" s="15">
        <v>0.850189394568857</v>
      </c>
      <c r="F905" s="42">
        <v>-1.4263743858890601</v>
      </c>
      <c r="G905" s="71">
        <f t="shared" si="14"/>
        <v>6.9499222458575233E-2</v>
      </c>
      <c r="H905" s="72">
        <f t="array" ref="H905">SQRT(MMULT(MMULT(B905:F905,$W$2:$AA$6),TRANSPOSE(B905:F905)))</f>
        <v>0.10264778271022089</v>
      </c>
    </row>
    <row r="906" spans="2:8" x14ac:dyDescent="0.25">
      <c r="B906" s="41">
        <v>-0.63023932645157899</v>
      </c>
      <c r="C906" s="15">
        <v>2.4448820493327501</v>
      </c>
      <c r="D906" s="15">
        <v>0.684065756955754</v>
      </c>
      <c r="E906" s="15">
        <v>2.1977557811150299</v>
      </c>
      <c r="F906" s="42">
        <v>-3.6964642609519598</v>
      </c>
      <c r="G906" s="71">
        <f t="shared" si="14"/>
        <v>0.11970963255614801</v>
      </c>
      <c r="H906" s="72">
        <f t="array" ref="H906">SQRT(MMULT(MMULT(B906:F906,$W$2:$AA$6),TRANSPOSE(B906:F906)))</f>
        <v>0.23566180119587285</v>
      </c>
    </row>
    <row r="907" spans="2:8" x14ac:dyDescent="0.25">
      <c r="B907" s="41">
        <v>-1.1483633255144401</v>
      </c>
      <c r="C907" s="15">
        <v>-2.8496628254659102</v>
      </c>
      <c r="D907" s="15">
        <v>7.2086736742893098</v>
      </c>
      <c r="E907" s="15">
        <v>-2.2966410680187899</v>
      </c>
      <c r="F907" s="42">
        <v>8.5993544709845396E-2</v>
      </c>
      <c r="G907" s="71">
        <f t="shared" si="14"/>
        <v>6.1879251009035033E-2</v>
      </c>
      <c r="H907" s="72">
        <f t="array" ref="H907">SQRT(MMULT(MMULT(B907:F907,$W$2:$AA$6),TRANSPOSE(B907:F907)))</f>
        <v>0.48350394265650121</v>
      </c>
    </row>
    <row r="908" spans="2:8" x14ac:dyDescent="0.25">
      <c r="B908" s="41">
        <v>-1.1366658509490399</v>
      </c>
      <c r="C908" s="15">
        <v>0.62195787003232705</v>
      </c>
      <c r="D908" s="15">
        <v>-0.14901837537503801</v>
      </c>
      <c r="E908" s="15">
        <v>2.4027907238151101</v>
      </c>
      <c r="F908" s="42">
        <v>-0.73906436752335902</v>
      </c>
      <c r="G908" s="71">
        <f t="shared" si="14"/>
        <v>1.0175918135324612E-2</v>
      </c>
      <c r="H908" s="72">
        <f t="array" ref="H908">SQRT(MMULT(MMULT(B908:F908,$W$2:$AA$6),TRANSPOSE(B908:F908)))</f>
        <v>0.166773438063578</v>
      </c>
    </row>
    <row r="909" spans="2:8" x14ac:dyDescent="0.25">
      <c r="B909" s="41">
        <v>0.71038756903907896</v>
      </c>
      <c r="C909" s="15">
        <v>-0.41714588804335301</v>
      </c>
      <c r="D909" s="15">
        <v>-0.99509484685179805</v>
      </c>
      <c r="E909" s="15">
        <v>2.4339603038572699</v>
      </c>
      <c r="F909" s="42">
        <v>-0.73210713800120597</v>
      </c>
      <c r="G909" s="71">
        <f t="shared" si="14"/>
        <v>3.1854092158259781E-2</v>
      </c>
      <c r="H909" s="72">
        <f t="array" ref="H909">SQRT(MMULT(MMULT(B909:F909,$W$2:$AA$6),TRANSPOSE(B909:F909)))</f>
        <v>0.1462100631598223</v>
      </c>
    </row>
    <row r="910" spans="2:8" x14ac:dyDescent="0.25">
      <c r="B910" s="41">
        <v>0.49499862468820299</v>
      </c>
      <c r="C910" s="15">
        <v>0.72430780128884598</v>
      </c>
      <c r="D910" s="15">
        <v>0.32060278401486803</v>
      </c>
      <c r="E910" s="15">
        <v>0.79895069154502896</v>
      </c>
      <c r="F910" s="42">
        <v>-1.33885990153694</v>
      </c>
      <c r="G910" s="71">
        <f t="shared" si="14"/>
        <v>8.5233301591975189E-2</v>
      </c>
      <c r="H910" s="72">
        <f t="array" ref="H910">SQRT(MMULT(MMULT(B910:F910,$W$2:$AA$6),TRANSPOSE(B910:F910)))</f>
        <v>8.4216183739636588E-2</v>
      </c>
    </row>
    <row r="911" spans="2:8" x14ac:dyDescent="0.25">
      <c r="B911" s="41">
        <v>-5.2175658445072701E-2</v>
      </c>
      <c r="C911" s="15">
        <v>1.5624859357998999</v>
      </c>
      <c r="D911" s="15">
        <v>0.25936263708145901</v>
      </c>
      <c r="E911" s="15">
        <v>-1.1506053097018101</v>
      </c>
      <c r="F911" s="42">
        <v>0.38093239526552197</v>
      </c>
      <c r="G911" s="71">
        <f t="shared" si="14"/>
        <v>6.8613929138393884E-2</v>
      </c>
      <c r="H911" s="72">
        <f t="array" ref="H911">SQRT(MMULT(MMULT(B911:F911,$W$2:$AA$6),TRANSPOSE(B911:F911)))</f>
        <v>9.1359044245557505E-2</v>
      </c>
    </row>
    <row r="912" spans="2:8" x14ac:dyDescent="0.25">
      <c r="B912" s="41">
        <v>-1.4639226085727199</v>
      </c>
      <c r="C912" s="15">
        <v>1.96841698312117</v>
      </c>
      <c r="D912" s="15">
        <v>0.32422203892091001</v>
      </c>
      <c r="E912" s="15">
        <v>-0.24632910603861599</v>
      </c>
      <c r="F912" s="42">
        <v>0.41761269256926298</v>
      </c>
      <c r="G912" s="71">
        <f t="shared" si="14"/>
        <v>3.0281447130709828E-2</v>
      </c>
      <c r="H912" s="72">
        <f t="array" ref="H912">SQRT(MMULT(MMULT(B912:F912,$W$2:$AA$6),TRANSPOSE(B912:F912)))</f>
        <v>0.17761976343638805</v>
      </c>
    </row>
    <row r="913" spans="2:8" x14ac:dyDescent="0.25">
      <c r="B913" s="41">
        <v>-1.10183388967386</v>
      </c>
      <c r="C913" s="15">
        <v>3.09280948884104</v>
      </c>
      <c r="D913" s="15">
        <v>0.283725135933379</v>
      </c>
      <c r="E913" s="15">
        <v>0.80915319117341999</v>
      </c>
      <c r="F913" s="42">
        <v>-2.0838539262739801</v>
      </c>
      <c r="G913" s="71">
        <f t="shared" si="14"/>
        <v>9.5269093063848259E-2</v>
      </c>
      <c r="H913" s="72">
        <f t="array" ref="H913">SQRT(MMULT(MMULT(B913:F913,$W$2:$AA$6),TRANSPOSE(B913:F913)))</f>
        <v>0.23914576495052578</v>
      </c>
    </row>
    <row r="914" spans="2:8" x14ac:dyDescent="0.25">
      <c r="B914" s="41">
        <v>-1.3390108874080999</v>
      </c>
      <c r="C914" s="15">
        <v>-0.89356351913367105</v>
      </c>
      <c r="D914" s="15">
        <v>4.7233203213108697</v>
      </c>
      <c r="E914" s="15">
        <v>1.3099899650144</v>
      </c>
      <c r="F914" s="42">
        <v>-2.8007358797834998</v>
      </c>
      <c r="G914" s="71">
        <f t="shared" si="14"/>
        <v>8.3269296186427089E-2</v>
      </c>
      <c r="H914" s="72">
        <f t="array" ref="H914">SQRT(MMULT(MMULT(B914:F914,$W$2:$AA$6),TRANSPOSE(B914:F914)))</f>
        <v>0.23653173512042683</v>
      </c>
    </row>
    <row r="915" spans="2:8" x14ac:dyDescent="0.25">
      <c r="B915" s="41">
        <v>-0.66511437438746501</v>
      </c>
      <c r="C915" s="15">
        <v>-2.4430027627429101</v>
      </c>
      <c r="D915" s="15">
        <v>5.8085354416262804</v>
      </c>
      <c r="E915" s="15">
        <v>0.38241866203249097</v>
      </c>
      <c r="F915" s="42">
        <v>-2.0828369665283901</v>
      </c>
      <c r="G915" s="71">
        <f t="shared" si="14"/>
        <v>8.2645006325675674E-2</v>
      </c>
      <c r="H915" s="72">
        <f t="array" ref="H915">SQRT(MMULT(MMULT(B915:F915,$W$2:$AA$6),TRANSPOSE(B915:F915)))</f>
        <v>0.33574896047817282</v>
      </c>
    </row>
    <row r="916" spans="2:8" x14ac:dyDescent="0.25">
      <c r="B916" s="41">
        <v>-1.0857159167426</v>
      </c>
      <c r="C916" s="15">
        <v>-2.6388190923369499</v>
      </c>
      <c r="D916" s="15">
        <v>6.0620970306427502</v>
      </c>
      <c r="E916" s="15">
        <v>-1.6972505543280301</v>
      </c>
      <c r="F916" s="42">
        <v>0.35968853276482898</v>
      </c>
      <c r="G916" s="71">
        <f t="shared" si="14"/>
        <v>4.3674520890791935E-2</v>
      </c>
      <c r="H916" s="72">
        <f t="array" ref="H916">SQRT(MMULT(MMULT(B916:F916,$W$2:$AA$6),TRANSPOSE(B916:F916)))</f>
        <v>0.40438771448875765</v>
      </c>
    </row>
    <row r="917" spans="2:8" x14ac:dyDescent="0.25">
      <c r="B917" s="41">
        <v>-0.61745597211124004</v>
      </c>
      <c r="C917" s="15">
        <v>-0.49950417469936598</v>
      </c>
      <c r="D917" s="15">
        <v>2.8507886805146998</v>
      </c>
      <c r="E917" s="15">
        <v>-0.62565623708859297</v>
      </c>
      <c r="F917" s="42">
        <v>-0.1081722966155</v>
      </c>
      <c r="G917" s="71">
        <f t="shared" si="14"/>
        <v>5.3998933185071464E-2</v>
      </c>
      <c r="H917" s="72">
        <f t="array" ref="H917">SQRT(MMULT(MMULT(B917:F917,$W$2:$AA$6),TRANSPOSE(B917:F917)))</f>
        <v>0.1696504064985804</v>
      </c>
    </row>
    <row r="918" spans="2:8" x14ac:dyDescent="0.25">
      <c r="B918" s="41">
        <v>-1.1962965942380099</v>
      </c>
      <c r="C918" s="15">
        <v>-0.30274335261612101</v>
      </c>
      <c r="D918" s="15">
        <v>1.382805699538</v>
      </c>
      <c r="E918" s="15">
        <v>1.6134119922185299</v>
      </c>
      <c r="F918" s="42">
        <v>-0.49717774490240102</v>
      </c>
      <c r="G918" s="71">
        <f t="shared" si="14"/>
        <v>1.3188926826050563E-2</v>
      </c>
      <c r="H918" s="72">
        <f t="array" ref="H918">SQRT(MMULT(MMULT(B918:F918,$W$2:$AA$6),TRANSPOSE(B918:F918)))</f>
        <v>9.5817809726008993E-2</v>
      </c>
    </row>
    <row r="919" spans="2:8" x14ac:dyDescent="0.25">
      <c r="B919" s="41">
        <v>-4.7966338137231501E-2</v>
      </c>
      <c r="C919" s="15">
        <v>-0.47683329525692603</v>
      </c>
      <c r="D919" s="15">
        <v>-3.6583248491937098E-3</v>
      </c>
      <c r="E919" s="15">
        <v>2.0100084494264299</v>
      </c>
      <c r="F919" s="42">
        <v>-0.48155049118307702</v>
      </c>
      <c r="G919" s="71">
        <f t="shared" si="14"/>
        <v>2.1142684198620688E-2</v>
      </c>
      <c r="H919" s="72">
        <f t="array" ref="H919">SQRT(MMULT(MMULT(B919:F919,$W$2:$AA$6),TRANSPOSE(B919:F919)))</f>
        <v>8.6398234733670212E-2</v>
      </c>
    </row>
    <row r="920" spans="2:8" x14ac:dyDescent="0.25">
      <c r="B920" s="41">
        <v>-1.47472986319624</v>
      </c>
      <c r="C920" s="15">
        <v>-3.5378447921961498</v>
      </c>
      <c r="D920" s="15">
        <v>8.8248824972176596</v>
      </c>
      <c r="E920" s="15">
        <v>-3.7684961006820701</v>
      </c>
      <c r="F920" s="42">
        <v>0.95618825885681302</v>
      </c>
      <c r="G920" s="71">
        <f t="shared" si="14"/>
        <v>5.6874102339013327E-2</v>
      </c>
      <c r="H920" s="72">
        <f t="array" ref="H920">SQRT(MMULT(MMULT(B920:F920,$W$2:$AA$6),TRANSPOSE(B920:F920)))</f>
        <v>0.62573782790275267</v>
      </c>
    </row>
    <row r="921" spans="2:8" x14ac:dyDescent="0.25">
      <c r="B921" s="41">
        <v>-1.39369238323352</v>
      </c>
      <c r="C921" s="15">
        <v>0.23267003932983599</v>
      </c>
      <c r="D921" s="15">
        <v>2.62005189620157</v>
      </c>
      <c r="E921" s="15">
        <v>0.56621138747049604</v>
      </c>
      <c r="F921" s="42">
        <v>-1.0252409397683799</v>
      </c>
      <c r="G921" s="71">
        <f t="shared" si="14"/>
        <v>4.9690964891787967E-2</v>
      </c>
      <c r="H921" s="72">
        <f t="array" ref="H921">SQRT(MMULT(MMULT(B921:F921,$W$2:$AA$6),TRANSPOSE(B921:F921)))</f>
        <v>0.1500121548164646</v>
      </c>
    </row>
    <row r="922" spans="2:8" x14ac:dyDescent="0.25">
      <c r="B922" s="41">
        <v>-0.195054259239305</v>
      </c>
      <c r="C922" s="15">
        <v>-1.6601294030587901</v>
      </c>
      <c r="D922" s="15">
        <v>1.86184086961547</v>
      </c>
      <c r="E922" s="15">
        <v>0.52065873104418703</v>
      </c>
      <c r="F922" s="42">
        <v>0.47268406163844001</v>
      </c>
      <c r="G922" s="71">
        <f t="shared" si="14"/>
        <v>1.4179842626079622E-2</v>
      </c>
      <c r="H922" s="72">
        <f t="array" ref="H922">SQRT(MMULT(MMULT(B922:F922,$W$2:$AA$6),TRANSPOSE(B922:F922)))</f>
        <v>0.12462114584559181</v>
      </c>
    </row>
    <row r="923" spans="2:8" x14ac:dyDescent="0.25">
      <c r="B923" s="41">
        <v>1.48434400356055</v>
      </c>
      <c r="C923" s="15">
        <v>0.65650620351836597</v>
      </c>
      <c r="D923" s="15">
        <v>1.5974025948942401</v>
      </c>
      <c r="E923" s="15">
        <v>-3.5353812697676901</v>
      </c>
      <c r="F923" s="42">
        <v>0.79712846779452295</v>
      </c>
      <c r="G923" s="71">
        <f t="shared" si="14"/>
        <v>0.12234146243251766</v>
      </c>
      <c r="H923" s="72">
        <f t="array" ref="H923">SQRT(MMULT(MMULT(B923:F923,$W$2:$AA$6),TRANSPOSE(B923:F923)))</f>
        <v>0.22769109681865496</v>
      </c>
    </row>
    <row r="924" spans="2:8" x14ac:dyDescent="0.25">
      <c r="B924" s="41">
        <v>-0.35416306680236997</v>
      </c>
      <c r="C924" s="15">
        <v>-1.80863149218991</v>
      </c>
      <c r="D924" s="15">
        <v>3.78074976106842</v>
      </c>
      <c r="E924" s="15">
        <v>0.52558102921975502</v>
      </c>
      <c r="F924" s="42">
        <v>-1.1435362312959001</v>
      </c>
      <c r="G924" s="71">
        <f t="shared" si="14"/>
        <v>5.9438862891496566E-2</v>
      </c>
      <c r="H924" s="72">
        <f t="array" ref="H924">SQRT(MMULT(MMULT(B924:F924,$W$2:$AA$6),TRANSPOSE(B924:F924)))</f>
        <v>0.21904216374454907</v>
      </c>
    </row>
    <row r="925" spans="2:8" x14ac:dyDescent="0.25">
      <c r="B925" s="41">
        <v>1.4181096038068299</v>
      </c>
      <c r="C925" s="15">
        <v>2.4990441305840601E-2</v>
      </c>
      <c r="D925" s="15">
        <v>0.49832381168486001</v>
      </c>
      <c r="E925" s="15">
        <v>-0.44200993098175001</v>
      </c>
      <c r="F925" s="42">
        <v>-0.49941392581578098</v>
      </c>
      <c r="G925" s="71">
        <f t="shared" si="14"/>
        <v>9.5219212657740068E-2</v>
      </c>
      <c r="H925" s="72">
        <f t="array" ref="H925">SQRT(MMULT(MMULT(B925:F925,$W$2:$AA$6),TRANSPOSE(B925:F925)))</f>
        <v>0.11319103775659484</v>
      </c>
    </row>
    <row r="926" spans="2:8" x14ac:dyDescent="0.25">
      <c r="B926" s="41">
        <v>-1.3809507139208499</v>
      </c>
      <c r="C926" s="15">
        <v>-2.7129596857379599</v>
      </c>
      <c r="D926" s="15">
        <v>7.6237814283683001</v>
      </c>
      <c r="E926" s="15">
        <v>-3.38175213555111</v>
      </c>
      <c r="F926" s="42">
        <v>0.85188110684162499</v>
      </c>
      <c r="G926" s="71">
        <f t="shared" si="14"/>
        <v>5.7799550368271148E-2</v>
      </c>
      <c r="H926" s="72">
        <f t="array" ref="H926">SQRT(MMULT(MMULT(B926:F926,$W$2:$AA$6),TRANSPOSE(B926:F926)))</f>
        <v>0.53515644186256572</v>
      </c>
    </row>
    <row r="927" spans="2:8" x14ac:dyDescent="0.25">
      <c r="B927" s="41">
        <v>-1.13189313346945</v>
      </c>
      <c r="C927" s="15">
        <v>-1.089714938775</v>
      </c>
      <c r="D927" s="15">
        <v>2.1817154445542299</v>
      </c>
      <c r="E927" s="15">
        <v>1.46728959553529</v>
      </c>
      <c r="F927" s="42">
        <v>-0.42739696784506598</v>
      </c>
      <c r="G927" s="71">
        <f t="shared" si="14"/>
        <v>1.104914542872963E-2</v>
      </c>
      <c r="H927" s="72">
        <f t="array" ref="H927">SQRT(MMULT(MMULT(B927:F927,$W$2:$AA$6),TRANSPOSE(B927:F927)))</f>
        <v>0.10701036328523017</v>
      </c>
    </row>
    <row r="928" spans="2:8" x14ac:dyDescent="0.25">
      <c r="B928" s="41">
        <v>-1.39273067875051</v>
      </c>
      <c r="C928" s="15">
        <v>-0.32554777515500999</v>
      </c>
      <c r="D928" s="15">
        <v>3.5768845424412499</v>
      </c>
      <c r="E928" s="15">
        <v>-0.67132747520000302</v>
      </c>
      <c r="F928" s="42">
        <v>-0.18727861333572701</v>
      </c>
      <c r="G928" s="71">
        <f t="shared" si="14"/>
        <v>4.6526208847039167E-2</v>
      </c>
      <c r="H928" s="72">
        <f t="array" ref="H928">SQRT(MMULT(MMULT(B928:F928,$W$2:$AA$6),TRANSPOSE(B928:F928)))</f>
        <v>0.21042422522280285</v>
      </c>
    </row>
    <row r="929" spans="2:8" x14ac:dyDescent="0.25">
      <c r="B929" s="41">
        <v>-0.423154217991074</v>
      </c>
      <c r="C929" s="15">
        <v>-0.63991547566260498</v>
      </c>
      <c r="D929" s="15">
        <v>0.36684436331401499</v>
      </c>
      <c r="E929" s="15">
        <v>2.0489288199345599</v>
      </c>
      <c r="F929" s="42">
        <v>-0.352703489594904</v>
      </c>
      <c r="G929" s="71">
        <f t="shared" si="14"/>
        <v>1.0055637640976381E-2</v>
      </c>
      <c r="H929" s="72">
        <f t="array" ref="H929">SQRT(MMULT(MMULT(B929:F929,$W$2:$AA$6),TRANSPOSE(B929:F929)))</f>
        <v>7.7625019016639596E-2</v>
      </c>
    </row>
    <row r="930" spans="2:8" x14ac:dyDescent="0.25">
      <c r="B930" s="41">
        <v>-0.76117023693090802</v>
      </c>
      <c r="C930" s="15">
        <v>-2.3421772053571801</v>
      </c>
      <c r="D930" s="15">
        <v>5.8619775659429196</v>
      </c>
      <c r="E930" s="15">
        <v>1.3476107383815099</v>
      </c>
      <c r="F930" s="42">
        <v>-3.1062408620363402</v>
      </c>
      <c r="G930" s="71">
        <f t="shared" si="14"/>
        <v>9.310657151271054E-2</v>
      </c>
      <c r="H930" s="72">
        <f t="array" ref="H930">SQRT(MMULT(MMULT(B930:F930,$W$2:$AA$6),TRANSPOSE(B930:F930)))</f>
        <v>0.31842064388233204</v>
      </c>
    </row>
    <row r="931" spans="2:8" x14ac:dyDescent="0.25">
      <c r="B931" s="41">
        <v>-1.4875585631630801</v>
      </c>
      <c r="C931" s="15">
        <v>-3.5675514752567499</v>
      </c>
      <c r="D931" s="15">
        <v>6.7401403974068099</v>
      </c>
      <c r="E931" s="15">
        <v>0.82220205793487999</v>
      </c>
      <c r="F931" s="42">
        <v>-1.5072324169218501</v>
      </c>
      <c r="G931" s="71">
        <f t="shared" si="14"/>
        <v>3.8621795525228458E-2</v>
      </c>
      <c r="H931" s="72">
        <f t="array" ref="H931">SQRT(MMULT(MMULT(B931:F931,$W$2:$AA$6),TRANSPOSE(B931:F931)))</f>
        <v>0.38630158205671294</v>
      </c>
    </row>
    <row r="932" spans="2:8" x14ac:dyDescent="0.25">
      <c r="B932" s="41">
        <v>-0.45224744952175899</v>
      </c>
      <c r="C932" s="15">
        <v>-5.0302088666988799E-2</v>
      </c>
      <c r="D932" s="15">
        <v>2.20057685471108</v>
      </c>
      <c r="E932" s="15">
        <v>-0.99846792117749095</v>
      </c>
      <c r="F932" s="42">
        <v>0.30044060465515698</v>
      </c>
      <c r="G932" s="71">
        <f t="shared" si="14"/>
        <v>5.3920918097733694E-2</v>
      </c>
      <c r="H932" s="72">
        <f t="array" ref="H932">SQRT(MMULT(MMULT(B932:F932,$W$2:$AA$6),TRANSPOSE(B932:F932)))</f>
        <v>0.14367416122062182</v>
      </c>
    </row>
    <row r="933" spans="2:8" x14ac:dyDescent="0.25">
      <c r="B933" s="41">
        <v>-1.0015663350200401</v>
      </c>
      <c r="C933" s="15">
        <v>1.51871661080873</v>
      </c>
      <c r="D933" s="15">
        <v>-0.56464139616397502</v>
      </c>
      <c r="E933" s="15">
        <v>-1.09363386820858E-2</v>
      </c>
      <c r="F933" s="42">
        <v>1.0584274590573599</v>
      </c>
      <c r="G933" s="71">
        <f t="shared" si="14"/>
        <v>1.1035991030663415E-2</v>
      </c>
      <c r="H933" s="72">
        <f t="array" ref="H933">SQRT(MMULT(MMULT(B933:F933,$W$2:$AA$6),TRANSPOSE(B933:F933)))</f>
        <v>0.1459675360213647</v>
      </c>
    </row>
    <row r="934" spans="2:8" x14ac:dyDescent="0.25">
      <c r="B934" s="41">
        <v>0.75505888992634296</v>
      </c>
      <c r="C934" s="15">
        <v>-0.34012619349428602</v>
      </c>
      <c r="D934" s="15">
        <v>-0.625134918146799</v>
      </c>
      <c r="E934" s="15">
        <v>1.78392575973439</v>
      </c>
      <c r="F934" s="42">
        <v>-0.57372353801964904</v>
      </c>
      <c r="G934" s="71">
        <f t="shared" si="14"/>
        <v>4.1158443327325336E-2</v>
      </c>
      <c r="H934" s="72">
        <f t="array" ref="H934">SQRT(MMULT(MMULT(B934:F934,$W$2:$AA$6),TRANSPOSE(B934:F934)))</f>
        <v>0.11144929815768194</v>
      </c>
    </row>
    <row r="935" spans="2:8" x14ac:dyDescent="0.25">
      <c r="B935" s="41">
        <v>0.36832500340147101</v>
      </c>
      <c r="C935" s="15">
        <v>-0.87794228503407101</v>
      </c>
      <c r="D935" s="15">
        <v>0.77464397454006595</v>
      </c>
      <c r="E935" s="15">
        <v>0.26658423741432702</v>
      </c>
      <c r="F935" s="42">
        <v>0.46838906967820598</v>
      </c>
      <c r="G935" s="71">
        <f t="shared" si="14"/>
        <v>3.1751806787218943E-2</v>
      </c>
      <c r="H935" s="72">
        <f t="array" ref="H935">SQRT(MMULT(MMULT(B935:F935,$W$2:$AA$6),TRANSPOSE(B935:F935)))</f>
        <v>7.4815994497023239E-2</v>
      </c>
    </row>
    <row r="936" spans="2:8" x14ac:dyDescent="0.25">
      <c r="B936" s="41">
        <v>-1.43555394894633</v>
      </c>
      <c r="C936" s="15">
        <v>-1.5775866047916101</v>
      </c>
      <c r="D936" s="15">
        <v>5.8853057622295699</v>
      </c>
      <c r="E936" s="15">
        <v>0.62555313134618695</v>
      </c>
      <c r="F936" s="42">
        <v>-2.4977183398378</v>
      </c>
      <c r="G936" s="71">
        <f t="shared" si="14"/>
        <v>8.2999245310058117E-2</v>
      </c>
      <c r="H936" s="72">
        <f t="array" ref="H936">SQRT(MMULT(MMULT(B936:F936,$W$2:$AA$6),TRANSPOSE(B936:F936)))</f>
        <v>0.31027538587823777</v>
      </c>
    </row>
    <row r="937" spans="2:8" x14ac:dyDescent="0.25">
      <c r="B937" s="41">
        <v>-0.66437210924147005</v>
      </c>
      <c r="C937" s="15">
        <v>2.46860428264818</v>
      </c>
      <c r="D937" s="15">
        <v>0.92478915889402702</v>
      </c>
      <c r="E937" s="15">
        <v>-2.5859796144352698</v>
      </c>
      <c r="F937" s="42">
        <v>0.85695828213453296</v>
      </c>
      <c r="G937" s="71">
        <f t="shared" si="14"/>
        <v>7.8388283599288289E-2</v>
      </c>
      <c r="H937" s="72">
        <f t="array" ref="H937">SQRT(MMULT(MMULT(B937:F937,$W$2:$AA$6),TRANSPOSE(B937:F937)))</f>
        <v>0.18053889882675306</v>
      </c>
    </row>
    <row r="938" spans="2:8" x14ac:dyDescent="0.25">
      <c r="B938" s="41">
        <v>0.33328522664275001</v>
      </c>
      <c r="C938" s="15">
        <v>0.91433833558962496</v>
      </c>
      <c r="D938" s="15">
        <v>0.35099404383206501</v>
      </c>
      <c r="E938" s="15">
        <v>0.18500713424508899</v>
      </c>
      <c r="F938" s="42">
        <v>-0.78362474030953</v>
      </c>
      <c r="G938" s="71">
        <f t="shared" si="14"/>
        <v>7.937956960197344E-2</v>
      </c>
      <c r="H938" s="72">
        <f t="array" ref="H938">SQRT(MMULT(MMULT(B938:F938,$W$2:$AA$6),TRANSPOSE(B938:F938)))</f>
        <v>6.7880868709750186E-2</v>
      </c>
    </row>
    <row r="939" spans="2:8" x14ac:dyDescent="0.25">
      <c r="B939" s="41">
        <v>-1.4960343705193</v>
      </c>
      <c r="C939" s="15">
        <v>3.7440414890969702</v>
      </c>
      <c r="D939" s="15">
        <v>-1.72188322609603</v>
      </c>
      <c r="E939" s="15">
        <v>-0.64467549678875402</v>
      </c>
      <c r="F939" s="42">
        <v>1.11855160430712</v>
      </c>
      <c r="G939" s="71">
        <f t="shared" si="14"/>
        <v>2.5616653694257151E-2</v>
      </c>
      <c r="H939" s="72">
        <f t="array" ref="H939">SQRT(MMULT(MMULT(B939:F939,$W$2:$AA$6),TRANSPOSE(B939:F939)))</f>
        <v>0.2952053871108794</v>
      </c>
    </row>
    <row r="940" spans="2:8" x14ac:dyDescent="0.25">
      <c r="B940" s="41">
        <v>-0.674444192172725</v>
      </c>
      <c r="C940" s="15">
        <v>-1.6827218260949901</v>
      </c>
      <c r="D940" s="15">
        <v>3.8026449352103899</v>
      </c>
      <c r="E940" s="15">
        <v>0.12286454524538599</v>
      </c>
      <c r="F940" s="42">
        <v>-0.56834346218806298</v>
      </c>
      <c r="G940" s="71">
        <f t="shared" si="14"/>
        <v>4.6062740947668268E-2</v>
      </c>
      <c r="H940" s="72">
        <f t="array" ref="H940">SQRT(MMULT(MMULT(B940:F940,$W$2:$AA$6),TRANSPOSE(B940:F940)))</f>
        <v>0.21985545097773665</v>
      </c>
    </row>
    <row r="941" spans="2:8" x14ac:dyDescent="0.25">
      <c r="B941" s="41">
        <v>-1.4907883891399301</v>
      </c>
      <c r="C941" s="15">
        <v>-1.1680432863763801</v>
      </c>
      <c r="D941" s="15">
        <v>5.3257869548316101</v>
      </c>
      <c r="E941" s="15">
        <v>2.3016233141040598</v>
      </c>
      <c r="F941" s="42">
        <v>-3.9685785934193598</v>
      </c>
      <c r="G941" s="71">
        <f t="shared" si="14"/>
        <v>9.4822849251518765E-2</v>
      </c>
      <c r="H941" s="72">
        <f t="array" ref="H941">SQRT(MMULT(MMULT(B941:F941,$W$2:$AA$6),TRANSPOSE(B941:F941)))</f>
        <v>0.26410573260945952</v>
      </c>
    </row>
    <row r="942" spans="2:8" x14ac:dyDescent="0.25">
      <c r="B942" s="41">
        <v>-0.54007123815403602</v>
      </c>
      <c r="C942" s="15">
        <v>-1.7601175350101199</v>
      </c>
      <c r="D942" s="15">
        <v>2.1731332583888698</v>
      </c>
      <c r="E942" s="15">
        <v>1.3445305876470099</v>
      </c>
      <c r="F942" s="42">
        <v>-0.21747507287172799</v>
      </c>
      <c r="G942" s="71">
        <f t="shared" si="14"/>
        <v>1.2731984185850295E-2</v>
      </c>
      <c r="H942" s="72">
        <f t="array" ref="H942">SQRT(MMULT(MMULT(B942:F942,$W$2:$AA$6),TRANSPOSE(B942:F942)))</f>
        <v>0.1202482015339307</v>
      </c>
    </row>
    <row r="943" spans="2:8" x14ac:dyDescent="0.25">
      <c r="B943" s="41">
        <v>-1.05502887564348</v>
      </c>
      <c r="C943" s="15">
        <v>1.1381510007017901</v>
      </c>
      <c r="D943" s="15">
        <v>1.1239544037726601</v>
      </c>
      <c r="E943" s="15">
        <v>0.101698178103556</v>
      </c>
      <c r="F943" s="42">
        <v>-0.30877470693452602</v>
      </c>
      <c r="G943" s="71">
        <f t="shared" si="14"/>
        <v>4.7094599514821409E-2</v>
      </c>
      <c r="H943" s="72">
        <f t="array" ref="H943">SQRT(MMULT(MMULT(B943:F943,$W$2:$AA$6),TRANSPOSE(B943:F943)))</f>
        <v>0.12298359879242909</v>
      </c>
    </row>
    <row r="944" spans="2:8" x14ac:dyDescent="0.25">
      <c r="B944" s="41">
        <v>-1.4096659003746199</v>
      </c>
      <c r="C944" s="15">
        <v>-3.1516148744663499</v>
      </c>
      <c r="D944" s="15">
        <v>7.5146808407413701</v>
      </c>
      <c r="E944" s="15">
        <v>0.35588274441849599</v>
      </c>
      <c r="F944" s="42">
        <v>-2.3092828103188898</v>
      </c>
      <c r="G944" s="71">
        <f t="shared" si="14"/>
        <v>7.5257766543246049E-2</v>
      </c>
      <c r="H944" s="72">
        <f t="array" ref="H944">SQRT(MMULT(MMULT(B944:F944,$W$2:$AA$6),TRANSPOSE(B944:F944)))</f>
        <v>0.42786279327998172</v>
      </c>
    </row>
    <row r="945" spans="2:8" x14ac:dyDescent="0.25">
      <c r="B945" s="41">
        <v>-6.7319770239913895E-2</v>
      </c>
      <c r="C945" s="15">
        <v>-7.7699731170921396E-2</v>
      </c>
      <c r="D945" s="15">
        <v>1.69264468227655</v>
      </c>
      <c r="E945" s="15">
        <v>0.66236504189962397</v>
      </c>
      <c r="F945" s="42">
        <v>-1.2099902227653401</v>
      </c>
      <c r="G945" s="71">
        <f t="shared" si="14"/>
        <v>7.1654110635514343E-2</v>
      </c>
      <c r="H945" s="72">
        <f t="array" ref="H945">SQRT(MMULT(MMULT(B945:F945,$W$2:$AA$6),TRANSPOSE(B945:F945)))</f>
        <v>9.2162715118199859E-2</v>
      </c>
    </row>
    <row r="946" spans="2:8" x14ac:dyDescent="0.25">
      <c r="B946" s="41">
        <v>-1.00822876626475</v>
      </c>
      <c r="C946" s="15">
        <v>-2.2834996125891398</v>
      </c>
      <c r="D946" s="15">
        <v>4.8963681130321399</v>
      </c>
      <c r="E946" s="15">
        <v>0.543736114857445</v>
      </c>
      <c r="F946" s="42">
        <v>-1.1483758490356899</v>
      </c>
      <c r="G946" s="71">
        <f t="shared" si="14"/>
        <v>4.7035623617005126E-2</v>
      </c>
      <c r="H946" s="72">
        <f t="array" ref="H946">SQRT(MMULT(MMULT(B946:F946,$W$2:$AA$6),TRANSPOSE(B946:F946)))</f>
        <v>0.27513491962163772</v>
      </c>
    </row>
    <row r="947" spans="2:8" x14ac:dyDescent="0.25">
      <c r="B947" s="41">
        <v>-0.72663501708973299</v>
      </c>
      <c r="C947" s="15">
        <v>-1.2952449531257999</v>
      </c>
      <c r="D947" s="15">
        <v>4.22910033957442</v>
      </c>
      <c r="E947" s="15">
        <v>-1.74486549806397</v>
      </c>
      <c r="F947" s="42">
        <v>0.53764512870508496</v>
      </c>
      <c r="G947" s="71">
        <f t="shared" si="14"/>
        <v>5.1392206078151981E-2</v>
      </c>
      <c r="H947" s="72">
        <f t="array" ref="H947">SQRT(MMULT(MMULT(B947:F947,$W$2:$AA$6),TRANSPOSE(B947:F947)))</f>
        <v>0.28783209527993309</v>
      </c>
    </row>
    <row r="948" spans="2:8" x14ac:dyDescent="0.25">
      <c r="B948" s="41">
        <v>-1.4442296729978901</v>
      </c>
      <c r="C948" s="15">
        <v>-0.190255909178869</v>
      </c>
      <c r="D948" s="15">
        <v>3.93124799987763</v>
      </c>
      <c r="E948" s="15">
        <v>0.83320407302703303</v>
      </c>
      <c r="F948" s="42">
        <v>-2.1299664907279001</v>
      </c>
      <c r="G948" s="71">
        <f t="shared" si="14"/>
        <v>7.4620188620433819E-2</v>
      </c>
      <c r="H948" s="72">
        <f t="array" ref="H948">SQRT(MMULT(MMULT(B948:F948,$W$2:$AA$6),TRANSPOSE(B948:F948)))</f>
        <v>0.20311508192668212</v>
      </c>
    </row>
    <row r="949" spans="2:8" x14ac:dyDescent="0.25">
      <c r="B949" s="41">
        <v>-1.3714928034574301</v>
      </c>
      <c r="C949" s="15">
        <v>0.589559315180745</v>
      </c>
      <c r="D949" s="15">
        <v>2.6709563749060901</v>
      </c>
      <c r="E949" s="15">
        <v>-1.13085473721383</v>
      </c>
      <c r="F949" s="42">
        <v>0.241831850584424</v>
      </c>
      <c r="G949" s="71">
        <f t="shared" si="14"/>
        <v>4.77375437507861E-2</v>
      </c>
      <c r="H949" s="72">
        <f t="array" ref="H949">SQRT(MMULT(MMULT(B949:F949,$W$2:$AA$6),TRANSPOSE(B949:F949)))</f>
        <v>0.18477770962417592</v>
      </c>
    </row>
    <row r="950" spans="2:8" x14ac:dyDescent="0.25">
      <c r="B950" s="41">
        <v>-0.93751175058310299</v>
      </c>
      <c r="C950" s="15">
        <v>-1.83082517255002</v>
      </c>
      <c r="D950" s="15">
        <v>5.6339485451817</v>
      </c>
      <c r="E950" s="15">
        <v>2.45030023555793</v>
      </c>
      <c r="F950" s="42">
        <v>-4.3159118576065003</v>
      </c>
      <c r="G950" s="71">
        <f t="shared" si="14"/>
        <v>0.10725454889554013</v>
      </c>
      <c r="H950" s="72">
        <f t="array" ref="H950">SQRT(MMULT(MMULT(B950:F950,$W$2:$AA$6),TRANSPOSE(B950:F950)))</f>
        <v>0.28907945254901024</v>
      </c>
    </row>
    <row r="951" spans="2:8" x14ac:dyDescent="0.25">
      <c r="B951" s="41">
        <v>-0.11492402054652399</v>
      </c>
      <c r="C951" s="15">
        <v>1.65056779842412</v>
      </c>
      <c r="D951" s="15">
        <v>0.79571245118989098</v>
      </c>
      <c r="E951" s="15">
        <v>0.82493782059902898</v>
      </c>
      <c r="F951" s="42">
        <v>-2.1562940496665202</v>
      </c>
      <c r="G951" s="71">
        <f t="shared" si="14"/>
        <v>0.10471904376193758</v>
      </c>
      <c r="H951" s="72">
        <f t="array" ref="H951">SQRT(MMULT(MMULT(B951:F951,$W$2:$AA$6),TRANSPOSE(B951:F951)))</f>
        <v>0.13459821110293996</v>
      </c>
    </row>
    <row r="952" spans="2:8" x14ac:dyDescent="0.25">
      <c r="B952" s="41">
        <v>-0.83632772972768399</v>
      </c>
      <c r="C952" s="15">
        <v>-2.6050384173760799</v>
      </c>
      <c r="D952" s="15">
        <v>5.90349893975994</v>
      </c>
      <c r="E952" s="15">
        <v>-1.2832419194115401</v>
      </c>
      <c r="F952" s="42">
        <v>-0.17889087324462799</v>
      </c>
      <c r="G952" s="71">
        <f t="shared" si="14"/>
        <v>5.5461456552774374E-2</v>
      </c>
      <c r="H952" s="72">
        <f t="array" ref="H952">SQRT(MMULT(MMULT(B952:F952,$W$2:$AA$6),TRANSPOSE(B952:F952)))</f>
        <v>0.38526924959273007</v>
      </c>
    </row>
    <row r="953" spans="2:8" x14ac:dyDescent="0.25">
      <c r="B953" s="41">
        <v>0.53237906696894899</v>
      </c>
      <c r="C953" s="15">
        <v>9.9990253105711399E-2</v>
      </c>
      <c r="D953" s="15">
        <v>-0.300768092698324</v>
      </c>
      <c r="E953" s="15">
        <v>-0.80978654517573101</v>
      </c>
      <c r="F953" s="42">
        <v>1.47818531779939</v>
      </c>
      <c r="G953" s="71">
        <f t="shared" si="14"/>
        <v>3.0335808639595483E-2</v>
      </c>
      <c r="H953" s="72">
        <f t="array" ref="H953">SQRT(MMULT(MMULT(B953:F953,$W$2:$AA$6),TRANSPOSE(B953:F953)))</f>
        <v>4.9461234267059423E-2</v>
      </c>
    </row>
    <row r="954" spans="2:8" x14ac:dyDescent="0.25">
      <c r="B954" s="41">
        <v>-1.46053366188669</v>
      </c>
      <c r="C954" s="15">
        <v>3.6311911554759999</v>
      </c>
      <c r="D954" s="15">
        <v>1.47930330410181</v>
      </c>
      <c r="E954" s="15">
        <v>1.8634675622260199</v>
      </c>
      <c r="F954" s="42">
        <v>-4.5134283599171399</v>
      </c>
      <c r="G954" s="71">
        <f t="shared" si="14"/>
        <v>0.14438145040207345</v>
      </c>
      <c r="H954" s="72">
        <f t="array" ref="H954">SQRT(MMULT(MMULT(B954:F954,$W$2:$AA$6),TRANSPOSE(B954:F954)))</f>
        <v>0.3118484680778788</v>
      </c>
    </row>
    <row r="955" spans="2:8" x14ac:dyDescent="0.25">
      <c r="B955" s="41">
        <v>-1.49153371298652</v>
      </c>
      <c r="C955" s="15">
        <v>-1.8036769070300001</v>
      </c>
      <c r="D955" s="15">
        <v>5.94026709819543</v>
      </c>
      <c r="E955" s="15">
        <v>-0.36650341404571801</v>
      </c>
      <c r="F955" s="42">
        <v>-1.2785530641331799</v>
      </c>
      <c r="G955" s="71">
        <f t="shared" si="14"/>
        <v>6.4295269974962543E-2</v>
      </c>
      <c r="H955" s="72">
        <f t="array" ref="H955">SQRT(MMULT(MMULT(B955:F955,$W$2:$AA$6),TRANSPOSE(B955:F955)))</f>
        <v>0.33712849806831541</v>
      </c>
    </row>
    <row r="956" spans="2:8" x14ac:dyDescent="0.25">
      <c r="B956" s="41">
        <v>-0.88644403547391304</v>
      </c>
      <c r="C956" s="15">
        <v>2.7012009764819598</v>
      </c>
      <c r="D956" s="15">
        <v>0.92966879127837598</v>
      </c>
      <c r="E956" s="15">
        <v>-0.61062418731087098</v>
      </c>
      <c r="F956" s="42">
        <v>-1.1338015449755501</v>
      </c>
      <c r="G956" s="71">
        <f t="shared" si="14"/>
        <v>9.6435874445785136E-2</v>
      </c>
      <c r="H956" s="72">
        <f t="array" ref="H956">SQRT(MMULT(MMULT(B956:F956,$W$2:$AA$6),TRANSPOSE(B956:F956)))</f>
        <v>0.1843745034110037</v>
      </c>
    </row>
    <row r="957" spans="2:8" x14ac:dyDescent="0.25">
      <c r="B957" s="41">
        <v>-1.44103065814038</v>
      </c>
      <c r="C957" s="15">
        <v>-2.3997566122017702</v>
      </c>
      <c r="D957" s="15">
        <v>7.1833254245338898</v>
      </c>
      <c r="E957" s="15">
        <v>3.0788061428099298</v>
      </c>
      <c r="F957" s="42">
        <v>-5.4213442970016601</v>
      </c>
      <c r="G957" s="71">
        <f t="shared" si="14"/>
        <v>0.11744996312073717</v>
      </c>
      <c r="H957" s="72">
        <f t="array" ref="H957">SQRT(MMULT(MMULT(B957:F957,$W$2:$AA$6),TRANSPOSE(B957:F957)))</f>
        <v>0.36478056081442356</v>
      </c>
    </row>
    <row r="958" spans="2:8" x14ac:dyDescent="0.25">
      <c r="B958" s="41">
        <v>-0.76829856348169301</v>
      </c>
      <c r="C958" s="15">
        <v>-2.41159823893683</v>
      </c>
      <c r="D958" s="15">
        <v>4.3738023361749097</v>
      </c>
      <c r="E958" s="15">
        <v>0.20333310397423801</v>
      </c>
      <c r="F958" s="42">
        <v>-0.39723863773062901</v>
      </c>
      <c r="G958" s="71">
        <f t="shared" si="14"/>
        <v>3.4268027405524357E-2</v>
      </c>
      <c r="H958" s="72">
        <f t="array" ref="H958">SQRT(MMULT(MMULT(B958:F958,$W$2:$AA$6),TRANSPOSE(B958:F958)))</f>
        <v>0.26365989860095329</v>
      </c>
    </row>
    <row r="959" spans="2:8" x14ac:dyDescent="0.25">
      <c r="B959" s="41">
        <v>-0.59767096590907898</v>
      </c>
      <c r="C959" s="15">
        <v>2.0488679827611498</v>
      </c>
      <c r="D959" s="15">
        <v>8.0860481093223094E-2</v>
      </c>
      <c r="E959" s="15">
        <v>-0.78533348350624499</v>
      </c>
      <c r="F959" s="42">
        <v>0.25327598556094599</v>
      </c>
      <c r="G959" s="71">
        <f t="shared" si="14"/>
        <v>5.9387665528465847E-2</v>
      </c>
      <c r="H959" s="72">
        <f t="array" ref="H959">SQRT(MMULT(MMULT(B959:F959,$W$2:$AA$6),TRANSPOSE(B959:F959)))</f>
        <v>0.13420252598045776</v>
      </c>
    </row>
    <row r="960" spans="2:8" x14ac:dyDescent="0.25">
      <c r="B960" s="41">
        <v>-1.13106917785525</v>
      </c>
      <c r="C960" s="15">
        <v>3.1663730928307898</v>
      </c>
      <c r="D960" s="15">
        <v>1.4885259857566999</v>
      </c>
      <c r="E960" s="15">
        <v>-2.9227148363250799</v>
      </c>
      <c r="F960" s="42">
        <v>0.39888493559284299</v>
      </c>
      <c r="G960" s="71">
        <f t="shared" si="14"/>
        <v>9.5353576455041639E-2</v>
      </c>
      <c r="H960" s="72">
        <f t="array" ref="H960">SQRT(MMULT(MMULT(B960:F960,$W$2:$AA$6),TRANSPOSE(B960:F960)))</f>
        <v>0.23735832177541125</v>
      </c>
    </row>
    <row r="961" spans="2:8" x14ac:dyDescent="0.25">
      <c r="B961" s="41">
        <v>-1.2619489805556201</v>
      </c>
      <c r="C961" s="15">
        <v>3.3916430750578299</v>
      </c>
      <c r="D961" s="15">
        <v>1.6342565585736399</v>
      </c>
      <c r="E961" s="15">
        <v>-2.3998711930776699</v>
      </c>
      <c r="F961" s="42">
        <v>-0.36407945999817798</v>
      </c>
      <c r="G961" s="71">
        <f t="shared" si="14"/>
        <v>0.1069487883284537</v>
      </c>
      <c r="H961" s="72">
        <f t="array" ref="H961">SQRT(MMULT(MMULT(B961:F961,$W$2:$AA$6),TRANSPOSE(B961:F961)))</f>
        <v>0.24517247287829919</v>
      </c>
    </row>
    <row r="962" spans="2:8" x14ac:dyDescent="0.25">
      <c r="B962" s="41">
        <v>-0.98064476816352597</v>
      </c>
      <c r="C962" s="15">
        <v>-1.8619779414773601</v>
      </c>
      <c r="D962" s="15">
        <v>3.4851737509149898</v>
      </c>
      <c r="E962" s="15">
        <v>-0.491916119106242</v>
      </c>
      <c r="F962" s="42">
        <v>0.84936507783214299</v>
      </c>
      <c r="G962" s="71">
        <f t="shared" si="14"/>
        <v>1.0337808817321114E-2</v>
      </c>
      <c r="H962" s="72">
        <f t="array" ref="H962">SQRT(MMULT(MMULT(B962:F962,$W$2:$AA$6),TRANSPOSE(B962:F962)))</f>
        <v>0.22447993721225495</v>
      </c>
    </row>
    <row r="963" spans="2:8" x14ac:dyDescent="0.25">
      <c r="B963" s="41">
        <v>-1.33647673795522</v>
      </c>
      <c r="C963" s="15">
        <v>1.89233343743777</v>
      </c>
      <c r="D963" s="15">
        <v>-0.65143352099156204</v>
      </c>
      <c r="E963" s="15">
        <v>0.81259160227595195</v>
      </c>
      <c r="F963" s="42">
        <v>0.28298521923306003</v>
      </c>
      <c r="G963" s="71">
        <f t="shared" si="14"/>
        <v>1.4673127495349703E-2</v>
      </c>
      <c r="H963" s="72">
        <f t="array" ref="H963">SQRT(MMULT(MMULT(B963:F963,$W$2:$AA$6),TRANSPOSE(B963:F963)))</f>
        <v>0.19808428736678929</v>
      </c>
    </row>
    <row r="964" spans="2:8" x14ac:dyDescent="0.25">
      <c r="B964" s="41">
        <v>-1.0569124756141901</v>
      </c>
      <c r="C964" s="15">
        <v>3.0035222046965</v>
      </c>
      <c r="D964" s="15">
        <v>1.0341568627895299</v>
      </c>
      <c r="E964" s="15">
        <v>0.588920165905916</v>
      </c>
      <c r="F964" s="42">
        <v>-2.5696867577777498</v>
      </c>
      <c r="G964" s="71">
        <f t="shared" si="14"/>
        <v>0.11447612330448413</v>
      </c>
      <c r="H964" s="72">
        <f t="array" ref="H964">SQRT(MMULT(MMULT(B964:F964,$W$2:$AA$6),TRANSPOSE(B964:F964)))</f>
        <v>0.22745459216850722</v>
      </c>
    </row>
    <row r="965" spans="2:8" x14ac:dyDescent="0.25">
      <c r="B965" s="41">
        <v>-0.67241593405129696</v>
      </c>
      <c r="C965" s="15">
        <v>-1.32731386260593</v>
      </c>
      <c r="D965" s="15">
        <v>2.24037020193943</v>
      </c>
      <c r="E965" s="15">
        <v>0.121849645376893</v>
      </c>
      <c r="F965" s="42">
        <v>0.637509949340896</v>
      </c>
      <c r="G965" s="71">
        <f t="shared" si="14"/>
        <v>1.171490028843576E-2</v>
      </c>
      <c r="H965" s="72">
        <f t="array" ref="H965">SQRT(MMULT(MMULT(B965:F965,$W$2:$AA$6),TRANSPOSE(B965:F965)))</f>
        <v>0.13458408034569166</v>
      </c>
    </row>
    <row r="966" spans="2:8" x14ac:dyDescent="0.25">
      <c r="B966" s="41">
        <v>-1.34308505054123</v>
      </c>
      <c r="C966" s="15">
        <v>-2.0066827492886601</v>
      </c>
      <c r="D966" s="15">
        <v>5.8650272340141099</v>
      </c>
      <c r="E966" s="15">
        <v>1.15719564144359</v>
      </c>
      <c r="F966" s="42">
        <v>-2.6724550756277998</v>
      </c>
      <c r="G966" s="71">
        <f t="shared" ref="G966:G1005" si="15">SUMPRODUCT(B966:F966,$B$2:$F$2)</f>
        <v>7.6850049935400927E-2</v>
      </c>
      <c r="H966" s="72">
        <f t="array" ref="H966">SQRT(MMULT(MMULT(B966:F966,$W$2:$AA$6),TRANSPOSE(B966:F966)))</f>
        <v>0.3062326055161616</v>
      </c>
    </row>
    <row r="967" spans="2:8" x14ac:dyDescent="0.25">
      <c r="B967" s="41">
        <v>-1.4100852702369</v>
      </c>
      <c r="C967" s="15">
        <v>-0.50763600667397801</v>
      </c>
      <c r="D967" s="15">
        <v>4.08730286747757</v>
      </c>
      <c r="E967" s="15">
        <v>1.20755420517096</v>
      </c>
      <c r="F967" s="42">
        <v>-2.37713579573765</v>
      </c>
      <c r="G967" s="71">
        <f t="shared" si="15"/>
        <v>7.3473530681787025E-2</v>
      </c>
      <c r="H967" s="72">
        <f t="array" ref="H967">SQRT(MMULT(MMULT(B967:F967,$W$2:$AA$6),TRANSPOSE(B967:F967)))</f>
        <v>0.20553036531203023</v>
      </c>
    </row>
    <row r="968" spans="2:8" x14ac:dyDescent="0.25">
      <c r="B968" s="41">
        <v>-1.20905187476592</v>
      </c>
      <c r="C968" s="15">
        <v>-2.3001446928601799</v>
      </c>
      <c r="D968" s="15">
        <v>6.0636000290439496</v>
      </c>
      <c r="E968" s="15">
        <v>-0.16321126478034201</v>
      </c>
      <c r="F968" s="42">
        <v>-1.3911921966375</v>
      </c>
      <c r="G968" s="71">
        <f t="shared" si="15"/>
        <v>6.5363489608942504E-2</v>
      </c>
      <c r="H968" s="72">
        <f t="array" ref="H968">SQRT(MMULT(MMULT(B968:F968,$W$2:$AA$6),TRANSPOSE(B968:F968)))</f>
        <v>0.34974429005362373</v>
      </c>
    </row>
    <row r="969" spans="2:8" x14ac:dyDescent="0.25">
      <c r="B969" s="41">
        <v>-1.26263979343715</v>
      </c>
      <c r="C969" s="15">
        <v>-3.09744172121114</v>
      </c>
      <c r="D969" s="15">
        <v>8.0226049007878597</v>
      </c>
      <c r="E969" s="15">
        <v>-2.7093443637602999</v>
      </c>
      <c r="F969" s="42">
        <v>4.6820977620746801E-2</v>
      </c>
      <c r="G969" s="71">
        <f t="shared" si="15"/>
        <v>6.8355452438971495E-2</v>
      </c>
      <c r="H969" s="72">
        <f t="array" ref="H969">SQRT(MMULT(MMULT(B969:F969,$W$2:$AA$6),TRANSPOSE(B969:F969)))</f>
        <v>0.54133918697316596</v>
      </c>
    </row>
    <row r="970" spans="2:8" x14ac:dyDescent="0.25">
      <c r="B970" s="41">
        <v>-0.66310376810452298</v>
      </c>
      <c r="C970" s="15">
        <v>-0.95585914654299797</v>
      </c>
      <c r="D970" s="15">
        <v>1.55465027422263</v>
      </c>
      <c r="E970" s="15">
        <v>1.5285350763386401</v>
      </c>
      <c r="F970" s="42">
        <v>-0.46422243591375001</v>
      </c>
      <c r="G970" s="71">
        <f t="shared" si="15"/>
        <v>1.8630119296356822E-2</v>
      </c>
      <c r="H970" s="72">
        <f t="array" ref="H970">SQRT(MMULT(MMULT(B970:F970,$W$2:$AA$6),TRANSPOSE(B970:F970)))</f>
        <v>7.8055013933752374E-2</v>
      </c>
    </row>
    <row r="971" spans="2:8" x14ac:dyDescent="0.25">
      <c r="B971" s="41">
        <v>-1.1856323862467</v>
      </c>
      <c r="C971" s="15">
        <v>-3.1952993290336802</v>
      </c>
      <c r="D971" s="15">
        <v>7.8099479218096297</v>
      </c>
      <c r="E971" s="15">
        <v>-2.27030502528463</v>
      </c>
      <c r="F971" s="42">
        <v>-0.15871118124460101</v>
      </c>
      <c r="G971" s="71">
        <f t="shared" si="15"/>
        <v>6.6406453504162688E-2</v>
      </c>
      <c r="H971" s="72">
        <f t="array" ref="H971">SQRT(MMULT(MMULT(B971:F971,$W$2:$AA$6),TRANSPOSE(B971:F971)))</f>
        <v>0.52011602248614308</v>
      </c>
    </row>
    <row r="972" spans="2:8" x14ac:dyDescent="0.25">
      <c r="B972" s="41">
        <v>-1.22703879800015</v>
      </c>
      <c r="C972" s="15">
        <v>-1.33066548160012</v>
      </c>
      <c r="D972" s="15">
        <v>2.9211296238056899</v>
      </c>
      <c r="E972" s="15">
        <v>0.946375959866945</v>
      </c>
      <c r="F972" s="42">
        <v>-0.30980130407235601</v>
      </c>
      <c r="G972" s="71">
        <f t="shared" si="15"/>
        <v>1.5307610546829373E-2</v>
      </c>
      <c r="H972" s="72">
        <f t="array" ref="H972">SQRT(MMULT(MMULT(B972:F972,$W$2:$AA$6),TRANSPOSE(B972:F972)))</f>
        <v>0.14882625654532444</v>
      </c>
    </row>
    <row r="973" spans="2:8" x14ac:dyDescent="0.25">
      <c r="B973" s="41">
        <v>-1.3466487012989301</v>
      </c>
      <c r="C973" s="15">
        <v>-2.4266123167818199</v>
      </c>
      <c r="D973" s="15">
        <v>6.4516897350178404</v>
      </c>
      <c r="E973" s="15">
        <v>0.24978354633904501</v>
      </c>
      <c r="F973" s="42">
        <v>-1.92821226327613</v>
      </c>
      <c r="G973" s="71">
        <f t="shared" si="15"/>
        <v>7.0517904868110243E-2</v>
      </c>
      <c r="H973" s="72">
        <f t="array" ref="H973">SQRT(MMULT(MMULT(B973:F973,$W$2:$AA$6),TRANSPOSE(B973:F973)))</f>
        <v>0.36106201593696319</v>
      </c>
    </row>
    <row r="974" spans="2:8" x14ac:dyDescent="0.25">
      <c r="B974" s="41">
        <v>-0.69506599371983102</v>
      </c>
      <c r="C974" s="15">
        <v>-2.1843494123215002</v>
      </c>
      <c r="D974" s="15">
        <v>3.6038149314950201</v>
      </c>
      <c r="E974" s="15">
        <v>-0.38148192231524097</v>
      </c>
      <c r="F974" s="42">
        <v>0.65708239686155301</v>
      </c>
      <c r="G974" s="71">
        <f t="shared" si="15"/>
        <v>1.656942957305331E-2</v>
      </c>
      <c r="H974" s="72">
        <f t="array" ref="H974">SQRT(MMULT(MMULT(B974:F974,$W$2:$AA$6),TRANSPOSE(B974:F974)))</f>
        <v>0.23809912305402126</v>
      </c>
    </row>
    <row r="975" spans="2:8" x14ac:dyDescent="0.25">
      <c r="B975" s="41">
        <v>-0.432569949215384</v>
      </c>
      <c r="C975" s="15">
        <v>-0.668410093016783</v>
      </c>
      <c r="D975" s="15">
        <v>3.0069002548335901</v>
      </c>
      <c r="E975" s="15">
        <v>1.2172508959725299</v>
      </c>
      <c r="F975" s="42">
        <v>-2.1231711085739602</v>
      </c>
      <c r="G975" s="71">
        <f t="shared" si="15"/>
        <v>7.9519515634453183E-2</v>
      </c>
      <c r="H975" s="72">
        <f t="array" ref="H975">SQRT(MMULT(MMULT(B975:F975,$W$2:$AA$6),TRANSPOSE(B975:F975)))</f>
        <v>0.15403813686836268</v>
      </c>
    </row>
    <row r="976" spans="2:8" x14ac:dyDescent="0.25">
      <c r="B976" s="41">
        <v>-1.2132105788373899</v>
      </c>
      <c r="C976" s="15">
        <v>-1.96496853781708</v>
      </c>
      <c r="D976" s="15">
        <v>5.1409554655632101</v>
      </c>
      <c r="E976" s="15">
        <v>0.67707979418624098</v>
      </c>
      <c r="F976" s="42">
        <v>-1.6398561430949701</v>
      </c>
      <c r="G976" s="71">
        <f t="shared" si="15"/>
        <v>5.7631087037478594E-2</v>
      </c>
      <c r="H976" s="72">
        <f t="array" ref="H976">SQRT(MMULT(MMULT(B976:F976,$W$2:$AA$6),TRANSPOSE(B976:F976)))</f>
        <v>0.27654394498490992</v>
      </c>
    </row>
    <row r="977" spans="2:8" x14ac:dyDescent="0.25">
      <c r="B977" s="41">
        <v>-1.4823181843378399</v>
      </c>
      <c r="C977" s="15">
        <v>-2.9427495470066201</v>
      </c>
      <c r="D977" s="15">
        <v>6.6274146678896697</v>
      </c>
      <c r="E977" s="15">
        <v>-0.45556262043266499</v>
      </c>
      <c r="F977" s="42">
        <v>-0.74678431611253604</v>
      </c>
      <c r="G977" s="71">
        <f t="shared" si="15"/>
        <v>4.4566261391929145E-2</v>
      </c>
      <c r="H977" s="72">
        <f t="array" ref="H977">SQRT(MMULT(MMULT(B977:F977,$W$2:$AA$6),TRANSPOSE(B977:F977)))</f>
        <v>0.39773484358776307</v>
      </c>
    </row>
    <row r="978" spans="2:8" x14ac:dyDescent="0.25">
      <c r="B978" s="41">
        <v>1.4930911878723301</v>
      </c>
      <c r="C978" s="15">
        <v>0.46556994406831897</v>
      </c>
      <c r="D978" s="15">
        <v>1.31392614681895</v>
      </c>
      <c r="E978" s="15">
        <v>0.97686371874882005</v>
      </c>
      <c r="F978" s="42">
        <v>-3.24945099750843</v>
      </c>
      <c r="G978" s="71">
        <f t="shared" si="15"/>
        <v>0.15267047308870252</v>
      </c>
      <c r="H978" s="72">
        <f t="array" ref="H978">SQRT(MMULT(MMULT(B978:F978,$W$2:$AA$6),TRANSPOSE(B978:F978)))</f>
        <v>0.16438919641263725</v>
      </c>
    </row>
    <row r="979" spans="2:8" x14ac:dyDescent="0.25">
      <c r="B979" s="41">
        <v>-1.14498646156124</v>
      </c>
      <c r="C979" s="15">
        <v>-2.1558507070061399</v>
      </c>
      <c r="D979" s="15">
        <v>5.7321793268629504</v>
      </c>
      <c r="E979" s="15">
        <v>1.67619560070839</v>
      </c>
      <c r="F979" s="42">
        <v>-3.1075377590039599</v>
      </c>
      <c r="G979" s="71">
        <f t="shared" si="15"/>
        <v>8.1748170297501754E-2</v>
      </c>
      <c r="H979" s="72">
        <f t="array" ref="H979">SQRT(MMULT(MMULT(B979:F979,$W$2:$AA$6),TRANSPOSE(B979:F979)))</f>
        <v>0.29712880859847263</v>
      </c>
    </row>
    <row r="980" spans="2:8" x14ac:dyDescent="0.25">
      <c r="B980" s="41">
        <v>-1.4445770614693301</v>
      </c>
      <c r="C980" s="15">
        <v>-2.9430937929897998</v>
      </c>
      <c r="D980" s="15">
        <v>6.6403472639256398</v>
      </c>
      <c r="E980" s="15">
        <v>1.8125704061741399</v>
      </c>
      <c r="F980" s="42">
        <v>-3.0652468156406498</v>
      </c>
      <c r="G980" s="71">
        <f t="shared" si="15"/>
        <v>6.9321871458747741E-2</v>
      </c>
      <c r="H980" s="72">
        <f t="array" ref="H980">SQRT(MMULT(MMULT(B980:F980,$W$2:$AA$6),TRANSPOSE(B980:F980)))</f>
        <v>0.35046873893793379</v>
      </c>
    </row>
    <row r="981" spans="2:8" x14ac:dyDescent="0.25">
      <c r="B981" s="41">
        <v>-1.36401572829253</v>
      </c>
      <c r="C981" s="15">
        <v>3.3656737387566702</v>
      </c>
      <c r="D981" s="15">
        <v>1.37159538461185</v>
      </c>
      <c r="E981" s="15">
        <v>-0.37425903656767701</v>
      </c>
      <c r="F981" s="42">
        <v>-1.9989943585083201</v>
      </c>
      <c r="G981" s="71">
        <f t="shared" si="15"/>
        <v>0.11382314425599821</v>
      </c>
      <c r="H981" s="72">
        <f t="array" ref="H981">SQRT(MMULT(MMULT(B981:F981,$W$2:$AA$6),TRANSPOSE(B981:F981)))</f>
        <v>0.2441607720710485</v>
      </c>
    </row>
    <row r="982" spans="2:8" x14ac:dyDescent="0.25">
      <c r="B982" s="41">
        <v>1.1910148640148299</v>
      </c>
      <c r="C982" s="15">
        <v>0.26095114570449401</v>
      </c>
      <c r="D982" s="15">
        <v>-0.65120504320051098</v>
      </c>
      <c r="E982" s="15">
        <v>-0.28728727955545902</v>
      </c>
      <c r="F982" s="42">
        <v>0.48652631303663701</v>
      </c>
      <c r="G982" s="71">
        <f t="shared" si="15"/>
        <v>6.0319934888754548E-2</v>
      </c>
      <c r="H982" s="72">
        <f t="array" ref="H982">SQRT(MMULT(MMULT(B982:F982,$W$2:$AA$6),TRANSPOSE(B982:F982)))</f>
        <v>7.3775241843443431E-2</v>
      </c>
    </row>
    <row r="983" spans="2:8" x14ac:dyDescent="0.25">
      <c r="B983" s="41">
        <v>-0.31901356848331502</v>
      </c>
      <c r="C983" s="15">
        <v>-1.3295793857029501</v>
      </c>
      <c r="D983" s="15">
        <v>0.85987240979111501</v>
      </c>
      <c r="E983" s="15">
        <v>2.6630269867468099</v>
      </c>
      <c r="F983" s="42">
        <v>-0.874306442351654</v>
      </c>
      <c r="G983" s="71">
        <f t="shared" si="15"/>
        <v>1.1535553079849249E-2</v>
      </c>
      <c r="H983" s="72">
        <f t="array" ref="H983">SQRT(MMULT(MMULT(B983:F983,$W$2:$AA$6),TRANSPOSE(B983:F983)))</f>
        <v>9.837271456531349E-2</v>
      </c>
    </row>
    <row r="984" spans="2:8" x14ac:dyDescent="0.25">
      <c r="B984" s="41">
        <v>-1.4781244694644899</v>
      </c>
      <c r="C984" s="15">
        <v>3.6435688282786298</v>
      </c>
      <c r="D984" s="15">
        <v>0.31197338039043498</v>
      </c>
      <c r="E984" s="15">
        <v>-0.61536652400034797</v>
      </c>
      <c r="F984" s="42">
        <v>-0.86205121520422801</v>
      </c>
      <c r="G984" s="71">
        <f t="shared" si="15"/>
        <v>8.4214844035559566E-2</v>
      </c>
      <c r="H984" s="72">
        <f t="array" ref="H984">SQRT(MMULT(MMULT(B984:F984,$W$2:$AA$6),TRANSPOSE(B984:F984)))</f>
        <v>0.25753083423818646</v>
      </c>
    </row>
    <row r="985" spans="2:8" x14ac:dyDescent="0.25">
      <c r="B985" s="41">
        <v>-0.33824707808604998</v>
      </c>
      <c r="C985" s="15">
        <v>-1.8421046341391001</v>
      </c>
      <c r="D985" s="15">
        <v>3.2534920701658998</v>
      </c>
      <c r="E985" s="15">
        <v>-4.3349524948399498E-2</v>
      </c>
      <c r="F985" s="42">
        <v>-2.9790832992345001E-2</v>
      </c>
      <c r="G985" s="71">
        <f t="shared" si="15"/>
        <v>3.7476486146752364E-2</v>
      </c>
      <c r="H985" s="72">
        <f t="array" ref="H985">SQRT(MMULT(MMULT(B985:F985,$W$2:$AA$6),TRANSPOSE(B985:F985)))</f>
        <v>0.20657250523753568</v>
      </c>
    </row>
    <row r="986" spans="2:8" x14ac:dyDescent="0.25">
      <c r="B986" s="41">
        <v>-1.3843670235743399</v>
      </c>
      <c r="C986" s="15">
        <v>3.5219119191369201</v>
      </c>
      <c r="D986" s="15">
        <v>0.368422296276396</v>
      </c>
      <c r="E986" s="15">
        <v>-2.18804111466117</v>
      </c>
      <c r="F986" s="42">
        <v>0.68207392282219903</v>
      </c>
      <c r="G986" s="71">
        <f t="shared" si="15"/>
        <v>7.0142658850627218E-2</v>
      </c>
      <c r="H986" s="72">
        <f t="array" ref="H986">SQRT(MMULT(MMULT(B986:F986,$W$2:$AA$6),TRANSPOSE(B986:F986)))</f>
        <v>0.24238363232800436</v>
      </c>
    </row>
    <row r="987" spans="2:8" x14ac:dyDescent="0.25">
      <c r="B987" s="41">
        <v>-1.4330923869993399</v>
      </c>
      <c r="C987" s="15">
        <v>1.5167835761477499</v>
      </c>
      <c r="D987" s="15">
        <v>0.22473990187850901</v>
      </c>
      <c r="E987" s="15">
        <v>0.15150776038108199</v>
      </c>
      <c r="F987" s="42">
        <v>0.54006114859200405</v>
      </c>
      <c r="G987" s="71">
        <f t="shared" si="15"/>
        <v>1.6855542410367144E-2</v>
      </c>
      <c r="H987" s="72">
        <f t="array" ref="H987">SQRT(MMULT(MMULT(B987:F987,$W$2:$AA$6),TRANSPOSE(B987:F987)))</f>
        <v>0.15935489388254498</v>
      </c>
    </row>
    <row r="988" spans="2:8" x14ac:dyDescent="0.25">
      <c r="B988" s="41">
        <v>0.51494040042310496</v>
      </c>
      <c r="C988" s="15">
        <v>-0.55518152175240598</v>
      </c>
      <c r="D988" s="15">
        <v>1.54178803205298</v>
      </c>
      <c r="E988" s="15">
        <v>0.70961420086745397</v>
      </c>
      <c r="F988" s="42">
        <v>-1.21116111159113</v>
      </c>
      <c r="G988" s="71">
        <f t="shared" si="15"/>
        <v>7.7090747727969505E-2</v>
      </c>
      <c r="H988" s="72">
        <f t="array" ref="H988">SQRT(MMULT(MMULT(B988:F988,$W$2:$AA$6),TRANSPOSE(B988:F988)))</f>
        <v>0.10781679883790334</v>
      </c>
    </row>
    <row r="989" spans="2:8" x14ac:dyDescent="0.25">
      <c r="B989" s="41">
        <v>-0.72312677394437397</v>
      </c>
      <c r="C989" s="15">
        <v>2.57329383199035</v>
      </c>
      <c r="D989" s="15">
        <v>0.79942822247579903</v>
      </c>
      <c r="E989" s="15">
        <v>-1.2601946020060699</v>
      </c>
      <c r="F989" s="42">
        <v>-0.38940067851570698</v>
      </c>
      <c r="G989" s="71">
        <f t="shared" si="15"/>
        <v>8.8905479946378679E-2</v>
      </c>
      <c r="H989" s="72">
        <f t="array" ref="H989">SQRT(MMULT(MMULT(B989:F989,$W$2:$AA$6),TRANSPOSE(B989:F989)))</f>
        <v>0.16790754386740692</v>
      </c>
    </row>
    <row r="990" spans="2:8" x14ac:dyDescent="0.25">
      <c r="B990" s="41">
        <v>-1.3878568216366001</v>
      </c>
      <c r="C990" s="15">
        <v>-0.55434238344408304</v>
      </c>
      <c r="D990" s="15">
        <v>4.1918364632619998</v>
      </c>
      <c r="E990" s="15">
        <v>1.73153674821435</v>
      </c>
      <c r="F990" s="42">
        <v>-2.9811740063956602</v>
      </c>
      <c r="G990" s="71">
        <f t="shared" si="15"/>
        <v>8.1214920985813704E-2</v>
      </c>
      <c r="H990" s="72">
        <f t="array" ref="H990">SQRT(MMULT(MMULT(B990:F990,$W$2:$AA$6),TRANSPOSE(B990:F990)))</f>
        <v>0.20969883249671692</v>
      </c>
    </row>
    <row r="991" spans="2:8" x14ac:dyDescent="0.25">
      <c r="B991" s="41">
        <v>-1.4071781872359701</v>
      </c>
      <c r="C991" s="15">
        <v>3.3410467301830602</v>
      </c>
      <c r="D991" s="15">
        <v>0.107734309782374</v>
      </c>
      <c r="E991" s="15">
        <v>1.4583193356578299</v>
      </c>
      <c r="F991" s="42">
        <v>-2.49992218838729</v>
      </c>
      <c r="G991" s="71">
        <f t="shared" si="15"/>
        <v>9.1428839780838059E-2</v>
      </c>
      <c r="H991" s="72">
        <f t="array" ref="H991">SQRT(MMULT(MMULT(B991:F991,$W$2:$AA$6),TRANSPOSE(B991:F991)))</f>
        <v>0.28355134355493411</v>
      </c>
    </row>
    <row r="992" spans="2:8" x14ac:dyDescent="0.25">
      <c r="B992" s="41">
        <v>-0.75365225717150697</v>
      </c>
      <c r="C992" s="15">
        <v>2.5903438685348701</v>
      </c>
      <c r="D992" s="15">
        <v>6.5245918498516201E-2</v>
      </c>
      <c r="E992" s="15">
        <v>0.19390094861731999</v>
      </c>
      <c r="F992" s="42">
        <v>-1.0958384784791999</v>
      </c>
      <c r="G992" s="71">
        <f t="shared" si="15"/>
        <v>8.0644070867131323E-2</v>
      </c>
      <c r="H992" s="72">
        <f t="array" ref="H992">SQRT(MMULT(MMULT(B992:F992,$W$2:$AA$6),TRANSPOSE(B992:F992)))</f>
        <v>0.18408102779377741</v>
      </c>
    </row>
    <row r="993" spans="2:8" x14ac:dyDescent="0.25">
      <c r="B993" s="41">
        <v>1.48850436594268</v>
      </c>
      <c r="C993" s="15">
        <v>0.49049649788424399</v>
      </c>
      <c r="D993" s="15">
        <v>-0.152518057687132</v>
      </c>
      <c r="E993" s="15">
        <v>-0.172492014320172</v>
      </c>
      <c r="F993" s="42">
        <v>-0.65399079181962205</v>
      </c>
      <c r="G993" s="71">
        <f t="shared" si="15"/>
        <v>9.7849612019553431E-2</v>
      </c>
      <c r="H993" s="72">
        <f t="array" ref="H993">SQRT(MMULT(MMULT(B993:F993,$W$2:$AA$6),TRANSPOSE(B993:F993)))</f>
        <v>9.8564391860023401E-2</v>
      </c>
    </row>
    <row r="994" spans="2:8" x14ac:dyDescent="0.25">
      <c r="B994" s="41">
        <v>-0.142163889875176</v>
      </c>
      <c r="C994" s="15">
        <v>-1.4955324005342201</v>
      </c>
      <c r="D994" s="15">
        <v>2.2076461387789101</v>
      </c>
      <c r="E994" s="15">
        <v>-0.25876759022155399</v>
      </c>
      <c r="F994" s="42">
        <v>0.68881774185204203</v>
      </c>
      <c r="G994" s="71">
        <f t="shared" si="15"/>
        <v>2.4900699198071197E-2</v>
      </c>
      <c r="H994" s="72">
        <f t="array" ref="H994">SQRT(MMULT(MMULT(B994:F994,$W$2:$AA$6),TRANSPOSE(B994:F994)))</f>
        <v>0.15653017815037651</v>
      </c>
    </row>
    <row r="995" spans="2:8" x14ac:dyDescent="0.25">
      <c r="B995" s="41">
        <v>-0.48123820249521798</v>
      </c>
      <c r="C995" s="15">
        <v>-2.0314611442789499</v>
      </c>
      <c r="D995" s="15">
        <v>5.0778895125963803</v>
      </c>
      <c r="E995" s="15">
        <v>-1.6177549921630501</v>
      </c>
      <c r="F995" s="42">
        <v>5.2564826340846603E-2</v>
      </c>
      <c r="G995" s="71">
        <f t="shared" si="15"/>
        <v>6.340227629421305E-2</v>
      </c>
      <c r="H995" s="72">
        <f t="array" ref="H995">SQRT(MMULT(MMULT(B995:F995,$W$2:$AA$6),TRANSPOSE(B995:F995)))</f>
        <v>0.34532263038622307</v>
      </c>
    </row>
    <row r="996" spans="2:8" x14ac:dyDescent="0.25">
      <c r="B996" s="41">
        <v>-0.92445901113032303</v>
      </c>
      <c r="C996" s="15">
        <v>-0.67839927038354397</v>
      </c>
      <c r="D996" s="15">
        <v>3.8063074659879801</v>
      </c>
      <c r="E996" s="15">
        <v>0.20425595861286999</v>
      </c>
      <c r="F996" s="42">
        <v>-1.40770514308698</v>
      </c>
      <c r="G996" s="71">
        <f t="shared" si="15"/>
        <v>7.0887153601479611E-2</v>
      </c>
      <c r="H996" s="72">
        <f t="array" ref="H996">SQRT(MMULT(MMULT(B996:F996,$W$2:$AA$6),TRANSPOSE(B996:F996)))</f>
        <v>0.20160830997519807</v>
      </c>
    </row>
    <row r="997" spans="2:8" x14ac:dyDescent="0.25">
      <c r="B997" s="41">
        <v>-1.4246013215265001</v>
      </c>
      <c r="C997" s="15">
        <v>0.42591301105644103</v>
      </c>
      <c r="D997" s="15">
        <v>1.24819759552555</v>
      </c>
      <c r="E997" s="15">
        <v>0.357523133098955</v>
      </c>
      <c r="F997" s="42">
        <v>0.39296758184555902</v>
      </c>
      <c r="G997" s="71">
        <f t="shared" si="15"/>
        <v>1.1821055115039079E-2</v>
      </c>
      <c r="H997" s="72">
        <f t="array" ref="H997">SQRT(MMULT(MMULT(B997:F997,$W$2:$AA$6),TRANSPOSE(B997:F997)))</f>
        <v>0.11746900183655629</v>
      </c>
    </row>
    <row r="998" spans="2:8" x14ac:dyDescent="0.25">
      <c r="B998" s="41">
        <v>-1.39381132842638</v>
      </c>
      <c r="C998" s="15">
        <v>-1.2628454789203001</v>
      </c>
      <c r="D998" s="15">
        <v>4.6447120387407903</v>
      </c>
      <c r="E998" s="15">
        <v>1.4190298887498101</v>
      </c>
      <c r="F998" s="42">
        <v>-2.4070851201439099</v>
      </c>
      <c r="G998" s="71">
        <f t="shared" si="15"/>
        <v>6.6610558508324411E-2</v>
      </c>
      <c r="H998" s="72">
        <f t="array" ref="H998">SQRT(MMULT(MMULT(B998:F998,$W$2:$AA$6),TRANSPOSE(B998:F998)))</f>
        <v>0.23121230770980467</v>
      </c>
    </row>
    <row r="999" spans="2:8" x14ac:dyDescent="0.25">
      <c r="B999" s="41">
        <v>-1.4009550650114699</v>
      </c>
      <c r="C999" s="15">
        <v>3.5657187233469099</v>
      </c>
      <c r="D999" s="15">
        <v>1.5555495839541</v>
      </c>
      <c r="E999" s="15">
        <v>1.0061925186099101</v>
      </c>
      <c r="F999" s="42">
        <v>-3.7265057608994501</v>
      </c>
      <c r="G999" s="71">
        <f t="shared" si="15"/>
        <v>0.13848559009634775</v>
      </c>
      <c r="H999" s="72">
        <f t="array" ref="H999">SQRT(MMULT(MMULT(B999:F999,$W$2:$AA$6),TRANSPOSE(B999:F999)))</f>
        <v>0.28349713082783617</v>
      </c>
    </row>
    <row r="1000" spans="2:8" x14ac:dyDescent="0.25">
      <c r="B1000" s="41">
        <v>-1.2208786071676601</v>
      </c>
      <c r="C1000" s="15">
        <v>-3.11927174379182</v>
      </c>
      <c r="D1000" s="15">
        <v>7.9380096027760798</v>
      </c>
      <c r="E1000" s="15">
        <v>-3.6474647136113498</v>
      </c>
      <c r="F1000" s="42">
        <v>1.0496054617947601</v>
      </c>
      <c r="G1000" s="71">
        <f t="shared" si="15"/>
        <v>5.75515925919107E-2</v>
      </c>
      <c r="H1000" s="72">
        <f t="array" ref="H1000">SQRT(MMULT(MMULT(B1000:F1000,$W$2:$AA$6),TRANSPOSE(B1000:F1000)))</f>
        <v>0.57130451183698194</v>
      </c>
    </row>
    <row r="1001" spans="2:8" x14ac:dyDescent="0.25">
      <c r="B1001" s="41">
        <v>-1.4291307963769699</v>
      </c>
      <c r="C1001" s="15">
        <v>-2.7521797289224499</v>
      </c>
      <c r="D1001" s="15">
        <v>7.3973599052361303</v>
      </c>
      <c r="E1001" s="15">
        <v>2.9251725049985402</v>
      </c>
      <c r="F1001" s="42">
        <v>-5.1412218849352396</v>
      </c>
      <c r="G1001" s="71">
        <f t="shared" si="15"/>
        <v>0.11053534585782014</v>
      </c>
      <c r="H1001" s="72">
        <f t="array" ref="H1001">SQRT(MMULT(MMULT(B1001:F1001,$W$2:$AA$6),TRANSPOSE(B1001:F1001)))</f>
        <v>0.37931143996703615</v>
      </c>
    </row>
    <row r="1002" spans="2:8" x14ac:dyDescent="0.25">
      <c r="B1002" s="41">
        <v>-1.2707218873922399</v>
      </c>
      <c r="C1002" s="15">
        <v>3.2322757163516802</v>
      </c>
      <c r="D1002" s="15">
        <v>1.3342031208523299</v>
      </c>
      <c r="E1002" s="15">
        <v>1.21634820529953</v>
      </c>
      <c r="F1002" s="42">
        <v>-3.5121051551112998</v>
      </c>
      <c r="G1002" s="71">
        <f t="shared" si="15"/>
        <v>0.12813674081822318</v>
      </c>
      <c r="H1002" s="72">
        <f t="array" ref="H1002">SQRT(MMULT(MMULT(B1002:F1002,$W$2:$AA$6),TRANSPOSE(B1002:F1002)))</f>
        <v>0.26454245111790375</v>
      </c>
    </row>
    <row r="1003" spans="2:8" x14ac:dyDescent="0.25">
      <c r="B1003" s="41">
        <v>-0.19664924567130601</v>
      </c>
      <c r="C1003" s="15">
        <v>-1.0523843140393001</v>
      </c>
      <c r="D1003" s="15">
        <v>3.2946884137790602</v>
      </c>
      <c r="E1003" s="15">
        <v>-0.64525376376163601</v>
      </c>
      <c r="F1003" s="42">
        <v>-0.40040109030681897</v>
      </c>
      <c r="G1003" s="71">
        <f t="shared" si="15"/>
        <v>6.6705447729171155E-2</v>
      </c>
      <c r="H1003" s="72">
        <f t="array" ref="H1003">SQRT(MMULT(MMULT(B1003:F1003,$W$2:$AA$6),TRANSPOSE(B1003:F1003)))</f>
        <v>0.20725276985577346</v>
      </c>
    </row>
    <row r="1004" spans="2:8" x14ac:dyDescent="0.25">
      <c r="B1004" s="41">
        <v>0.51115268708186601</v>
      </c>
      <c r="C1004" s="15">
        <v>0.14430806219734901</v>
      </c>
      <c r="D1004" s="15">
        <v>0.19470993139355899</v>
      </c>
      <c r="E1004" s="15">
        <v>1.34886763897328E-2</v>
      </c>
      <c r="F1004" s="42">
        <v>0.13634064293748999</v>
      </c>
      <c r="G1004" s="71">
        <f t="shared" si="15"/>
        <v>5.4028837801295228E-2</v>
      </c>
      <c r="H1004" s="72">
        <f t="array" ref="H1004">SQRT(MMULT(MMULT(B1004:F1004,$W$2:$AA$6),TRANSPOSE(B1004:F1004)))</f>
        <v>4.0692422758949055E-2</v>
      </c>
    </row>
    <row r="1005" spans="2:8" x14ac:dyDescent="0.25">
      <c r="B1005" s="43">
        <v>0.84263686627734002</v>
      </c>
      <c r="C1005" s="17">
        <v>2.4264401224841801E-3</v>
      </c>
      <c r="D1005" s="17">
        <v>0.120818125701066</v>
      </c>
      <c r="E1005" s="17">
        <v>2.35595250875297E-2</v>
      </c>
      <c r="F1005" s="44">
        <v>1.0559042811579799E-2</v>
      </c>
      <c r="G1005" s="73">
        <f t="shared" si="15"/>
        <v>6.1863723408674527E-2</v>
      </c>
      <c r="H1005" s="74">
        <f t="array" ref="H1005">SQRT(MMULT(MMULT(B1005:F1005,$W$2:$AA$6),TRANSPOSE(B1005:F1005)))</f>
        <v>6.1507810820524728E-2</v>
      </c>
    </row>
    <row r="1010" spans="2:6" x14ac:dyDescent="0.25">
      <c r="F1010" s="83"/>
    </row>
    <row r="1011" spans="2:6" x14ac:dyDescent="0.25">
      <c r="E1011" s="83"/>
    </row>
    <row r="1012" spans="2:6" x14ac:dyDescent="0.25">
      <c r="B1012" s="83"/>
    </row>
    <row r="1018" spans="2:6" x14ac:dyDescent="0.25">
      <c r="E1018" s="83"/>
      <c r="F1018" s="83"/>
    </row>
    <row r="1020" spans="2:6" x14ac:dyDescent="0.25">
      <c r="C1020" s="83"/>
    </row>
    <row r="1022" spans="2:6" x14ac:dyDescent="0.25">
      <c r="E1022" s="83"/>
    </row>
    <row r="1025" spans="4:5" x14ac:dyDescent="0.25">
      <c r="D1025" s="83"/>
    </row>
    <row r="1032" spans="4:5" x14ac:dyDescent="0.25">
      <c r="E1032" s="83"/>
    </row>
    <row r="1046" spans="2:6" x14ac:dyDescent="0.25">
      <c r="B1046" s="83"/>
    </row>
    <row r="1048" spans="2:6" x14ac:dyDescent="0.25">
      <c r="E1048" s="83"/>
    </row>
    <row r="1049" spans="2:6" x14ac:dyDescent="0.25">
      <c r="E1049" s="83"/>
      <c r="F1049" s="83"/>
    </row>
    <row r="1054" spans="2:6" x14ac:dyDescent="0.25">
      <c r="E1054" s="83"/>
      <c r="F1054" s="83"/>
    </row>
    <row r="1057" spans="3:5" x14ac:dyDescent="0.25">
      <c r="E1057" s="83"/>
    </row>
    <row r="1063" spans="3:5" x14ac:dyDescent="0.25">
      <c r="C1063" s="83"/>
    </row>
    <row r="1065" spans="3:5" x14ac:dyDescent="0.25">
      <c r="E1065" s="83"/>
    </row>
    <row r="1068" spans="3:5" x14ac:dyDescent="0.25">
      <c r="E1068" s="83"/>
    </row>
    <row r="1074" spans="5:6" x14ac:dyDescent="0.25">
      <c r="E1074" s="83"/>
    </row>
    <row r="1085" spans="5:6" x14ac:dyDescent="0.25">
      <c r="F1085" s="83"/>
    </row>
    <row r="1094" spans="3:6" x14ac:dyDescent="0.25">
      <c r="C1094" s="83"/>
    </row>
    <row r="1095" spans="3:6" x14ac:dyDescent="0.25">
      <c r="D1095" s="83"/>
    </row>
    <row r="1096" spans="3:6" x14ac:dyDescent="0.25">
      <c r="F1096" s="83"/>
    </row>
    <row r="1097" spans="3:6" x14ac:dyDescent="0.25">
      <c r="E1097" s="83"/>
    </row>
    <row r="1099" spans="3:6" x14ac:dyDescent="0.25">
      <c r="F1099" s="83"/>
    </row>
    <row r="1100" spans="3:6" x14ac:dyDescent="0.25">
      <c r="E1100" s="83"/>
    </row>
    <row r="1102" spans="3:6" x14ac:dyDescent="0.25">
      <c r="F1102" s="83"/>
    </row>
    <row r="1116" spans="4:5" x14ac:dyDescent="0.25">
      <c r="D1116" s="83"/>
      <c r="E1116" s="83"/>
    </row>
    <row r="1129" spans="5:6" x14ac:dyDescent="0.25">
      <c r="E1129" s="83"/>
      <c r="F1129" s="83"/>
    </row>
    <row r="1134" spans="5:6" x14ac:dyDescent="0.25">
      <c r="F1134" s="83"/>
    </row>
    <row r="1135" spans="5:6" x14ac:dyDescent="0.25">
      <c r="F1135" s="83"/>
    </row>
    <row r="1137" spans="3:6" x14ac:dyDescent="0.25">
      <c r="C1137" s="83"/>
      <c r="E1137" s="83"/>
    </row>
    <row r="1138" spans="3:6" x14ac:dyDescent="0.25">
      <c r="E1138" s="83"/>
    </row>
    <row r="1139" spans="3:6" x14ac:dyDescent="0.25">
      <c r="E1139" s="83"/>
    </row>
    <row r="1140" spans="3:6" x14ac:dyDescent="0.25">
      <c r="E1140" s="83"/>
      <c r="F1140" s="83"/>
    </row>
    <row r="1148" spans="3:6" x14ac:dyDescent="0.25">
      <c r="D1148" s="83"/>
      <c r="E1148" s="83"/>
    </row>
    <row r="1149" spans="3:6" x14ac:dyDescent="0.25">
      <c r="E1149" s="83"/>
    </row>
    <row r="1152" spans="3:6" x14ac:dyDescent="0.25">
      <c r="E1152" s="83"/>
    </row>
    <row r="1153" spans="3:6" x14ac:dyDescent="0.25">
      <c r="E1153" s="83"/>
    </row>
    <row r="1156" spans="3:6" x14ac:dyDescent="0.25">
      <c r="C1156" s="83"/>
      <c r="E1156" s="83"/>
      <c r="F1156" s="83"/>
    </row>
    <row r="1159" spans="3:6" x14ac:dyDescent="0.25">
      <c r="D1159" s="83"/>
    </row>
    <row r="1162" spans="3:6" x14ac:dyDescent="0.25">
      <c r="F1162" s="83"/>
    </row>
    <row r="1163" spans="3:6" x14ac:dyDescent="0.25">
      <c r="F1163" s="83"/>
    </row>
    <row r="1164" spans="3:6" x14ac:dyDescent="0.25">
      <c r="E1164" s="83"/>
    </row>
    <row r="1175" spans="5:6" x14ac:dyDescent="0.25">
      <c r="F1175" s="83"/>
    </row>
    <row r="1177" spans="5:6" x14ac:dyDescent="0.25">
      <c r="E1177" s="83"/>
    </row>
    <row r="1182" spans="5:6" x14ac:dyDescent="0.25">
      <c r="E1182" s="83"/>
      <c r="F1182" s="83"/>
    </row>
    <row r="1186" spans="4:6" x14ac:dyDescent="0.25">
      <c r="D1186" s="83"/>
      <c r="E1186" s="83"/>
      <c r="F1186" s="83"/>
    </row>
    <row r="1188" spans="4:6" x14ac:dyDescent="0.25">
      <c r="E1188" s="83"/>
    </row>
    <row r="1191" spans="4:6" x14ac:dyDescent="0.25">
      <c r="E1191" s="83"/>
    </row>
    <row r="1197" spans="4:6" x14ac:dyDescent="0.25">
      <c r="D1197" s="83"/>
      <c r="E1197" s="83"/>
    </row>
    <row r="1202" spans="3:6" x14ac:dyDescent="0.25">
      <c r="D1202" s="83"/>
      <c r="E1202" s="83"/>
      <c r="F1202" s="83"/>
    </row>
    <row r="1205" spans="3:6" x14ac:dyDescent="0.25">
      <c r="C1205" s="83"/>
    </row>
    <row r="1215" spans="3:6" x14ac:dyDescent="0.25">
      <c r="D1215" s="83"/>
    </row>
    <row r="1216" spans="3:6" x14ac:dyDescent="0.25">
      <c r="F1216" s="83"/>
    </row>
    <row r="1218" spans="4:6" x14ac:dyDescent="0.25">
      <c r="E1218" s="83"/>
    </row>
    <row r="1219" spans="4:6" x14ac:dyDescent="0.25">
      <c r="F1219" s="83"/>
    </row>
    <row r="1224" spans="4:6" x14ac:dyDescent="0.25">
      <c r="E1224" s="83"/>
    </row>
    <row r="1229" spans="4:6" x14ac:dyDescent="0.25">
      <c r="E1229" s="83"/>
    </row>
    <row r="1231" spans="4:6" x14ac:dyDescent="0.25">
      <c r="D1231" s="83"/>
      <c r="F1231" s="83"/>
    </row>
    <row r="1233" spans="4:6" x14ac:dyDescent="0.25">
      <c r="D1233" s="83"/>
      <c r="E1233" s="83"/>
      <c r="F1233" s="83"/>
    </row>
    <row r="1234" spans="4:6" x14ac:dyDescent="0.25">
      <c r="D1234" s="83"/>
    </row>
    <row r="1241" spans="4:6" x14ac:dyDescent="0.25">
      <c r="F1241" s="83"/>
    </row>
    <row r="1242" spans="4:6" x14ac:dyDescent="0.25">
      <c r="F1242" s="83"/>
    </row>
    <row r="1244" spans="4:6" x14ac:dyDescent="0.25">
      <c r="E1244" s="83"/>
    </row>
    <row r="1246" spans="4:6" x14ac:dyDescent="0.25">
      <c r="F1246" s="83"/>
    </row>
    <row r="1250" spans="5:6" x14ac:dyDescent="0.25">
      <c r="E1250" s="83"/>
    </row>
    <row r="1251" spans="5:6" x14ac:dyDescent="0.25">
      <c r="E1251" s="83"/>
      <c r="F1251" s="83"/>
    </row>
    <row r="1252" spans="5:6" x14ac:dyDescent="0.25">
      <c r="F1252" s="83"/>
    </row>
    <row r="1253" spans="5:6" x14ac:dyDescent="0.25">
      <c r="E1253" s="83"/>
    </row>
    <row r="1258" spans="5:6" x14ac:dyDescent="0.25">
      <c r="E1258" s="83"/>
    </row>
    <row r="1266" spans="4:6" x14ac:dyDescent="0.25">
      <c r="F1266" s="83"/>
    </row>
    <row r="1273" spans="4:6" x14ac:dyDescent="0.25">
      <c r="D1273" s="83"/>
    </row>
    <row r="1275" spans="4:6" x14ac:dyDescent="0.25">
      <c r="E1275" s="83"/>
    </row>
    <row r="1280" spans="4:6" x14ac:dyDescent="0.25">
      <c r="E1280" s="83"/>
    </row>
    <row r="1284" spans="5:6" x14ac:dyDescent="0.25">
      <c r="F1284" s="83"/>
    </row>
    <row r="1285" spans="5:6" x14ac:dyDescent="0.25">
      <c r="E1285" s="83"/>
    </row>
    <row r="1297" spans="5:6" x14ac:dyDescent="0.25">
      <c r="E1297" s="83"/>
      <c r="F1297" s="83"/>
    </row>
    <row r="1302" spans="5:6" x14ac:dyDescent="0.25">
      <c r="E1302" s="83"/>
      <c r="F1302" s="83"/>
    </row>
    <row r="1304" spans="5:6" x14ac:dyDescent="0.25">
      <c r="E1304" s="83"/>
    </row>
    <row r="1310" spans="5:6" x14ac:dyDescent="0.25">
      <c r="E1310" s="83"/>
      <c r="F1310" s="83"/>
    </row>
    <row r="1311" spans="5:6" x14ac:dyDescent="0.25">
      <c r="E1311" s="83"/>
    </row>
    <row r="1314" spans="3:6" x14ac:dyDescent="0.25">
      <c r="D1314" s="83"/>
      <c r="E1314" s="83"/>
    </row>
    <row r="1316" spans="3:6" x14ac:dyDescent="0.25">
      <c r="C1316" s="83"/>
    </row>
    <row r="1318" spans="3:6" x14ac:dyDescent="0.25">
      <c r="F1318" s="83"/>
    </row>
    <row r="1322" spans="3:6" x14ac:dyDescent="0.25">
      <c r="D1322" s="83"/>
      <c r="E1322" s="83"/>
    </row>
    <row r="1347" spans="3:6" x14ac:dyDescent="0.25">
      <c r="C1347" s="83"/>
      <c r="E1347" s="83"/>
    </row>
    <row r="1351" spans="3:6" x14ac:dyDescent="0.25">
      <c r="E1351" s="83"/>
      <c r="F1351" s="83"/>
    </row>
    <row r="1352" spans="3:6" x14ac:dyDescent="0.25">
      <c r="E1352" s="83"/>
    </row>
    <row r="1354" spans="3:6" x14ac:dyDescent="0.25">
      <c r="D1354" s="83"/>
    </row>
    <row r="1359" spans="3:6" x14ac:dyDescent="0.25">
      <c r="E1359" s="83"/>
    </row>
    <row r="1363" spans="4:6" x14ac:dyDescent="0.25">
      <c r="D1363" s="83"/>
      <c r="E1363" s="83"/>
    </row>
    <row r="1366" spans="4:6" x14ac:dyDescent="0.25">
      <c r="D1366" s="83"/>
    </row>
    <row r="1370" spans="4:6" x14ac:dyDescent="0.25">
      <c r="F1370" s="83"/>
    </row>
    <row r="1372" spans="4:6" x14ac:dyDescent="0.25">
      <c r="E1372" s="83"/>
    </row>
    <row r="1375" spans="4:6" x14ac:dyDescent="0.25">
      <c r="D1375" s="83"/>
      <c r="E1375" s="83"/>
    </row>
    <row r="1388" spans="2:4" x14ac:dyDescent="0.25">
      <c r="D1388" s="83"/>
    </row>
    <row r="1391" spans="2:4" x14ac:dyDescent="0.25">
      <c r="B1391" s="83"/>
    </row>
    <row r="1392" spans="2:4" x14ac:dyDescent="0.25">
      <c r="D1392" s="83"/>
    </row>
    <row r="1400" spans="5:6" x14ac:dyDescent="0.25">
      <c r="E1400" s="83"/>
    </row>
    <row r="1401" spans="5:6" x14ac:dyDescent="0.25">
      <c r="F1401" s="83"/>
    </row>
    <row r="1405" spans="5:6" x14ac:dyDescent="0.25">
      <c r="E1405" s="83"/>
    </row>
    <row r="1407" spans="5:6" x14ac:dyDescent="0.25">
      <c r="E1407" s="83"/>
    </row>
    <row r="1412" spans="4:6" x14ac:dyDescent="0.25">
      <c r="F1412" s="83"/>
    </row>
    <row r="1413" spans="4:6" x14ac:dyDescent="0.25">
      <c r="F1413" s="83"/>
    </row>
    <row r="1416" spans="4:6" x14ac:dyDescent="0.25">
      <c r="F1416" s="83"/>
    </row>
    <row r="1422" spans="4:6" x14ac:dyDescent="0.25">
      <c r="E1422" s="83"/>
    </row>
    <row r="1423" spans="4:6" x14ac:dyDescent="0.25">
      <c r="D1423" s="83"/>
      <c r="F1423" s="83"/>
    </row>
    <row r="1426" spans="5:5" x14ac:dyDescent="0.25">
      <c r="E1426" s="83"/>
    </row>
    <row r="1449" spans="5:6" x14ac:dyDescent="0.25">
      <c r="E1449" s="83"/>
    </row>
    <row r="1450" spans="5:6" x14ac:dyDescent="0.25">
      <c r="F1450" s="83"/>
    </row>
    <row r="1453" spans="5:6" x14ac:dyDescent="0.25">
      <c r="E1453" s="83"/>
      <c r="F1453" s="83"/>
    </row>
    <row r="1456" spans="5:6" x14ac:dyDescent="0.25">
      <c r="E1456" s="83"/>
    </row>
    <row r="1462" spans="3:3" x14ac:dyDescent="0.25">
      <c r="C1462" s="83"/>
    </row>
    <row r="1475" spans="3:6" x14ac:dyDescent="0.25">
      <c r="E1475" s="83"/>
    </row>
    <row r="1484" spans="3:6" x14ac:dyDescent="0.25">
      <c r="D1484" s="83"/>
      <c r="F1484" s="83"/>
    </row>
    <row r="1485" spans="3:6" x14ac:dyDescent="0.25">
      <c r="C1485" s="83"/>
      <c r="D1485" s="83"/>
      <c r="E1485" s="83"/>
      <c r="F1485" s="83"/>
    </row>
    <row r="1486" spans="3:6" x14ac:dyDescent="0.25">
      <c r="D1486" s="83"/>
    </row>
    <row r="1492" spans="4:6" x14ac:dyDescent="0.25">
      <c r="E1492" s="83"/>
    </row>
    <row r="1493" spans="4:6" x14ac:dyDescent="0.25">
      <c r="F1493" s="83"/>
    </row>
    <row r="1494" spans="4:6" x14ac:dyDescent="0.25">
      <c r="D1494" s="83"/>
      <c r="F1494" s="83"/>
    </row>
    <row r="1496" spans="4:6" x14ac:dyDescent="0.25">
      <c r="F1496" s="83"/>
    </row>
    <row r="1501" spans="4:6" x14ac:dyDescent="0.25">
      <c r="E1501" s="83"/>
      <c r="F1501" s="83"/>
    </row>
    <row r="1504" spans="4:6" x14ac:dyDescent="0.25">
      <c r="F1504" s="83"/>
    </row>
    <row r="1511" spans="5:6" x14ac:dyDescent="0.25">
      <c r="F1511" s="83"/>
    </row>
    <row r="1512" spans="5:6" x14ac:dyDescent="0.25">
      <c r="F1512" s="83"/>
    </row>
    <row r="1518" spans="5:6" x14ac:dyDescent="0.25">
      <c r="E1518" s="83"/>
      <c r="F1518" s="83"/>
    </row>
    <row r="1522" spans="4:6" x14ac:dyDescent="0.25">
      <c r="E1522" s="83"/>
      <c r="F1522" s="83"/>
    </row>
    <row r="1525" spans="4:6" x14ac:dyDescent="0.25">
      <c r="D1525" s="83"/>
      <c r="E1525" s="83"/>
    </row>
    <row r="1533" spans="4:6" x14ac:dyDescent="0.25">
      <c r="D1533" s="83"/>
      <c r="E1533" s="83"/>
    </row>
    <row r="1535" spans="4:6" x14ac:dyDescent="0.25">
      <c r="D1535" s="83"/>
    </row>
    <row r="1536" spans="4:6" x14ac:dyDescent="0.25">
      <c r="F1536" s="83"/>
    </row>
    <row r="1544" spans="4:6" x14ac:dyDescent="0.25">
      <c r="D1544" s="83"/>
    </row>
    <row r="1545" spans="4:6" x14ac:dyDescent="0.25">
      <c r="D1545" s="83"/>
      <c r="E1545" s="83"/>
      <c r="F1545" s="83"/>
    </row>
    <row r="1548" spans="4:6" x14ac:dyDescent="0.25">
      <c r="D1548" s="83"/>
      <c r="E1548" s="83"/>
      <c r="F1548" s="83"/>
    </row>
    <row r="1552" spans="4:6" x14ac:dyDescent="0.25">
      <c r="E1552" s="83"/>
    </row>
    <row r="1553" spans="4:6" x14ac:dyDescent="0.25">
      <c r="D1553" s="83"/>
    </row>
    <row r="1557" spans="4:6" x14ac:dyDescent="0.25">
      <c r="E1557" s="83"/>
      <c r="F1557" s="83"/>
    </row>
    <row r="1563" spans="4:6" x14ac:dyDescent="0.25">
      <c r="D1563" s="83"/>
      <c r="E1563" s="83"/>
      <c r="F1563" s="83"/>
    </row>
    <row r="1566" spans="4:6" x14ac:dyDescent="0.25">
      <c r="E1566" s="83"/>
    </row>
    <row r="1568" spans="4:6" x14ac:dyDescent="0.25">
      <c r="F1568" s="83"/>
    </row>
    <row r="1573" spans="2:6" x14ac:dyDescent="0.25">
      <c r="B1573" s="83"/>
    </row>
    <row r="1578" spans="2:6" x14ac:dyDescent="0.25">
      <c r="D1578" s="83"/>
      <c r="F1578" s="83"/>
    </row>
    <row r="1580" spans="2:6" x14ac:dyDescent="0.25">
      <c r="E1580" s="83"/>
    </row>
    <row r="1582" spans="2:6" x14ac:dyDescent="0.25">
      <c r="F1582" s="83"/>
    </row>
    <row r="1583" spans="2:6" x14ac:dyDescent="0.25">
      <c r="E1583" s="83"/>
    </row>
    <row r="1585" spans="3:6" x14ac:dyDescent="0.25">
      <c r="E1585" s="83"/>
    </row>
    <row r="1587" spans="3:6" x14ac:dyDescent="0.25">
      <c r="C1587" s="83"/>
      <c r="D1587" s="83"/>
      <c r="E1587" s="83"/>
      <c r="F1587" s="83"/>
    </row>
    <row r="1588" spans="3:6" x14ac:dyDescent="0.25">
      <c r="E1588" s="83"/>
      <c r="F1588" s="83"/>
    </row>
    <row r="1592" spans="3:6" x14ac:dyDescent="0.25">
      <c r="E1592" s="83"/>
    </row>
    <row r="1599" spans="3:6" x14ac:dyDescent="0.25">
      <c r="F1599" s="83"/>
    </row>
    <row r="1603" spans="5:6" x14ac:dyDescent="0.25">
      <c r="F1603" s="83"/>
    </row>
    <row r="1604" spans="5:6" x14ac:dyDescent="0.25">
      <c r="E1604" s="83"/>
    </row>
    <row r="1606" spans="5:6" x14ac:dyDescent="0.25">
      <c r="E1606" s="83"/>
    </row>
    <row r="1607" spans="5:6" x14ac:dyDescent="0.25">
      <c r="E1607" s="83"/>
    </row>
    <row r="1608" spans="5:6" x14ac:dyDescent="0.25">
      <c r="E1608" s="83"/>
      <c r="F1608" s="83"/>
    </row>
    <row r="1621" spans="4:4" x14ac:dyDescent="0.25">
      <c r="D1621" s="83"/>
    </row>
    <row r="1635" spans="2:6" x14ac:dyDescent="0.25">
      <c r="B1635" s="83"/>
    </row>
    <row r="1636" spans="2:6" x14ac:dyDescent="0.25">
      <c r="E1636" s="83"/>
      <c r="F1636" s="83"/>
    </row>
    <row r="1637" spans="2:6" x14ac:dyDescent="0.25">
      <c r="E1637" s="83"/>
      <c r="F1637" s="83"/>
    </row>
    <row r="1645" spans="2:6" x14ac:dyDescent="0.25">
      <c r="B1645" s="83"/>
    </row>
    <row r="1656" spans="4:6" x14ac:dyDescent="0.25">
      <c r="D1656" s="83"/>
    </row>
    <row r="1657" spans="4:6" x14ac:dyDescent="0.25">
      <c r="E1657" s="83"/>
    </row>
    <row r="1663" spans="4:6" x14ac:dyDescent="0.25">
      <c r="D1663" s="83"/>
      <c r="E1663" s="83"/>
      <c r="F1663" s="83"/>
    </row>
    <row r="1667" spans="3:6" x14ac:dyDescent="0.25">
      <c r="D1667" s="83"/>
      <c r="E1667" s="83"/>
    </row>
    <row r="1671" spans="3:6" x14ac:dyDescent="0.25">
      <c r="E1671" s="83"/>
      <c r="F1671" s="83"/>
    </row>
    <row r="1672" spans="3:6" x14ac:dyDescent="0.25">
      <c r="E1672" s="83"/>
    </row>
    <row r="1673" spans="3:6" x14ac:dyDescent="0.25">
      <c r="F1673" s="83"/>
    </row>
    <row r="1674" spans="3:6" x14ac:dyDescent="0.25">
      <c r="F1674" s="83"/>
    </row>
    <row r="1678" spans="3:6" x14ac:dyDescent="0.25">
      <c r="D1678" s="83"/>
      <c r="E1678" s="83"/>
    </row>
    <row r="1680" spans="3:6" x14ac:dyDescent="0.25">
      <c r="C1680" s="83"/>
    </row>
    <row r="1683" spans="5:6" x14ac:dyDescent="0.25">
      <c r="E1683" s="83"/>
      <c r="F1683" s="83"/>
    </row>
    <row r="1703" spans="4:4" x14ac:dyDescent="0.25">
      <c r="D1703" s="83"/>
    </row>
    <row r="1726" spans="5:5" x14ac:dyDescent="0.25">
      <c r="E1726" s="83"/>
    </row>
    <row r="1731" spans="5:5" x14ac:dyDescent="0.25">
      <c r="E1731" s="83"/>
    </row>
    <row r="1733" spans="5:5" x14ac:dyDescent="0.25">
      <c r="E1733" s="83"/>
    </row>
    <row r="1751" spans="5:6" x14ac:dyDescent="0.25">
      <c r="E1751" s="83"/>
    </row>
    <row r="1752" spans="5:6" x14ac:dyDescent="0.25">
      <c r="F1752" s="83"/>
    </row>
    <row r="1755" spans="5:6" x14ac:dyDescent="0.25">
      <c r="F1755" s="83"/>
    </row>
    <row r="1762" spans="3:6" x14ac:dyDescent="0.25">
      <c r="C1762" s="83"/>
    </row>
    <row r="1763" spans="3:6" x14ac:dyDescent="0.25">
      <c r="E1763" s="83"/>
    </row>
    <row r="1765" spans="3:6" x14ac:dyDescent="0.25">
      <c r="E1765" s="83"/>
    </row>
    <row r="1770" spans="3:6" x14ac:dyDescent="0.25">
      <c r="D1770" s="83"/>
      <c r="E1770" s="83"/>
    </row>
    <row r="1772" spans="3:6" x14ac:dyDescent="0.25">
      <c r="D1772" s="83"/>
    </row>
    <row r="1773" spans="3:6" x14ac:dyDescent="0.25">
      <c r="F1773" s="83"/>
    </row>
    <row r="1781" spans="4:6" x14ac:dyDescent="0.25">
      <c r="E1781" s="83"/>
    </row>
    <row r="1782" spans="4:6" x14ac:dyDescent="0.25">
      <c r="E1782" s="83"/>
    </row>
    <row r="1784" spans="4:6" x14ac:dyDescent="0.25">
      <c r="E1784" s="83"/>
      <c r="F1784" s="83"/>
    </row>
    <row r="1785" spans="4:6" x14ac:dyDescent="0.25">
      <c r="E1785" s="83"/>
    </row>
    <row r="1791" spans="4:6" x14ac:dyDescent="0.25">
      <c r="D1791" s="83"/>
    </row>
    <row r="1796" spans="6:6" x14ac:dyDescent="0.25">
      <c r="F1796" s="83"/>
    </row>
    <row r="1809" spans="4:6" x14ac:dyDescent="0.25">
      <c r="F1809" s="83"/>
    </row>
    <row r="1811" spans="4:6" x14ac:dyDescent="0.25">
      <c r="D1811" s="83"/>
    </row>
    <row r="1812" spans="4:6" x14ac:dyDescent="0.25">
      <c r="E1812" s="83"/>
    </row>
    <row r="1815" spans="4:6" x14ac:dyDescent="0.25">
      <c r="D1815" s="83"/>
    </row>
    <row r="1825" spans="4:5" x14ac:dyDescent="0.25">
      <c r="E1825" s="83"/>
    </row>
    <row r="1828" spans="4:5" x14ac:dyDescent="0.25">
      <c r="E1828" s="83"/>
    </row>
    <row r="1832" spans="4:5" x14ac:dyDescent="0.25">
      <c r="E1832" s="83"/>
    </row>
    <row r="1835" spans="4:5" x14ac:dyDescent="0.25">
      <c r="E1835" s="83"/>
    </row>
    <row r="1838" spans="4:5" x14ac:dyDescent="0.25">
      <c r="D1838" s="83"/>
    </row>
    <row r="1842" spans="4:6" x14ac:dyDescent="0.25">
      <c r="D1842" s="83"/>
      <c r="E1842" s="83"/>
    </row>
    <row r="1846" spans="4:6" x14ac:dyDescent="0.25">
      <c r="E1846" s="83"/>
      <c r="F1846" s="83"/>
    </row>
    <row r="1847" spans="4:6" x14ac:dyDescent="0.25">
      <c r="E1847" s="83"/>
      <c r="F1847" s="83"/>
    </row>
    <row r="1854" spans="4:6" x14ac:dyDescent="0.25">
      <c r="D1854" s="83"/>
    </row>
    <row r="1855" spans="4:6" x14ac:dyDescent="0.25">
      <c r="D1855" s="83"/>
      <c r="E1855" s="83"/>
      <c r="F1855" s="83"/>
    </row>
    <row r="1856" spans="4:6" x14ac:dyDescent="0.25">
      <c r="E1856" s="83"/>
      <c r="F1856" s="83"/>
    </row>
    <row r="1860" spans="2:6" x14ac:dyDescent="0.25">
      <c r="D1860" s="83"/>
    </row>
    <row r="1863" spans="2:6" x14ac:dyDescent="0.25">
      <c r="B1863" s="83"/>
    </row>
    <row r="1865" spans="2:6" x14ac:dyDescent="0.25">
      <c r="D1865" s="83"/>
      <c r="E1865" s="83"/>
      <c r="F1865" s="83"/>
    </row>
    <row r="1866" spans="2:6" x14ac:dyDescent="0.25">
      <c r="C1866" s="83"/>
    </row>
    <row r="1867" spans="2:6" x14ac:dyDescent="0.25">
      <c r="F1867" s="83"/>
    </row>
    <row r="1877" spans="4:6" x14ac:dyDescent="0.25">
      <c r="D1877" s="83"/>
      <c r="F1877" s="83"/>
    </row>
    <row r="1878" spans="4:6" x14ac:dyDescent="0.25">
      <c r="E1878" s="83"/>
    </row>
    <row r="1885" spans="4:6" x14ac:dyDescent="0.25">
      <c r="D1885" s="83"/>
    </row>
    <row r="1886" spans="4:6" x14ac:dyDescent="0.25">
      <c r="F1886" s="83"/>
    </row>
    <row r="1889" spans="5:6" x14ac:dyDescent="0.25">
      <c r="E1889" s="83"/>
    </row>
    <row r="1896" spans="5:6" x14ac:dyDescent="0.25">
      <c r="E1896" s="83"/>
    </row>
    <row r="1901" spans="5:6" x14ac:dyDescent="0.25">
      <c r="E1901" s="83"/>
      <c r="F1901" s="83"/>
    </row>
    <row r="1906" spans="3:5" x14ac:dyDescent="0.25">
      <c r="E1906" s="83"/>
    </row>
    <row r="1907" spans="3:5" x14ac:dyDescent="0.25">
      <c r="C1907" s="83"/>
      <c r="E1907" s="83"/>
    </row>
    <row r="1908" spans="3:5" x14ac:dyDescent="0.25">
      <c r="E1908" s="83"/>
    </row>
    <row r="1911" spans="3:5" x14ac:dyDescent="0.25">
      <c r="E1911" s="83"/>
    </row>
    <row r="1914" spans="3:5" x14ac:dyDescent="0.25">
      <c r="D1914" s="83"/>
    </row>
    <row r="1922" spans="3:5" x14ac:dyDescent="0.25">
      <c r="D1922" s="83"/>
    </row>
    <row r="1926" spans="3:5" x14ac:dyDescent="0.25">
      <c r="E1926" s="83"/>
    </row>
    <row r="1928" spans="3:5" x14ac:dyDescent="0.25">
      <c r="D1928" s="83"/>
      <c r="E1928" s="83"/>
    </row>
    <row r="1930" spans="3:5" x14ac:dyDescent="0.25">
      <c r="C1930" s="83"/>
    </row>
    <row r="1942" spans="4:6" x14ac:dyDescent="0.25">
      <c r="D1942" s="83"/>
      <c r="F1942" s="83"/>
    </row>
    <row r="1944" spans="4:6" x14ac:dyDescent="0.25">
      <c r="E1944" s="83"/>
    </row>
    <row r="1959" spans="3:5" x14ac:dyDescent="0.25">
      <c r="E1959" s="83"/>
    </row>
    <row r="1963" spans="3:5" x14ac:dyDescent="0.25">
      <c r="E1963" s="83"/>
    </row>
    <row r="1968" spans="3:5" x14ac:dyDescent="0.25">
      <c r="C1968" s="83"/>
    </row>
    <row r="1969" spans="5:6" x14ac:dyDescent="0.25">
      <c r="F1969" s="83"/>
    </row>
    <row r="1973" spans="5:6" x14ac:dyDescent="0.25">
      <c r="E1973" s="83"/>
    </row>
    <row r="1995" spans="4:5" x14ac:dyDescent="0.25">
      <c r="D1995" s="83"/>
    </row>
    <row r="1997" spans="4:5" x14ac:dyDescent="0.25">
      <c r="E1997" s="83"/>
    </row>
    <row r="2004" spans="4:5" x14ac:dyDescent="0.25">
      <c r="D2004" s="83"/>
      <c r="E2004" s="8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800"/>
  <sheetViews>
    <sheetView workbookViewId="0">
      <selection activeCell="D5" sqref="D5"/>
    </sheetView>
  </sheetViews>
  <sheetFormatPr defaultColWidth="11.42578125" defaultRowHeight="15" x14ac:dyDescent="0.25"/>
  <sheetData>
    <row r="3" spans="3:11" x14ac:dyDescent="0.25">
      <c r="E3" s="2"/>
      <c r="F3" s="2"/>
      <c r="G3" s="2"/>
      <c r="H3" s="2"/>
      <c r="I3" s="2"/>
      <c r="J3" s="2"/>
    </row>
    <row r="4" spans="3:11" x14ac:dyDescent="0.25">
      <c r="C4" s="2" t="s">
        <v>30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17</v>
      </c>
      <c r="I4" s="2" t="s">
        <v>50</v>
      </c>
      <c r="J4" s="2" t="s">
        <v>51</v>
      </c>
    </row>
    <row r="5" spans="3:11" x14ac:dyDescent="0.25">
      <c r="C5" s="4">
        <v>0.02</v>
      </c>
      <c r="D5" s="4">
        <f t="shared" ref="D5:D68" si="0">SQRT((1/D)*(C_*C5*C5-2*A*C5+B))</f>
        <v>1.6851667420776796E-2</v>
      </c>
      <c r="E5" s="4">
        <f>'Frontière Efficiente à 5 titres'!$Q$25+'Frontiere theorique'!$C5*'Frontière Efficiente à 5 titres'!$R$25</f>
        <v>1.6559648669226185E-2</v>
      </c>
      <c r="F5" s="4">
        <f>'Frontière Efficiente à 5 titres'!$Q$26+'Frontiere theorique'!$C5*'Frontière Efficiente à 5 titres'!$R$26</f>
        <v>-0.14533727277669778</v>
      </c>
      <c r="G5" s="4">
        <f>'Frontière Efficiente à 5 titres'!$Q$27+'Frontiere theorique'!$C5*'Frontière Efficiente à 5 titres'!$R$27</f>
        <v>7.0655431261314419E-2</v>
      </c>
      <c r="H5" s="4">
        <f>'Frontière Efficiente à 5 titres'!$Q$28+'Frontiere theorique'!$C5*'Frontière Efficiente à 5 titres'!$R$28</f>
        <v>0.22219574192298089</v>
      </c>
      <c r="I5" s="4">
        <f>'Frontière Efficiente à 5 titres'!$Q$29+'Frontiere theorique'!$C5*'Frontière Efficiente à 5 titres'!$R$29</f>
        <v>0.8359264509231763</v>
      </c>
      <c r="J5" s="4">
        <f t="array" ref="J5">MAX(ABS(E5:H5))</f>
        <v>0.22219574192298089</v>
      </c>
      <c r="K5" s="87">
        <f>SUM(E5:I5)</f>
        <v>1</v>
      </c>
    </row>
    <row r="6" spans="3:11" x14ac:dyDescent="0.25">
      <c r="C6" s="4">
        <v>2.1000000000000001E-2</v>
      </c>
      <c r="D6" s="4">
        <f t="shared" si="0"/>
        <v>1.6846338774665598E-2</v>
      </c>
      <c r="E6" s="4">
        <f>'Frontière Efficiente à 5 titres'!$Q$25+'Frontiere theorique'!$C6*'Frontière Efficiente à 5 titres'!$R$25</f>
        <v>2.7415029344436098E-2</v>
      </c>
      <c r="F6" s="4">
        <f>'Frontière Efficiente à 5 titres'!$Q$26+'Frontiere theorique'!$C6*'Frontière Efficiente à 5 titres'!$R$26</f>
        <v>-0.1289737639489128</v>
      </c>
      <c r="G6" s="4">
        <f>'Frontière Efficiente à 5 titres'!$Q$27+'Frontiere theorique'!$C6*'Frontière Efficiente à 5 titres'!$R$27</f>
        <v>7.204688746983115E-2</v>
      </c>
      <c r="H6" s="4">
        <f>'Frontière Efficiente à 5 titres'!$Q$28+'Frontiere theorique'!$C6*'Frontière Efficiente à 5 titres'!$R$28</f>
        <v>0.2118998793617389</v>
      </c>
      <c r="I6" s="4">
        <f>'Frontière Efficiente à 5 titres'!$Q$29+'Frontiere theorique'!$C6*'Frontière Efficiente à 5 titres'!$R$29</f>
        <v>0.81761196777290657</v>
      </c>
      <c r="J6" s="4">
        <f t="array" ref="J6">MAX(ABS(E6:H6))</f>
        <v>0.2118998793617389</v>
      </c>
      <c r="K6" s="87">
        <f t="shared" ref="K6:K69" si="1">SUM(E6:I6)</f>
        <v>0.99999999999999989</v>
      </c>
    </row>
    <row r="7" spans="3:11" x14ac:dyDescent="0.25">
      <c r="C7" s="4">
        <v>2.1999999999999999E-2</v>
      </c>
      <c r="D7" s="4">
        <f t="shared" si="0"/>
        <v>1.6893028883811733E-2</v>
      </c>
      <c r="E7" s="4">
        <f>'Frontière Efficiente à 5 titres'!$Q$25+'Frontiere theorique'!$C7*'Frontière Efficiente à 5 titres'!$R$25</f>
        <v>3.8270410019645956E-2</v>
      </c>
      <c r="F7" s="4">
        <f>'Frontière Efficiente à 5 titres'!$Q$26+'Frontiere theorique'!$C7*'Frontière Efficiente à 5 titres'!$R$26</f>
        <v>-0.11261025512112788</v>
      </c>
      <c r="G7" s="4">
        <f>'Frontière Efficiente à 5 titres'!$Q$27+'Frontiere theorique'!$C7*'Frontière Efficiente à 5 titres'!$R$27</f>
        <v>7.3438343678347867E-2</v>
      </c>
      <c r="H7" s="4">
        <f>'Frontière Efficiente à 5 titres'!$Q$28+'Frontiere theorique'!$C7*'Frontière Efficiente à 5 titres'!$R$28</f>
        <v>0.20160401680049694</v>
      </c>
      <c r="I7" s="4">
        <f>'Frontière Efficiente à 5 titres'!$Q$29+'Frontiere theorique'!$C7*'Frontière Efficiente à 5 titres'!$R$29</f>
        <v>0.79929748462263706</v>
      </c>
      <c r="J7" s="4">
        <f t="array" ref="J7">MAX(ABS(E7:H7))</f>
        <v>0.20160401680049694</v>
      </c>
      <c r="K7" s="87">
        <f t="shared" si="1"/>
        <v>1</v>
      </c>
    </row>
    <row r="8" spans="3:11" x14ac:dyDescent="0.25">
      <c r="C8" s="4">
        <v>2.3E-2</v>
      </c>
      <c r="D8" s="4">
        <f t="shared" si="0"/>
        <v>1.6991308929448536E-2</v>
      </c>
      <c r="E8" s="4">
        <f>'Frontière Efficiente à 5 titres'!$Q$25+'Frontiere theorique'!$C8*'Frontière Efficiente à 5 titres'!$R$25</f>
        <v>4.9125790694855842E-2</v>
      </c>
      <c r="F8" s="4">
        <f>'Frontière Efficiente à 5 titres'!$Q$26+'Frontiere theorique'!$C8*'Frontière Efficiente à 5 titres'!$R$26</f>
        <v>-9.62467462933429E-2</v>
      </c>
      <c r="G8" s="4">
        <f>'Frontière Efficiente à 5 titres'!$Q$27+'Frontiere theorique'!$C8*'Frontière Efficiente à 5 titres'!$R$27</f>
        <v>7.4829799886864584E-2</v>
      </c>
      <c r="H8" s="4">
        <f>'Frontière Efficiente à 5 titres'!$Q$28+'Frontiere theorique'!$C8*'Frontière Efficiente à 5 titres'!$R$28</f>
        <v>0.19130815423925496</v>
      </c>
      <c r="I8" s="4">
        <f>'Frontière Efficiente à 5 titres'!$Q$29+'Frontiere theorique'!$C8*'Frontière Efficiente à 5 titres'!$R$29</f>
        <v>0.78098300147236754</v>
      </c>
      <c r="J8" s="4">
        <f t="array" ref="J8">MAX(ABS(E8:H8))</f>
        <v>0.19130815423925496</v>
      </c>
      <c r="K8" s="87">
        <f t="shared" si="1"/>
        <v>1</v>
      </c>
    </row>
    <row r="9" spans="3:11" x14ac:dyDescent="0.25">
      <c r="C9" s="4">
        <v>2.4E-2</v>
      </c>
      <c r="D9" s="4">
        <f t="shared" si="0"/>
        <v>1.7140291506003682E-2</v>
      </c>
      <c r="E9" s="4">
        <f>'Frontière Efficiente à 5 titres'!$Q$25+'Frontiere theorique'!$C9*'Frontière Efficiente à 5 titres'!$R$25</f>
        <v>5.9981171370065756E-2</v>
      </c>
      <c r="F9" s="4">
        <f>'Frontière Efficiente à 5 titres'!$Q$26+'Frontiere theorique'!$C9*'Frontière Efficiente à 5 titres'!$R$26</f>
        <v>-7.9883237465557921E-2</v>
      </c>
      <c r="G9" s="4">
        <f>'Frontière Efficiente à 5 titres'!$Q$27+'Frontiere theorique'!$C9*'Frontière Efficiente à 5 titres'!$R$27</f>
        <v>7.6221256095381301E-2</v>
      </c>
      <c r="H9" s="4">
        <f>'Frontière Efficiente à 5 titres'!$Q$28+'Frontiere theorique'!$C9*'Frontière Efficiente à 5 titres'!$R$28</f>
        <v>0.18101229167801297</v>
      </c>
      <c r="I9" s="4">
        <f>'Frontière Efficiente à 5 titres'!$Q$29+'Frontiere theorique'!$C9*'Frontière Efficiente à 5 titres'!$R$29</f>
        <v>0.76266851832209781</v>
      </c>
      <c r="J9" s="4">
        <f t="array" ref="J9">MAX(ABS(E9:H9))</f>
        <v>0.18101229167801297</v>
      </c>
      <c r="K9" s="87">
        <f t="shared" si="1"/>
        <v>0.99999999999999989</v>
      </c>
    </row>
    <row r="10" spans="3:11" x14ac:dyDescent="0.25">
      <c r="C10" s="4">
        <v>2.5000000000000001E-2</v>
      </c>
      <c r="D10" s="4">
        <f t="shared" si="0"/>
        <v>1.7338669677739713E-2</v>
      </c>
      <c r="E10" s="4">
        <f>'Frontière Efficiente à 5 titres'!$Q$25+'Frontiere theorique'!$C10*'Frontière Efficiente à 5 titres'!$R$25</f>
        <v>7.0836552045275614E-2</v>
      </c>
      <c r="F10" s="4">
        <f>'Frontière Efficiente à 5 titres'!$Q$26+'Frontiere theorique'!$C10*'Frontière Efficiente à 5 titres'!$R$26</f>
        <v>-6.3519728637772999E-2</v>
      </c>
      <c r="G10" s="4">
        <f>'Frontière Efficiente à 5 titres'!$Q$27+'Frontiere theorique'!$C10*'Frontière Efficiente à 5 titres'!$R$27</f>
        <v>7.7612712303898032E-2</v>
      </c>
      <c r="H10" s="4">
        <f>'Frontière Efficiente à 5 titres'!$Q$28+'Frontiere theorique'!$C10*'Frontière Efficiente à 5 titres'!$R$28</f>
        <v>0.17071642911677098</v>
      </c>
      <c r="I10" s="4">
        <f>'Frontière Efficiente à 5 titres'!$Q$29+'Frontiere theorique'!$C10*'Frontière Efficiente à 5 titres'!$R$29</f>
        <v>0.7443540351718283</v>
      </c>
      <c r="J10" s="4">
        <f t="array" ref="J10">MAX(ABS(E10:H10))</f>
        <v>0.17071642911677098</v>
      </c>
      <c r="K10" s="87">
        <f t="shared" si="1"/>
        <v>1</v>
      </c>
    </row>
    <row r="11" spans="3:11" x14ac:dyDescent="0.25">
      <c r="C11" s="4">
        <v>2.5999999999999999E-2</v>
      </c>
      <c r="D11" s="4">
        <f t="shared" si="0"/>
        <v>1.7584771792233285E-2</v>
      </c>
      <c r="E11" s="4">
        <f>'Frontière Efficiente à 5 titres'!$Q$25+'Frontiere theorique'!$C11*'Frontière Efficiente à 5 titres'!$R$25</f>
        <v>8.1691932720485472E-2</v>
      </c>
      <c r="F11" s="4">
        <f>'Frontière Efficiente à 5 titres'!$Q$26+'Frontiere theorique'!$C11*'Frontière Efficiente à 5 titres'!$R$26</f>
        <v>-4.7156219809988076E-2</v>
      </c>
      <c r="G11" s="4">
        <f>'Frontière Efficiente à 5 titres'!$Q$27+'Frontiere theorique'!$C11*'Frontière Efficiente à 5 titres'!$R$27</f>
        <v>7.9004168512414749E-2</v>
      </c>
      <c r="H11" s="4">
        <f>'Frontière Efficiente à 5 titres'!$Q$28+'Frontiere theorique'!$C11*'Frontière Efficiente à 5 titres'!$R$28</f>
        <v>0.16042056655552905</v>
      </c>
      <c r="I11" s="4">
        <f>'Frontière Efficiente à 5 titres'!$Q$29+'Frontiere theorique'!$C11*'Frontière Efficiente à 5 titres'!$R$29</f>
        <v>0.72603955202155868</v>
      </c>
      <c r="J11" s="4">
        <f t="array" ref="J11">MAX(ABS(E11:H11))</f>
        <v>0.16042056655552905</v>
      </c>
      <c r="K11" s="87">
        <f t="shared" si="1"/>
        <v>0.99999999999999989</v>
      </c>
    </row>
    <row r="12" spans="3:11" x14ac:dyDescent="0.25">
      <c r="C12" s="4">
        <v>2.7E-2</v>
      </c>
      <c r="D12" s="4">
        <f t="shared" si="0"/>
        <v>1.7876626954888352E-2</v>
      </c>
      <c r="E12" s="4">
        <f>'Frontière Efficiente à 5 titres'!$Q$25+'Frontiere theorique'!$C12*'Frontière Efficiente à 5 titres'!$R$25</f>
        <v>9.2547313395695385E-2</v>
      </c>
      <c r="F12" s="4">
        <f>'Frontière Efficiente à 5 titres'!$Q$26+'Frontiere theorique'!$C12*'Frontière Efficiente à 5 titres'!$R$26</f>
        <v>-3.0792710982203098E-2</v>
      </c>
      <c r="G12" s="4">
        <f>'Frontière Efficiente à 5 titres'!$Q$27+'Frontiere theorique'!$C12*'Frontière Efficiente à 5 titres'!$R$27</f>
        <v>8.039562472093148E-2</v>
      </c>
      <c r="H12" s="4">
        <f>'Frontière Efficiente à 5 titres'!$Q$28+'Frontiere theorique'!$C12*'Frontière Efficiente à 5 titres'!$R$28</f>
        <v>0.15012470399428707</v>
      </c>
      <c r="I12" s="4">
        <f>'Frontière Efficiente à 5 titres'!$Q$29+'Frontiere theorique'!$C12*'Frontière Efficiente à 5 titres'!$R$29</f>
        <v>0.70772506887128905</v>
      </c>
      <c r="J12" s="4">
        <f t="array" ref="J12">MAX(ABS(E12:H12))</f>
        <v>0.15012470399428707</v>
      </c>
      <c r="K12" s="87">
        <f t="shared" si="1"/>
        <v>0.99999999999999989</v>
      </c>
    </row>
    <row r="13" spans="3:11" x14ac:dyDescent="0.25">
      <c r="C13" s="4">
        <v>2.8000000000000001E-2</v>
      </c>
      <c r="D13" s="4">
        <f t="shared" si="0"/>
        <v>1.8212035665782181E-2</v>
      </c>
      <c r="E13" s="4">
        <f>'Frontière Efficiente à 5 titres'!$Q$25+'Frontiere theorique'!$C13*'Frontière Efficiente à 5 titres'!$R$25</f>
        <v>0.1034026940709053</v>
      </c>
      <c r="F13" s="4">
        <f>'Frontière Efficiente à 5 titres'!$Q$26+'Frontiere theorique'!$C13*'Frontière Efficiente à 5 titres'!$R$26</f>
        <v>-1.4429202154418119E-2</v>
      </c>
      <c r="G13" s="4">
        <f>'Frontière Efficiente à 5 titres'!$Q$27+'Frontiere theorique'!$C13*'Frontière Efficiente à 5 titres'!$R$27</f>
        <v>8.1787080929448197E-2</v>
      </c>
      <c r="H13" s="4">
        <f>'Frontière Efficiente à 5 titres'!$Q$28+'Frontiere theorique'!$C13*'Frontière Efficiente à 5 titres'!$R$28</f>
        <v>0.13982884143304508</v>
      </c>
      <c r="I13" s="4">
        <f>'Frontière Efficiente à 5 titres'!$Q$29+'Frontiere theorique'!$C13*'Frontière Efficiente à 5 titres'!$R$29</f>
        <v>0.68941058572101943</v>
      </c>
      <c r="J13" s="4">
        <f t="array" ref="J13">MAX(ABS(E13:H13))</f>
        <v>0.13982884143304508</v>
      </c>
      <c r="K13" s="87">
        <f t="shared" si="1"/>
        <v>0.99999999999999989</v>
      </c>
    </row>
    <row r="14" spans="3:11" x14ac:dyDescent="0.25">
      <c r="C14" s="4">
        <v>2.9000000000000001E-2</v>
      </c>
      <c r="D14" s="4">
        <f t="shared" si="0"/>
        <v>1.858864046689181E-2</v>
      </c>
      <c r="E14" s="4">
        <f>'Frontière Efficiente à 5 titres'!$Q$25+'Frontiere theorique'!$C14*'Frontière Efficiente à 5 titres'!$R$25</f>
        <v>0.11425807474611516</v>
      </c>
      <c r="F14" s="4">
        <f>'Frontière Efficiente à 5 titres'!$Q$26+'Frontiere theorique'!$C14*'Frontière Efficiente à 5 titres'!$R$26</f>
        <v>1.934306673366859E-3</v>
      </c>
      <c r="G14" s="4">
        <f>'Frontière Efficiente à 5 titres'!$Q$27+'Frontiere theorique'!$C14*'Frontière Efficiente à 5 titres'!$R$27</f>
        <v>8.3178537137964914E-2</v>
      </c>
      <c r="H14" s="4">
        <f>'Frontière Efficiente à 5 titres'!$Q$28+'Frontiere theorique'!$C14*'Frontière Efficiente à 5 titres'!$R$28</f>
        <v>0.1295329788718031</v>
      </c>
      <c r="I14" s="4">
        <f>'Frontière Efficiente à 5 titres'!$Q$29+'Frontiere theorique'!$C14*'Frontière Efficiente à 5 titres'!$R$29</f>
        <v>0.67109610257074981</v>
      </c>
      <c r="J14" s="4">
        <f t="array" ref="J14">MAX(ABS(E14:H14))</f>
        <v>0.1295329788718031</v>
      </c>
      <c r="K14" s="87">
        <f t="shared" si="1"/>
        <v>0.99999999999999978</v>
      </c>
    </row>
    <row r="15" spans="3:11" x14ac:dyDescent="0.25">
      <c r="C15" s="4">
        <v>0.03</v>
      </c>
      <c r="D15" s="4">
        <f t="shared" si="0"/>
        <v>1.9003992349797914E-2</v>
      </c>
      <c r="E15" s="4">
        <f>'Frontière Efficiente à 5 titres'!$Q$25+'Frontiere theorique'!$C15*'Frontière Efficiente à 5 titres'!$R$25</f>
        <v>0.12511345542132501</v>
      </c>
      <c r="F15" s="4">
        <f>'Frontière Efficiente à 5 titres'!$Q$26+'Frontiere theorique'!$C15*'Frontière Efficiente à 5 titres'!$R$26</f>
        <v>1.8297815501151782E-2</v>
      </c>
      <c r="G15" s="4">
        <f>'Frontière Efficiente à 5 titres'!$Q$27+'Frontiere theorique'!$C15*'Frontière Efficiente à 5 titres'!$R$27</f>
        <v>8.4569993346481631E-2</v>
      </c>
      <c r="H15" s="4">
        <f>'Frontière Efficiente à 5 titres'!$Q$28+'Frontiere theorique'!$C15*'Frontière Efficiente à 5 titres'!$R$28</f>
        <v>0.11923711631056111</v>
      </c>
      <c r="I15" s="4">
        <f>'Frontière Efficiente à 5 titres'!$Q$29+'Frontiere theorique'!$C15*'Frontière Efficiente à 5 titres'!$R$29</f>
        <v>0.6527816194204803</v>
      </c>
      <c r="J15" s="4">
        <f t="array" ref="J15">MAX(ABS(E15:H15))</f>
        <v>0.12511345542132501</v>
      </c>
      <c r="K15" s="87">
        <f t="shared" si="1"/>
        <v>0.99999999999999978</v>
      </c>
    </row>
    <row r="16" spans="3:11" x14ac:dyDescent="0.25">
      <c r="C16" s="4">
        <v>3.1E-2</v>
      </c>
      <c r="D16" s="4">
        <f t="shared" si="0"/>
        <v>1.9455609873842344E-2</v>
      </c>
      <c r="E16" s="4">
        <f>'Frontière Efficiente à 5 titres'!$Q$25+'Frontiere theorique'!$C16*'Frontière Efficiente à 5 titres'!$R$25</f>
        <v>0.13596883609653493</v>
      </c>
      <c r="F16" s="4">
        <f>'Frontière Efficiente à 5 titres'!$Q$26+'Frontiere theorique'!$C16*'Frontière Efficiente à 5 titres'!$R$26</f>
        <v>3.466132432893676E-2</v>
      </c>
      <c r="G16" s="4">
        <f>'Frontière Efficiente à 5 titres'!$Q$27+'Frontiere theorique'!$C16*'Frontière Efficiente à 5 titres'!$R$27</f>
        <v>8.5961449554998362E-2</v>
      </c>
      <c r="H16" s="4">
        <f>'Frontière Efficiente à 5 titres'!$Q$28+'Frontiere theorique'!$C16*'Frontière Efficiente à 5 titres'!$R$28</f>
        <v>0.10894125374931912</v>
      </c>
      <c r="I16" s="4">
        <f>'Frontière Efficiente à 5 titres'!$Q$29+'Frontiere theorique'!$C16*'Frontière Efficiente à 5 titres'!$R$29</f>
        <v>0.63446713627021067</v>
      </c>
      <c r="J16" s="4">
        <f t="array" ref="J16">MAX(ABS(E16:H16))</f>
        <v>0.13596883609653493</v>
      </c>
      <c r="K16" s="87">
        <f t="shared" si="1"/>
        <v>0.99999999999999978</v>
      </c>
    </row>
    <row r="17" spans="3:11" x14ac:dyDescent="0.25">
      <c r="C17" s="4">
        <v>3.2000000000000001E-2</v>
      </c>
      <c r="D17" s="4">
        <f t="shared" si="0"/>
        <v>1.9941029196189706E-2</v>
      </c>
      <c r="E17" s="4">
        <f>'Frontière Efficiente à 5 titres'!$Q$25+'Frontiere theorique'!$C17*'Frontière Efficiente à 5 titres'!$R$25</f>
        <v>0.14682421677174479</v>
      </c>
      <c r="F17" s="4">
        <f>'Frontière Efficiente à 5 titres'!$Q$26+'Frontiere theorique'!$C17*'Frontière Efficiente à 5 titres'!$R$26</f>
        <v>5.1024833156721683E-2</v>
      </c>
      <c r="G17" s="4">
        <f>'Frontière Efficiente à 5 titres'!$Q$27+'Frontiere theorique'!$C17*'Frontière Efficiente à 5 titres'!$R$27</f>
        <v>8.7352905763515093E-2</v>
      </c>
      <c r="H17" s="4">
        <f>'Frontière Efficiente à 5 titres'!$Q$28+'Frontiere theorique'!$C17*'Frontière Efficiente à 5 titres'!$R$28</f>
        <v>9.8645391188077136E-2</v>
      </c>
      <c r="I17" s="4">
        <f>'Frontière Efficiente à 5 titres'!$Q$29+'Frontiere theorique'!$C17*'Frontière Efficiente à 5 titres'!$R$29</f>
        <v>0.61615265311994105</v>
      </c>
      <c r="J17" s="4">
        <f t="array" ref="J17">MAX(ABS(E17:H17))</f>
        <v>0.14682421677174479</v>
      </c>
      <c r="K17" s="87">
        <f t="shared" si="1"/>
        <v>0.99999999999999978</v>
      </c>
    </row>
    <row r="18" spans="3:11" x14ac:dyDescent="0.25">
      <c r="C18" s="4">
        <v>3.3000000000000002E-2</v>
      </c>
      <c r="D18" s="4">
        <f t="shared" si="0"/>
        <v>2.0457844332959253E-2</v>
      </c>
      <c r="E18" s="4">
        <f>'Frontière Efficiente à 5 titres'!$Q$25+'Frontiere theorique'!$C18*'Frontière Efficiente à 5 titres'!$R$25</f>
        <v>0.1576795974469547</v>
      </c>
      <c r="F18" s="4">
        <f>'Frontière Efficiente à 5 titres'!$Q$26+'Frontiere theorique'!$C18*'Frontière Efficiente à 5 titres'!$R$26</f>
        <v>6.7388341984506717E-2</v>
      </c>
      <c r="G18" s="4">
        <f>'Frontière Efficiente à 5 titres'!$Q$27+'Frontiere theorique'!$C18*'Frontière Efficiente à 5 titres'!$R$27</f>
        <v>8.874436197203181E-2</v>
      </c>
      <c r="H18" s="4">
        <f>'Frontière Efficiente à 5 titres'!$Q$28+'Frontiere theorique'!$C18*'Frontière Efficiente à 5 titres'!$R$28</f>
        <v>8.834952862683515E-2</v>
      </c>
      <c r="I18" s="4">
        <f>'Frontière Efficiente à 5 titres'!$Q$29+'Frontiere theorique'!$C18*'Frontière Efficiente à 5 titres'!$R$29</f>
        <v>0.59783816996967143</v>
      </c>
      <c r="J18" s="4">
        <f t="array" ref="J18">MAX(ABS(E18:H18))</f>
        <v>0.1576795974469547</v>
      </c>
      <c r="K18" s="87">
        <f t="shared" si="1"/>
        <v>0.99999999999999978</v>
      </c>
    </row>
    <row r="19" spans="3:11" x14ac:dyDescent="0.25">
      <c r="C19" s="4">
        <v>3.4000000000000002E-2</v>
      </c>
      <c r="D19" s="4">
        <f t="shared" si="0"/>
        <v>2.1003737848489256E-2</v>
      </c>
      <c r="E19" s="4">
        <f>'Frontière Efficiente à 5 titres'!$Q$25+'Frontiere theorique'!$C19*'Frontière Efficiente à 5 titres'!$R$25</f>
        <v>0.16853497812216461</v>
      </c>
      <c r="F19" s="4">
        <f>'Frontière Efficiente à 5 titres'!$Q$26+'Frontiere theorique'!$C19*'Frontière Efficiente à 5 titres'!$R$26</f>
        <v>8.3751850812291639E-2</v>
      </c>
      <c r="G19" s="4">
        <f>'Frontière Efficiente à 5 titres'!$Q$27+'Frontiere theorique'!$C19*'Frontière Efficiente à 5 titres'!$R$27</f>
        <v>9.0135818180548527E-2</v>
      </c>
      <c r="H19" s="4">
        <f>'Frontière Efficiente à 5 titres'!$Q$28+'Frontiere theorique'!$C19*'Frontière Efficiente à 5 titres'!$R$28</f>
        <v>7.8053666065593164E-2</v>
      </c>
      <c r="I19" s="4">
        <f>'Frontière Efficiente à 5 titres'!$Q$29+'Frontiere theorique'!$C19*'Frontière Efficiente à 5 titres'!$R$29</f>
        <v>0.57952368681940181</v>
      </c>
      <c r="J19" s="4">
        <f t="array" ref="J19">MAX(ABS(E19:H19))</f>
        <v>0.16853497812216461</v>
      </c>
      <c r="K19" s="87">
        <f t="shared" si="1"/>
        <v>0.99999999999999978</v>
      </c>
    </row>
    <row r="20" spans="3:11" x14ac:dyDescent="0.25">
      <c r="C20" s="4">
        <v>3.5000000000000003E-2</v>
      </c>
      <c r="D20" s="4">
        <f t="shared" si="0"/>
        <v>2.1576502774376834E-2</v>
      </c>
      <c r="E20" s="4">
        <f>'Frontière Efficiente à 5 titres'!$Q$25+'Frontiere theorique'!$C20*'Frontière Efficiente à 5 titres'!$R$25</f>
        <v>0.17939035879737447</v>
      </c>
      <c r="F20" s="4">
        <f>'Frontière Efficiente à 5 titres'!$Q$26+'Frontiere theorique'!$C20*'Frontière Efficiente à 5 titres'!$R$26</f>
        <v>0.10011535964007667</v>
      </c>
      <c r="G20" s="4">
        <f>'Frontière Efficiente à 5 titres'!$Q$27+'Frontiere theorique'!$C20*'Frontière Efficiente à 5 titres'!$R$27</f>
        <v>9.1527274389065244E-2</v>
      </c>
      <c r="H20" s="4">
        <f>'Frontière Efficiente à 5 titres'!$Q$28+'Frontiere theorique'!$C20*'Frontière Efficiente à 5 titres'!$R$28</f>
        <v>6.7757803504351177E-2</v>
      </c>
      <c r="I20" s="4">
        <f>'Frontière Efficiente à 5 titres'!$Q$29+'Frontiere theorique'!$C20*'Frontière Efficiente à 5 titres'!$R$29</f>
        <v>0.56120920366913218</v>
      </c>
      <c r="J20" s="4">
        <f t="array" ref="J20">MAX(ABS(E20:H20))</f>
        <v>0.17939035879737447</v>
      </c>
      <c r="K20" s="87">
        <f t="shared" si="1"/>
        <v>0.99999999999999978</v>
      </c>
    </row>
    <row r="21" spans="3:11" x14ac:dyDescent="0.25">
      <c r="C21" s="4">
        <v>3.5999999999999997E-2</v>
      </c>
      <c r="D21" s="4">
        <f t="shared" si="0"/>
        <v>2.2174056909945158E-2</v>
      </c>
      <c r="E21" s="4">
        <f>'Frontière Efficiente à 5 titres'!$Q$25+'Frontiere theorique'!$C21*'Frontière Efficiente à 5 titres'!$R$25</f>
        <v>0.19024573947258433</v>
      </c>
      <c r="F21" s="4">
        <f>'Frontière Efficiente à 5 titres'!$Q$26+'Frontiere theorique'!$C21*'Frontière Efficiente à 5 titres'!$R$26</f>
        <v>0.11647886846786148</v>
      </c>
      <c r="G21" s="4">
        <f>'Frontière Efficiente à 5 titres'!$Q$27+'Frontiere theorique'!$C21*'Frontière Efficiente à 5 titres'!$R$27</f>
        <v>9.2918730597581961E-2</v>
      </c>
      <c r="H21" s="4">
        <f>'Frontière Efficiente à 5 titres'!$Q$28+'Frontiere theorique'!$C21*'Frontière Efficiente à 5 titres'!$R$28</f>
        <v>5.7461940943109246E-2</v>
      </c>
      <c r="I21" s="4">
        <f>'Frontière Efficiente à 5 titres'!$Q$29+'Frontiere theorique'!$C21*'Frontière Efficiente à 5 titres'!$R$29</f>
        <v>0.54289472051886267</v>
      </c>
      <c r="J21" s="4">
        <f t="array" ref="J21">MAX(ABS(E21:H21))</f>
        <v>0.19024573947258433</v>
      </c>
      <c r="K21" s="87">
        <f t="shared" si="1"/>
        <v>0.99999999999999978</v>
      </c>
    </row>
    <row r="22" spans="3:11" x14ac:dyDescent="0.25">
      <c r="C22" s="4">
        <v>3.6999999999999998E-2</v>
      </c>
      <c r="D22" s="4">
        <f t="shared" si="0"/>
        <v>2.2794450798965225E-2</v>
      </c>
      <c r="E22" s="4">
        <f>'Frontière Efficiente à 5 titres'!$Q$25+'Frontiere theorique'!$C22*'Frontière Efficiente à 5 titres'!$R$25</f>
        <v>0.20110112014779419</v>
      </c>
      <c r="F22" s="4">
        <f>'Frontière Efficiente à 5 titres'!$Q$26+'Frontiere theorique'!$C22*'Frontière Efficiente à 5 titres'!$R$26</f>
        <v>0.13284237729564652</v>
      </c>
      <c r="G22" s="4">
        <f>'Frontière Efficiente à 5 titres'!$Q$27+'Frontiere theorique'!$C22*'Frontière Efficiente à 5 titres'!$R$27</f>
        <v>9.4310186806098678E-2</v>
      </c>
      <c r="H22" s="4">
        <f>'Frontière Efficiente à 5 titres'!$Q$28+'Frontiere theorique'!$C22*'Frontière Efficiente à 5 titres'!$R$28</f>
        <v>4.716607838186726E-2</v>
      </c>
      <c r="I22" s="4">
        <f>'Frontière Efficiente à 5 titres'!$Q$29+'Frontiere theorique'!$C22*'Frontière Efficiente à 5 titres'!$R$29</f>
        <v>0.52458023736859305</v>
      </c>
      <c r="J22" s="4">
        <f t="array" ref="J22">MAX(ABS(E22:H22))</f>
        <v>0.20110112014779419</v>
      </c>
      <c r="K22" s="87">
        <f t="shared" si="1"/>
        <v>0.99999999999999967</v>
      </c>
    </row>
    <row r="23" spans="3:11" x14ac:dyDescent="0.25">
      <c r="C23" s="4">
        <v>3.7999999999999999E-2</v>
      </c>
      <c r="D23" s="4">
        <f t="shared" si="0"/>
        <v>2.3435870671164968E-2</v>
      </c>
      <c r="E23" s="4">
        <f>'Frontière Efficiente à 5 titres'!$Q$25+'Frontiere theorique'!$C23*'Frontière Efficiente à 5 titres'!$R$25</f>
        <v>0.2119565008230041</v>
      </c>
      <c r="F23" s="4">
        <f>'Frontière Efficiente à 5 titres'!$Q$26+'Frontiere theorique'!$C23*'Frontière Efficiente à 5 titres'!$R$26</f>
        <v>0.14920588612343144</v>
      </c>
      <c r="G23" s="4">
        <f>'Frontière Efficiente à 5 titres'!$Q$27+'Frontiere theorique'!$C23*'Frontière Efficiente à 5 titres'!$R$27</f>
        <v>9.5701643014615409E-2</v>
      </c>
      <c r="H23" s="4">
        <f>'Frontière Efficiente à 5 titres'!$Q$28+'Frontiere theorique'!$C23*'Frontière Efficiente à 5 titres'!$R$28</f>
        <v>3.6870215820625274E-2</v>
      </c>
      <c r="I23" s="4">
        <f>'Frontière Efficiente à 5 titres'!$Q$29+'Frontiere theorique'!$C23*'Frontière Efficiente à 5 titres'!$R$29</f>
        <v>0.50626575421832343</v>
      </c>
      <c r="J23" s="4">
        <f t="array" ref="J23">MAX(ABS(E23:H23))</f>
        <v>0.2119565008230041</v>
      </c>
      <c r="K23" s="87">
        <f t="shared" si="1"/>
        <v>0.99999999999999967</v>
      </c>
    </row>
    <row r="24" spans="3:11" x14ac:dyDescent="0.25">
      <c r="C24" s="4">
        <v>3.9E-2</v>
      </c>
      <c r="D24" s="4">
        <f t="shared" si="0"/>
        <v>2.4096637535408513E-2</v>
      </c>
      <c r="E24" s="4">
        <f>'Frontière Efficiente à 5 titres'!$Q$25+'Frontiere theorique'!$C24*'Frontière Efficiente à 5 titres'!$R$25</f>
        <v>0.22281188149821402</v>
      </c>
      <c r="F24" s="4">
        <f>'Frontière Efficiente à 5 titres'!$Q$26+'Frontiere theorique'!$C24*'Frontière Efficiente à 5 titres'!$R$26</f>
        <v>0.16556939495121636</v>
      </c>
      <c r="G24" s="4">
        <f>'Frontière Efficiente à 5 titres'!$Q$27+'Frontiere theorique'!$C24*'Frontière Efficiente à 5 titres'!$R$27</f>
        <v>9.709309922313214E-2</v>
      </c>
      <c r="H24" s="4">
        <f>'Frontière Efficiente à 5 titres'!$Q$28+'Frontiere theorique'!$C24*'Frontière Efficiente à 5 titres'!$R$28</f>
        <v>2.6574353259383288E-2</v>
      </c>
      <c r="I24" s="4">
        <f>'Frontière Efficiente à 5 titres'!$Q$29+'Frontiere theorique'!$C24*'Frontière Efficiente à 5 titres'!$R$29</f>
        <v>0.4879512710680538</v>
      </c>
      <c r="J24" s="4">
        <f t="array" ref="J24">MAX(ABS(E24:H24))</f>
        <v>0.22281188149821402</v>
      </c>
      <c r="K24" s="87">
        <f t="shared" si="1"/>
        <v>0.99999999999999956</v>
      </c>
    </row>
    <row r="25" spans="3:11" x14ac:dyDescent="0.25">
      <c r="C25" s="4">
        <v>0.04</v>
      </c>
      <c r="D25" s="4">
        <f t="shared" si="0"/>
        <v>2.4775203458666312E-2</v>
      </c>
      <c r="E25" s="4">
        <f>'Frontière Efficiente à 5 titres'!$Q$25+'Frontiere theorique'!$C25*'Frontière Efficiente à 5 titres'!$R$25</f>
        <v>0.23366726217342387</v>
      </c>
      <c r="F25" s="4">
        <f>'Frontière Efficiente à 5 titres'!$Q$26+'Frontiere theorique'!$C25*'Frontière Efficiente à 5 titres'!$R$26</f>
        <v>0.1819329037790014</v>
      </c>
      <c r="G25" s="4">
        <f>'Frontière Efficiente à 5 titres'!$Q$27+'Frontiere theorique'!$C25*'Frontière Efficiente à 5 titres'!$R$27</f>
        <v>9.8484555431648857E-2</v>
      </c>
      <c r="H25" s="4">
        <f>'Frontière Efficiente à 5 titres'!$Q$28+'Frontiere theorique'!$C25*'Frontière Efficiente à 5 titres'!$R$28</f>
        <v>1.6278490698141301E-2</v>
      </c>
      <c r="I25" s="4">
        <f>'Frontière Efficiente à 5 titres'!$Q$29+'Frontiere theorique'!$C25*'Frontière Efficiente à 5 titres'!$R$29</f>
        <v>0.46963678791778418</v>
      </c>
      <c r="J25" s="4">
        <f t="array" ref="J25">MAX(ABS(E25:H25))</f>
        <v>0.23366726217342387</v>
      </c>
      <c r="K25" s="87">
        <f t="shared" si="1"/>
        <v>0.99999999999999967</v>
      </c>
    </row>
    <row r="26" spans="3:11" x14ac:dyDescent="0.25">
      <c r="C26" s="4">
        <v>4.1000000000000002E-2</v>
      </c>
      <c r="D26" s="4">
        <f t="shared" si="0"/>
        <v>2.5470145893416632E-2</v>
      </c>
      <c r="E26" s="4">
        <f>'Frontière Efficiente à 5 titres'!$Q$25+'Frontiere theorique'!$C26*'Frontière Efficiente à 5 titres'!$R$25</f>
        <v>0.24452264284863379</v>
      </c>
      <c r="F26" s="4">
        <f>'Frontière Efficiente à 5 titres'!$Q$26+'Frontiere theorique'!$C26*'Frontière Efficiente à 5 titres'!$R$26</f>
        <v>0.19829641260678632</v>
      </c>
      <c r="G26" s="4">
        <f>'Frontière Efficiente à 5 titres'!$Q$27+'Frontiere theorique'!$C26*'Frontière Efficiente à 5 titres'!$R$27</f>
        <v>9.9876011640165574E-2</v>
      </c>
      <c r="H26" s="4">
        <f>'Frontière Efficiente à 5 titres'!$Q$28+'Frontiere theorique'!$C26*'Frontière Efficiente à 5 titres'!$R$28</f>
        <v>5.9826281368993151E-3</v>
      </c>
      <c r="I26" s="4">
        <f>'Frontière Efficiente à 5 titres'!$Q$29+'Frontiere theorique'!$C26*'Frontière Efficiente à 5 titres'!$R$29</f>
        <v>0.45132230476751456</v>
      </c>
      <c r="J26" s="4">
        <f t="array" ref="J26">MAX(ABS(E26:H26))</f>
        <v>0.24452264284863379</v>
      </c>
      <c r="K26" s="87">
        <f t="shared" si="1"/>
        <v>0.99999999999999956</v>
      </c>
    </row>
    <row r="27" spans="3:11" x14ac:dyDescent="0.25">
      <c r="C27" s="4">
        <v>4.2000000000000003E-2</v>
      </c>
      <c r="D27" s="4">
        <f t="shared" si="0"/>
        <v>2.6180160747285512E-2</v>
      </c>
      <c r="E27" s="4">
        <f>'Frontière Efficiente à 5 titres'!$Q$25+'Frontiere theorique'!$C27*'Frontière Efficiente à 5 titres'!$R$25</f>
        <v>0.2553780235238437</v>
      </c>
      <c r="F27" s="4">
        <f>'Frontière Efficiente à 5 titres'!$Q$26+'Frontiere theorique'!$C27*'Frontière Efficiente à 5 titres'!$R$26</f>
        <v>0.21465992143457135</v>
      </c>
      <c r="G27" s="4">
        <f>'Frontière Efficiente à 5 titres'!$Q$27+'Frontiere theorique'!$C27*'Frontière Efficiente à 5 titres'!$R$27</f>
        <v>0.1012674678486823</v>
      </c>
      <c r="H27" s="4">
        <f>'Frontière Efficiente à 5 titres'!$Q$28+'Frontiere theorique'!$C27*'Frontière Efficiente à 5 titres'!$R$28</f>
        <v>-4.3132344243426712E-3</v>
      </c>
      <c r="I27" s="4">
        <f>'Frontière Efficiente à 5 titres'!$Q$29+'Frontiere theorique'!$C27*'Frontière Efficiente à 5 titres'!$R$29</f>
        <v>0.43300782161724494</v>
      </c>
      <c r="J27" s="4">
        <f t="array" ref="J27">MAX(ABS(E27:H27))</f>
        <v>0.2553780235238437</v>
      </c>
      <c r="K27" s="87">
        <f t="shared" si="1"/>
        <v>0.99999999999999967</v>
      </c>
    </row>
    <row r="28" spans="3:11" x14ac:dyDescent="0.25">
      <c r="C28" s="4">
        <v>4.2999999999999997E-2</v>
      </c>
      <c r="D28" s="4">
        <f t="shared" si="0"/>
        <v>2.690405473499588E-2</v>
      </c>
      <c r="E28" s="4">
        <f>'Frontière Efficiente à 5 titres'!$Q$25+'Frontiere theorique'!$C28*'Frontière Efficiente à 5 titres'!$R$25</f>
        <v>0.2662334041990535</v>
      </c>
      <c r="F28" s="4">
        <f>'Frontière Efficiente à 5 titres'!$Q$26+'Frontiere theorique'!$C28*'Frontière Efficiente à 5 titres'!$R$26</f>
        <v>0.23102343026235617</v>
      </c>
      <c r="G28" s="4">
        <f>'Frontière Efficiente à 5 titres'!$Q$27+'Frontiere theorique'!$C28*'Frontière Efficiente à 5 titres'!$R$27</f>
        <v>0.10265892405719901</v>
      </c>
      <c r="H28" s="4">
        <f>'Frontière Efficiente à 5 titres'!$Q$28+'Frontiere theorique'!$C28*'Frontière Efficiente à 5 titres'!$R$28</f>
        <v>-1.4609096985584602E-2</v>
      </c>
      <c r="I28" s="4">
        <f>'Frontière Efficiente à 5 titres'!$Q$29+'Frontiere theorique'!$C28*'Frontière Efficiente à 5 titres'!$R$29</f>
        <v>0.41469333846697543</v>
      </c>
      <c r="J28" s="4">
        <f t="array" ref="J28">MAX(ABS(E28:H28))</f>
        <v>0.2662334041990535</v>
      </c>
      <c r="K28" s="87">
        <f t="shared" si="1"/>
        <v>0.99999999999999944</v>
      </c>
    </row>
    <row r="29" spans="3:11" x14ac:dyDescent="0.25">
      <c r="C29" s="4">
        <v>4.3999999999999997E-2</v>
      </c>
      <c r="D29" s="4">
        <f t="shared" si="0"/>
        <v>2.7640737420006795E-2</v>
      </c>
      <c r="E29" s="4">
        <f>'Frontière Efficiente à 5 titres'!$Q$25+'Frontiere theorique'!$C29*'Frontière Efficiente à 5 titres'!$R$25</f>
        <v>0.27708878487426342</v>
      </c>
      <c r="F29" s="4">
        <f>'Frontière Efficiente à 5 titres'!$Q$26+'Frontiere theorique'!$C29*'Frontière Efficiente à 5 titres'!$R$26</f>
        <v>0.2473869390901412</v>
      </c>
      <c r="G29" s="4">
        <f>'Frontière Efficiente à 5 titres'!$Q$27+'Frontiere theorique'!$C29*'Frontière Efficiente à 5 titres'!$R$27</f>
        <v>0.10405038026571574</v>
      </c>
      <c r="H29" s="4">
        <f>'Frontière Efficiente à 5 titres'!$Q$28+'Frontiere theorique'!$C29*'Frontière Efficiente à 5 titres'!$R$28</f>
        <v>-2.4904959546826588E-2</v>
      </c>
      <c r="I29" s="4">
        <f>'Frontière Efficiente à 5 titres'!$Q$29+'Frontiere theorique'!$C29*'Frontière Efficiente à 5 titres'!$R$29</f>
        <v>0.39637885531670591</v>
      </c>
      <c r="J29" s="4">
        <f t="array" ref="J29">MAX(ABS(E29:H29))</f>
        <v>0.27708878487426342</v>
      </c>
      <c r="K29" s="87">
        <f t="shared" si="1"/>
        <v>0.99999999999999978</v>
      </c>
    </row>
    <row r="30" spans="3:11" x14ac:dyDescent="0.25">
      <c r="C30" s="4">
        <v>4.4999999999999998E-2</v>
      </c>
      <c r="D30" s="4">
        <f t="shared" si="0"/>
        <v>2.8389213243202739E-2</v>
      </c>
      <c r="E30" s="4">
        <f>'Frontière Efficiente à 5 titres'!$Q$25+'Frontiere theorique'!$C30*'Frontière Efficiente à 5 titres'!$R$25</f>
        <v>0.28794416554947327</v>
      </c>
      <c r="F30" s="4">
        <f>'Frontière Efficiente à 5 titres'!$Q$26+'Frontiere theorique'!$C30*'Frontière Efficiente à 5 titres'!$R$26</f>
        <v>0.26375044791792612</v>
      </c>
      <c r="G30" s="4">
        <f>'Frontière Efficiente à 5 titres'!$Q$27+'Frontiere theorique'!$C30*'Frontière Efficiente à 5 titres'!$R$27</f>
        <v>0.10544183647423247</v>
      </c>
      <c r="H30" s="4">
        <f>'Frontière Efficiente à 5 titres'!$Q$28+'Frontiere theorique'!$C30*'Frontière Efficiente à 5 titres'!$R$28</f>
        <v>-3.5200822108068575E-2</v>
      </c>
      <c r="I30" s="4">
        <f>'Frontière Efficiente à 5 titres'!$Q$29+'Frontiere theorique'!$C30*'Frontière Efficiente à 5 titres'!$R$29</f>
        <v>0.37806437216643629</v>
      </c>
      <c r="J30" s="4">
        <f t="array" ref="J30">MAX(ABS(E30:H30))</f>
        <v>0.28794416554947327</v>
      </c>
      <c r="K30" s="87">
        <f t="shared" si="1"/>
        <v>0.99999999999999956</v>
      </c>
    </row>
    <row r="31" spans="3:11" x14ac:dyDescent="0.25">
      <c r="C31" s="4">
        <v>4.5999999999999999E-2</v>
      </c>
      <c r="D31" s="4">
        <f t="shared" si="0"/>
        <v>2.914857374765489E-2</v>
      </c>
      <c r="E31" s="4">
        <f>'Frontière Efficiente à 5 titres'!$Q$25+'Frontiere theorique'!$C31*'Frontière Efficiente à 5 titres'!$R$25</f>
        <v>0.29879954622468319</v>
      </c>
      <c r="F31" s="4">
        <f>'Frontière Efficiente à 5 titres'!$Q$26+'Frontiere theorique'!$C31*'Frontière Efficiente à 5 titres'!$R$26</f>
        <v>0.28011395674571116</v>
      </c>
      <c r="G31" s="4">
        <f>'Frontière Efficiente à 5 titres'!$Q$27+'Frontiere theorique'!$C31*'Frontière Efficiente à 5 titres'!$R$27</f>
        <v>0.10683329268274919</v>
      </c>
      <c r="H31" s="4">
        <f>'Frontière Efficiente à 5 titres'!$Q$28+'Frontiere theorique'!$C31*'Frontière Efficiente à 5 titres'!$R$28</f>
        <v>-4.5496684669310561E-2</v>
      </c>
      <c r="I31" s="4">
        <f>'Frontière Efficiente à 5 titres'!$Q$29+'Frontiere theorique'!$C31*'Frontière Efficiente à 5 titres'!$R$29</f>
        <v>0.35974988901616667</v>
      </c>
      <c r="J31" s="4">
        <f t="array" ref="J31">MAX(ABS(E31:H31))</f>
        <v>0.29879954622468319</v>
      </c>
      <c r="K31" s="87">
        <f t="shared" si="1"/>
        <v>0.99999999999999967</v>
      </c>
    </row>
    <row r="32" spans="3:11" x14ac:dyDescent="0.25">
      <c r="C32" s="4">
        <v>4.7E-2</v>
      </c>
      <c r="D32" s="4">
        <f t="shared" si="0"/>
        <v>2.9917990139464216E-2</v>
      </c>
      <c r="E32" s="4">
        <f>'Frontière Efficiente à 5 titres'!$Q$25+'Frontiere theorique'!$C32*'Frontière Efficiente à 5 titres'!$R$25</f>
        <v>0.30965492689989305</v>
      </c>
      <c r="F32" s="4">
        <f>'Frontière Efficiente à 5 titres'!$Q$26+'Frontiere theorique'!$C32*'Frontière Efficiente à 5 titres'!$R$26</f>
        <v>0.29647746557349608</v>
      </c>
      <c r="G32" s="4">
        <f>'Frontière Efficiente à 5 titres'!$Q$27+'Frontiere theorique'!$C32*'Frontière Efficiente à 5 titres'!$R$27</f>
        <v>0.1082247488912659</v>
      </c>
      <c r="H32" s="4">
        <f>'Frontière Efficiente à 5 titres'!$Q$28+'Frontiere theorique'!$C32*'Frontière Efficiente à 5 titres'!$R$28</f>
        <v>-5.5792547230552547E-2</v>
      </c>
      <c r="I32" s="4">
        <f>'Frontière Efficiente à 5 titres'!$Q$29+'Frontiere theorique'!$C32*'Frontière Efficiente à 5 titres'!$R$29</f>
        <v>0.34143540586589705</v>
      </c>
      <c r="J32" s="4">
        <f t="array" ref="J32">MAX(ABS(E32:H32))</f>
        <v>0.30965492689989305</v>
      </c>
      <c r="K32" s="87">
        <f t="shared" si="1"/>
        <v>0.99999999999999956</v>
      </c>
    </row>
    <row r="33" spans="3:11" x14ac:dyDescent="0.25">
      <c r="C33" s="4">
        <v>4.8000000000000001E-2</v>
      </c>
      <c r="D33" s="4">
        <f t="shared" si="0"/>
        <v>3.0696706272104253E-2</v>
      </c>
      <c r="E33" s="4">
        <f>'Frontière Efficiente à 5 titres'!$Q$25+'Frontiere theorique'!$C33*'Frontière Efficiente à 5 titres'!$R$25</f>
        <v>0.32051030757510302</v>
      </c>
      <c r="F33" s="4">
        <f>'Frontière Efficiente à 5 titres'!$Q$26+'Frontiere theorique'!$C33*'Frontière Efficiente à 5 titres'!$R$26</f>
        <v>0.31284097440128111</v>
      </c>
      <c r="G33" s="4">
        <f>'Frontière Efficiente à 5 titres'!$Q$27+'Frontiere theorique'!$C33*'Frontière Efficiente à 5 titres'!$R$27</f>
        <v>0.10961620509978262</v>
      </c>
      <c r="H33" s="4">
        <f>'Frontière Efficiente à 5 titres'!$Q$28+'Frontiere theorique'!$C33*'Frontière Efficiente à 5 titres'!$R$28</f>
        <v>-6.6088409791794533E-2</v>
      </c>
      <c r="I33" s="4">
        <f>'Frontière Efficiente à 5 titres'!$Q$29+'Frontiere theorique'!$C33*'Frontière Efficiente à 5 titres'!$R$29</f>
        <v>0.32312092271562742</v>
      </c>
      <c r="J33" s="4">
        <f t="array" ref="J33">MAX(ABS(E33:H33))</f>
        <v>0.32051030757510302</v>
      </c>
      <c r="K33" s="87">
        <f t="shared" si="1"/>
        <v>0.99999999999999967</v>
      </c>
    </row>
    <row r="34" spans="3:11" x14ac:dyDescent="0.25">
      <c r="C34" s="4">
        <v>4.9000000000000002E-2</v>
      </c>
      <c r="D34" s="4">
        <f t="shared" si="0"/>
        <v>3.148403210255598E-2</v>
      </c>
      <c r="E34" s="4">
        <f>'Frontière Efficiente à 5 titres'!$Q$25+'Frontiere theorique'!$C34*'Frontière Efficiente à 5 titres'!$R$25</f>
        <v>0.33136568825031287</v>
      </c>
      <c r="F34" s="4">
        <f>'Frontière Efficiente à 5 titres'!$Q$26+'Frontiere theorique'!$C34*'Frontière Efficiente à 5 titres'!$R$26</f>
        <v>0.32920448322906604</v>
      </c>
      <c r="G34" s="4">
        <f>'Frontière Efficiente à 5 titres'!$Q$27+'Frontiere theorique'!$C34*'Frontière Efficiente à 5 titres'!$R$27</f>
        <v>0.11100766130829937</v>
      </c>
      <c r="H34" s="4">
        <f>'Frontière Efficiente à 5 titres'!$Q$28+'Frontiere theorique'!$C34*'Frontière Efficiente à 5 titres'!$R$28</f>
        <v>-7.6384272353036464E-2</v>
      </c>
      <c r="I34" s="4">
        <f>'Frontière Efficiente à 5 titres'!$Q$29+'Frontiere theorique'!$C34*'Frontière Efficiente à 5 titres'!$R$29</f>
        <v>0.3048064395653578</v>
      </c>
      <c r="J34" s="4">
        <f t="array" ref="J34">MAX(ABS(E34:H34))</f>
        <v>0.33136568825031287</v>
      </c>
      <c r="K34" s="87">
        <f t="shared" si="1"/>
        <v>0.99999999999999967</v>
      </c>
    </row>
    <row r="35" spans="3:11" x14ac:dyDescent="0.25">
      <c r="C35" s="4">
        <v>0.05</v>
      </c>
      <c r="D35" s="4">
        <f t="shared" si="0"/>
        <v>3.227933763914418E-2</v>
      </c>
      <c r="E35" s="4">
        <f>'Frontière Efficiente à 5 titres'!$Q$25+'Frontiere theorique'!$C35*'Frontière Efficiente à 5 titres'!$R$25</f>
        <v>0.34222106892552273</v>
      </c>
      <c r="F35" s="4">
        <f>'Frontière Efficiente à 5 titres'!$Q$26+'Frontiere theorique'!$C35*'Frontière Efficiente à 5 titres'!$R$26</f>
        <v>0.34556799205685096</v>
      </c>
      <c r="G35" s="4">
        <f>'Frontière Efficiente à 5 titres'!$Q$27+'Frontiere theorique'!$C35*'Frontière Efficiente à 5 titres'!$R$27</f>
        <v>0.11239911751681608</v>
      </c>
      <c r="H35" s="4">
        <f>'Frontière Efficiente à 5 titres'!$Q$28+'Frontiere theorique'!$C35*'Frontière Efficiente à 5 titres'!$R$28</f>
        <v>-8.6680134914278506E-2</v>
      </c>
      <c r="I35" s="4">
        <f>'Frontière Efficiente à 5 titres'!$Q$29+'Frontiere theorique'!$C35*'Frontière Efficiente à 5 titres'!$R$29</f>
        <v>0.28649195641508818</v>
      </c>
      <c r="J35" s="4">
        <f t="array" ref="J35">MAX(ABS(E35:H35))</f>
        <v>0.34556799205685096</v>
      </c>
      <c r="K35" s="87">
        <f t="shared" si="1"/>
        <v>0.99999999999999944</v>
      </c>
    </row>
    <row r="36" spans="3:11" x14ac:dyDescent="0.25">
      <c r="C36" s="4">
        <v>5.0999999999999997E-2</v>
      </c>
      <c r="D36" s="4">
        <f t="shared" si="0"/>
        <v>3.3082047380975831E-2</v>
      </c>
      <c r="E36" s="4">
        <f>'Frontière Efficiente à 5 titres'!$Q$25+'Frontiere theorique'!$C36*'Frontière Efficiente à 5 titres'!$R$25</f>
        <v>0.35307644960073259</v>
      </c>
      <c r="F36" s="4">
        <f>'Frontière Efficiente à 5 titres'!$Q$26+'Frontiere theorique'!$C36*'Frontière Efficiente à 5 titres'!$R$26</f>
        <v>0.36193150088463588</v>
      </c>
      <c r="G36" s="4">
        <f>'Frontière Efficiente à 5 titres'!$Q$27+'Frontiere theorique'!$C36*'Frontière Efficiente à 5 titres'!$R$27</f>
        <v>0.1137905737253328</v>
      </c>
      <c r="H36" s="4">
        <f>'Frontière Efficiente à 5 titres'!$Q$28+'Frontiere theorique'!$C36*'Frontière Efficiente à 5 titres'!$R$28</f>
        <v>-9.6975997475520437E-2</v>
      </c>
      <c r="I36" s="4">
        <f>'Frontière Efficiente à 5 titres'!$Q$29+'Frontiere theorique'!$C36*'Frontière Efficiente à 5 titres'!$R$29</f>
        <v>0.26817747326481867</v>
      </c>
      <c r="J36" s="4">
        <f t="array" ref="J36">MAX(ABS(E36:H36))</f>
        <v>0.36193150088463588</v>
      </c>
      <c r="K36" s="87">
        <f t="shared" si="1"/>
        <v>0.99999999999999944</v>
      </c>
    </row>
    <row r="37" spans="3:11" x14ac:dyDescent="0.25">
      <c r="C37" s="4">
        <v>5.1999999999999998E-2</v>
      </c>
      <c r="D37" s="4">
        <f t="shared" si="0"/>
        <v>3.3891635235269384E-2</v>
      </c>
      <c r="E37" s="4">
        <f>'Frontière Efficiente à 5 titres'!$Q$25+'Frontiere theorique'!$C37*'Frontière Efficiente à 5 titres'!$R$25</f>
        <v>0.36393183027594245</v>
      </c>
      <c r="F37" s="4">
        <f>'Frontière Efficiente à 5 titres'!$Q$26+'Frontiere theorique'!$C37*'Frontière Efficiente à 5 titres'!$R$26</f>
        <v>0.3782950097124208</v>
      </c>
      <c r="G37" s="4">
        <f>'Frontière Efficiente à 5 titres'!$Q$27+'Frontiere theorique'!$C37*'Frontière Efficiente à 5 titres'!$R$27</f>
        <v>0.11518202993384952</v>
      </c>
      <c r="H37" s="4">
        <f>'Frontière Efficiente à 5 titres'!$Q$28+'Frontiere theorique'!$C37*'Frontière Efficiente à 5 titres'!$R$28</f>
        <v>-0.10727186003676237</v>
      </c>
      <c r="I37" s="4">
        <f>'Frontière Efficiente à 5 titres'!$Q$29+'Frontiere theorique'!$C37*'Frontière Efficiente à 5 titres'!$R$29</f>
        <v>0.24986299011454904</v>
      </c>
      <c r="J37" s="4">
        <f t="array" ref="J37">MAX(ABS(E37:H37))</f>
        <v>0.3782950097124208</v>
      </c>
      <c r="K37" s="87">
        <f t="shared" si="1"/>
        <v>0.99999999999999944</v>
      </c>
    </row>
    <row r="38" spans="3:11" x14ac:dyDescent="0.25">
      <c r="C38" s="4">
        <v>5.2999999999999999E-2</v>
      </c>
      <c r="D38" s="4">
        <f t="shared" si="0"/>
        <v>3.4707619890049238E-2</v>
      </c>
      <c r="E38" s="4">
        <f>'Frontière Efficiente à 5 titres'!$Q$25+'Frontiere theorique'!$C38*'Frontière Efficiente à 5 titres'!$R$25</f>
        <v>0.37478721095115242</v>
      </c>
      <c r="F38" s="4">
        <f>'Frontière Efficiente à 5 titres'!$Q$26+'Frontiere theorique'!$C38*'Frontière Efficiente à 5 titres'!$R$26</f>
        <v>0.39465851854020584</v>
      </c>
      <c r="G38" s="4">
        <f>'Frontière Efficiente à 5 titres'!$Q$27+'Frontiere theorique'!$C38*'Frontière Efficiente à 5 titres'!$R$27</f>
        <v>0.11657348614236623</v>
      </c>
      <c r="H38" s="4">
        <f>'Frontière Efficiente à 5 titres'!$Q$28+'Frontiere theorique'!$C38*'Frontière Efficiente à 5 titres'!$R$28</f>
        <v>-0.11756772259800441</v>
      </c>
      <c r="I38" s="4">
        <f>'Frontière Efficiente à 5 titres'!$Q$29+'Frontiere theorique'!$C38*'Frontière Efficiente à 5 titres'!$R$29</f>
        <v>0.23154850696427942</v>
      </c>
      <c r="J38" s="4">
        <f t="array" ref="J38">MAX(ABS(E38:H38))</f>
        <v>0.39465851854020584</v>
      </c>
      <c r="K38" s="87">
        <f t="shared" si="1"/>
        <v>0.99999999999999956</v>
      </c>
    </row>
    <row r="39" spans="3:11" x14ac:dyDescent="0.25">
      <c r="C39" s="4">
        <v>5.3999999999999999E-2</v>
      </c>
      <c r="D39" s="4">
        <f t="shared" si="0"/>
        <v>3.5529560614393954E-2</v>
      </c>
      <c r="E39" s="4">
        <f>'Frontière Efficiente à 5 titres'!$Q$25+'Frontiere theorique'!$C39*'Frontière Efficiente à 5 titres'!$R$25</f>
        <v>0.38564259162636227</v>
      </c>
      <c r="F39" s="4">
        <f>'Frontière Efficiente à 5 titres'!$Q$26+'Frontiere theorique'!$C39*'Frontière Efficiente à 5 titres'!$R$26</f>
        <v>0.41102202736799076</v>
      </c>
      <c r="G39" s="4">
        <f>'Frontière Efficiente à 5 titres'!$Q$27+'Frontiere theorique'!$C39*'Frontière Efficiente à 5 titres'!$R$27</f>
        <v>0.11796494235088295</v>
      </c>
      <c r="H39" s="4">
        <f>'Frontière Efficiente à 5 titres'!$Q$28+'Frontiere theorique'!$C39*'Frontière Efficiente à 5 titres'!$R$28</f>
        <v>-0.12786358515924634</v>
      </c>
      <c r="I39" s="4">
        <f>'Frontière Efficiente à 5 titres'!$Q$29+'Frontiere theorique'!$C39*'Frontière Efficiente à 5 titres'!$R$29</f>
        <v>0.2132340238140098</v>
      </c>
      <c r="J39" s="4">
        <f t="array" ref="J39">MAX(ABS(E39:H39))</f>
        <v>0.41102202736799076</v>
      </c>
      <c r="K39" s="87">
        <f t="shared" si="1"/>
        <v>0.99999999999999944</v>
      </c>
    </row>
    <row r="40" spans="3:11" x14ac:dyDescent="0.25">
      <c r="C40" s="4">
        <v>5.5E-2</v>
      </c>
      <c r="D40" s="4">
        <f t="shared" si="0"/>
        <v>3.6357053455688758E-2</v>
      </c>
      <c r="E40" s="4">
        <f>'Frontière Efficiente à 5 titres'!$Q$25+'Frontiere theorique'!$C40*'Frontière Efficiente à 5 titres'!$R$25</f>
        <v>0.39649797230157213</v>
      </c>
      <c r="F40" s="4">
        <f>'Frontière Efficiente à 5 titres'!$Q$26+'Frontiere theorique'!$C40*'Frontière Efficiente à 5 titres'!$R$26</f>
        <v>0.42738553619577579</v>
      </c>
      <c r="G40" s="4">
        <f>'Frontière Efficiente à 5 titres'!$Q$27+'Frontiere theorique'!$C40*'Frontière Efficiente à 5 titres'!$R$27</f>
        <v>0.1193563985593997</v>
      </c>
      <c r="H40" s="4">
        <f>'Frontière Efficiente à 5 titres'!$Q$28+'Frontiere theorique'!$C40*'Frontière Efficiente à 5 titres'!$R$28</f>
        <v>-0.13815944772048838</v>
      </c>
      <c r="I40" s="4">
        <f>'Frontière Efficiente à 5 titres'!$Q$29+'Frontiere theorique'!$C40*'Frontière Efficiente à 5 titres'!$R$29</f>
        <v>0.19491954066374029</v>
      </c>
      <c r="J40" s="4">
        <f t="array" ref="J40">MAX(ABS(E40:H40))</f>
        <v>0.42738553619577579</v>
      </c>
      <c r="K40" s="87">
        <f t="shared" si="1"/>
        <v>0.99999999999999956</v>
      </c>
    </row>
    <row r="41" spans="3:11" x14ac:dyDescent="0.25">
      <c r="C41" s="4">
        <v>5.6000000000000001E-2</v>
      </c>
      <c r="D41" s="4">
        <f t="shared" si="0"/>
        <v>3.7189727802390424E-2</v>
      </c>
      <c r="E41" s="4">
        <f>'Frontière Efficiente à 5 titres'!$Q$25+'Frontiere theorique'!$C41*'Frontière Efficiente à 5 titres'!$R$25</f>
        <v>0.4073533529767821</v>
      </c>
      <c r="F41" s="4">
        <f>'Frontière Efficiente à 5 titres'!$Q$26+'Frontiere theorique'!$C41*'Frontière Efficiente à 5 titres'!$R$26</f>
        <v>0.44374904502356072</v>
      </c>
      <c r="G41" s="4">
        <f>'Frontière Efficiente à 5 titres'!$Q$27+'Frontiere theorique'!$C41*'Frontière Efficiente à 5 titres'!$R$27</f>
        <v>0.12074785476791641</v>
      </c>
      <c r="H41" s="4">
        <f>'Frontière Efficiente à 5 titres'!$Q$28+'Frontiere theorique'!$C41*'Frontière Efficiente à 5 titres'!$R$28</f>
        <v>-0.14845531028173031</v>
      </c>
      <c r="I41" s="4">
        <f>'Frontière Efficiente à 5 titres'!$Q$29+'Frontiere theorique'!$C41*'Frontière Efficiente à 5 titres'!$R$29</f>
        <v>0.17660505751347055</v>
      </c>
      <c r="J41" s="4">
        <f t="array" ref="J41">MAX(ABS(E41:H41))</f>
        <v>0.44374904502356072</v>
      </c>
      <c r="K41" s="87">
        <f t="shared" si="1"/>
        <v>0.99999999999999944</v>
      </c>
    </row>
    <row r="42" spans="3:11" x14ac:dyDescent="0.25">
      <c r="C42" s="4">
        <v>5.7000000000000002E-2</v>
      </c>
      <c r="D42" s="4">
        <f t="shared" si="0"/>
        <v>3.8027243281102241E-2</v>
      </c>
      <c r="E42" s="4">
        <f>'Frontière Efficiente à 5 titres'!$Q$25+'Frontiere theorique'!$C42*'Frontière Efficiente à 5 titres'!$R$25</f>
        <v>0.41820873365199196</v>
      </c>
      <c r="F42" s="4">
        <f>'Frontière Efficiente à 5 titres'!$Q$26+'Frontiere theorique'!$C42*'Frontière Efficiente à 5 titres'!$R$26</f>
        <v>0.46011255385134575</v>
      </c>
      <c r="G42" s="4">
        <f>'Frontière Efficiente à 5 titres'!$Q$27+'Frontiere theorique'!$C42*'Frontière Efficiente à 5 titres'!$R$27</f>
        <v>0.12213931097643313</v>
      </c>
      <c r="H42" s="4">
        <f>'Frontière Efficiente à 5 titres'!$Q$28+'Frontiere theorique'!$C42*'Frontière Efficiente à 5 titres'!$R$28</f>
        <v>-0.15875117284297235</v>
      </c>
      <c r="I42" s="4">
        <f>'Frontière Efficiente à 5 titres'!$Q$29+'Frontiere theorique'!$C42*'Frontière Efficiente à 5 titres'!$R$29</f>
        <v>0.15829057436320104</v>
      </c>
      <c r="J42" s="4">
        <f t="array" ref="J42">MAX(ABS(E42:H42))</f>
        <v>0.46011255385134575</v>
      </c>
      <c r="K42" s="87">
        <f t="shared" si="1"/>
        <v>0.99999999999999944</v>
      </c>
    </row>
    <row r="43" spans="3:11" x14ac:dyDescent="0.25">
      <c r="C43" s="4">
        <v>5.8000000000000003E-2</v>
      </c>
      <c r="D43" s="4">
        <f t="shared" si="0"/>
        <v>3.8869286957861023E-2</v>
      </c>
      <c r="E43" s="4">
        <f>'Frontière Efficiente à 5 titres'!$Q$25+'Frontiere theorique'!$C43*'Frontière Efficiente à 5 titres'!$R$25</f>
        <v>0.42906411432720182</v>
      </c>
      <c r="F43" s="4">
        <f>'Frontière Efficiente à 5 titres'!$Q$26+'Frontiere theorique'!$C43*'Frontière Efficiente à 5 titres'!$R$26</f>
        <v>0.47647606267913067</v>
      </c>
      <c r="G43" s="4">
        <f>'Frontière Efficiente à 5 titres'!$Q$27+'Frontiere theorique'!$C43*'Frontière Efficiente à 5 titres'!$R$27</f>
        <v>0.12353076718494985</v>
      </c>
      <c r="H43" s="4">
        <f>'Frontière Efficiente à 5 titres'!$Q$28+'Frontiere theorique'!$C43*'Frontière Efficiente à 5 titres'!$R$28</f>
        <v>-0.16904703540421429</v>
      </c>
      <c r="I43" s="4">
        <f>'Frontière Efficiente à 5 titres'!$Q$29+'Frontiere theorique'!$C43*'Frontière Efficiente à 5 titres'!$R$29</f>
        <v>0.13997609121293131</v>
      </c>
      <c r="J43" s="4">
        <f t="array" ref="J43">MAX(ABS(E43:H43))</f>
        <v>0.47647606267913067</v>
      </c>
      <c r="K43" s="87">
        <f t="shared" si="1"/>
        <v>0.99999999999999944</v>
      </c>
    </row>
    <row r="44" spans="3:11" x14ac:dyDescent="0.25">
      <c r="C44" s="4">
        <v>5.8999999999999997E-2</v>
      </c>
      <c r="D44" s="4">
        <f t="shared" si="0"/>
        <v>3.9715570815149037E-2</v>
      </c>
      <c r="E44" s="4">
        <f>'Frontière Efficiente à 5 titres'!$Q$25+'Frontiere theorique'!$C44*'Frontière Efficiente à 5 titres'!$R$25</f>
        <v>0.43991949500241168</v>
      </c>
      <c r="F44" s="4">
        <f>'Frontière Efficiente à 5 titres'!$Q$26+'Frontiere theorique'!$C44*'Frontière Efficiente à 5 titres'!$R$26</f>
        <v>0.49283957150691549</v>
      </c>
      <c r="G44" s="4">
        <f>'Frontière Efficiente à 5 titres'!$Q$27+'Frontiere theorique'!$C44*'Frontière Efficiente à 5 titres'!$R$27</f>
        <v>0.12492222339346656</v>
      </c>
      <c r="H44" s="4">
        <f>'Frontière Efficiente à 5 titres'!$Q$28+'Frontiere theorique'!$C44*'Frontière Efficiente à 5 titres'!$R$28</f>
        <v>-0.17934289796545622</v>
      </c>
      <c r="I44" s="4">
        <f>'Frontière Efficiente à 5 titres'!$Q$29+'Frontiere theorique'!$C44*'Frontière Efficiente à 5 titres'!$R$29</f>
        <v>0.1216616080626618</v>
      </c>
      <c r="J44" s="4">
        <f t="array" ref="J44">MAX(ABS(E44:H44))</f>
        <v>0.49283957150691549</v>
      </c>
      <c r="K44" s="87">
        <f t="shared" si="1"/>
        <v>0.99999999999999922</v>
      </c>
    </row>
    <row r="45" spans="3:11" x14ac:dyDescent="0.25">
      <c r="C45" s="4">
        <v>0.06</v>
      </c>
      <c r="D45" s="4">
        <f t="shared" si="0"/>
        <v>4.0565829478045386E-2</v>
      </c>
      <c r="E45" s="4">
        <f>'Frontière Efficiente à 5 titres'!$Q$25+'Frontiere theorique'!$C45*'Frontière Efficiente à 5 titres'!$R$25</f>
        <v>0.45077487567762153</v>
      </c>
      <c r="F45" s="4">
        <f>'Frontière Efficiente à 5 titres'!$Q$26+'Frontiere theorique'!$C45*'Frontière Efficiente à 5 titres'!$R$26</f>
        <v>0.50920308033470052</v>
      </c>
      <c r="G45" s="4">
        <f>'Frontière Efficiente à 5 titres'!$Q$27+'Frontiere theorique'!$C45*'Frontière Efficiente à 5 titres'!$R$27</f>
        <v>0.12631367960198328</v>
      </c>
      <c r="H45" s="4">
        <f>'Frontière Efficiente à 5 titres'!$Q$28+'Frontiere theorique'!$C45*'Frontière Efficiente à 5 titres'!$R$28</f>
        <v>-0.18963876052669826</v>
      </c>
      <c r="I45" s="4">
        <f>'Frontière Efficiente à 5 titres'!$Q$29+'Frontiere theorique'!$C45*'Frontière Efficiente à 5 titres'!$R$29</f>
        <v>0.10334712491239229</v>
      </c>
      <c r="J45" s="4">
        <f t="array" ref="J45">MAX(ABS(E45:H45))</f>
        <v>0.50920308033470052</v>
      </c>
      <c r="K45" s="87">
        <f t="shared" si="1"/>
        <v>0.99999999999999933</v>
      </c>
    </row>
    <row r="46" spans="3:11" x14ac:dyDescent="0.25">
      <c r="C46" s="4">
        <v>6.0999999999999999E-2</v>
      </c>
      <c r="D46" s="4">
        <f t="shared" si="0"/>
        <v>4.1419818164964921E-2</v>
      </c>
      <c r="E46" s="4">
        <f>'Frontière Efficiente à 5 titres'!$Q$25+'Frontiere theorique'!$C46*'Frontière Efficiente à 5 titres'!$R$25</f>
        <v>0.4616302563528315</v>
      </c>
      <c r="F46" s="4">
        <f>'Frontière Efficiente à 5 titres'!$Q$26+'Frontiere theorique'!$C46*'Frontière Efficiente à 5 titres'!$R$26</f>
        <v>0.52556658916248544</v>
      </c>
      <c r="G46" s="4">
        <f>'Frontière Efficiente à 5 titres'!$Q$27+'Frontiere theorique'!$C46*'Frontière Efficiente à 5 titres'!$R$27</f>
        <v>0.1277051358105</v>
      </c>
      <c r="H46" s="4">
        <f>'Frontière Efficiente à 5 titres'!$Q$28+'Frontiere theorique'!$C46*'Frontière Efficiente à 5 titres'!$R$28</f>
        <v>-0.19993462308794019</v>
      </c>
      <c r="I46" s="4">
        <f>'Frontière Efficiente à 5 titres'!$Q$29+'Frontiere theorique'!$C46*'Frontière Efficiente à 5 titres'!$R$29</f>
        <v>8.5032641762122552E-2</v>
      </c>
      <c r="J46" s="4">
        <f t="array" ref="J46">MAX(ABS(E46:H46))</f>
        <v>0.52556658916248544</v>
      </c>
      <c r="K46" s="87">
        <f t="shared" si="1"/>
        <v>0.99999999999999933</v>
      </c>
    </row>
    <row r="47" spans="3:11" x14ac:dyDescent="0.25">
      <c r="C47" s="4">
        <v>6.2E-2</v>
      </c>
      <c r="D47" s="4">
        <f t="shared" si="0"/>
        <v>4.227731084049486E-2</v>
      </c>
      <c r="E47" s="4">
        <f>'Frontière Efficiente à 5 titres'!$Q$25+'Frontiere theorique'!$C47*'Frontière Efficiente à 5 titres'!$R$25</f>
        <v>0.47248563702804136</v>
      </c>
      <c r="F47" s="4">
        <f>'Frontière Efficiente à 5 titres'!$Q$26+'Frontiere theorique'!$C47*'Frontière Efficiente à 5 titres'!$R$26</f>
        <v>0.54193009799027048</v>
      </c>
      <c r="G47" s="4">
        <f>'Frontière Efficiente à 5 titres'!$Q$27+'Frontiere theorique'!$C47*'Frontière Efficiente à 5 titres'!$R$27</f>
        <v>0.12909659201901674</v>
      </c>
      <c r="H47" s="4">
        <f>'Frontière Efficiente à 5 titres'!$Q$28+'Frontiere theorique'!$C47*'Frontière Efficiente à 5 titres'!$R$28</f>
        <v>-0.21023048564918223</v>
      </c>
      <c r="I47" s="4">
        <f>'Frontière Efficiente à 5 titres'!$Q$29+'Frontiere theorique'!$C47*'Frontière Efficiente à 5 titres'!$R$29</f>
        <v>6.671815861185304E-2</v>
      </c>
      <c r="J47" s="4">
        <f t="array" ref="J47">MAX(ABS(E47:H47))</f>
        <v>0.54193009799027048</v>
      </c>
      <c r="K47" s="87">
        <f t="shared" si="1"/>
        <v>0.99999999999999944</v>
      </c>
    </row>
    <row r="48" spans="3:11" x14ac:dyDescent="0.25">
      <c r="C48" s="4">
        <v>6.3E-2</v>
      </c>
      <c r="D48" s="4">
        <f t="shared" si="0"/>
        <v>4.3138098549855612E-2</v>
      </c>
      <c r="E48" s="4">
        <f>'Frontière Efficiente à 5 titres'!$Q$25+'Frontiere theorique'!$C48*'Frontière Efficiente à 5 titres'!$R$25</f>
        <v>0.48334101770325122</v>
      </c>
      <c r="F48" s="4">
        <f>'Frontière Efficiente à 5 titres'!$Q$26+'Frontiere theorique'!$C48*'Frontière Efficiente à 5 titres'!$R$26</f>
        <v>0.5582936068180554</v>
      </c>
      <c r="G48" s="4">
        <f>'Frontière Efficiente à 5 titres'!$Q$27+'Frontiere theorique'!$C48*'Frontière Efficiente à 5 titres'!$R$27</f>
        <v>0.13048804822753346</v>
      </c>
      <c r="H48" s="4">
        <f>'Frontière Efficiente à 5 titres'!$Q$28+'Frontiere theorique'!$C48*'Frontière Efficiente à 5 titres'!$R$28</f>
        <v>-0.22052634821042416</v>
      </c>
      <c r="I48" s="4">
        <f>'Frontière Efficiente à 5 titres'!$Q$29+'Frontiere theorique'!$C48*'Frontière Efficiente à 5 titres'!$R$29</f>
        <v>4.8403675461583306E-2</v>
      </c>
      <c r="J48" s="4">
        <f t="array" ref="J48">MAX(ABS(E48:H48))</f>
        <v>0.5582936068180554</v>
      </c>
      <c r="K48" s="87">
        <f t="shared" si="1"/>
        <v>0.99999999999999922</v>
      </c>
    </row>
    <row r="49" spans="3:11" x14ac:dyDescent="0.25">
      <c r="C49" s="4">
        <v>6.4000000000000001E-2</v>
      </c>
      <c r="D49" s="4">
        <f t="shared" si="0"/>
        <v>4.4001987916439063E-2</v>
      </c>
      <c r="E49" s="4">
        <f>'Frontière Efficiente à 5 titres'!$Q$25+'Frontiere theorique'!$C49*'Frontière Efficiente à 5 titres'!$R$25</f>
        <v>0.49419639837846108</v>
      </c>
      <c r="F49" s="4">
        <f>'Frontière Efficiente à 5 titres'!$Q$26+'Frontiere theorique'!$C49*'Frontière Efficiente à 5 titres'!$R$26</f>
        <v>0.57465711564584032</v>
      </c>
      <c r="G49" s="4">
        <f>'Frontière Efficiente à 5 titres'!$Q$27+'Frontiere theorique'!$C49*'Frontière Efficiente à 5 titres'!$R$27</f>
        <v>0.13187950443605018</v>
      </c>
      <c r="H49" s="4">
        <f>'Frontière Efficiente à 5 titres'!$Q$28+'Frontiere theorique'!$C49*'Frontière Efficiente à 5 titres'!$R$28</f>
        <v>-0.2308222107716662</v>
      </c>
      <c r="I49" s="4">
        <f>'Frontière Efficiente à 5 titres'!$Q$29+'Frontiere theorique'!$C49*'Frontière Efficiente à 5 titres'!$R$29</f>
        <v>3.0089192311313795E-2</v>
      </c>
      <c r="J49" s="4">
        <f t="array" ref="J49">MAX(ABS(E49:H49))</f>
        <v>0.57465711564584032</v>
      </c>
      <c r="K49" s="87">
        <f t="shared" si="1"/>
        <v>0.99999999999999911</v>
      </c>
    </row>
    <row r="50" spans="3:11" x14ac:dyDescent="0.25">
      <c r="C50" s="4">
        <v>6.5000000000000002E-2</v>
      </c>
      <c r="D50" s="4">
        <f t="shared" si="0"/>
        <v>4.4868799785686357E-2</v>
      </c>
      <c r="E50" s="4">
        <f>'Frontière Efficiente à 5 titres'!$Q$25+'Frontiere theorique'!$C50*'Frontière Efficiente à 5 titres'!$R$25</f>
        <v>0.50505177905367105</v>
      </c>
      <c r="F50" s="4">
        <f>'Frontière Efficiente à 5 titres'!$Q$26+'Frontiere theorique'!$C50*'Frontière Efficiente à 5 titres'!$R$26</f>
        <v>0.59102062447362547</v>
      </c>
      <c r="G50" s="4">
        <f>'Frontière Efficiente à 5 titres'!$Q$27+'Frontiere theorique'!$C50*'Frontière Efficiente à 5 titres'!$R$27</f>
        <v>0.13327096064456689</v>
      </c>
      <c r="H50" s="4">
        <f>'Frontière Efficiente à 5 titres'!$Q$28+'Frontiere theorique'!$C50*'Frontière Efficiente à 5 titres'!$R$28</f>
        <v>-0.24111807333290813</v>
      </c>
      <c r="I50" s="4">
        <f>'Frontière Efficiente à 5 titres'!$Q$29+'Frontiere theorique'!$C50*'Frontière Efficiente à 5 titres'!$R$29</f>
        <v>1.1774709161044061E-2</v>
      </c>
      <c r="J50" s="4">
        <f t="array" ref="J50">MAX(ABS(E50:H50))</f>
        <v>0.59102062447362547</v>
      </c>
      <c r="K50" s="87">
        <f t="shared" si="1"/>
        <v>0.99999999999999933</v>
      </c>
    </row>
    <row r="51" spans="3:11" x14ac:dyDescent="0.25">
      <c r="C51" s="4">
        <v>6.6000000000000003E-2</v>
      </c>
      <c r="D51" s="4">
        <f t="shared" si="0"/>
        <v>4.5738368000243862E-2</v>
      </c>
      <c r="E51" s="4">
        <f>'Frontière Efficiente à 5 titres'!$Q$25+'Frontiere theorique'!$C51*'Frontière Efficiente à 5 titres'!$R$25</f>
        <v>0.5159071597288809</v>
      </c>
      <c r="F51" s="4">
        <f>'Frontière Efficiente à 5 titres'!$Q$26+'Frontiere theorique'!$C51*'Frontière Efficiente à 5 titres'!$R$26</f>
        <v>0.60738413330141039</v>
      </c>
      <c r="G51" s="4">
        <f>'Frontière Efficiente à 5 titres'!$Q$27+'Frontiere theorique'!$C51*'Frontière Efficiente à 5 titres'!$R$27</f>
        <v>0.13466241685308361</v>
      </c>
      <c r="H51" s="4">
        <f>'Frontière Efficiente à 5 titres'!$Q$28+'Frontiere theorique'!$C51*'Frontière Efficiente à 5 titres'!$R$28</f>
        <v>-0.25141393589415018</v>
      </c>
      <c r="I51" s="4">
        <f>'Frontière Efficiente à 5 titres'!$Q$29+'Frontiere theorique'!$C51*'Frontière Efficiente à 5 titres'!$R$29</f>
        <v>-6.5397739892254503E-3</v>
      </c>
      <c r="J51" s="4">
        <f t="array" ref="J51">MAX(ABS(E51:H51))</f>
        <v>0.60738413330141039</v>
      </c>
      <c r="K51" s="87">
        <f t="shared" si="1"/>
        <v>0.99999999999999933</v>
      </c>
    </row>
    <row r="52" spans="3:11" x14ac:dyDescent="0.25">
      <c r="C52" s="4">
        <v>6.7000000000000004E-2</v>
      </c>
      <c r="D52" s="4">
        <f t="shared" si="0"/>
        <v>4.6610538292875564E-2</v>
      </c>
      <c r="E52" s="4">
        <f>'Frontière Efficiente à 5 titres'!$Q$25+'Frontiere theorique'!$C52*'Frontière Efficiente à 5 titres'!$R$25</f>
        <v>0.52676254040409076</v>
      </c>
      <c r="F52" s="4">
        <f>'Frontière Efficiente à 5 titres'!$Q$26+'Frontiere theorique'!$C52*'Frontière Efficiente à 5 titres'!$R$26</f>
        <v>0.62374764212919531</v>
      </c>
      <c r="G52" s="4">
        <f>'Frontière Efficiente à 5 titres'!$Q$27+'Frontiere theorique'!$C52*'Frontière Efficiente à 5 titres'!$R$27</f>
        <v>0.13605387306160036</v>
      </c>
      <c r="H52" s="4">
        <f>'Frontière Efficiente à 5 titres'!$Q$28+'Frontiere theorique'!$C52*'Frontière Efficiente à 5 titres'!$R$28</f>
        <v>-0.26170979845539211</v>
      </c>
      <c r="I52" s="4">
        <f>'Frontière Efficiente à 5 titres'!$Q$29+'Frontiere theorique'!$C52*'Frontière Efficiente à 5 titres'!$R$29</f>
        <v>-2.4854257139495184E-2</v>
      </c>
      <c r="J52" s="4">
        <f t="array" ref="J52">MAX(ABS(E52:H52))</f>
        <v>0.62374764212919531</v>
      </c>
      <c r="K52" s="87">
        <f t="shared" si="1"/>
        <v>0.99999999999999889</v>
      </c>
    </row>
    <row r="53" spans="3:11" x14ac:dyDescent="0.25">
      <c r="C53" s="4">
        <v>6.8000000000000005E-2</v>
      </c>
      <c r="D53" s="4">
        <f t="shared" si="0"/>
        <v>4.7485167285013022E-2</v>
      </c>
      <c r="E53" s="4">
        <f>'Frontière Efficiente à 5 titres'!$Q$25+'Frontiere theorique'!$C53*'Frontière Efficiente à 5 titres'!$R$25</f>
        <v>0.53761792107930073</v>
      </c>
      <c r="F53" s="4">
        <f>'Frontière Efficiente à 5 titres'!$Q$26+'Frontiere theorique'!$C53*'Frontière Efficiente à 5 titres'!$R$26</f>
        <v>0.64011115095698023</v>
      </c>
      <c r="G53" s="4">
        <f>'Frontière Efficiente à 5 titres'!$Q$27+'Frontiere theorique'!$C53*'Frontière Efficiente à 5 titres'!$R$27</f>
        <v>0.13744532927011707</v>
      </c>
      <c r="H53" s="4">
        <f>'Frontière Efficiente à 5 titres'!$Q$28+'Frontiere theorique'!$C53*'Frontière Efficiente à 5 titres'!$R$28</f>
        <v>-0.27200566101663415</v>
      </c>
      <c r="I53" s="4">
        <f>'Frontière Efficiente à 5 titres'!$Q$29+'Frontiere theorique'!$C53*'Frontière Efficiente à 5 titres'!$R$29</f>
        <v>-4.3168740289764695E-2</v>
      </c>
      <c r="J53" s="4">
        <f t="array" ref="J53">MAX(ABS(E53:H53))</f>
        <v>0.64011115095698023</v>
      </c>
      <c r="K53" s="87">
        <f t="shared" si="1"/>
        <v>0.99999999999999911</v>
      </c>
    </row>
    <row r="54" spans="3:11" x14ac:dyDescent="0.25">
      <c r="C54" s="4">
        <v>6.9000000000000006E-2</v>
      </c>
      <c r="D54" s="4">
        <f t="shared" si="0"/>
        <v>4.8362121580094966E-2</v>
      </c>
      <c r="E54" s="4">
        <f>'Frontière Efficiente à 5 titres'!$Q$25+'Frontiere theorique'!$C54*'Frontière Efficiente à 5 titres'!$R$25</f>
        <v>0.54847330175451059</v>
      </c>
      <c r="F54" s="4">
        <f>'Frontière Efficiente à 5 titres'!$Q$26+'Frontiere theorique'!$C54*'Frontière Efficiente à 5 titres'!$R$26</f>
        <v>0.65647465978476516</v>
      </c>
      <c r="G54" s="4">
        <f>'Frontière Efficiente à 5 titres'!$Q$27+'Frontiere theorique'!$C54*'Frontière Efficiente à 5 titres'!$R$27</f>
        <v>0.13883678547863379</v>
      </c>
      <c r="H54" s="4">
        <f>'Frontière Efficiente à 5 titres'!$Q$28+'Frontiere theorique'!$C54*'Frontière Efficiente à 5 titres'!$R$28</f>
        <v>-0.28230152357787608</v>
      </c>
      <c r="I54" s="4">
        <f>'Frontière Efficiente à 5 titres'!$Q$29+'Frontiere theorique'!$C54*'Frontière Efficiente à 5 titres'!$R$29</f>
        <v>-6.1483223440034429E-2</v>
      </c>
      <c r="J54" s="4">
        <f t="array" ref="J54">MAX(ABS(E54:H54))</f>
        <v>0.65647465978476516</v>
      </c>
      <c r="K54" s="87">
        <f t="shared" si="1"/>
        <v>0.99999999999999911</v>
      </c>
    </row>
    <row r="55" spans="3:11" x14ac:dyDescent="0.25">
      <c r="C55" s="4">
        <v>7.0000000000000007E-2</v>
      </c>
      <c r="D55" s="4">
        <f t="shared" si="0"/>
        <v>4.9241276941995184E-2</v>
      </c>
      <c r="E55" s="4">
        <f>'Frontière Efficiente à 5 titres'!$Q$25+'Frontiere theorique'!$C55*'Frontière Efficiente à 5 titres'!$R$25</f>
        <v>0.55932868242972045</v>
      </c>
      <c r="F55" s="4">
        <f>'Frontière Efficiente à 5 titres'!$Q$26+'Frontiere theorique'!$C55*'Frontière Efficiente à 5 titres'!$R$26</f>
        <v>0.6728381686125503</v>
      </c>
      <c r="G55" s="4">
        <f>'Frontière Efficiente à 5 titres'!$Q$27+'Frontiere theorique'!$C55*'Frontière Efficiente à 5 titres'!$R$27</f>
        <v>0.14022824168715051</v>
      </c>
      <c r="H55" s="4">
        <f>'Frontière Efficiente à 5 titres'!$Q$28+'Frontiere theorique'!$C55*'Frontière Efficiente à 5 titres'!$R$28</f>
        <v>-0.29259738613911812</v>
      </c>
      <c r="I55" s="4">
        <f>'Frontière Efficiente à 5 titres'!$Q$29+'Frontiere theorique'!$C55*'Frontière Efficiente à 5 titres'!$R$29</f>
        <v>-7.9797706590303941E-2</v>
      </c>
      <c r="J55" s="4">
        <f t="array" ref="J55">MAX(ABS(E55:H55))</f>
        <v>0.6728381686125503</v>
      </c>
      <c r="K55" s="87">
        <f t="shared" si="1"/>
        <v>0.99999999999999933</v>
      </c>
    </row>
    <row r="56" spans="3:11" x14ac:dyDescent="0.25">
      <c r="C56" s="4">
        <v>7.0999999999999994E-2</v>
      </c>
      <c r="D56" s="4">
        <f t="shared" si="0"/>
        <v>5.0122517549867858E-2</v>
      </c>
      <c r="E56" s="4">
        <f>'Frontière Efficiente à 5 titres'!$Q$25+'Frontiere theorique'!$C56*'Frontière Efficiente à 5 titres'!$R$25</f>
        <v>0.57018406310493019</v>
      </c>
      <c r="F56" s="4">
        <f>'Frontière Efficiente à 5 titres'!$Q$26+'Frontiere theorique'!$C56*'Frontière Efficiente à 5 titres'!$R$26</f>
        <v>0.689201677440335</v>
      </c>
      <c r="G56" s="4">
        <f>'Frontière Efficiente à 5 titres'!$Q$27+'Frontiere theorique'!$C56*'Frontière Efficiente à 5 titres'!$R$27</f>
        <v>0.14161969789566722</v>
      </c>
      <c r="H56" s="4">
        <f>'Frontière Efficiente à 5 titres'!$Q$28+'Frontiere theorique'!$C56*'Frontière Efficiente à 5 titres'!$R$28</f>
        <v>-0.30289324870035994</v>
      </c>
      <c r="I56" s="4">
        <f>'Frontière Efficiente à 5 titres'!$Q$29+'Frontiere theorique'!$C56*'Frontière Efficiente à 5 titres'!$R$29</f>
        <v>-9.811218974057323E-2</v>
      </c>
      <c r="J56" s="4">
        <f t="array" ref="J56">MAX(ABS(E56:H56))</f>
        <v>0.689201677440335</v>
      </c>
      <c r="K56" s="87">
        <f t="shared" si="1"/>
        <v>0.99999999999999911</v>
      </c>
    </row>
    <row r="57" spans="3:11" x14ac:dyDescent="0.25">
      <c r="C57" s="4">
        <v>7.1999999999999995E-2</v>
      </c>
      <c r="D57" s="4">
        <f t="shared" si="0"/>
        <v>5.1005735321662804E-2</v>
      </c>
      <c r="E57" s="4">
        <f>'Frontière Efficiente à 5 titres'!$Q$25+'Frontiere theorique'!$C57*'Frontière Efficiente à 5 titres'!$R$25</f>
        <v>0.58103944378014016</v>
      </c>
      <c r="F57" s="4">
        <f>'Frontière Efficiente à 5 titres'!$Q$26+'Frontiere theorique'!$C57*'Frontière Efficiente à 5 titres'!$R$26</f>
        <v>0.70556518626811993</v>
      </c>
      <c r="G57" s="4">
        <f>'Frontière Efficiente à 5 titres'!$Q$27+'Frontiere theorique'!$C57*'Frontière Efficiente à 5 titres'!$R$27</f>
        <v>0.14301115410418394</v>
      </c>
      <c r="H57" s="4">
        <f>'Frontière Efficiente à 5 titres'!$Q$28+'Frontiere theorique'!$C57*'Frontière Efficiente à 5 titres'!$R$28</f>
        <v>-0.31318911126160198</v>
      </c>
      <c r="I57" s="4">
        <f>'Frontière Efficiente à 5 titres'!$Q$29+'Frontiere theorique'!$C57*'Frontière Efficiente à 5 titres'!$R$29</f>
        <v>-0.11642667289084296</v>
      </c>
      <c r="J57" s="4">
        <f t="array" ref="J57">MAX(ABS(E57:H57))</f>
        <v>0.70556518626811993</v>
      </c>
      <c r="K57" s="87">
        <f t="shared" si="1"/>
        <v>0.99999999999999889</v>
      </c>
    </row>
    <row r="58" spans="3:11" x14ac:dyDescent="0.25">
      <c r="C58" s="4">
        <v>7.2999999999999995E-2</v>
      </c>
      <c r="D58" s="4">
        <f t="shared" si="0"/>
        <v>5.1890829299389624E-2</v>
      </c>
      <c r="E58" s="4">
        <f>'Frontière Efficiente à 5 titres'!$Q$25+'Frontiere theorique'!$C58*'Frontière Efficiente à 5 titres'!$R$25</f>
        <v>0.59189482445535002</v>
      </c>
      <c r="F58" s="4">
        <f>'Frontière Efficiente à 5 titres'!$Q$26+'Frontiere theorique'!$C58*'Frontière Efficiente à 5 titres'!$R$26</f>
        <v>0.72192869509590485</v>
      </c>
      <c r="G58" s="4">
        <f>'Frontière Efficiente à 5 titres'!$Q$27+'Frontiere theorique'!$C58*'Frontière Efficiente à 5 titres'!$R$27</f>
        <v>0.14440261031270066</v>
      </c>
      <c r="H58" s="4">
        <f>'Frontière Efficiente à 5 titres'!$Q$28+'Frontiere theorique'!$C58*'Frontière Efficiente à 5 titres'!$R$28</f>
        <v>-0.32348497382284391</v>
      </c>
      <c r="I58" s="4">
        <f>'Frontière Efficiente à 5 titres'!$Q$29+'Frontiere theorique'!$C58*'Frontière Efficiente à 5 titres'!$R$29</f>
        <v>-0.13474115604111248</v>
      </c>
      <c r="J58" s="4">
        <f t="array" ref="J58">MAX(ABS(E58:H58))</f>
        <v>0.72192869509590485</v>
      </c>
      <c r="K58" s="87">
        <f t="shared" si="1"/>
        <v>0.99999999999999911</v>
      </c>
    </row>
    <row r="59" spans="3:11" x14ac:dyDescent="0.25">
      <c r="C59" s="4">
        <v>7.3999999999999996E-2</v>
      </c>
      <c r="D59" s="4">
        <f t="shared" si="0"/>
        <v>5.277770508994712E-2</v>
      </c>
      <c r="E59" s="4">
        <f>'Frontière Efficiente à 5 titres'!$Q$25+'Frontiere theorique'!$C59*'Frontière Efficiente à 5 titres'!$R$25</f>
        <v>0.60275020513055988</v>
      </c>
      <c r="F59" s="4">
        <f>'Frontière Efficiente à 5 titres'!$Q$26+'Frontiere theorique'!$C59*'Frontière Efficiente à 5 titres'!$R$26</f>
        <v>0.73829220392368999</v>
      </c>
      <c r="G59" s="4">
        <f>'Frontière Efficiente à 5 titres'!$Q$27+'Frontiere theorique'!$C59*'Frontière Efficiente à 5 titres'!$R$27</f>
        <v>0.14579406652121737</v>
      </c>
      <c r="H59" s="4">
        <f>'Frontière Efficiente à 5 titres'!$Q$28+'Frontiere theorique'!$C59*'Frontière Efficiente à 5 titres'!$R$28</f>
        <v>-0.33378083638408595</v>
      </c>
      <c r="I59" s="4">
        <f>'Frontière Efficiente à 5 titres'!$Q$29+'Frontiere theorique'!$C59*'Frontière Efficiente à 5 titres'!$R$29</f>
        <v>-0.15305563919138221</v>
      </c>
      <c r="J59" s="4">
        <f t="array" ref="J59">MAX(ABS(E59:H59))</f>
        <v>0.73829220392368999</v>
      </c>
      <c r="K59" s="87">
        <f t="shared" si="1"/>
        <v>0.99999999999999911</v>
      </c>
    </row>
    <row r="60" spans="3:11" x14ac:dyDescent="0.25">
      <c r="C60" s="4">
        <v>7.4999999999999997E-2</v>
      </c>
      <c r="D60" s="4">
        <f t="shared" si="0"/>
        <v>5.3666274355992249E-2</v>
      </c>
      <c r="E60" s="4">
        <f>'Frontière Efficiente à 5 titres'!$Q$25+'Frontiere theorique'!$C60*'Frontière Efficiente à 5 titres'!$R$25</f>
        <v>0.61360558580576985</v>
      </c>
      <c r="F60" s="4">
        <f>'Frontière Efficiente à 5 titres'!$Q$26+'Frontiere theorique'!$C60*'Frontière Efficiente à 5 titres'!$R$26</f>
        <v>0.75465571275147492</v>
      </c>
      <c r="G60" s="4">
        <f>'Frontière Efficiente à 5 titres'!$Q$27+'Frontiere theorique'!$C60*'Frontière Efficiente à 5 titres'!$R$27</f>
        <v>0.14718552272973412</v>
      </c>
      <c r="H60" s="4">
        <f>'Frontière Efficiente à 5 titres'!$Q$28+'Frontiere theorique'!$C60*'Frontière Efficiente à 5 titres'!$R$28</f>
        <v>-0.34407669894532789</v>
      </c>
      <c r="I60" s="4">
        <f>'Frontière Efficiente à 5 titres'!$Q$29+'Frontiere theorique'!$C60*'Frontière Efficiente à 5 titres'!$R$29</f>
        <v>-0.17137012234165172</v>
      </c>
      <c r="J60" s="4">
        <f t="array" ref="J60">MAX(ABS(E60:H60))</f>
        <v>0.75465571275147492</v>
      </c>
      <c r="K60" s="87">
        <f t="shared" si="1"/>
        <v>0.99999999999999911</v>
      </c>
    </row>
    <row r="61" spans="3:11" x14ac:dyDescent="0.25">
      <c r="C61" s="4">
        <v>7.5999999999999998E-2</v>
      </c>
      <c r="D61" s="4">
        <f t="shared" si="0"/>
        <v>5.4556454351909617E-2</v>
      </c>
      <c r="E61" s="4">
        <f>'Frontière Efficiente à 5 titres'!$Q$25+'Frontiere theorique'!$C61*'Frontière Efficiente à 5 titres'!$R$25</f>
        <v>0.62446096648097971</v>
      </c>
      <c r="F61" s="4">
        <f>'Frontière Efficiente à 5 titres'!$Q$26+'Frontiere theorique'!$C61*'Frontière Efficiente à 5 titres'!$R$26</f>
        <v>0.77101922157925984</v>
      </c>
      <c r="G61" s="4">
        <f>'Frontière Efficiente à 5 titres'!$Q$27+'Frontiere theorique'!$C61*'Frontière Efficiente à 5 titres'!$R$27</f>
        <v>0.14857697893825084</v>
      </c>
      <c r="H61" s="4">
        <f>'Frontière Efficiente à 5 titres'!$Q$28+'Frontiere theorique'!$C61*'Frontière Efficiente à 5 titres'!$R$28</f>
        <v>-0.35437256150656993</v>
      </c>
      <c r="I61" s="4">
        <f>'Frontière Efficiente à 5 titres'!$Q$29+'Frontiere theorique'!$C61*'Frontière Efficiente à 5 titres'!$R$29</f>
        <v>-0.18968460549192145</v>
      </c>
      <c r="J61" s="4">
        <f t="array" ref="J61">MAX(ABS(E61:H61))</f>
        <v>0.77101922157925984</v>
      </c>
      <c r="K61" s="87">
        <f t="shared" si="1"/>
        <v>0.99999999999999889</v>
      </c>
    </row>
    <row r="62" spans="3:11" x14ac:dyDescent="0.25">
      <c r="C62" s="4">
        <v>7.7000000000000096E-2</v>
      </c>
      <c r="D62" s="4">
        <f t="shared" si="0"/>
        <v>5.5448167500464232E-2</v>
      </c>
      <c r="E62" s="4">
        <f>'Frontière Efficiente à 5 titres'!$Q$25+'Frontiere theorique'!$C62*'Frontière Efficiente à 5 titres'!$R$25</f>
        <v>0.63531634715619067</v>
      </c>
      <c r="F62" s="4">
        <f>'Frontière Efficiente à 5 titres'!$Q$26+'Frontiere theorique'!$C62*'Frontière Efficiente à 5 titres'!$R$26</f>
        <v>0.78738273040704632</v>
      </c>
      <c r="G62" s="4">
        <f>'Frontière Efficiente à 5 titres'!$Q$27+'Frontiere theorique'!$C62*'Frontière Efficiente à 5 titres'!$R$27</f>
        <v>0.14996843514676769</v>
      </c>
      <c r="H62" s="4">
        <f>'Frontière Efficiente à 5 titres'!$Q$28+'Frontiere theorique'!$C62*'Frontière Efficiente à 5 titres'!$R$28</f>
        <v>-0.36466842406781286</v>
      </c>
      <c r="I62" s="4">
        <f>'Frontière Efficiente à 5 titres'!$Q$29+'Frontiere theorique'!$C62*'Frontière Efficiente à 5 titres'!$R$29</f>
        <v>-0.20799908864219274</v>
      </c>
      <c r="J62" s="4">
        <f t="array" ref="J62">MAX(ABS(E62:H62))</f>
        <v>0.78738273040704632</v>
      </c>
      <c r="K62" s="87">
        <f t="shared" si="1"/>
        <v>0.99999999999999889</v>
      </c>
    </row>
    <row r="63" spans="3:11" x14ac:dyDescent="0.25">
      <c r="C63" s="4">
        <v>7.8000000000000097E-2</v>
      </c>
      <c r="D63" s="4">
        <f t="shared" si="0"/>
        <v>5.6341341006185069E-2</v>
      </c>
      <c r="E63" s="4">
        <f>'Frontière Efficiente à 5 titres'!$Q$25+'Frontiere theorique'!$C63*'Frontière Efficiente à 5 titres'!$R$25</f>
        <v>0.64617172783140053</v>
      </c>
      <c r="F63" s="4">
        <f>'Frontière Efficiente à 5 titres'!$Q$26+'Frontiere theorique'!$C63*'Frontière Efficiente à 5 titres'!$R$26</f>
        <v>0.80374623923483146</v>
      </c>
      <c r="G63" s="4">
        <f>'Frontière Efficiente à 5 titres'!$Q$27+'Frontiere theorique'!$C63*'Frontière Efficiente à 5 titres'!$R$27</f>
        <v>0.15135989135528441</v>
      </c>
      <c r="H63" s="4">
        <f>'Frontière Efficiente à 5 titres'!$Q$28+'Frontiere theorique'!$C63*'Frontière Efficiente à 5 titres'!$R$28</f>
        <v>-0.3749642866290549</v>
      </c>
      <c r="I63" s="4">
        <f>'Frontière Efficiente à 5 titres'!$Q$29+'Frontiere theorique'!$C63*'Frontière Efficiente à 5 titres'!$R$29</f>
        <v>-0.22631357179246248</v>
      </c>
      <c r="J63" s="4">
        <f t="array" ref="J63">MAX(ABS(E63:H63))</f>
        <v>0.80374623923483146</v>
      </c>
      <c r="K63" s="87">
        <f t="shared" si="1"/>
        <v>0.99999999999999911</v>
      </c>
    </row>
    <row r="64" spans="3:11" x14ac:dyDescent="0.25">
      <c r="C64" s="4">
        <v>7.9000000000000098E-2</v>
      </c>
      <c r="D64" s="4">
        <f t="shared" si="0"/>
        <v>5.7235906501942387E-2</v>
      </c>
      <c r="E64" s="4">
        <f>'Frontière Efficiente à 5 titres'!$Q$25+'Frontiere theorique'!$C64*'Frontière Efficiente à 5 titres'!$R$25</f>
        <v>0.6570271085066105</v>
      </c>
      <c r="F64" s="4">
        <f>'Frontière Efficiente à 5 titres'!$Q$26+'Frontiere theorique'!$C64*'Frontière Efficiente à 5 titres'!$R$26</f>
        <v>0.82010974806261638</v>
      </c>
      <c r="G64" s="4">
        <f>'Frontière Efficiente à 5 titres'!$Q$27+'Frontiere theorique'!$C64*'Frontière Efficiente à 5 titres'!$R$27</f>
        <v>0.15275134756380113</v>
      </c>
      <c r="H64" s="4">
        <f>'Frontière Efficiente à 5 titres'!$Q$28+'Frontiere theorique'!$C64*'Frontière Efficiente à 5 titres'!$R$28</f>
        <v>-0.38526014919029683</v>
      </c>
      <c r="I64" s="4">
        <f>'Frontière Efficiente à 5 titres'!$Q$29+'Frontiere theorique'!$C64*'Frontière Efficiente à 5 titres'!$R$29</f>
        <v>-0.24462805494273199</v>
      </c>
      <c r="J64" s="4">
        <f t="array" ref="J64">MAX(ABS(E64:H64))</f>
        <v>0.82010974806261638</v>
      </c>
      <c r="K64" s="87">
        <f t="shared" si="1"/>
        <v>0.99999999999999933</v>
      </c>
    </row>
    <row r="65" spans="3:11" x14ac:dyDescent="0.25">
      <c r="C65" s="4">
        <v>8.0000000000000099E-2</v>
      </c>
      <c r="D65" s="4">
        <f t="shared" si="0"/>
        <v>5.8131799725547072E-2</v>
      </c>
      <c r="E65" s="4">
        <f>'Frontière Efficiente à 5 titres'!$Q$25+'Frontiere theorique'!$C65*'Frontière Efficiente à 5 titres'!$R$25</f>
        <v>0.66788248918182036</v>
      </c>
      <c r="F65" s="4">
        <f>'Frontière Efficiente à 5 titres'!$Q$26+'Frontiere theorique'!$C65*'Frontière Efficiente à 5 titres'!$R$26</f>
        <v>0.83647325689040131</v>
      </c>
      <c r="G65" s="4">
        <f>'Frontière Efficiente à 5 titres'!$Q$27+'Frontiere theorique'!$C65*'Frontière Efficiente à 5 titres'!$R$27</f>
        <v>0.15414280377231787</v>
      </c>
      <c r="H65" s="4">
        <f>'Frontière Efficiente à 5 titres'!$Q$28+'Frontiere theorique'!$C65*'Frontière Efficiente à 5 titres'!$R$28</f>
        <v>-0.39555601175153887</v>
      </c>
      <c r="I65" s="4">
        <f>'Frontière Efficiente à 5 titres'!$Q$29+'Frontiere theorique'!$C65*'Frontière Efficiente à 5 titres'!$R$29</f>
        <v>-0.26294253809300172</v>
      </c>
      <c r="J65" s="4">
        <f t="array" ref="J65">MAX(ABS(E65:H65))</f>
        <v>0.83647325689040131</v>
      </c>
      <c r="K65" s="87">
        <f t="shared" si="1"/>
        <v>0.99999999999999889</v>
      </c>
    </row>
    <row r="66" spans="3:11" x14ac:dyDescent="0.25">
      <c r="C66" s="4">
        <v>8.10000000000001E-2</v>
      </c>
      <c r="D66" s="4">
        <f t="shared" si="0"/>
        <v>5.9028960223531823E-2</v>
      </c>
      <c r="E66" s="4">
        <f>'Frontière Efficiente à 5 titres'!$Q$25+'Frontiere theorique'!$C66*'Frontière Efficiente à 5 titres'!$R$25</f>
        <v>0.67873786985703022</v>
      </c>
      <c r="F66" s="4">
        <f>'Frontière Efficiente à 5 titres'!$Q$26+'Frontiere theorique'!$C66*'Frontière Efficiente à 5 titres'!$R$26</f>
        <v>0.85283676571818623</v>
      </c>
      <c r="G66" s="4">
        <f>'Frontière Efficiente à 5 titres'!$Q$27+'Frontiere theorique'!$C66*'Frontière Efficiente à 5 titres'!$R$27</f>
        <v>0.15553425998083459</v>
      </c>
      <c r="H66" s="4">
        <f>'Frontière Efficiente à 5 titres'!$Q$28+'Frontiere theorique'!$C66*'Frontière Efficiente à 5 titres'!$R$28</f>
        <v>-0.4058518743127808</v>
      </c>
      <c r="I66" s="4">
        <f>'Frontière Efficiente à 5 titres'!$Q$29+'Frontiere theorique'!$C66*'Frontière Efficiente à 5 titres'!$R$29</f>
        <v>-0.28125702124327123</v>
      </c>
      <c r="J66" s="4">
        <f t="array" ref="J66">MAX(ABS(E66:H66))</f>
        <v>0.85283676571818623</v>
      </c>
      <c r="K66" s="87">
        <f t="shared" si="1"/>
        <v>0.99999999999999889</v>
      </c>
    </row>
    <row r="67" spans="3:11" x14ac:dyDescent="0.25">
      <c r="C67" s="4">
        <v>8.2000000000000101E-2</v>
      </c>
      <c r="D67" s="4">
        <f t="shared" si="0"/>
        <v>5.9927331079563793E-2</v>
      </c>
      <c r="E67" s="4">
        <f>'Frontière Efficiente à 5 titres'!$Q$25+'Frontiere theorique'!$C67*'Frontière Efficiente à 5 titres'!$R$25</f>
        <v>0.68959325053224019</v>
      </c>
      <c r="F67" s="4">
        <f>'Frontière Efficiente à 5 titres'!$Q$26+'Frontiere theorique'!$C67*'Frontière Efficiente à 5 titres'!$R$26</f>
        <v>0.86920027454597137</v>
      </c>
      <c r="G67" s="4">
        <f>'Frontière Efficiente à 5 titres'!$Q$27+'Frontiere theorique'!$C67*'Frontière Efficiente à 5 titres'!$R$27</f>
        <v>0.15692571618935131</v>
      </c>
      <c r="H67" s="4">
        <f>'Frontière Efficiente à 5 titres'!$Q$28+'Frontiere theorique'!$C67*'Frontière Efficiente à 5 titres'!$R$28</f>
        <v>-0.41614773687402284</v>
      </c>
      <c r="I67" s="4">
        <f>'Frontière Efficiente à 5 titres'!$Q$29+'Frontiere theorique'!$C67*'Frontière Efficiente à 5 titres'!$R$29</f>
        <v>-0.29957150439354097</v>
      </c>
      <c r="J67" s="4">
        <f t="array" ref="J67">MAX(ABS(E67:H67))</f>
        <v>0.86920027454597137</v>
      </c>
      <c r="K67" s="87">
        <f t="shared" si="1"/>
        <v>0.99999999999999911</v>
      </c>
    </row>
    <row r="68" spans="3:11" x14ac:dyDescent="0.25">
      <c r="C68" s="4">
        <v>8.3000000000000101E-2</v>
      </c>
      <c r="D68" s="4">
        <f t="shared" si="0"/>
        <v>6.0826858665199615E-2</v>
      </c>
      <c r="E68" s="4">
        <f>'Frontière Efficiente à 5 titres'!$Q$25+'Frontiere theorique'!$C68*'Frontière Efficiente à 5 titres'!$R$25</f>
        <v>0.70044863120745005</v>
      </c>
      <c r="F68" s="4">
        <f>'Frontière Efficiente à 5 titres'!$Q$26+'Frontiere theorique'!$C68*'Frontière Efficiente à 5 titres'!$R$26</f>
        <v>0.8855637833737563</v>
      </c>
      <c r="G68" s="4">
        <f>'Frontière Efficiente à 5 titres'!$Q$27+'Frontiere theorique'!$C68*'Frontière Efficiente à 5 titres'!$R$27</f>
        <v>0.15831717239786802</v>
      </c>
      <c r="H68" s="4">
        <f>'Frontière Efficiente à 5 titres'!$Q$28+'Frontiere theorique'!$C68*'Frontière Efficiente à 5 titres'!$R$28</f>
        <v>-0.42644359943526478</v>
      </c>
      <c r="I68" s="4">
        <f>'Frontière Efficiente à 5 titres'!$Q$29+'Frontiere theorique'!$C68*'Frontière Efficiente à 5 titres'!$R$29</f>
        <v>-0.31788598754381048</v>
      </c>
      <c r="J68" s="4">
        <f t="array" ref="J68">MAX(ABS(E68:H68))</f>
        <v>0.8855637833737563</v>
      </c>
      <c r="K68" s="87">
        <f t="shared" si="1"/>
        <v>0.99999999999999933</v>
      </c>
    </row>
    <row r="69" spans="3:11" x14ac:dyDescent="0.25">
      <c r="C69" s="4">
        <v>8.4000000000000102E-2</v>
      </c>
      <c r="D69" s="4">
        <f t="shared" ref="D69:D132" si="2">SQRT((1/D)*(C_*C69*C69-2*A*C69+B))</f>
        <v>6.1727492410925372E-2</v>
      </c>
      <c r="E69" s="4">
        <f>'Frontière Efficiente à 5 titres'!$Q$25+'Frontiere theorique'!$C69*'Frontière Efficiente à 5 titres'!$R$25</f>
        <v>0.7113040118826599</v>
      </c>
      <c r="F69" s="4">
        <f>'Frontière Efficiente à 5 titres'!$Q$26+'Frontiere theorique'!$C69*'Frontière Efficiente à 5 titres'!$R$26</f>
        <v>0.90192729220154122</v>
      </c>
      <c r="G69" s="4">
        <f>'Frontière Efficiente à 5 titres'!$Q$27+'Frontiere theorique'!$C69*'Frontière Efficiente à 5 titres'!$R$27</f>
        <v>0.15970862860638474</v>
      </c>
      <c r="H69" s="4">
        <f>'Frontière Efficiente à 5 titres'!$Q$28+'Frontiere theorique'!$C69*'Frontière Efficiente à 5 titres'!$R$28</f>
        <v>-0.43673946199650682</v>
      </c>
      <c r="I69" s="4">
        <f>'Frontière Efficiente à 5 titres'!$Q$29+'Frontiere theorique'!$C69*'Frontière Efficiente à 5 titres'!$R$29</f>
        <v>-0.33620047069408021</v>
      </c>
      <c r="J69" s="4">
        <f t="array" ref="J69">MAX(ABS(E69:H69))</f>
        <v>0.90192729220154122</v>
      </c>
      <c r="K69" s="87">
        <f t="shared" si="1"/>
        <v>0.99999999999999889</v>
      </c>
    </row>
    <row r="70" spans="3:11" x14ac:dyDescent="0.25">
      <c r="C70" s="4">
        <v>8.5000000000000103E-2</v>
      </c>
      <c r="D70" s="4">
        <f t="shared" si="2"/>
        <v>6.2629184595631562E-2</v>
      </c>
      <c r="E70" s="4">
        <f>'Frontière Efficiente à 5 titres'!$Q$25+'Frontiere theorique'!$C70*'Frontière Efficiente à 5 titres'!$R$25</f>
        <v>0.72215939255786976</v>
      </c>
      <c r="F70" s="4">
        <f>'Frontière Efficiente à 5 titres'!$Q$26+'Frontiere theorique'!$C70*'Frontière Efficiente à 5 titres'!$R$26</f>
        <v>0.91829080102932614</v>
      </c>
      <c r="G70" s="4">
        <f>'Frontière Efficiente à 5 titres'!$Q$27+'Frontiere theorique'!$C70*'Frontière Efficiente à 5 titres'!$R$27</f>
        <v>0.16110008481490148</v>
      </c>
      <c r="H70" s="4">
        <f>'Frontière Efficiente à 5 titres'!$Q$28+'Frontiere theorique'!$C70*'Frontière Efficiente à 5 titres'!$R$28</f>
        <v>-0.44703532455774875</v>
      </c>
      <c r="I70" s="4">
        <f>'Frontière Efficiente à 5 titres'!$Q$29+'Frontiere theorique'!$C70*'Frontière Efficiente à 5 titres'!$R$29</f>
        <v>-0.35451495384434972</v>
      </c>
      <c r="J70" s="4">
        <f t="array" ref="J70">MAX(ABS(E70:H70))</f>
        <v>0.91829080102932614</v>
      </c>
      <c r="K70" s="87">
        <f t="shared" ref="K70:K133" si="3">SUM(E70:I70)</f>
        <v>0.99999999999999911</v>
      </c>
    </row>
    <row r="71" spans="3:11" x14ac:dyDescent="0.25">
      <c r="C71" s="4">
        <v>8.6000000000000104E-2</v>
      </c>
      <c r="D71" s="4">
        <f t="shared" si="2"/>
        <v>6.3531890152857109E-2</v>
      </c>
      <c r="E71" s="4">
        <f>'Frontière Efficiente à 5 titres'!$Q$25+'Frontiere theorique'!$C71*'Frontière Efficiente à 5 titres'!$R$25</f>
        <v>0.73301477323307973</v>
      </c>
      <c r="F71" s="4">
        <f>'Frontière Efficiente à 5 titres'!$Q$26+'Frontiere theorique'!$C71*'Frontière Efficiente à 5 titres'!$R$26</f>
        <v>0.93465430985711107</v>
      </c>
      <c r="G71" s="4">
        <f>'Frontière Efficiente à 5 titres'!$Q$27+'Frontiere theorique'!$C71*'Frontière Efficiente à 5 titres'!$R$27</f>
        <v>0.1624915410234182</v>
      </c>
      <c r="H71" s="4">
        <f>'Frontière Efficiente à 5 titres'!$Q$28+'Frontiere theorique'!$C71*'Frontière Efficiente à 5 titres'!$R$28</f>
        <v>-0.45733118711899079</v>
      </c>
      <c r="I71" s="4">
        <f>'Frontière Efficiente à 5 titres'!$Q$29+'Frontiere theorique'!$C71*'Frontière Efficiente à 5 titres'!$R$29</f>
        <v>-0.37282943699461946</v>
      </c>
      <c r="J71" s="4">
        <f t="array" ref="J71">MAX(ABS(E71:H71))</f>
        <v>0.93465430985711107</v>
      </c>
      <c r="K71" s="87">
        <f t="shared" si="3"/>
        <v>0.99999999999999867</v>
      </c>
    </row>
    <row r="72" spans="3:11" x14ac:dyDescent="0.25">
      <c r="C72" s="4">
        <v>8.7000000000000105E-2</v>
      </c>
      <c r="D72" s="4">
        <f t="shared" si="2"/>
        <v>6.4435566492302018E-2</v>
      </c>
      <c r="E72" s="4">
        <f>'Frontière Efficiente à 5 titres'!$Q$25+'Frontiere theorique'!$C72*'Frontière Efficiente à 5 titres'!$R$25</f>
        <v>0.74387015390828959</v>
      </c>
      <c r="F72" s="4">
        <f>'Frontière Efficiente à 5 titres'!$Q$26+'Frontiere theorique'!$C72*'Frontière Efficiente à 5 titres'!$R$26</f>
        <v>0.95101781868489621</v>
      </c>
      <c r="G72" s="4">
        <f>'Frontière Efficiente à 5 titres'!$Q$27+'Frontiere theorique'!$C72*'Frontière Efficiente à 5 titres'!$R$27</f>
        <v>0.16388299723193492</v>
      </c>
      <c r="H72" s="4">
        <f>'Frontière Efficiente à 5 titres'!$Q$28+'Frontiere theorique'!$C72*'Frontière Efficiente à 5 titres'!$R$28</f>
        <v>-0.46762704968023272</v>
      </c>
      <c r="I72" s="4">
        <f>'Frontière Efficiente à 5 titres'!$Q$29+'Frontiere theorique'!$C72*'Frontière Efficiente à 5 titres'!$R$29</f>
        <v>-0.39114392014488897</v>
      </c>
      <c r="J72" s="4">
        <f t="array" ref="J72">MAX(ABS(E72:H72))</f>
        <v>0.95101781868489621</v>
      </c>
      <c r="K72" s="87">
        <f t="shared" si="3"/>
        <v>0.99999999999999889</v>
      </c>
    </row>
    <row r="73" spans="3:11" x14ac:dyDescent="0.25">
      <c r="C73" s="4">
        <v>8.8000000000000106E-2</v>
      </c>
      <c r="D73" s="4">
        <f t="shared" si="2"/>
        <v>6.5340173335255339E-2</v>
      </c>
      <c r="E73" s="4">
        <f>'Frontière Efficiente à 5 titres'!$Q$25+'Frontiere theorique'!$C73*'Frontière Efficiente à 5 titres'!$R$25</f>
        <v>0.75472553458349945</v>
      </c>
      <c r="F73" s="4">
        <f>'Frontière Efficiente à 5 titres'!$Q$26+'Frontiere theorique'!$C73*'Frontière Efficiente à 5 titres'!$R$26</f>
        <v>0.96738132751268113</v>
      </c>
      <c r="G73" s="4">
        <f>'Frontière Efficiente à 5 titres'!$Q$27+'Frontiere theorique'!$C73*'Frontière Efficiente à 5 titres'!$R$27</f>
        <v>0.16527445344045164</v>
      </c>
      <c r="H73" s="4">
        <f>'Frontière Efficiente à 5 titres'!$Q$28+'Frontiere theorique'!$C73*'Frontière Efficiente à 5 titres'!$R$28</f>
        <v>-0.47792291224147476</v>
      </c>
      <c r="I73" s="4">
        <f>'Frontière Efficiente à 5 titres'!$Q$29+'Frontiere theorique'!$C73*'Frontière Efficiente à 5 titres'!$R$29</f>
        <v>-0.4094584032951587</v>
      </c>
      <c r="J73" s="4">
        <f t="array" ref="J73">MAX(ABS(E73:H73))</f>
        <v>0.96738132751268113</v>
      </c>
      <c r="K73" s="87">
        <f t="shared" si="3"/>
        <v>0.99999999999999867</v>
      </c>
    </row>
    <row r="74" spans="3:11" x14ac:dyDescent="0.25">
      <c r="C74" s="4">
        <v>8.9000000000000107E-2</v>
      </c>
      <c r="D74" s="4">
        <f t="shared" si="2"/>
        <v>6.624567256271699E-2</v>
      </c>
      <c r="E74" s="4">
        <f>'Frontière Efficiente à 5 titres'!$Q$25+'Frontiere theorique'!$C74*'Frontière Efficiente à 5 titres'!$R$25</f>
        <v>0.76558091525870942</v>
      </c>
      <c r="F74" s="4">
        <f>'Frontière Efficiente à 5 titres'!$Q$26+'Frontiere theorique'!$C74*'Frontière Efficiente à 5 titres'!$R$26</f>
        <v>0.98374483634046606</v>
      </c>
      <c r="G74" s="4">
        <f>'Frontière Efficiente à 5 titres'!$Q$27+'Frontiere theorique'!$C74*'Frontière Efficiente à 5 titres'!$R$27</f>
        <v>0.16666590964896838</v>
      </c>
      <c r="H74" s="4">
        <f>'Frontière Efficiente à 5 titres'!$Q$28+'Frontiere theorique'!$C74*'Frontière Efficiente à 5 titres'!$R$28</f>
        <v>-0.48821877480271669</v>
      </c>
      <c r="I74" s="4">
        <f>'Frontière Efficiente à 5 titres'!$Q$29+'Frontiere theorique'!$C74*'Frontière Efficiente à 5 titres'!$R$29</f>
        <v>-0.42777288644542821</v>
      </c>
      <c r="J74" s="4">
        <f t="array" ref="J74">MAX(ABS(E74:H74))</f>
        <v>0.98374483634046606</v>
      </c>
      <c r="K74" s="87">
        <f t="shared" si="3"/>
        <v>0.99999999999999911</v>
      </c>
    </row>
    <row r="75" spans="3:11" x14ac:dyDescent="0.25">
      <c r="C75" s="4">
        <v>9.0000000000000094E-2</v>
      </c>
      <c r="D75" s="4">
        <f t="shared" si="2"/>
        <v>6.7152028075110129E-2</v>
      </c>
      <c r="E75" s="4">
        <f>'Frontière Efficiente à 5 titres'!$Q$25+'Frontiere theorique'!$C75*'Frontière Efficiente à 5 titres'!$R$25</f>
        <v>0.77643629593391916</v>
      </c>
      <c r="F75" s="4">
        <f>'Frontière Efficiente à 5 titres'!$Q$26+'Frontiere theorique'!$C75*'Frontière Efficiente à 5 titres'!$R$26</f>
        <v>1.0001083451682509</v>
      </c>
      <c r="G75" s="4">
        <f>'Frontière Efficiente à 5 titres'!$Q$27+'Frontiere theorique'!$C75*'Frontière Efficiente à 5 titres'!$R$27</f>
        <v>0.16805736585748507</v>
      </c>
      <c r="H75" s="4">
        <f>'Frontière Efficiente à 5 titres'!$Q$28+'Frontiere theorique'!$C75*'Frontière Efficiente à 5 titres'!$R$28</f>
        <v>-0.49851463736395862</v>
      </c>
      <c r="I75" s="4">
        <f>'Frontière Efficiente à 5 titres'!$Q$29+'Frontiere theorique'!$C75*'Frontière Efficiente à 5 titres'!$R$29</f>
        <v>-0.4460873695956975</v>
      </c>
      <c r="J75" s="4">
        <f t="array" ref="J75">MAX(ABS(E75:H75))</f>
        <v>1.0001083451682509</v>
      </c>
      <c r="K75" s="87">
        <f t="shared" si="3"/>
        <v>0.99999999999999889</v>
      </c>
    </row>
    <row r="76" spans="3:11" x14ac:dyDescent="0.25">
      <c r="C76" s="4">
        <v>9.1000000000000095E-2</v>
      </c>
      <c r="D76" s="4">
        <f t="shared" si="2"/>
        <v>6.805920566258622E-2</v>
      </c>
      <c r="E76" s="4">
        <f>'Frontière Efficiente à 5 titres'!$Q$25+'Frontiere theorique'!$C76*'Frontière Efficiente à 5 titres'!$R$25</f>
        <v>0.78729167660912902</v>
      </c>
      <c r="F76" s="4">
        <f>'Frontière Efficiente à 5 titres'!$Q$26+'Frontiere theorique'!$C76*'Frontière Efficiente à 5 titres'!$R$26</f>
        <v>1.0164718539960358</v>
      </c>
      <c r="G76" s="4">
        <f>'Frontière Efficiente à 5 titres'!$Q$27+'Frontiere theorique'!$C76*'Frontière Efficiente à 5 titres'!$R$27</f>
        <v>0.16944882206600179</v>
      </c>
      <c r="H76" s="4">
        <f>'Frontière Efficiente à 5 titres'!$Q$28+'Frontiere theorique'!$C76*'Frontière Efficiente à 5 titres'!$R$28</f>
        <v>-0.50881049992520055</v>
      </c>
      <c r="I76" s="4">
        <f>'Frontière Efficiente à 5 titres'!$Q$29+'Frontiere theorique'!$C76*'Frontière Efficiente à 5 titres'!$R$29</f>
        <v>-0.46440185274596724</v>
      </c>
      <c r="J76" s="4">
        <f t="array" ref="J76">MAX(ABS(E76:H76))</f>
        <v>1.0164718539960358</v>
      </c>
      <c r="K76" s="87">
        <f t="shared" si="3"/>
        <v>0.99999999999999867</v>
      </c>
    </row>
    <row r="77" spans="3:11" x14ac:dyDescent="0.25">
      <c r="C77" s="4">
        <v>9.2000000000000096E-2</v>
      </c>
      <c r="D77" s="4">
        <f t="shared" si="2"/>
        <v>6.8967172885019745E-2</v>
      </c>
      <c r="E77" s="4">
        <f>'Frontière Efficiente à 5 titres'!$Q$25+'Frontiere theorique'!$C77*'Frontière Efficiente à 5 titres'!$R$25</f>
        <v>0.79814705728433888</v>
      </c>
      <c r="F77" s="4">
        <f>'Frontière Efficiente à 5 titres'!$Q$26+'Frontiere theorique'!$C77*'Frontière Efficiente à 5 titres'!$R$26</f>
        <v>1.0328353628238207</v>
      </c>
      <c r="G77" s="4">
        <f>'Frontière Efficiente à 5 titres'!$Q$27+'Frontiere theorique'!$C77*'Frontière Efficiente à 5 titres'!$R$27</f>
        <v>0.1708402782745185</v>
      </c>
      <c r="H77" s="4">
        <f>'Frontière Efficiente à 5 titres'!$Q$28+'Frontiere theorique'!$C77*'Frontière Efficiente à 5 titres'!$R$28</f>
        <v>-0.5191063624864426</v>
      </c>
      <c r="I77" s="4">
        <f>'Frontière Efficiente à 5 titres'!$Q$29+'Frontiere theorique'!$C77*'Frontière Efficiente à 5 titres'!$R$29</f>
        <v>-0.48271633589623675</v>
      </c>
      <c r="J77" s="4">
        <f t="array" ref="J77">MAX(ABS(E77:H77))</f>
        <v>1.0328353628238207</v>
      </c>
      <c r="K77" s="87">
        <f t="shared" si="3"/>
        <v>0.99999999999999889</v>
      </c>
    </row>
    <row r="78" spans="3:11" x14ac:dyDescent="0.25">
      <c r="C78" s="4">
        <v>9.3000000000000096E-2</v>
      </c>
      <c r="D78" s="4">
        <f t="shared" si="2"/>
        <v>6.9875898960874636E-2</v>
      </c>
      <c r="E78" s="4">
        <f>'Frontière Efficiente à 5 titres'!$Q$25+'Frontiere theorique'!$C78*'Frontière Efficiente à 5 titres'!$R$25</f>
        <v>0.80900243795954885</v>
      </c>
      <c r="F78" s="4">
        <f>'Frontière Efficiente à 5 titres'!$Q$26+'Frontiere theorique'!$C78*'Frontière Efficiente à 5 titres'!$R$26</f>
        <v>1.0491988716516056</v>
      </c>
      <c r="G78" s="4">
        <f>'Frontière Efficiente à 5 titres'!$Q$27+'Frontiere theorique'!$C78*'Frontière Efficiente à 5 titres'!$R$27</f>
        <v>0.17223173448303522</v>
      </c>
      <c r="H78" s="4">
        <f>'Frontière Efficiente à 5 titres'!$Q$28+'Frontiere theorique'!$C78*'Frontière Efficiente à 5 titres'!$R$28</f>
        <v>-0.52940222504768453</v>
      </c>
      <c r="I78" s="4">
        <f>'Frontière Efficiente à 5 titres'!$Q$29+'Frontiere theorique'!$C78*'Frontière Efficiente à 5 titres'!$R$29</f>
        <v>-0.50103081904650648</v>
      </c>
      <c r="J78" s="4">
        <f t="array" ref="J78">MAX(ABS(E78:H78))</f>
        <v>1.0491988716516056</v>
      </c>
      <c r="K78" s="87">
        <f t="shared" si="3"/>
        <v>0.99999999999999845</v>
      </c>
    </row>
    <row r="79" spans="3:11" x14ac:dyDescent="0.25">
      <c r="C79" s="4">
        <v>9.4000000000000097E-2</v>
      </c>
      <c r="D79" s="4">
        <f t="shared" si="2"/>
        <v>7.0785354664200731E-2</v>
      </c>
      <c r="E79" s="4">
        <f>'Frontière Efficiente à 5 titres'!$Q$25+'Frontiere theorique'!$C79*'Frontière Efficiente à 5 titres'!$R$25</f>
        <v>0.81985781863475871</v>
      </c>
      <c r="F79" s="4">
        <f>'Frontière Efficiente à 5 titres'!$Q$26+'Frontiere theorique'!$C79*'Frontière Efficiente à 5 titres'!$R$26</f>
        <v>1.0655623804793906</v>
      </c>
      <c r="G79" s="4">
        <f>'Frontière Efficiente à 5 titres'!$Q$27+'Frontiere theorique'!$C79*'Frontière Efficiente à 5 titres'!$R$27</f>
        <v>0.17362319069155197</v>
      </c>
      <c r="H79" s="4">
        <f>'Frontière Efficiente à 5 titres'!$Q$28+'Frontiere theorique'!$C79*'Frontière Efficiente à 5 titres'!$R$28</f>
        <v>-0.53969808760892657</v>
      </c>
      <c r="I79" s="4">
        <f>'Frontière Efficiente à 5 titres'!$Q$29+'Frontiere theorique'!$C79*'Frontière Efficiente à 5 titres'!$R$29</f>
        <v>-0.51934530219677599</v>
      </c>
      <c r="J79" s="4">
        <f t="array" ref="J79">MAX(ABS(E79:H79))</f>
        <v>1.0655623804793906</v>
      </c>
      <c r="K79" s="87">
        <f t="shared" si="3"/>
        <v>0.99999999999999889</v>
      </c>
    </row>
    <row r="80" spans="3:11" x14ac:dyDescent="0.25">
      <c r="C80" s="4">
        <v>9.5000000000000098E-2</v>
      </c>
      <c r="D80" s="4">
        <f t="shared" si="2"/>
        <v>7.1695512229087044E-2</v>
      </c>
      <c r="E80" s="4">
        <f>'Frontière Efficiente à 5 titres'!$Q$25+'Frontiere theorique'!$C80*'Frontière Efficiente à 5 titres'!$R$25</f>
        <v>0.83071319930996856</v>
      </c>
      <c r="F80" s="4">
        <f>'Frontière Efficiente à 5 titres'!$Q$26+'Frontiere theorique'!$C80*'Frontière Efficiente à 5 titres'!$R$26</f>
        <v>1.0819258893071755</v>
      </c>
      <c r="G80" s="4">
        <f>'Frontière Efficiente à 5 titres'!$Q$27+'Frontiere theorique'!$C80*'Frontière Efficiente à 5 titres'!$R$27</f>
        <v>0.17501464690006868</v>
      </c>
      <c r="H80" s="4">
        <f>'Frontière Efficiente à 5 titres'!$Q$28+'Frontiere theorique'!$C80*'Frontière Efficiente à 5 titres'!$R$28</f>
        <v>-0.5499939501701685</v>
      </c>
      <c r="I80" s="4">
        <f>'Frontière Efficiente à 5 titres'!$Q$29+'Frontiere theorique'!$C80*'Frontière Efficiente à 5 titres'!$R$29</f>
        <v>-0.53765978534704573</v>
      </c>
      <c r="J80" s="4">
        <f t="array" ref="J80">MAX(ABS(E80:H80))</f>
        <v>1.0819258893071755</v>
      </c>
      <c r="K80" s="87">
        <f t="shared" si="3"/>
        <v>0.99999999999999867</v>
      </c>
    </row>
    <row r="81" spans="3:11" x14ac:dyDescent="0.25">
      <c r="C81" s="4">
        <v>9.6000000000000099E-2</v>
      </c>
      <c r="D81" s="4">
        <f t="shared" si="2"/>
        <v>7.2606345260960645E-2</v>
      </c>
      <c r="E81" s="4">
        <f>'Frontière Efficiente à 5 titres'!$Q$25+'Frontiere theorique'!$C81*'Frontière Efficiente à 5 titres'!$R$25</f>
        <v>0.84156857998517842</v>
      </c>
      <c r="F81" s="4">
        <f>'Frontière Efficiente à 5 titres'!$Q$26+'Frontiere theorique'!$C81*'Frontière Efficiente à 5 titres'!$R$26</f>
        <v>1.0982893981349608</v>
      </c>
      <c r="G81" s="4">
        <f>'Frontière Efficiente à 5 titres'!$Q$27+'Frontiere theorique'!$C81*'Frontière Efficiente à 5 titres'!$R$27</f>
        <v>0.1764061031085854</v>
      </c>
      <c r="H81" s="4">
        <f>'Frontière Efficiente à 5 titres'!$Q$28+'Frontiere theorique'!$C81*'Frontière Efficiente à 5 titres'!$R$28</f>
        <v>-0.56028981273141054</v>
      </c>
      <c r="I81" s="4">
        <f>'Frontière Efficiente à 5 titres'!$Q$29+'Frontiere theorique'!$C81*'Frontière Efficiente à 5 titres'!$R$29</f>
        <v>-0.55597426849731524</v>
      </c>
      <c r="J81" s="4">
        <f t="array" ref="J81">MAX(ABS(E81:H81))</f>
        <v>1.0982893981349608</v>
      </c>
      <c r="K81" s="87">
        <f t="shared" si="3"/>
        <v>0.99999999999999889</v>
      </c>
    </row>
    <row r="82" spans="3:11" x14ac:dyDescent="0.25">
      <c r="C82" s="4">
        <v>9.70000000000001E-2</v>
      </c>
      <c r="D82" s="4">
        <f t="shared" si="2"/>
        <v>7.3517828654175013E-2</v>
      </c>
      <c r="E82" s="4">
        <f>'Frontière Efficiente à 5 titres'!$Q$25+'Frontiere theorique'!$C82*'Frontière Efficiente à 5 titres'!$R$25</f>
        <v>0.8524239606603885</v>
      </c>
      <c r="F82" s="4">
        <f>'Frontière Efficiente à 5 titres'!$Q$26+'Frontiere theorique'!$C82*'Frontière Efficiente à 5 titres'!$R$26</f>
        <v>1.1146529069627458</v>
      </c>
      <c r="G82" s="4">
        <f>'Frontière Efficiente à 5 titres'!$Q$27+'Frontiere theorique'!$C82*'Frontière Efficiente à 5 titres'!$R$27</f>
        <v>0.17779755931710212</v>
      </c>
      <c r="H82" s="4">
        <f>'Frontière Efficiente à 5 titres'!$Q$28+'Frontiere theorique'!$C82*'Frontière Efficiente à 5 titres'!$R$28</f>
        <v>-0.57058567529265247</v>
      </c>
      <c r="I82" s="4">
        <f>'Frontière Efficiente à 5 titres'!$Q$29+'Frontiere theorique'!$C82*'Frontière Efficiente à 5 titres'!$R$29</f>
        <v>-0.57428875164758497</v>
      </c>
      <c r="J82" s="4">
        <f t="array" ref="J82">MAX(ABS(E82:H82))</f>
        <v>1.1146529069627458</v>
      </c>
      <c r="K82" s="87">
        <f t="shared" si="3"/>
        <v>0.99999999999999889</v>
      </c>
    </row>
    <row r="83" spans="3:11" x14ac:dyDescent="0.25">
      <c r="C83" s="4">
        <v>9.8000000000000101E-2</v>
      </c>
      <c r="D83" s="4">
        <f t="shared" si="2"/>
        <v>7.4429938515382474E-2</v>
      </c>
      <c r="E83" s="4">
        <f>'Frontière Efficiente à 5 titres'!$Q$25+'Frontiere theorique'!$C83*'Frontière Efficiente à 5 titres'!$R$25</f>
        <v>0.86327934133559836</v>
      </c>
      <c r="F83" s="4">
        <f>'Frontière Efficiente à 5 titres'!$Q$26+'Frontiere theorique'!$C83*'Frontière Efficiente à 5 titres'!$R$26</f>
        <v>1.1310164157905307</v>
      </c>
      <c r="G83" s="4">
        <f>'Frontière Efficiente à 5 titres'!$Q$27+'Frontiere theorique'!$C83*'Frontière Efficiente à 5 titres'!$R$27</f>
        <v>0.17918901552561886</v>
      </c>
      <c r="H83" s="4">
        <f>'Frontière Efficiente à 5 titres'!$Q$28+'Frontiere theorique'!$C83*'Frontière Efficiente à 5 titres'!$R$28</f>
        <v>-0.58088153785389451</v>
      </c>
      <c r="I83" s="4">
        <f>'Frontière Efficiente à 5 titres'!$Q$29+'Frontiere theorique'!$C83*'Frontière Efficiente à 5 titres'!$R$29</f>
        <v>-0.59260323479785448</v>
      </c>
      <c r="J83" s="4">
        <f t="array" ref="J83">MAX(ABS(E83:H83))</f>
        <v>1.1310164157905307</v>
      </c>
      <c r="K83" s="87">
        <f t="shared" si="3"/>
        <v>0.99999999999999911</v>
      </c>
    </row>
    <row r="84" spans="3:11" x14ac:dyDescent="0.25">
      <c r="C84" s="4">
        <v>9.9000000000000102E-2</v>
      </c>
      <c r="D84" s="4">
        <f t="shared" si="2"/>
        <v>7.5342652092229678E-2</v>
      </c>
      <c r="E84" s="4">
        <f>'Frontière Efficiente à 5 titres'!$Q$25+'Frontiere theorique'!$C84*'Frontière Efficiente à 5 titres'!$R$25</f>
        <v>0.87413472201080822</v>
      </c>
      <c r="F84" s="4">
        <f>'Frontière Efficiente à 5 titres'!$Q$26+'Frontiere theorique'!$C84*'Frontière Efficiente à 5 titres'!$R$26</f>
        <v>1.1473799246183156</v>
      </c>
      <c r="G84" s="4">
        <f>'Frontière Efficiente à 5 titres'!$Q$27+'Frontiere theorique'!$C84*'Frontière Efficiente à 5 titres'!$R$27</f>
        <v>0.18058047173413558</v>
      </c>
      <c r="H84" s="4">
        <f>'Frontière Efficiente à 5 titres'!$Q$28+'Frontiere theorique'!$C84*'Frontière Efficiente à 5 titres'!$R$28</f>
        <v>-0.59117740041513644</v>
      </c>
      <c r="I84" s="4">
        <f>'Frontière Efficiente à 5 titres'!$Q$29+'Frontiere theorique'!$C84*'Frontière Efficiente à 5 titres'!$R$29</f>
        <v>-0.61091771794812422</v>
      </c>
      <c r="J84" s="4">
        <f t="array" ref="J84">MAX(ABS(E84:H84))</f>
        <v>1.1473799246183156</v>
      </c>
      <c r="K84" s="87">
        <f t="shared" si="3"/>
        <v>0.99999999999999889</v>
      </c>
    </row>
    <row r="85" spans="3:11" x14ac:dyDescent="0.25">
      <c r="C85" s="4">
        <v>0.1</v>
      </c>
      <c r="D85" s="4">
        <f t="shared" si="2"/>
        <v>7.6255947706956304E-2</v>
      </c>
      <c r="E85" s="4">
        <f>'Frontière Efficiente à 5 titres'!$Q$25+'Frontiere theorique'!$C85*'Frontière Efficiente à 5 titres'!$R$25</f>
        <v>0.88499010268601697</v>
      </c>
      <c r="F85" s="4">
        <f>'Frontière Efficiente à 5 titres'!$Q$26+'Frontiere theorique'!$C85*'Frontière Efficiente à 5 titres'!$R$26</f>
        <v>1.1637434334460988</v>
      </c>
      <c r="G85" s="4">
        <f>'Frontière Efficiente à 5 titres'!$Q$27+'Frontiere theorique'!$C85*'Frontière Efficiente à 5 titres'!$R$27</f>
        <v>0.18197192794265216</v>
      </c>
      <c r="H85" s="4">
        <f>'Frontière Efficiente à 5 titres'!$Q$28+'Frontiere theorique'!$C85*'Frontière Efficiente à 5 titres'!$R$28</f>
        <v>-0.60147326297637749</v>
      </c>
      <c r="I85" s="4">
        <f>'Frontière Efficiente à 5 titres'!$Q$29+'Frontiere theorique'!$C85*'Frontière Efficiente à 5 titres'!$R$29</f>
        <v>-0.62923220109839195</v>
      </c>
      <c r="J85" s="4">
        <f t="array" ref="J85">MAX(ABS(E85:H85))</f>
        <v>1.1637434334460988</v>
      </c>
      <c r="K85" s="87">
        <f t="shared" si="3"/>
        <v>0.99999999999999889</v>
      </c>
    </row>
    <row r="86" spans="3:11" x14ac:dyDescent="0.25">
      <c r="C86" s="4">
        <v>0.10100000000000001</v>
      </c>
      <c r="D86" s="4">
        <f t="shared" si="2"/>
        <v>7.7169804694514607E-2</v>
      </c>
      <c r="E86" s="4">
        <f>'Frontière Efficiente à 5 titres'!$Q$25+'Frontiere theorique'!$C86*'Frontière Efficiente à 5 titres'!$R$25</f>
        <v>0.89584548336122682</v>
      </c>
      <c r="F86" s="4">
        <f>'Frontière Efficiente à 5 titres'!$Q$26+'Frontiere theorique'!$C86*'Frontière Efficiente à 5 titres'!$R$26</f>
        <v>1.1801069422738841</v>
      </c>
      <c r="G86" s="4">
        <f>'Frontière Efficiente à 5 titres'!$Q$27+'Frontiere theorique'!$C86*'Frontière Efficiente à 5 titres'!$R$27</f>
        <v>0.18336338415116887</v>
      </c>
      <c r="H86" s="4">
        <f>'Frontière Efficiente à 5 titres'!$Q$28+'Frontiere theorique'!$C86*'Frontière Efficiente à 5 titres'!$R$28</f>
        <v>-0.61176912553761942</v>
      </c>
      <c r="I86" s="4">
        <f>'Frontière Efficiente à 5 titres'!$Q$29+'Frontiere theorique'!$C86*'Frontière Efficiente à 5 titres'!$R$29</f>
        <v>-0.64754668424866169</v>
      </c>
      <c r="J86" s="4">
        <f t="array" ref="J86">MAX(ABS(E86:H86))</f>
        <v>1.1801069422738841</v>
      </c>
      <c r="K86" s="87">
        <f t="shared" si="3"/>
        <v>0.99999999999999911</v>
      </c>
    </row>
    <row r="87" spans="3:11" x14ac:dyDescent="0.25">
      <c r="C87" s="4">
        <v>0.10199999999999999</v>
      </c>
      <c r="D87" s="4">
        <f t="shared" si="2"/>
        <v>7.8084203344858188E-2</v>
      </c>
      <c r="E87" s="4">
        <f>'Frontière Efficiente à 5 titres'!$Q$25+'Frontiere theorique'!$C87*'Frontière Efficiente à 5 titres'!$R$25</f>
        <v>0.90670086403643668</v>
      </c>
      <c r="F87" s="4">
        <f>'Frontière Efficiente à 5 titres'!$Q$26+'Frontiere theorique'!$C87*'Frontière Efficiente à 5 titres'!$R$26</f>
        <v>1.1964704511016686</v>
      </c>
      <c r="G87" s="4">
        <f>'Frontière Efficiente à 5 titres'!$Q$27+'Frontiere theorique'!$C87*'Frontière Efficiente à 5 titres'!$R$27</f>
        <v>0.18475484035968559</v>
      </c>
      <c r="H87" s="4">
        <f>'Frontière Efficiente à 5 titres'!$Q$28+'Frontiere theorique'!$C87*'Frontière Efficiente à 5 titres'!$R$28</f>
        <v>-0.62206498809886135</v>
      </c>
      <c r="I87" s="4">
        <f>'Frontière Efficiente à 5 titres'!$Q$29+'Frontiere theorique'!$C87*'Frontière Efficiente à 5 titres'!$R$29</f>
        <v>-0.66586116739893098</v>
      </c>
      <c r="J87" s="4">
        <f t="array" ref="J87">MAX(ABS(E87:H87))</f>
        <v>1.1964704511016686</v>
      </c>
      <c r="K87" s="87">
        <f t="shared" si="3"/>
        <v>0.99999999999999889</v>
      </c>
    </row>
    <row r="88" spans="3:11" x14ac:dyDescent="0.25">
      <c r="C88" s="4">
        <v>0.10299999999999999</v>
      </c>
      <c r="D88" s="4">
        <f t="shared" si="2"/>
        <v>7.8999124849082752E-2</v>
      </c>
      <c r="E88" s="4">
        <f>'Frontière Efficiente à 5 titres'!$Q$25+'Frontiere theorique'!$C88*'Frontière Efficiente à 5 titres'!$R$25</f>
        <v>0.91755624471164654</v>
      </c>
      <c r="F88" s="4">
        <f>'Frontière Efficiente à 5 titres'!$Q$26+'Frontiere theorique'!$C88*'Frontière Efficiente à 5 titres'!$R$26</f>
        <v>1.2128339599294535</v>
      </c>
      <c r="G88" s="4">
        <f>'Frontière Efficiente à 5 titres'!$Q$27+'Frontiere theorique'!$C88*'Frontière Efficiente à 5 titres'!$R$27</f>
        <v>0.18614629656820231</v>
      </c>
      <c r="H88" s="4">
        <f>'Frontière Efficiente à 5 titres'!$Q$28+'Frontiere theorique'!$C88*'Frontière Efficiente à 5 titres'!$R$28</f>
        <v>-0.63236085066010328</v>
      </c>
      <c r="I88" s="4">
        <f>'Frontière Efficiente à 5 titres'!$Q$29+'Frontiere theorique'!$C88*'Frontière Efficiente à 5 titres'!$R$29</f>
        <v>-0.68417565054920071</v>
      </c>
      <c r="J88" s="4">
        <f t="array" ref="J88">MAX(ABS(E88:H88))</f>
        <v>1.2128339599294535</v>
      </c>
      <c r="K88" s="87">
        <f t="shared" si="3"/>
        <v>0.99999999999999822</v>
      </c>
    </row>
    <row r="89" spans="3:11" x14ac:dyDescent="0.25">
      <c r="C89" s="4">
        <v>0.104</v>
      </c>
      <c r="D89" s="4">
        <f t="shared" si="2"/>
        <v>7.9914551249124388E-2</v>
      </c>
      <c r="E89" s="4">
        <f>'Frontière Efficiente à 5 titres'!$Q$25+'Frontiere theorique'!$C89*'Frontière Efficiente à 5 titres'!$R$25</f>
        <v>0.9284116253868564</v>
      </c>
      <c r="F89" s="4">
        <f>'Frontière Efficiente à 5 titres'!$Q$26+'Frontiere theorique'!$C89*'Frontière Efficiente à 5 titres'!$R$26</f>
        <v>1.2291974687572385</v>
      </c>
      <c r="G89" s="4">
        <f>'Frontière Efficiente à 5 titres'!$Q$27+'Frontiere theorique'!$C89*'Frontière Efficiente à 5 titres'!$R$27</f>
        <v>0.18753775277671902</v>
      </c>
      <c r="H89" s="4">
        <f>'Frontière Efficiente à 5 titres'!$Q$28+'Frontiere theorique'!$C89*'Frontière Efficiente à 5 titres'!$R$28</f>
        <v>-0.64265671322134521</v>
      </c>
      <c r="I89" s="4">
        <f>'Frontière Efficiente à 5 titres'!$Q$29+'Frontiere theorique'!$C89*'Frontière Efficiente à 5 titres'!$R$29</f>
        <v>-0.70249013369947022</v>
      </c>
      <c r="J89" s="4">
        <f t="array" ref="J89">MAX(ABS(E89:H89))</f>
        <v>1.2291974687572385</v>
      </c>
      <c r="K89" s="87">
        <f t="shared" si="3"/>
        <v>0.99999999999999867</v>
      </c>
    </row>
    <row r="90" spans="3:11" x14ac:dyDescent="0.25">
      <c r="C90" s="4">
        <v>0.105</v>
      </c>
      <c r="D90" s="4">
        <f t="shared" si="2"/>
        <v>8.0830465390748923E-2</v>
      </c>
      <c r="E90" s="4">
        <f>'Frontière Efficiente à 5 titres'!$Q$25+'Frontiere theorique'!$C90*'Frontière Efficiente à 5 titres'!$R$25</f>
        <v>0.93926700606206626</v>
      </c>
      <c r="F90" s="4">
        <f>'Frontière Efficiente à 5 titres'!$Q$26+'Frontiere theorique'!$C90*'Frontière Efficiente à 5 titres'!$R$26</f>
        <v>1.2455609775850238</v>
      </c>
      <c r="G90" s="4">
        <f>'Frontière Efficiente à 5 titres'!$Q$27+'Frontiere theorique'!$C90*'Frontière Efficiente à 5 titres'!$R$27</f>
        <v>0.18892920898523574</v>
      </c>
      <c r="H90" s="4">
        <f>'Frontière Efficiente à 5 titres'!$Q$28+'Frontiere theorique'!$C90*'Frontière Efficiente à 5 titres'!$R$28</f>
        <v>-0.65295257578258736</v>
      </c>
      <c r="I90" s="4">
        <f>'Frontière Efficiente à 5 titres'!$Q$29+'Frontiere theorique'!$C90*'Frontière Efficiente à 5 titres'!$R$29</f>
        <v>-0.72080461684973995</v>
      </c>
      <c r="J90" s="4">
        <f t="array" ref="J90">MAX(ABS(E90:H90))</f>
        <v>1.2455609775850238</v>
      </c>
      <c r="K90" s="87">
        <f t="shared" si="3"/>
        <v>0.99999999999999867</v>
      </c>
    </row>
    <row r="91" spans="3:11" x14ac:dyDescent="0.25">
      <c r="C91" s="4">
        <v>0.106</v>
      </c>
      <c r="D91" s="4">
        <f t="shared" si="2"/>
        <v>8.1746850879586497E-2</v>
      </c>
      <c r="E91" s="4">
        <f>'Frontière Efficiente à 5 titres'!$Q$25+'Frontiere theorique'!$C91*'Frontière Efficiente à 5 titres'!$R$25</f>
        <v>0.95012238673727634</v>
      </c>
      <c r="F91" s="4">
        <f>'Frontière Efficiente à 5 titres'!$Q$26+'Frontiere theorique'!$C91*'Frontière Efficiente à 5 titres'!$R$26</f>
        <v>1.2619244864128087</v>
      </c>
      <c r="G91" s="4">
        <f>'Frontière Efficiente à 5 titres'!$Q$27+'Frontiere theorique'!$C91*'Frontière Efficiente à 5 titres'!$R$27</f>
        <v>0.19032066519375249</v>
      </c>
      <c r="H91" s="4">
        <f>'Frontière Efficiente à 5 titres'!$Q$28+'Frontiere theorique'!$C91*'Frontière Efficiente à 5 titres'!$R$28</f>
        <v>-0.66324843834382929</v>
      </c>
      <c r="I91" s="4">
        <f>'Frontière Efficiente à 5 titres'!$Q$29+'Frontiere theorique'!$C91*'Frontière Efficiente à 5 titres'!$R$29</f>
        <v>-0.73911910000000947</v>
      </c>
      <c r="J91" s="4">
        <f t="array" ref="J91">MAX(ABS(E91:H91))</f>
        <v>1.2619244864128087</v>
      </c>
      <c r="K91" s="87">
        <f t="shared" si="3"/>
        <v>0.99999999999999867</v>
      </c>
    </row>
    <row r="92" spans="3:11" x14ac:dyDescent="0.25">
      <c r="C92" s="4">
        <v>0.107</v>
      </c>
      <c r="D92" s="4">
        <f t="shared" si="2"/>
        <v>8.2663692039987011E-2</v>
      </c>
      <c r="E92" s="4">
        <f>'Frontière Efficiente à 5 titres'!$Q$25+'Frontiere theorique'!$C92*'Frontière Efficiente à 5 titres'!$R$25</f>
        <v>0.96097776741248619</v>
      </c>
      <c r="F92" s="4">
        <f>'Frontière Efficiente à 5 titres'!$Q$26+'Frontiere theorique'!$C92*'Frontière Efficiente à 5 titres'!$R$26</f>
        <v>1.2782879952405937</v>
      </c>
      <c r="G92" s="4">
        <f>'Frontière Efficiente à 5 titres'!$Q$27+'Frontiere theorique'!$C92*'Frontière Efficiente à 5 titres'!$R$27</f>
        <v>0.1917121214022692</v>
      </c>
      <c r="H92" s="4">
        <f>'Frontière Efficiente à 5 titres'!$Q$28+'Frontiere theorique'!$C92*'Frontière Efficiente à 5 titres'!$R$28</f>
        <v>-0.67354430090507122</v>
      </c>
      <c r="I92" s="4">
        <f>'Frontière Efficiente à 5 titres'!$Q$29+'Frontiere theorique'!$C92*'Frontière Efficiente à 5 titres'!$R$29</f>
        <v>-0.75743358315027898</v>
      </c>
      <c r="J92" s="4">
        <f t="array" ref="J92">MAX(ABS(E92:H92))</f>
        <v>1.2782879952405937</v>
      </c>
      <c r="K92" s="87">
        <f t="shared" si="3"/>
        <v>0.99999999999999867</v>
      </c>
    </row>
    <row r="93" spans="3:11" x14ac:dyDescent="0.25">
      <c r="C93" s="4">
        <v>0.108</v>
      </c>
      <c r="D93" s="4">
        <f t="shared" si="2"/>
        <v>8.3580973876489578E-2</v>
      </c>
      <c r="E93" s="4">
        <f>'Frontière Efficiente à 5 titres'!$Q$25+'Frontiere theorique'!$C93*'Frontière Efficiente à 5 titres'!$R$25</f>
        <v>0.97183314808769605</v>
      </c>
      <c r="F93" s="4">
        <f>'Frontière Efficiente à 5 titres'!$Q$26+'Frontiere theorique'!$C93*'Frontière Efficiente à 5 titres'!$R$26</f>
        <v>1.2946515040683786</v>
      </c>
      <c r="G93" s="4">
        <f>'Frontière Efficiente à 5 titres'!$Q$27+'Frontiere theorique'!$C93*'Frontière Efficiente à 5 titres'!$R$27</f>
        <v>0.19310357761078592</v>
      </c>
      <c r="H93" s="4">
        <f>'Frontière Efficiente à 5 titres'!$Q$28+'Frontiere theorique'!$C93*'Frontière Efficiente à 5 titres'!$R$28</f>
        <v>-0.68384016346631316</v>
      </c>
      <c r="I93" s="4">
        <f>'Frontière Efficiente à 5 titres'!$Q$29+'Frontiere theorique'!$C93*'Frontière Efficiente à 5 titres'!$R$29</f>
        <v>-0.77574806630054871</v>
      </c>
      <c r="J93" s="4">
        <f t="array" ref="J93">MAX(ABS(E93:H93))</f>
        <v>1.2946515040683786</v>
      </c>
      <c r="K93" s="87">
        <f t="shared" si="3"/>
        <v>0.99999999999999889</v>
      </c>
    </row>
    <row r="94" spans="3:11" x14ac:dyDescent="0.25">
      <c r="C94" s="4">
        <v>0.109</v>
      </c>
      <c r="D94" s="4">
        <f t="shared" si="2"/>
        <v>8.4498682037717127E-2</v>
      </c>
      <c r="E94" s="4">
        <f>'Frontière Efficiente à 5 titres'!$Q$25+'Frontiere theorique'!$C94*'Frontière Efficiente à 5 titres'!$R$25</f>
        <v>0.98268852876290591</v>
      </c>
      <c r="F94" s="4">
        <f>'Frontière Efficiente à 5 titres'!$Q$26+'Frontiere theorique'!$C94*'Frontière Efficiente à 5 titres'!$R$26</f>
        <v>1.3110150128961635</v>
      </c>
      <c r="G94" s="4">
        <f>'Frontière Efficiente à 5 titres'!$Q$27+'Frontiere theorique'!$C94*'Frontière Efficiente à 5 titres'!$R$27</f>
        <v>0.19449503381930264</v>
      </c>
      <c r="H94" s="4">
        <f>'Frontière Efficiente à 5 titres'!$Q$28+'Frontiere theorique'!$C94*'Frontière Efficiente à 5 titres'!$R$28</f>
        <v>-0.69413602602755531</v>
      </c>
      <c r="I94" s="4">
        <f>'Frontière Efficiente à 5 titres'!$Q$29+'Frontiere theorique'!$C94*'Frontière Efficiente à 5 titres'!$R$29</f>
        <v>-0.79406254945081822</v>
      </c>
      <c r="J94" s="4">
        <f t="array" ref="J94">MAX(ABS(E94:H94))</f>
        <v>1.3110150128961635</v>
      </c>
      <c r="K94" s="87">
        <f t="shared" si="3"/>
        <v>0.99999999999999867</v>
      </c>
    </row>
    <row r="95" spans="3:11" x14ac:dyDescent="0.25">
      <c r="C95" s="4">
        <v>0.11</v>
      </c>
      <c r="D95" s="4">
        <f t="shared" si="2"/>
        <v>8.5416802782521492E-2</v>
      </c>
      <c r="E95" s="4">
        <f>'Frontière Efficiente à 5 titres'!$Q$25+'Frontiere theorique'!$C95*'Frontière Efficiente à 5 titres'!$R$25</f>
        <v>0.99354390943811577</v>
      </c>
      <c r="F95" s="4">
        <f>'Frontière Efficiente à 5 titres'!$Q$26+'Frontiere theorique'!$C95*'Frontière Efficiente à 5 titres'!$R$26</f>
        <v>1.3273785217239484</v>
      </c>
      <c r="G95" s="4">
        <f>'Frontière Efficiente à 5 titres'!$Q$27+'Frontiere theorique'!$C95*'Frontière Efficiente à 5 titres'!$R$27</f>
        <v>0.19588649002781938</v>
      </c>
      <c r="H95" s="4">
        <f>'Frontière Efficiente à 5 titres'!$Q$28+'Frontiere theorique'!$C95*'Frontière Efficiente à 5 titres'!$R$28</f>
        <v>-0.70443188858879724</v>
      </c>
      <c r="I95" s="4">
        <f>'Frontière Efficiente à 5 titres'!$Q$29+'Frontiere theorique'!$C95*'Frontière Efficiente à 5 titres'!$R$29</f>
        <v>-0.81237703260108773</v>
      </c>
      <c r="J95" s="4">
        <f t="array" ref="J95">MAX(ABS(E95:H95))</f>
        <v>1.3273785217239484</v>
      </c>
      <c r="K95" s="87">
        <f t="shared" si="3"/>
        <v>0.99999999999999867</v>
      </c>
    </row>
    <row r="96" spans="3:11" x14ac:dyDescent="0.25">
      <c r="C96" s="4">
        <v>0.111</v>
      </c>
      <c r="D96" s="4">
        <f t="shared" si="2"/>
        <v>8.6335322948219079E-2</v>
      </c>
      <c r="E96" s="4">
        <f>'Frontière Efficiente à 5 titres'!$Q$25+'Frontiere theorique'!$C96*'Frontière Efficiente à 5 titres'!$R$25</f>
        <v>1.0043992901133256</v>
      </c>
      <c r="F96" s="4">
        <f>'Frontière Efficiente à 5 titres'!$Q$26+'Frontiere theorique'!$C96*'Frontière Efficiente à 5 titres'!$R$26</f>
        <v>1.3437420305517334</v>
      </c>
      <c r="G96" s="4">
        <f>'Frontière Efficiente à 5 titres'!$Q$27+'Frontiere theorique'!$C96*'Frontière Efficiente à 5 titres'!$R$27</f>
        <v>0.1972779462363361</v>
      </c>
      <c r="H96" s="4">
        <f>'Frontière Efficiente à 5 titres'!$Q$28+'Frontiere theorique'!$C96*'Frontière Efficiente à 5 titres'!$R$28</f>
        <v>-0.71472775115003917</v>
      </c>
      <c r="I96" s="4">
        <f>'Frontière Efficiente à 5 titres'!$Q$29+'Frontiere theorique'!$C96*'Frontière Efficiente à 5 titres'!$R$29</f>
        <v>-0.83069151575135747</v>
      </c>
      <c r="J96" s="4">
        <f t="array" ref="J96">MAX(ABS(E96:H96))</f>
        <v>1.3437420305517334</v>
      </c>
      <c r="K96" s="87">
        <f t="shared" si="3"/>
        <v>0.99999999999999845</v>
      </c>
    </row>
    <row r="97" spans="3:11" x14ac:dyDescent="0.25">
      <c r="C97" s="4">
        <v>0.112</v>
      </c>
      <c r="D97" s="4">
        <f t="shared" si="2"/>
        <v>8.7254229920769824E-2</v>
      </c>
      <c r="E97" s="4">
        <f>'Frontière Efficiente à 5 titres'!$Q$25+'Frontiere theorique'!$C97*'Frontière Efficiente à 5 titres'!$R$25</f>
        <v>1.0152546707885357</v>
      </c>
      <c r="F97" s="4">
        <f>'Frontière Efficiente à 5 titres'!$Q$26+'Frontiere theorique'!$C97*'Frontière Efficiente à 5 titres'!$R$26</f>
        <v>1.3601055393795183</v>
      </c>
      <c r="G97" s="4">
        <f>'Frontière Efficiente à 5 titres'!$Q$27+'Frontiere theorique'!$C97*'Frontière Efficiente à 5 titres'!$R$27</f>
        <v>0.19866940244485282</v>
      </c>
      <c r="H97" s="4">
        <f>'Frontière Efficiente à 5 titres'!$Q$28+'Frontiere theorique'!$C97*'Frontière Efficiente à 5 titres'!$R$28</f>
        <v>-0.7250236137112811</v>
      </c>
      <c r="I97" s="4">
        <f>'Frontière Efficiente à 5 titres'!$Q$29+'Frontiere theorique'!$C97*'Frontière Efficiente à 5 titres'!$R$29</f>
        <v>-0.8490059989016272</v>
      </c>
      <c r="J97" s="4">
        <f t="array" ref="J97">MAX(ABS(E97:H97))</f>
        <v>1.3601055393795183</v>
      </c>
      <c r="K97" s="87">
        <f t="shared" si="3"/>
        <v>0.99999999999999867</v>
      </c>
    </row>
    <row r="98" spans="3:11" x14ac:dyDescent="0.25">
      <c r="C98" s="4">
        <v>0.113</v>
      </c>
      <c r="D98" s="4">
        <f t="shared" si="2"/>
        <v>8.8173511606763219E-2</v>
      </c>
      <c r="E98" s="4">
        <f>'Frontière Efficiente à 5 titres'!$Q$25+'Frontiere theorique'!$C98*'Frontière Efficiente à 5 titres'!$R$25</f>
        <v>1.0261100514637456</v>
      </c>
      <c r="F98" s="4">
        <f>'Frontière Efficiente à 5 titres'!$Q$26+'Frontiere theorique'!$C98*'Frontière Efficiente à 5 titres'!$R$26</f>
        <v>1.3764690482073032</v>
      </c>
      <c r="G98" s="4">
        <f>'Frontière Efficiente à 5 titres'!$Q$27+'Frontiere theorique'!$C98*'Frontière Efficiente à 5 titres'!$R$27</f>
        <v>0.20006085865336953</v>
      </c>
      <c r="H98" s="4">
        <f>'Frontière Efficiente à 5 titres'!$Q$28+'Frontiere theorique'!$C98*'Frontière Efficiente à 5 titres'!$R$28</f>
        <v>-0.73531947627252325</v>
      </c>
      <c r="I98" s="4">
        <f>'Frontière Efficiente à 5 titres'!$Q$29+'Frontiere theorique'!$C98*'Frontière Efficiente à 5 titres'!$R$29</f>
        <v>-0.86732048205189693</v>
      </c>
      <c r="J98" s="4">
        <f t="array" ref="J98">MAX(ABS(E98:H98))</f>
        <v>1.3764690482073032</v>
      </c>
      <c r="K98" s="87">
        <f t="shared" si="3"/>
        <v>0.99999999999999778</v>
      </c>
    </row>
    <row r="99" spans="3:11" x14ac:dyDescent="0.25">
      <c r="C99" s="4">
        <v>0.114</v>
      </c>
      <c r="D99" s="4">
        <f t="shared" si="2"/>
        <v>8.9093156407086718E-2</v>
      </c>
      <c r="E99" s="4">
        <f>'Frontière Efficiente à 5 titres'!$Q$25+'Frontiere theorique'!$C99*'Frontière Efficiente à 5 titres'!$R$25</f>
        <v>1.0369654321389554</v>
      </c>
      <c r="F99" s="4">
        <f>'Frontière Efficiente à 5 titres'!$Q$26+'Frontiere theorique'!$C99*'Frontière Efficiente à 5 titres'!$R$26</f>
        <v>1.3928325570350886</v>
      </c>
      <c r="G99" s="4">
        <f>'Frontière Efficiente à 5 titres'!$Q$27+'Frontiere theorique'!$C99*'Frontière Efficiente à 5 titres'!$R$27</f>
        <v>0.20145231486188625</v>
      </c>
      <c r="H99" s="4">
        <f>'Frontière Efficiente à 5 titres'!$Q$28+'Frontiere theorique'!$C99*'Frontière Efficiente à 5 titres'!$R$28</f>
        <v>-0.74561533883376518</v>
      </c>
      <c r="I99" s="4">
        <f>'Frontière Efficiente à 5 titres'!$Q$29+'Frontiere theorique'!$C99*'Frontière Efficiente à 5 titres'!$R$29</f>
        <v>-0.88563496520216622</v>
      </c>
      <c r="J99" s="4">
        <f t="array" ref="J99">MAX(ABS(E99:H99))</f>
        <v>1.3928325570350886</v>
      </c>
      <c r="K99" s="87">
        <f t="shared" si="3"/>
        <v>0.99999999999999845</v>
      </c>
    </row>
    <row r="100" spans="3:11" x14ac:dyDescent="0.25">
      <c r="C100" s="4">
        <v>0.115</v>
      </c>
      <c r="D100" s="4">
        <f t="shared" si="2"/>
        <v>9.0013153192160689E-2</v>
      </c>
      <c r="E100" s="4">
        <f>'Frontière Efficiente à 5 titres'!$Q$25+'Frontiere theorique'!$C100*'Frontière Efficiente à 5 titres'!$R$25</f>
        <v>1.0478208128141653</v>
      </c>
      <c r="F100" s="4">
        <f>'Frontière Efficiente à 5 titres'!$Q$26+'Frontiere theorique'!$C100*'Frontière Efficiente à 5 titres'!$R$26</f>
        <v>1.4091960658628735</v>
      </c>
      <c r="G100" s="4">
        <f>'Frontière Efficiente à 5 titres'!$Q$27+'Frontiere theorique'!$C100*'Frontière Efficiente à 5 titres'!$R$27</f>
        <v>0.202843771070403</v>
      </c>
      <c r="H100" s="4">
        <f>'Frontière Efficiente à 5 titres'!$Q$28+'Frontiere theorique'!$C100*'Frontière Efficiente à 5 titres'!$R$28</f>
        <v>-0.75591120139500712</v>
      </c>
      <c r="I100" s="4">
        <f>'Frontière Efficiente à 5 titres'!$Q$29+'Frontiere theorique'!$C100*'Frontière Efficiente à 5 titres'!$R$29</f>
        <v>-0.90394944835243596</v>
      </c>
      <c r="J100" s="4">
        <f t="array" ref="J100">MAX(ABS(E100:H100))</f>
        <v>1.4091960658628735</v>
      </c>
      <c r="K100" s="87">
        <f t="shared" si="3"/>
        <v>0.99999999999999911</v>
      </c>
    </row>
    <row r="101" spans="3:11" x14ac:dyDescent="0.25">
      <c r="C101" s="4">
        <v>0.11600000000000001</v>
      </c>
      <c r="D101" s="4">
        <f t="shared" si="2"/>
        <v>9.0933491278633566E-2</v>
      </c>
      <c r="E101" s="4">
        <f>'Frontière Efficiente à 5 titres'!$Q$25+'Frontiere theorique'!$C101*'Frontière Efficiente à 5 titres'!$R$25</f>
        <v>1.0586761934893751</v>
      </c>
      <c r="F101" s="4">
        <f>'Frontière Efficiente à 5 titres'!$Q$26+'Frontiere theorique'!$C101*'Frontière Efficiente à 5 titres'!$R$26</f>
        <v>1.4255595746906584</v>
      </c>
      <c r="G101" s="4">
        <f>'Frontière Efficiente à 5 titres'!$Q$27+'Frontiere theorique'!$C101*'Frontière Efficiente à 5 titres'!$R$27</f>
        <v>0.20423522727891971</v>
      </c>
      <c r="H101" s="4">
        <f>'Frontière Efficiente à 5 titres'!$Q$28+'Frontiere theorique'!$C101*'Frontière Efficiente à 5 titres'!$R$28</f>
        <v>-0.76620706395624905</v>
      </c>
      <c r="I101" s="4">
        <f>'Frontière Efficiente à 5 titres'!$Q$29+'Frontiere theorique'!$C101*'Frontière Efficiente à 5 titres'!$R$29</f>
        <v>-0.92226393150270569</v>
      </c>
      <c r="J101" s="4">
        <f t="array" ref="J101">MAX(ABS(E101:H101))</f>
        <v>1.4255595746906584</v>
      </c>
      <c r="K101" s="87">
        <f t="shared" si="3"/>
        <v>0.99999999999999845</v>
      </c>
    </row>
    <row r="102" spans="3:11" x14ac:dyDescent="0.25">
      <c r="C102" s="4">
        <v>0.11700000000000001</v>
      </c>
      <c r="D102" s="4">
        <f t="shared" si="2"/>
        <v>9.1854160407438407E-2</v>
      </c>
      <c r="E102" s="4">
        <f>'Frontière Efficiente à 5 titres'!$Q$25+'Frontiere theorique'!$C102*'Frontière Efficiente à 5 titres'!$R$25</f>
        <v>1.069531574164585</v>
      </c>
      <c r="F102" s="4">
        <f>'Frontière Efficiente à 5 titres'!$Q$26+'Frontiere theorique'!$C102*'Frontière Efficiente à 5 titres'!$R$26</f>
        <v>1.4419230835184433</v>
      </c>
      <c r="G102" s="4">
        <f>'Frontière Efficiente à 5 titres'!$Q$27+'Frontiere theorique'!$C102*'Frontière Efficiente à 5 titres'!$R$27</f>
        <v>0.20562668348743643</v>
      </c>
      <c r="H102" s="4">
        <f>'Frontière Efficiente à 5 titres'!$Q$28+'Frontiere theorique'!$C102*'Frontière Efficiente à 5 titres'!$R$28</f>
        <v>-0.7765029265174912</v>
      </c>
      <c r="I102" s="4">
        <f>'Frontière Efficiente à 5 titres'!$Q$29+'Frontiere theorique'!$C102*'Frontière Efficiente à 5 titres'!$R$29</f>
        <v>-0.94057841465297543</v>
      </c>
      <c r="J102" s="4">
        <f t="array" ref="J102">MAX(ABS(E102:H102))</f>
        <v>1.4419230835184433</v>
      </c>
      <c r="K102" s="87">
        <f t="shared" si="3"/>
        <v>0.99999999999999845</v>
      </c>
    </row>
    <row r="103" spans="3:11" x14ac:dyDescent="0.25">
      <c r="C103" s="4">
        <v>0.11799999999999999</v>
      </c>
      <c r="D103" s="4">
        <f t="shared" si="2"/>
        <v>9.2775150723120287E-2</v>
      </c>
      <c r="E103" s="4">
        <f>'Frontière Efficiente à 5 titres'!$Q$25+'Frontiere theorique'!$C103*'Frontière Efficiente à 5 titres'!$R$25</f>
        <v>1.0803869548397949</v>
      </c>
      <c r="F103" s="4">
        <f>'Frontière Efficiente à 5 titres'!$Q$26+'Frontiere theorique'!$C103*'Frontière Efficiente à 5 titres'!$R$26</f>
        <v>1.4582865923462278</v>
      </c>
      <c r="G103" s="4">
        <f>'Frontière Efficiente à 5 titres'!$Q$27+'Frontiere theorique'!$C103*'Frontière Efficiente à 5 titres'!$R$27</f>
        <v>0.20701813969595315</v>
      </c>
      <c r="H103" s="4">
        <f>'Frontière Efficiente à 5 titres'!$Q$28+'Frontiere theorique'!$C103*'Frontière Efficiente à 5 titres'!$R$28</f>
        <v>-0.78679878907873291</v>
      </c>
      <c r="I103" s="4">
        <f>'Frontière Efficiente à 5 titres'!$Q$29+'Frontiere theorique'!$C103*'Frontière Efficiente à 5 titres'!$R$29</f>
        <v>-0.95889289780324471</v>
      </c>
      <c r="J103" s="4">
        <f t="array" ref="J103">MAX(ABS(E103:H103))</f>
        <v>1.4582865923462278</v>
      </c>
      <c r="K103" s="87">
        <f t="shared" si="3"/>
        <v>0.99999999999999845</v>
      </c>
    </row>
    <row r="104" spans="3:11" x14ac:dyDescent="0.25">
      <c r="C104" s="4">
        <v>0.11899999999999999</v>
      </c>
      <c r="D104" s="4">
        <f t="shared" si="2"/>
        <v>9.3696452754349888E-2</v>
      </c>
      <c r="E104" s="4">
        <f>'Frontière Efficiente à 5 titres'!$Q$25+'Frontiere theorique'!$C104*'Frontière Efficiente à 5 titres'!$R$25</f>
        <v>1.0912423355150047</v>
      </c>
      <c r="F104" s="4">
        <f>'Frontière Efficiente à 5 titres'!$Q$26+'Frontiere theorique'!$C104*'Frontière Efficiente à 5 titres'!$R$26</f>
        <v>1.4746501011740132</v>
      </c>
      <c r="G104" s="4">
        <f>'Frontière Efficiente à 5 titres'!$Q$27+'Frontiere theorique'!$C104*'Frontière Efficiente à 5 titres'!$R$27</f>
        <v>0.20840959590446986</v>
      </c>
      <c r="H104" s="4">
        <f>'Frontière Efficiente à 5 titres'!$Q$28+'Frontiere theorique'!$C104*'Frontière Efficiente à 5 titres'!$R$28</f>
        <v>-0.79709465163997484</v>
      </c>
      <c r="I104" s="4">
        <f>'Frontière Efficiente à 5 titres'!$Q$29+'Frontiere theorique'!$C104*'Frontière Efficiente à 5 titres'!$R$29</f>
        <v>-0.97720738095351445</v>
      </c>
      <c r="J104" s="4">
        <f t="array" ref="J104">MAX(ABS(E104:H104))</f>
        <v>1.4746501011740132</v>
      </c>
      <c r="K104" s="87">
        <f t="shared" si="3"/>
        <v>0.99999999999999867</v>
      </c>
    </row>
    <row r="105" spans="3:11" x14ac:dyDescent="0.25">
      <c r="C105" s="4">
        <v>0.12</v>
      </c>
      <c r="D105" s="4">
        <f t="shared" si="2"/>
        <v>9.4618057395545338E-2</v>
      </c>
      <c r="E105" s="4">
        <f>'Frontière Efficiente à 5 titres'!$Q$25+'Frontiere theorique'!$C105*'Frontière Efficiente à 5 titres'!$R$25</f>
        <v>1.1020977161902146</v>
      </c>
      <c r="F105" s="4">
        <f>'Frontière Efficiente à 5 titres'!$Q$26+'Frontiere theorique'!$C105*'Frontière Efficiente à 5 titres'!$R$26</f>
        <v>1.4910136100017981</v>
      </c>
      <c r="G105" s="4">
        <f>'Frontière Efficiente à 5 titres'!$Q$27+'Frontiere theorique'!$C105*'Frontière Efficiente à 5 titres'!$R$27</f>
        <v>0.20980105211298658</v>
      </c>
      <c r="H105" s="4">
        <f>'Frontière Efficiente à 5 titres'!$Q$28+'Frontiere theorique'!$C105*'Frontière Efficiente à 5 titres'!$R$28</f>
        <v>-0.80739051420121699</v>
      </c>
      <c r="I105" s="4">
        <f>'Frontière Efficiente à 5 titres'!$Q$29+'Frontiere theorique'!$C105*'Frontière Efficiente à 5 titres'!$R$29</f>
        <v>-0.99552186410378374</v>
      </c>
      <c r="J105" s="4">
        <f t="array" ref="J105">MAX(ABS(E105:H105))</f>
        <v>1.4910136100017981</v>
      </c>
      <c r="K105" s="87">
        <f t="shared" si="3"/>
        <v>0.99999999999999822</v>
      </c>
    </row>
    <row r="106" spans="3:11" x14ac:dyDescent="0.25">
      <c r="C106" s="4">
        <v>0.121</v>
      </c>
      <c r="D106" s="4">
        <f t="shared" si="2"/>
        <v>9.5539955889530681E-2</v>
      </c>
      <c r="E106" s="4">
        <f>'Frontière Efficiente à 5 titres'!$Q$25+'Frontiere theorique'!$C106*'Frontière Efficiente à 5 titres'!$R$25</f>
        <v>1.1129530968654244</v>
      </c>
      <c r="F106" s="4">
        <f>'Frontière Efficiente à 5 titres'!$Q$26+'Frontiere theorique'!$C106*'Frontière Efficiente à 5 titres'!$R$26</f>
        <v>1.507377118829583</v>
      </c>
      <c r="G106" s="4">
        <f>'Frontière Efficiente à 5 titres'!$Q$27+'Frontiere theorique'!$C106*'Frontière Efficiente à 5 titres'!$R$27</f>
        <v>0.2111925083215033</v>
      </c>
      <c r="H106" s="4">
        <f>'Frontière Efficiente à 5 titres'!$Q$28+'Frontiere theorique'!$C106*'Frontière Efficiente à 5 titres'!$R$28</f>
        <v>-0.81768637676245892</v>
      </c>
      <c r="I106" s="4">
        <f>'Frontière Efficiente à 5 titres'!$Q$29+'Frontiere theorique'!$C106*'Frontière Efficiente à 5 titres'!$R$29</f>
        <v>-1.0138363472540535</v>
      </c>
      <c r="J106" s="4">
        <f t="array" ref="J106">MAX(ABS(E106:H106))</f>
        <v>1.507377118829583</v>
      </c>
      <c r="K106" s="87">
        <f t="shared" si="3"/>
        <v>0.99999999999999822</v>
      </c>
    </row>
    <row r="107" spans="3:11" x14ac:dyDescent="0.25">
      <c r="C107" s="4">
        <v>0.122</v>
      </c>
      <c r="D107" s="4">
        <f t="shared" si="2"/>
        <v>9.6462139811163181E-2</v>
      </c>
      <c r="E107" s="4">
        <f>'Frontière Efficiente à 5 titres'!$Q$25+'Frontiere theorique'!$C107*'Frontière Efficiente à 5 titres'!$R$25</f>
        <v>1.1238084775406345</v>
      </c>
      <c r="F107" s="4">
        <f>'Frontière Efficiente à 5 titres'!$Q$26+'Frontiere theorique'!$C107*'Frontière Efficiente à 5 titres'!$R$26</f>
        <v>1.523740627657368</v>
      </c>
      <c r="G107" s="4">
        <f>'Frontière Efficiente à 5 titres'!$Q$27+'Frontiere theorique'!$C107*'Frontière Efficiente à 5 titres'!$R$27</f>
        <v>0.21258396453002001</v>
      </c>
      <c r="H107" s="4">
        <f>'Frontière Efficiente à 5 titres'!$Q$28+'Frontiere theorique'!$C107*'Frontière Efficiente à 5 titres'!$R$28</f>
        <v>-0.82798223932370085</v>
      </c>
      <c r="I107" s="4">
        <f>'Frontière Efficiente à 5 titres'!$Q$29+'Frontiere theorique'!$C107*'Frontière Efficiente à 5 titres'!$R$29</f>
        <v>-1.0321508304043232</v>
      </c>
      <c r="J107" s="4">
        <f t="array" ref="J107">MAX(ABS(E107:H107))</f>
        <v>1.523740627657368</v>
      </c>
      <c r="K107" s="87">
        <f t="shared" si="3"/>
        <v>0.99999999999999822</v>
      </c>
    </row>
    <row r="108" spans="3:11" x14ac:dyDescent="0.25">
      <c r="C108" s="4">
        <v>0.123</v>
      </c>
      <c r="D108" s="4">
        <f t="shared" si="2"/>
        <v>9.7384601051867928E-2</v>
      </c>
      <c r="E108" s="4">
        <f>'Frontière Efficiente à 5 titres'!$Q$25+'Frontiere theorique'!$C108*'Frontière Efficiente à 5 titres'!$R$25</f>
        <v>1.1346638582158444</v>
      </c>
      <c r="F108" s="4">
        <f>'Frontière Efficiente à 5 titres'!$Q$26+'Frontiere theorique'!$C108*'Frontière Efficiente à 5 titres'!$R$26</f>
        <v>1.5401041364851529</v>
      </c>
      <c r="G108" s="4">
        <f>'Frontière Efficiente à 5 titres'!$Q$27+'Frontiere theorique'!$C108*'Frontière Efficiente à 5 titres'!$R$27</f>
        <v>0.21397542073853676</v>
      </c>
      <c r="H108" s="4">
        <f>'Frontière Efficiente à 5 titres'!$Q$28+'Frontiere theorique'!$C108*'Frontière Efficiente à 5 titres'!$R$28</f>
        <v>-0.83827810188494278</v>
      </c>
      <c r="I108" s="4">
        <f>'Frontière Efficiente à 5 titres'!$Q$29+'Frontiere theorique'!$C108*'Frontière Efficiente à 5 titres'!$R$29</f>
        <v>-1.0504653135545929</v>
      </c>
      <c r="J108" s="4">
        <f t="array" ref="J108">MAX(ABS(E108:H108))</f>
        <v>1.5401041364851529</v>
      </c>
      <c r="K108" s="87">
        <f t="shared" si="3"/>
        <v>0.99999999999999822</v>
      </c>
    </row>
    <row r="109" spans="3:11" x14ac:dyDescent="0.25">
      <c r="C109" s="4">
        <v>0.124</v>
      </c>
      <c r="D109" s="4">
        <f t="shared" si="2"/>
        <v>9.8307331805022172E-2</v>
      </c>
      <c r="E109" s="4">
        <f>'Frontière Efficiente à 5 titres'!$Q$25+'Frontiere theorique'!$C109*'Frontière Efficiente à 5 titres'!$R$25</f>
        <v>1.1455192388910542</v>
      </c>
      <c r="F109" s="4">
        <f>'Frontière Efficiente à 5 titres'!$Q$26+'Frontiere theorique'!$C109*'Frontière Efficiente à 5 titres'!$R$26</f>
        <v>1.5564676453129378</v>
      </c>
      <c r="G109" s="4">
        <f>'Frontière Efficiente à 5 titres'!$Q$27+'Frontiere theorique'!$C109*'Frontière Efficiente à 5 titres'!$R$27</f>
        <v>0.21536687694705348</v>
      </c>
      <c r="H109" s="4">
        <f>'Frontière Efficiente à 5 titres'!$Q$28+'Frontiere theorique'!$C109*'Frontière Efficiente à 5 titres'!$R$28</f>
        <v>-0.84857396444618494</v>
      </c>
      <c r="I109" s="4">
        <f>'Frontière Efficiente à 5 titres'!$Q$29+'Frontiere theorique'!$C109*'Frontière Efficiente à 5 titres'!$R$29</f>
        <v>-1.0687797967048622</v>
      </c>
      <c r="J109" s="4">
        <f t="array" ref="J109">MAX(ABS(E109:H109))</f>
        <v>1.5564676453129378</v>
      </c>
      <c r="K109" s="87">
        <f t="shared" si="3"/>
        <v>0.99999999999999822</v>
      </c>
    </row>
    <row r="110" spans="3:11" x14ac:dyDescent="0.25">
      <c r="C110" s="4">
        <v>0.125</v>
      </c>
      <c r="D110" s="4">
        <f t="shared" si="2"/>
        <v>9.9230324552135471E-2</v>
      </c>
      <c r="E110" s="4">
        <f>'Frontière Efficiente à 5 titres'!$Q$25+'Frontiere theorique'!$C110*'Frontière Efficiente à 5 titres'!$R$25</f>
        <v>1.1563746195662641</v>
      </c>
      <c r="F110" s="4">
        <f>'Frontière Efficiente à 5 titres'!$Q$26+'Frontiere theorique'!$C110*'Frontière Efficiente à 5 titres'!$R$26</f>
        <v>1.5728311541407227</v>
      </c>
      <c r="G110" s="4">
        <f>'Frontière Efficiente à 5 titres'!$Q$27+'Frontiere theorique'!$C110*'Frontière Efficiente à 5 titres'!$R$27</f>
        <v>0.21675833315557019</v>
      </c>
      <c r="H110" s="4">
        <f>'Frontière Efficiente à 5 titres'!$Q$28+'Frontiere theorique'!$C110*'Frontière Efficiente à 5 titres'!$R$28</f>
        <v>-0.85886982700742687</v>
      </c>
      <c r="I110" s="4">
        <f>'Frontière Efficiente à 5 titres'!$Q$29+'Frontiere theorique'!$C110*'Frontière Efficiente à 5 titres'!$R$29</f>
        <v>-1.087094279855132</v>
      </c>
      <c r="J110" s="4">
        <f t="array" ref="J110">MAX(ABS(E110:H110))</f>
        <v>1.5728311541407227</v>
      </c>
      <c r="K110" s="87">
        <f t="shared" si="3"/>
        <v>0.99999999999999822</v>
      </c>
    </row>
    <row r="111" spans="3:11" x14ac:dyDescent="0.25">
      <c r="C111" s="4">
        <v>0.126</v>
      </c>
      <c r="D111" s="4">
        <f t="shared" si="2"/>
        <v>0.10015357204977623</v>
      </c>
      <c r="E111" s="4">
        <f>'Frontière Efficiente à 5 titres'!$Q$25+'Frontiere theorique'!$C111*'Frontière Efficiente à 5 titres'!$R$25</f>
        <v>1.1672300002414739</v>
      </c>
      <c r="F111" s="4">
        <f>'Frontière Efficiente à 5 titres'!$Q$26+'Frontiere theorique'!$C111*'Frontière Efficiente à 5 titres'!$R$26</f>
        <v>1.5891946629685076</v>
      </c>
      <c r="G111" s="4">
        <f>'Frontière Efficiente à 5 titres'!$Q$27+'Frontiere theorique'!$C111*'Frontière Efficiente à 5 titres'!$R$27</f>
        <v>0.21814978936408691</v>
      </c>
      <c r="H111" s="4">
        <f>'Frontière Efficiente à 5 titres'!$Q$28+'Frontiere theorique'!$C111*'Frontière Efficiente à 5 titres'!$R$28</f>
        <v>-0.8691656895686688</v>
      </c>
      <c r="I111" s="4">
        <f>'Frontière Efficiente à 5 titres'!$Q$29+'Frontiere theorique'!$C111*'Frontière Efficiente à 5 titres'!$R$29</f>
        <v>-1.1054087630054017</v>
      </c>
      <c r="J111" s="4">
        <f t="array" ref="J111">MAX(ABS(E111:H111))</f>
        <v>1.5891946629685076</v>
      </c>
      <c r="K111" s="87">
        <f t="shared" si="3"/>
        <v>0.99999999999999822</v>
      </c>
    </row>
    <row r="112" spans="3:11" x14ac:dyDescent="0.25">
      <c r="C112" s="4">
        <v>0.127</v>
      </c>
      <c r="D112" s="4">
        <f t="shared" si="2"/>
        <v>0.10107706731719843</v>
      </c>
      <c r="E112" s="4">
        <f>'Frontière Efficiente à 5 titres'!$Q$25+'Frontiere theorique'!$C112*'Frontière Efficiente à 5 titres'!$R$25</f>
        <v>1.1780853809166838</v>
      </c>
      <c r="F112" s="4">
        <f>'Frontière Efficiente à 5 titres'!$Q$26+'Frontiere theorique'!$C112*'Frontière Efficiente à 5 titres'!$R$26</f>
        <v>1.6055581717962926</v>
      </c>
      <c r="G112" s="4">
        <f>'Frontière Efficiente à 5 titres'!$Q$27+'Frontiere theorique'!$C112*'Frontière Efficiente à 5 titres'!$R$27</f>
        <v>0.21954124557260363</v>
      </c>
      <c r="H112" s="4">
        <f>'Frontière Efficiente à 5 titres'!$Q$28+'Frontiere theorique'!$C112*'Frontière Efficiente à 5 titres'!$R$28</f>
        <v>-0.87946155212991095</v>
      </c>
      <c r="I112" s="4">
        <f>'Frontière Efficiente à 5 titres'!$Q$29+'Frontiere theorique'!$C112*'Frontière Efficiente à 5 titres'!$R$29</f>
        <v>-1.123723246155671</v>
      </c>
      <c r="J112" s="4">
        <f t="array" ref="J112">MAX(ABS(E112:H112))</f>
        <v>1.6055581717962926</v>
      </c>
      <c r="K112" s="87">
        <f t="shared" si="3"/>
        <v>0.99999999999999822</v>
      </c>
    </row>
    <row r="113" spans="3:11" x14ac:dyDescent="0.25">
      <c r="C113" s="4">
        <v>0.128</v>
      </c>
      <c r="D113" s="4">
        <f t="shared" si="2"/>
        <v>0.1020008036246253</v>
      </c>
      <c r="E113" s="4">
        <f>'Frontière Efficiente à 5 titres'!$Q$25+'Frontiere theorique'!$C113*'Frontière Efficiente à 5 titres'!$R$25</f>
        <v>1.1889407615918937</v>
      </c>
      <c r="F113" s="4">
        <f>'Frontière Efficiente à 5 titres'!$Q$26+'Frontiere theorique'!$C113*'Frontière Efficiente à 5 titres'!$R$26</f>
        <v>1.6219216806240775</v>
      </c>
      <c r="G113" s="4">
        <f>'Frontière Efficiente à 5 titres'!$Q$27+'Frontiere theorique'!$C113*'Frontière Efficiente à 5 titres'!$R$27</f>
        <v>0.22093270178112037</v>
      </c>
      <c r="H113" s="4">
        <f>'Frontière Efficiente à 5 titres'!$Q$28+'Frontiere theorique'!$C113*'Frontière Efficiente à 5 titres'!$R$28</f>
        <v>-0.88975741469115288</v>
      </c>
      <c r="I113" s="4">
        <f>'Frontière Efficiente à 5 titres'!$Q$29+'Frontiere theorique'!$C113*'Frontière Efficiente à 5 titres'!$R$29</f>
        <v>-1.1420377293059407</v>
      </c>
      <c r="J113" s="4">
        <f t="array" ref="J113">MAX(ABS(E113:H113))</f>
        <v>1.6219216806240775</v>
      </c>
      <c r="K113" s="87">
        <f t="shared" si="3"/>
        <v>0.99999999999999778</v>
      </c>
    </row>
    <row r="114" spans="3:11" x14ac:dyDescent="0.25">
      <c r="C114" s="4">
        <v>0.129</v>
      </c>
      <c r="D114" s="4">
        <f t="shared" si="2"/>
        <v>0.10292477448215002</v>
      </c>
      <c r="E114" s="4">
        <f>'Frontière Efficiente à 5 titres'!$Q$25+'Frontiere theorique'!$C114*'Frontière Efficiente à 5 titres'!$R$25</f>
        <v>1.1997961422671037</v>
      </c>
      <c r="F114" s="4">
        <f>'Frontière Efficiente à 5 titres'!$Q$26+'Frontiere theorique'!$C114*'Frontière Efficiente à 5 titres'!$R$26</f>
        <v>1.6382851894518624</v>
      </c>
      <c r="G114" s="4">
        <f>'Frontière Efficiente à 5 titres'!$Q$27+'Frontiere theorique'!$C114*'Frontière Efficiente à 5 titres'!$R$27</f>
        <v>0.22232415798963709</v>
      </c>
      <c r="H114" s="4">
        <f>'Frontière Efficiente à 5 titres'!$Q$28+'Frontiere theorique'!$C114*'Frontière Efficiente à 5 titres'!$R$28</f>
        <v>-0.90005327725239481</v>
      </c>
      <c r="I114" s="4">
        <f>'Frontière Efficiente à 5 titres'!$Q$29+'Frontiere theorique'!$C114*'Frontière Efficiente à 5 titres'!$R$29</f>
        <v>-1.1603522124562105</v>
      </c>
      <c r="J114" s="4">
        <f t="array" ref="J114">MAX(ABS(E114:H114))</f>
        <v>1.6382851894518624</v>
      </c>
      <c r="K114" s="87">
        <f t="shared" si="3"/>
        <v>0.99999999999999734</v>
      </c>
    </row>
    <row r="115" spans="3:11" x14ac:dyDescent="0.25">
      <c r="C115" s="4">
        <v>0.13</v>
      </c>
      <c r="D115" s="4">
        <f t="shared" si="2"/>
        <v>0.10384897362921638</v>
      </c>
      <c r="E115" s="4">
        <f>'Frontière Efficiente à 5 titres'!$Q$25+'Frontiere theorique'!$C115*'Frontière Efficiente à 5 titres'!$R$25</f>
        <v>1.2106515229423136</v>
      </c>
      <c r="F115" s="4">
        <f>'Frontière Efficiente à 5 titres'!$Q$26+'Frontiere theorique'!$C115*'Frontière Efficiente à 5 titres'!$R$26</f>
        <v>1.6546486982796478</v>
      </c>
      <c r="G115" s="4">
        <f>'Frontière Efficiente à 5 titres'!$Q$27+'Frontiere theorique'!$C115*'Frontière Efficiente à 5 titres'!$R$27</f>
        <v>0.22371561419815381</v>
      </c>
      <c r="H115" s="4">
        <f>'Frontière Efficiente à 5 titres'!$Q$28+'Frontiere theorique'!$C115*'Frontière Efficiente à 5 titres'!$R$28</f>
        <v>-0.91034913981363674</v>
      </c>
      <c r="I115" s="4">
        <f>'Frontière Efficiente à 5 titres'!$Q$29+'Frontiere theorique'!$C115*'Frontière Efficiente à 5 titres'!$R$29</f>
        <v>-1.1786666956064802</v>
      </c>
      <c r="J115" s="4">
        <f t="array" ref="J115">MAX(ABS(E115:H115))</f>
        <v>1.6546486982796478</v>
      </c>
      <c r="K115" s="87">
        <f t="shared" si="3"/>
        <v>0.99999999999999822</v>
      </c>
    </row>
    <row r="116" spans="3:11" x14ac:dyDescent="0.25">
      <c r="C116" s="4">
        <v>0.13100000000000001</v>
      </c>
      <c r="D116" s="4">
        <f t="shared" si="2"/>
        <v>0.10477339502464392</v>
      </c>
      <c r="E116" s="4">
        <f>'Frontière Efficiente à 5 titres'!$Q$25+'Frontiere theorique'!$C116*'Frontière Efficiente à 5 titres'!$R$25</f>
        <v>1.2215069036175235</v>
      </c>
      <c r="F116" s="4">
        <f>'Frontière Efficiente à 5 titres'!$Q$26+'Frontiere theorique'!$C116*'Frontière Efficiente à 5 titres'!$R$26</f>
        <v>1.6710122071074327</v>
      </c>
      <c r="G116" s="4">
        <f>'Frontière Efficiente à 5 titres'!$Q$27+'Frontiere theorique'!$C116*'Frontière Efficiente à 5 titres'!$R$27</f>
        <v>0.22510707040667052</v>
      </c>
      <c r="H116" s="4">
        <f>'Frontière Efficiente à 5 titres'!$Q$28+'Frontiere theorique'!$C116*'Frontière Efficiente à 5 titres'!$R$28</f>
        <v>-0.9206450023748789</v>
      </c>
      <c r="I116" s="4">
        <f>'Frontière Efficiente à 5 titres'!$Q$29+'Frontiere theorique'!$C116*'Frontière Efficiente à 5 titres'!$R$29</f>
        <v>-1.1969811787567495</v>
      </c>
      <c r="J116" s="4">
        <f t="array" ref="J116">MAX(ABS(E116:H116))</f>
        <v>1.6710122071074327</v>
      </c>
      <c r="K116" s="87">
        <f t="shared" si="3"/>
        <v>0.99999999999999867</v>
      </c>
    </row>
    <row r="117" spans="3:11" x14ac:dyDescent="0.25">
      <c r="C117" s="4">
        <v>0.13200000000000001</v>
      </c>
      <c r="D117" s="4">
        <f t="shared" si="2"/>
        <v>0.1056980328371661</v>
      </c>
      <c r="E117" s="4">
        <f>'Frontière Efficiente à 5 titres'!$Q$25+'Frontiere theorique'!$C117*'Frontière Efficiente à 5 titres'!$R$25</f>
        <v>1.2323622842927333</v>
      </c>
      <c r="F117" s="4">
        <f>'Frontière Efficiente à 5 titres'!$Q$26+'Frontiere theorique'!$C117*'Frontière Efficiente à 5 titres'!$R$26</f>
        <v>1.6873757159352176</v>
      </c>
      <c r="G117" s="4">
        <f>'Frontière Efficiente à 5 titres'!$Q$27+'Frontiere theorique'!$C117*'Frontière Efficiente à 5 titres'!$R$27</f>
        <v>0.22649852661518724</v>
      </c>
      <c r="H117" s="4">
        <f>'Frontière Efficiente à 5 titres'!$Q$28+'Frontiere theorique'!$C117*'Frontière Efficiente à 5 titres'!$R$28</f>
        <v>-0.93094086493612083</v>
      </c>
      <c r="I117" s="4">
        <f>'Frontière Efficiente à 5 titres'!$Q$29+'Frontiere theorique'!$C117*'Frontière Efficiente à 5 titres'!$R$29</f>
        <v>-1.2152956619070192</v>
      </c>
      <c r="J117" s="4">
        <f t="array" ref="J117">MAX(ABS(E117:H117))</f>
        <v>1.6873757159352176</v>
      </c>
      <c r="K117" s="87">
        <f t="shared" si="3"/>
        <v>0.99999999999999822</v>
      </c>
    </row>
    <row r="118" spans="3:11" x14ac:dyDescent="0.25">
      <c r="C118" s="4">
        <v>0.13300000000000001</v>
      </c>
      <c r="D118" s="4">
        <f t="shared" si="2"/>
        <v>0.10662288143645045</v>
      </c>
      <c r="E118" s="4">
        <f>'Frontière Efficiente à 5 titres'!$Q$25+'Frontiere theorique'!$C118*'Frontière Efficiente à 5 titres'!$R$25</f>
        <v>1.2432176649679432</v>
      </c>
      <c r="F118" s="4">
        <f>'Frontière Efficiente à 5 titres'!$Q$26+'Frontiere theorique'!$C118*'Frontière Efficiente à 5 titres'!$R$26</f>
        <v>1.7037392247630025</v>
      </c>
      <c r="G118" s="4">
        <f>'Frontière Efficiente à 5 titres'!$Q$27+'Frontiere theorique'!$C118*'Frontière Efficiente à 5 titres'!$R$27</f>
        <v>0.22788998282370398</v>
      </c>
      <c r="H118" s="4">
        <f>'Frontière Efficiente à 5 titres'!$Q$28+'Frontiere theorique'!$C118*'Frontière Efficiente à 5 titres'!$R$28</f>
        <v>-0.94123672749736276</v>
      </c>
      <c r="I118" s="4">
        <f>'Frontière Efficiente à 5 titres'!$Q$29+'Frontiere theorique'!$C118*'Frontière Efficiente à 5 titres'!$R$29</f>
        <v>-1.2336101450572889</v>
      </c>
      <c r="J118" s="4">
        <f t="array" ref="J118">MAX(ABS(E118:H118))</f>
        <v>1.7037392247630025</v>
      </c>
      <c r="K118" s="87">
        <f t="shared" si="3"/>
        <v>0.99999999999999822</v>
      </c>
    </row>
    <row r="119" spans="3:11" x14ac:dyDescent="0.25">
      <c r="C119" s="4">
        <v>0.13400000000000001</v>
      </c>
      <c r="D119" s="4">
        <f t="shared" si="2"/>
        <v>0.10754793538457288</v>
      </c>
      <c r="E119" s="4">
        <f>'Frontière Efficiente à 5 titres'!$Q$25+'Frontiere theorique'!$C119*'Frontière Efficiente à 5 titres'!$R$25</f>
        <v>1.254073045643153</v>
      </c>
      <c r="F119" s="4">
        <f>'Frontière Efficiente à 5 titres'!$Q$26+'Frontiere theorique'!$C119*'Frontière Efficiente à 5 titres'!$R$26</f>
        <v>1.7201027335907875</v>
      </c>
      <c r="G119" s="4">
        <f>'Frontière Efficiente à 5 titres'!$Q$27+'Frontiere theorique'!$C119*'Frontière Efficiente à 5 titres'!$R$27</f>
        <v>0.2292814390322207</v>
      </c>
      <c r="H119" s="4">
        <f>'Frontière Efficiente à 5 titres'!$Q$28+'Frontiere theorique'!$C119*'Frontière Efficiente à 5 titres'!$R$28</f>
        <v>-0.95153259005860469</v>
      </c>
      <c r="I119" s="4">
        <f>'Frontière Efficiente à 5 titres'!$Q$29+'Frontiere theorique'!$C119*'Frontière Efficiente à 5 titres'!$R$29</f>
        <v>-1.2519246282075587</v>
      </c>
      <c r="J119" s="4">
        <f t="array" ref="J119">MAX(ABS(E119:H119))</f>
        <v>1.7201027335907875</v>
      </c>
      <c r="K119" s="87">
        <f t="shared" si="3"/>
        <v>0.99999999999999734</v>
      </c>
    </row>
    <row r="120" spans="3:11" x14ac:dyDescent="0.25">
      <c r="C120" s="4">
        <v>0.13500000000000001</v>
      </c>
      <c r="D120" s="4">
        <f t="shared" si="2"/>
        <v>0.10847318942791956</v>
      </c>
      <c r="E120" s="4">
        <f>'Frontière Efficiente à 5 titres'!$Q$25+'Frontiere theorique'!$C120*'Frontière Efficiente à 5 titres'!$R$25</f>
        <v>1.2649284263183631</v>
      </c>
      <c r="F120" s="4">
        <f>'Frontière Efficiente à 5 titres'!$Q$26+'Frontiere theorique'!$C120*'Frontière Efficiente à 5 titres'!$R$26</f>
        <v>1.7364662424185724</v>
      </c>
      <c r="G120" s="4">
        <f>'Frontière Efficiente à 5 titres'!$Q$27+'Frontiere theorique'!$C120*'Frontière Efficiente à 5 titres'!$R$27</f>
        <v>0.23067289524073742</v>
      </c>
      <c r="H120" s="4">
        <f>'Frontière Efficiente à 5 titres'!$Q$28+'Frontiere theorique'!$C120*'Frontière Efficiente à 5 titres'!$R$28</f>
        <v>-0.96182845261984684</v>
      </c>
      <c r="I120" s="4">
        <f>'Frontière Efficiente à 5 titres'!$Q$29+'Frontiere theorique'!$C120*'Frontière Efficiente à 5 titres'!$R$29</f>
        <v>-1.270239111357828</v>
      </c>
      <c r="J120" s="4">
        <f t="array" ref="J120">MAX(ABS(E120:H120))</f>
        <v>1.7364662424185724</v>
      </c>
      <c r="K120" s="87">
        <f t="shared" si="3"/>
        <v>0.99999999999999822</v>
      </c>
    </row>
    <row r="121" spans="3:11" x14ac:dyDescent="0.25">
      <c r="C121" s="4">
        <v>0.13600000000000001</v>
      </c>
      <c r="D121" s="4">
        <f t="shared" si="2"/>
        <v>0.10939863848949193</v>
      </c>
      <c r="E121" s="4">
        <f>'Frontière Efficiente à 5 titres'!$Q$25+'Frontiere theorique'!$C121*'Frontière Efficiente à 5 titres'!$R$25</f>
        <v>1.275783806993573</v>
      </c>
      <c r="F121" s="4">
        <f>'Frontière Efficiente à 5 titres'!$Q$26+'Frontiere theorique'!$C121*'Frontière Efficiente à 5 titres'!$R$26</f>
        <v>1.7528297512463573</v>
      </c>
      <c r="G121" s="4">
        <f>'Frontière Efficiente à 5 titres'!$Q$27+'Frontiere theorique'!$C121*'Frontière Efficiente à 5 titres'!$R$27</f>
        <v>0.23206435144925414</v>
      </c>
      <c r="H121" s="4">
        <f>'Frontière Efficiente à 5 titres'!$Q$28+'Frontiere theorique'!$C121*'Frontière Efficiente à 5 titres'!$R$28</f>
        <v>-0.97212431518108877</v>
      </c>
      <c r="I121" s="4">
        <f>'Frontière Efficiente à 5 titres'!$Q$29+'Frontiere theorique'!$C121*'Frontière Efficiente à 5 titres'!$R$29</f>
        <v>-1.2885535945080977</v>
      </c>
      <c r="J121" s="4">
        <f t="array" ref="J121">MAX(ABS(E121:H121))</f>
        <v>1.7528297512463573</v>
      </c>
      <c r="K121" s="87">
        <f t="shared" si="3"/>
        <v>0.99999999999999778</v>
      </c>
    </row>
    <row r="122" spans="3:11" x14ac:dyDescent="0.25">
      <c r="C122" s="4">
        <v>0.13700000000000001</v>
      </c>
      <c r="D122" s="4">
        <f t="shared" si="2"/>
        <v>0.11032427766159147</v>
      </c>
      <c r="E122" s="4">
        <f>'Frontière Efficiente à 5 titres'!$Q$25+'Frontiere theorique'!$C122*'Frontière Efficiente à 5 titres'!$R$25</f>
        <v>1.2866391876687828</v>
      </c>
      <c r="F122" s="4">
        <f>'Frontière Efficiente à 5 titres'!$Q$26+'Frontiere theorique'!$C122*'Frontière Efficiente à 5 titres'!$R$26</f>
        <v>1.7691932600741422</v>
      </c>
      <c r="G122" s="4">
        <f>'Frontière Efficiente à 5 titres'!$Q$27+'Frontiere theorique'!$C122*'Frontière Efficiente à 5 titres'!$R$27</f>
        <v>0.23345580765777088</v>
      </c>
      <c r="H122" s="4">
        <f>'Frontière Efficiente à 5 titres'!$Q$28+'Frontiere theorique'!$C122*'Frontière Efficiente à 5 titres'!$R$28</f>
        <v>-0.9824201777423307</v>
      </c>
      <c r="I122" s="4">
        <f>'Frontière Efficiente à 5 titres'!$Q$29+'Frontiere theorique'!$C122*'Frontière Efficiente à 5 titres'!$R$29</f>
        <v>-1.3068680776583674</v>
      </c>
      <c r="J122" s="4">
        <f t="array" ref="J122">MAX(ABS(E122:H122))</f>
        <v>1.7691932600741422</v>
      </c>
      <c r="K122" s="87">
        <f t="shared" si="3"/>
        <v>0.99999999999999822</v>
      </c>
    </row>
    <row r="123" spans="3:11" x14ac:dyDescent="0.25">
      <c r="C123" s="4">
        <v>0.13800000000000001</v>
      </c>
      <c r="D123" s="4">
        <f t="shared" si="2"/>
        <v>0.11125010219886308</v>
      </c>
      <c r="E123" s="4">
        <f>'Frontière Efficiente à 5 titres'!$Q$25+'Frontiere theorique'!$C123*'Frontière Efficiente à 5 titres'!$R$25</f>
        <v>1.2974945683439927</v>
      </c>
      <c r="F123" s="4">
        <f>'Frontière Efficiente à 5 titres'!$Q$26+'Frontiere theorique'!$C123*'Frontière Efficiente à 5 titres'!$R$26</f>
        <v>1.7855567689019272</v>
      </c>
      <c r="G123" s="4">
        <f>'Frontière Efficiente à 5 titres'!$Q$27+'Frontiere theorique'!$C123*'Frontière Efficiente à 5 titres'!$R$27</f>
        <v>0.2348472638662876</v>
      </c>
      <c r="H123" s="4">
        <f>'Frontière Efficiente à 5 titres'!$Q$28+'Frontiere theorique'!$C123*'Frontière Efficiente à 5 titres'!$R$28</f>
        <v>-0.99271604030357263</v>
      </c>
      <c r="I123" s="4">
        <f>'Frontière Efficiente à 5 titres'!$Q$29+'Frontiere theorique'!$C123*'Frontière Efficiente à 5 titres'!$R$29</f>
        <v>-1.3251825608086372</v>
      </c>
      <c r="J123" s="4">
        <f t="array" ref="J123">MAX(ABS(E123:H123))</f>
        <v>1.7855567689019272</v>
      </c>
      <c r="K123" s="87">
        <f t="shared" si="3"/>
        <v>0.99999999999999778</v>
      </c>
    </row>
    <row r="124" spans="3:11" x14ac:dyDescent="0.25">
      <c r="C124" s="4">
        <v>0.13900000000000001</v>
      </c>
      <c r="D124" s="4">
        <f t="shared" si="2"/>
        <v>0.11217610751167645</v>
      </c>
      <c r="E124" s="4">
        <f>'Frontière Efficiente à 5 titres'!$Q$25+'Frontiere theorique'!$C124*'Frontière Efficiente à 5 titres'!$R$25</f>
        <v>1.3083499490192025</v>
      </c>
      <c r="F124" s="4">
        <f>'Frontière Efficiente à 5 titres'!$Q$26+'Frontiere theorique'!$C124*'Frontière Efficiente à 5 titres'!$R$26</f>
        <v>1.8019202777297125</v>
      </c>
      <c r="G124" s="4">
        <f>'Frontière Efficiente à 5 titres'!$Q$27+'Frontiere theorique'!$C124*'Frontière Efficiente à 5 titres'!$R$27</f>
        <v>0.23623872007480431</v>
      </c>
      <c r="H124" s="4">
        <f>'Frontière Efficiente à 5 titres'!$Q$28+'Frontiere theorique'!$C124*'Frontière Efficiente à 5 titres'!$R$28</f>
        <v>-1.0030119028648148</v>
      </c>
      <c r="I124" s="4">
        <f>'Frontière Efficiente à 5 titres'!$Q$29+'Frontiere theorique'!$C124*'Frontière Efficiente à 5 titres'!$R$29</f>
        <v>-1.3434970439589065</v>
      </c>
      <c r="J124" s="4">
        <f t="array" ref="J124">MAX(ABS(E124:H124))</f>
        <v>1.8019202777297125</v>
      </c>
      <c r="K124" s="87">
        <f t="shared" si="3"/>
        <v>0.99999999999999822</v>
      </c>
    </row>
    <row r="125" spans="3:11" x14ac:dyDescent="0.25">
      <c r="C125" s="4">
        <v>0.14000000000000001</v>
      </c>
      <c r="D125" s="4">
        <f t="shared" si="2"/>
        <v>0.11310228915982679</v>
      </c>
      <c r="E125" s="4">
        <f>'Frontière Efficiente à 5 titres'!$Q$25+'Frontiere theorique'!$C125*'Frontière Efficiente à 5 titres'!$R$25</f>
        <v>1.3192053296944124</v>
      </c>
      <c r="F125" s="4">
        <f>'Frontière Efficiente à 5 titres'!$Q$26+'Frontiere theorique'!$C125*'Frontière Efficiente à 5 titres'!$R$26</f>
        <v>1.8182837865574975</v>
      </c>
      <c r="G125" s="4">
        <f>'Frontière Efficiente à 5 titres'!$Q$27+'Frontiere theorique'!$C125*'Frontière Efficiente à 5 titres'!$R$27</f>
        <v>0.23763017628332103</v>
      </c>
      <c r="H125" s="4">
        <f>'Frontière Efficiente à 5 titres'!$Q$28+'Frontiere theorique'!$C125*'Frontière Efficiente à 5 titres'!$R$28</f>
        <v>-1.0133077654260567</v>
      </c>
      <c r="I125" s="4">
        <f>'Frontière Efficiente à 5 titres'!$Q$29+'Frontiere theorique'!$C125*'Frontière Efficiente à 5 titres'!$R$29</f>
        <v>-1.3618115271091762</v>
      </c>
      <c r="J125" s="4">
        <f t="array" ref="J125">MAX(ABS(E125:H125))</f>
        <v>1.8182837865574975</v>
      </c>
      <c r="K125" s="87">
        <f t="shared" si="3"/>
        <v>0.99999999999999822</v>
      </c>
    </row>
    <row r="126" spans="3:11" x14ac:dyDescent="0.25">
      <c r="C126" s="4">
        <v>0.14099999999999999</v>
      </c>
      <c r="D126" s="4">
        <f t="shared" si="2"/>
        <v>0.11402864284653708</v>
      </c>
      <c r="E126" s="4">
        <f>'Frontière Efficiente à 5 titres'!$Q$25+'Frontiere theorique'!$C126*'Frontière Efficiente à 5 titres'!$R$25</f>
        <v>1.330060710369622</v>
      </c>
      <c r="F126" s="4">
        <f>'Frontière Efficiente à 5 titres'!$Q$26+'Frontiere theorique'!$C126*'Frontière Efficiente à 5 titres'!$R$26</f>
        <v>1.8346472953852819</v>
      </c>
      <c r="G126" s="4">
        <f>'Frontière Efficiente à 5 titres'!$Q$27+'Frontiere theorique'!$C126*'Frontière Efficiente à 5 titres'!$R$27</f>
        <v>0.23902163249183772</v>
      </c>
      <c r="H126" s="4">
        <f>'Frontière Efficiente à 5 titres'!$Q$28+'Frontiere theorique'!$C126*'Frontière Efficiente à 5 titres'!$R$28</f>
        <v>-1.0236036279872984</v>
      </c>
      <c r="I126" s="4">
        <f>'Frontière Efficiente à 5 titres'!$Q$29+'Frontiere theorique'!$C126*'Frontière Efficiente à 5 titres'!$R$29</f>
        <v>-1.3801260102594455</v>
      </c>
      <c r="J126" s="4">
        <f t="array" ref="J126">MAX(ABS(E126:H126))</f>
        <v>1.8346472953852819</v>
      </c>
      <c r="K126" s="87">
        <f t="shared" si="3"/>
        <v>0.99999999999999822</v>
      </c>
    </row>
    <row r="127" spans="3:11" x14ac:dyDescent="0.25">
      <c r="C127" s="4">
        <v>0.14199999999999999</v>
      </c>
      <c r="D127" s="4">
        <f t="shared" si="2"/>
        <v>0.11495516441274536</v>
      </c>
      <c r="E127" s="4">
        <f>'Frontière Efficiente à 5 titres'!$Q$25+'Frontiere theorique'!$C127*'Frontière Efficiente à 5 titres'!$R$25</f>
        <v>1.3409160910448319</v>
      </c>
      <c r="F127" s="4">
        <f>'Frontière Efficiente à 5 titres'!$Q$26+'Frontiere theorique'!$C127*'Frontière Efficiente à 5 titres'!$R$26</f>
        <v>1.8510108042130669</v>
      </c>
      <c r="G127" s="4">
        <f>'Frontière Efficiente à 5 titres'!$Q$27+'Frontiere theorique'!$C127*'Frontière Efficiente à 5 titres'!$R$27</f>
        <v>0.24041308870035444</v>
      </c>
      <c r="H127" s="4">
        <f>'Frontière Efficiente à 5 titres'!$Q$28+'Frontiere theorique'!$C127*'Frontière Efficiente à 5 titres'!$R$28</f>
        <v>-1.0338994905485404</v>
      </c>
      <c r="I127" s="4">
        <f>'Frontière Efficiente à 5 titres'!$Q$29+'Frontiere theorique'!$C127*'Frontière Efficiente à 5 titres'!$R$29</f>
        <v>-1.3984404934097148</v>
      </c>
      <c r="J127" s="4">
        <f t="array" ref="J127">MAX(ABS(E127:H127))</f>
        <v>1.8510108042130669</v>
      </c>
      <c r="K127" s="87">
        <f t="shared" si="3"/>
        <v>0.99999999999999778</v>
      </c>
    </row>
    <row r="128" spans="3:11" x14ac:dyDescent="0.25">
      <c r="C128" s="4">
        <v>0.14299999999999999</v>
      </c>
      <c r="D128" s="4">
        <f t="shared" si="2"/>
        <v>0.11588184983166123</v>
      </c>
      <c r="E128" s="4">
        <f>'Frontière Efficiente à 5 titres'!$Q$25+'Frontiere theorique'!$C128*'Frontière Efficiente à 5 titres'!$R$25</f>
        <v>1.351771471720042</v>
      </c>
      <c r="F128" s="4">
        <f>'Frontière Efficiente à 5 titres'!$Q$26+'Frontiere theorique'!$C128*'Frontière Efficiente à 5 titres'!$R$26</f>
        <v>1.8673743130408518</v>
      </c>
      <c r="G128" s="4">
        <f>'Frontière Efficiente à 5 titres'!$Q$27+'Frontiere theorique'!$C128*'Frontière Efficiente à 5 titres'!$R$27</f>
        <v>0.24180454490887116</v>
      </c>
      <c r="H128" s="4">
        <f>'Frontière Efficiente à 5 titres'!$Q$28+'Frontiere theorique'!$C128*'Frontière Efficiente à 5 titres'!$R$28</f>
        <v>-1.0441953531097823</v>
      </c>
      <c r="I128" s="4">
        <f>'Frontière Efficiente à 5 titres'!$Q$29+'Frontiere theorique'!$C128*'Frontière Efficiente à 5 titres'!$R$29</f>
        <v>-1.4167549765599845</v>
      </c>
      <c r="J128" s="4">
        <f t="array" ref="J128">MAX(ABS(E128:H128))</f>
        <v>1.8673743130408518</v>
      </c>
      <c r="K128" s="87">
        <f t="shared" si="3"/>
        <v>0.99999999999999778</v>
      </c>
    </row>
    <row r="129" spans="3:11" x14ac:dyDescent="0.25">
      <c r="C129" s="4">
        <v>0.14399999999999999</v>
      </c>
      <c r="D129" s="4">
        <f t="shared" si="2"/>
        <v>0.11680869520357731</v>
      </c>
      <c r="E129" s="4">
        <f>'Frontière Efficiente à 5 titres'!$Q$25+'Frontiere theorique'!$C129*'Frontière Efficiente à 5 titres'!$R$25</f>
        <v>1.3626268523952518</v>
      </c>
      <c r="F129" s="4">
        <f>'Frontière Efficiente à 5 titres'!$Q$26+'Frontiere theorique'!$C129*'Frontière Efficiente à 5 titres'!$R$26</f>
        <v>1.8837378218686367</v>
      </c>
      <c r="G129" s="4">
        <f>'Frontière Efficiente à 5 titres'!$Q$27+'Frontiere theorique'!$C129*'Frontière Efficiente à 5 titres'!$R$27</f>
        <v>0.2431960011173879</v>
      </c>
      <c r="H129" s="4">
        <f>'Frontière Efficiente à 5 titres'!$Q$28+'Frontiere theorique'!$C129*'Frontière Efficiente à 5 titres'!$R$28</f>
        <v>-1.0544912156710244</v>
      </c>
      <c r="I129" s="4">
        <f>'Frontière Efficiente à 5 titres'!$Q$29+'Frontiere theorique'!$C129*'Frontière Efficiente à 5 titres'!$R$29</f>
        <v>-1.4350694597102542</v>
      </c>
      <c r="J129" s="4">
        <f t="array" ref="J129">MAX(ABS(E129:H129))</f>
        <v>1.8837378218686367</v>
      </c>
      <c r="K129" s="87">
        <f t="shared" si="3"/>
        <v>0.99999999999999734</v>
      </c>
    </row>
    <row r="130" spans="3:11" x14ac:dyDescent="0.25">
      <c r="C130" s="4">
        <v>0.14499999999999999</v>
      </c>
      <c r="D130" s="4">
        <f t="shared" si="2"/>
        <v>0.1177356967509214</v>
      </c>
      <c r="E130" s="4">
        <f>'Frontière Efficiente à 5 titres'!$Q$25+'Frontiere theorique'!$C130*'Frontière Efficiente à 5 titres'!$R$25</f>
        <v>1.3734822330704617</v>
      </c>
      <c r="F130" s="4">
        <f>'Frontière Efficiente à 5 titres'!$Q$26+'Frontiere theorique'!$C130*'Frontière Efficiente à 5 titres'!$R$26</f>
        <v>1.9001013306964216</v>
      </c>
      <c r="G130" s="4">
        <f>'Frontière Efficiente à 5 titres'!$Q$27+'Frontiere theorique'!$C130*'Frontière Efficiente à 5 titres'!$R$27</f>
        <v>0.24458745732590462</v>
      </c>
      <c r="H130" s="4">
        <f>'Frontière Efficiente à 5 titres'!$Q$28+'Frontiere theorique'!$C130*'Frontière Efficiente à 5 titres'!$R$28</f>
        <v>-1.0647870782322664</v>
      </c>
      <c r="I130" s="4">
        <f>'Frontière Efficiente à 5 titres'!$Q$29+'Frontiere theorique'!$C130*'Frontière Efficiente à 5 titres'!$R$29</f>
        <v>-1.453383942860524</v>
      </c>
      <c r="J130" s="4">
        <f t="array" ref="J130">MAX(ABS(E130:H130))</f>
        <v>1.9001013306964216</v>
      </c>
      <c r="K130" s="87">
        <f t="shared" si="3"/>
        <v>0.99999999999999778</v>
      </c>
    </row>
    <row r="131" spans="3:11" x14ac:dyDescent="0.25">
      <c r="C131" s="4">
        <v>0.14599999999999999</v>
      </c>
      <c r="D131" s="4">
        <f t="shared" si="2"/>
        <v>0.11866285081353721</v>
      </c>
      <c r="E131" s="4">
        <f>'Frontière Efficiente à 5 titres'!$Q$25+'Frontiere theorique'!$C131*'Frontière Efficiente à 5 titres'!$R$25</f>
        <v>1.3843376137456715</v>
      </c>
      <c r="F131" s="4">
        <f>'Frontière Efficiente à 5 titres'!$Q$26+'Frontiere theorique'!$C131*'Frontière Efficiente à 5 titres'!$R$26</f>
        <v>1.9164648395242065</v>
      </c>
      <c r="G131" s="4">
        <f>'Frontière Efficiente à 5 titres'!$Q$27+'Frontiere theorique'!$C131*'Frontière Efficiente à 5 titres'!$R$27</f>
        <v>0.24597891353442133</v>
      </c>
      <c r="H131" s="4">
        <f>'Frontière Efficiente à 5 titres'!$Q$28+'Frontiere theorique'!$C131*'Frontière Efficiente à 5 titres'!$R$28</f>
        <v>-1.0750829407935083</v>
      </c>
      <c r="I131" s="4">
        <f>'Frontière Efficiente à 5 titres'!$Q$29+'Frontiere theorique'!$C131*'Frontière Efficiente à 5 titres'!$R$29</f>
        <v>-1.4716984260107933</v>
      </c>
      <c r="J131" s="4">
        <f t="array" ref="J131">MAX(ABS(E131:H131))</f>
        <v>1.9164648395242065</v>
      </c>
      <c r="K131" s="87">
        <f t="shared" si="3"/>
        <v>0.99999999999999778</v>
      </c>
    </row>
    <row r="132" spans="3:11" x14ac:dyDescent="0.25">
      <c r="C132" s="4">
        <v>0.14699999999999999</v>
      </c>
      <c r="D132" s="4">
        <f t="shared" si="2"/>
        <v>0.11959015384418074</v>
      </c>
      <c r="E132" s="4">
        <f>'Frontière Efficiente à 5 titres'!$Q$25+'Frontiere theorique'!$C132*'Frontière Efficiente à 5 titres'!$R$25</f>
        <v>1.3951929944208814</v>
      </c>
      <c r="F132" s="4">
        <f>'Frontière Efficiente à 5 titres'!$Q$26+'Frontiere theorique'!$C132*'Frontière Efficiente à 5 titres'!$R$26</f>
        <v>1.9328283483519915</v>
      </c>
      <c r="G132" s="4">
        <f>'Frontière Efficiente à 5 titres'!$Q$27+'Frontiere theorique'!$C132*'Frontière Efficiente à 5 titres'!$R$27</f>
        <v>0.24737036974293805</v>
      </c>
      <c r="H132" s="4">
        <f>'Frontière Efficiente à 5 titres'!$Q$28+'Frontiere theorique'!$C132*'Frontière Efficiente à 5 titres'!$R$28</f>
        <v>-1.0853788033547502</v>
      </c>
      <c r="I132" s="4">
        <f>'Frontière Efficiente à 5 titres'!$Q$29+'Frontiere theorique'!$C132*'Frontière Efficiente à 5 titres'!$R$29</f>
        <v>-1.490012909161063</v>
      </c>
      <c r="J132" s="4">
        <f t="array" ref="J132">MAX(ABS(E132:H132))</f>
        <v>1.9328283483519915</v>
      </c>
      <c r="K132" s="87">
        <f t="shared" si="3"/>
        <v>0.99999999999999778</v>
      </c>
    </row>
    <row r="133" spans="3:11" x14ac:dyDescent="0.25">
      <c r="C133" s="4">
        <v>0.14799999999999999</v>
      </c>
      <c r="D133" s="4">
        <f t="shared" ref="D133:D196" si="4">SQRT((1/D)*(C_*C133*C133-2*A*C133+B))</f>
        <v>0.12051760240422148</v>
      </c>
      <c r="E133" s="4">
        <f>'Frontière Efficiente à 5 titres'!$Q$25+'Frontiere theorique'!$C133*'Frontière Efficiente à 5 titres'!$R$25</f>
        <v>1.4060483750960913</v>
      </c>
      <c r="F133" s="4">
        <f>'Frontière Efficiente à 5 titres'!$Q$26+'Frontiere theorique'!$C133*'Frontière Efficiente à 5 titres'!$R$26</f>
        <v>1.9491918571797768</v>
      </c>
      <c r="G133" s="4">
        <f>'Frontière Efficiente à 5 titres'!$Q$27+'Frontiere theorique'!$C133*'Frontière Efficiente à 5 titres'!$R$27</f>
        <v>0.24876182595145477</v>
      </c>
      <c r="H133" s="4">
        <f>'Frontière Efficiente à 5 titres'!$Q$28+'Frontiere theorique'!$C133*'Frontière Efficiente à 5 titres'!$R$28</f>
        <v>-1.0956746659159924</v>
      </c>
      <c r="I133" s="4">
        <f>'Frontière Efficiente à 5 titres'!$Q$29+'Frontiere theorique'!$C133*'Frontière Efficiente à 5 titres'!$R$29</f>
        <v>-1.5083273923113327</v>
      </c>
      <c r="J133" s="4">
        <f t="array" ref="J133">MAX(ABS(E133:H133))</f>
        <v>1.9491918571797768</v>
      </c>
      <c r="K133" s="87">
        <f t="shared" si="3"/>
        <v>0.99999999999999778</v>
      </c>
    </row>
    <row r="134" spans="3:11" x14ac:dyDescent="0.25">
      <c r="C134" s="4">
        <v>0.14899999999999999</v>
      </c>
      <c r="D134" s="4">
        <f t="shared" si="4"/>
        <v>0.12144519315953746</v>
      </c>
      <c r="E134" s="4">
        <f>'Frontière Efficiente à 5 titres'!$Q$25+'Frontiere theorique'!$C134*'Frontière Efficiente à 5 titres'!$R$25</f>
        <v>1.4169037557713013</v>
      </c>
      <c r="F134" s="4">
        <f>'Frontière Efficiente à 5 titres'!$Q$26+'Frontiere theorique'!$C134*'Frontière Efficiente à 5 titres'!$R$26</f>
        <v>1.9655553660075618</v>
      </c>
      <c r="G134" s="4">
        <f>'Frontière Efficiente à 5 titres'!$Q$27+'Frontiere theorique'!$C134*'Frontière Efficiente à 5 titres'!$R$27</f>
        <v>0.25015328215997151</v>
      </c>
      <c r="H134" s="4">
        <f>'Frontière Efficiente à 5 titres'!$Q$28+'Frontiere theorique'!$C134*'Frontière Efficiente à 5 titres'!$R$28</f>
        <v>-1.1059705284772343</v>
      </c>
      <c r="I134" s="4">
        <f>'Frontière Efficiente à 5 titres'!$Q$29+'Frontiere theorique'!$C134*'Frontière Efficiente à 5 titres'!$R$29</f>
        <v>-1.5266418754616025</v>
      </c>
      <c r="J134" s="4">
        <f t="array" ref="J134">MAX(ABS(E134:H134))</f>
        <v>1.9655553660075618</v>
      </c>
      <c r="K134" s="87">
        <f t="shared" ref="K134:K197" si="5">SUM(E134:I134)</f>
        <v>0.99999999999999822</v>
      </c>
    </row>
    <row r="135" spans="3:11" x14ac:dyDescent="0.25">
      <c r="C135" s="4">
        <v>0.15</v>
      </c>
      <c r="D135" s="4">
        <f t="shared" si="4"/>
        <v>0.12237292287659425</v>
      </c>
      <c r="E135" s="4">
        <f>'Frontière Efficiente à 5 titres'!$Q$25+'Frontiere theorique'!$C135*'Frontière Efficiente à 5 titres'!$R$25</f>
        <v>1.4277591364465112</v>
      </c>
      <c r="F135" s="4">
        <f>'Frontière Efficiente à 5 titres'!$Q$26+'Frontiere theorique'!$C135*'Frontière Efficiente à 5 titres'!$R$26</f>
        <v>1.9819188748353467</v>
      </c>
      <c r="G135" s="4">
        <f>'Frontière Efficiente à 5 titres'!$Q$27+'Frontiere theorique'!$C135*'Frontière Efficiente à 5 titres'!$R$27</f>
        <v>0.25154473836848823</v>
      </c>
      <c r="H135" s="4">
        <f>'Frontière Efficiente à 5 titres'!$Q$28+'Frontiere theorique'!$C135*'Frontière Efficiente à 5 titres'!$R$28</f>
        <v>-1.1162663910384762</v>
      </c>
      <c r="I135" s="4">
        <f>'Frontière Efficiente à 5 titres'!$Q$29+'Frontiere theorique'!$C135*'Frontière Efficiente à 5 titres'!$R$29</f>
        <v>-1.5449563586118717</v>
      </c>
      <c r="J135" s="4">
        <f t="array" ref="J135">MAX(ABS(E135:H135))</f>
        <v>1.9819188748353467</v>
      </c>
      <c r="K135" s="87">
        <f t="shared" si="5"/>
        <v>0.99999999999999778</v>
      </c>
    </row>
    <row r="136" spans="3:11" x14ac:dyDescent="0.25">
      <c r="C136" s="4">
        <v>0.151</v>
      </c>
      <c r="D136" s="4">
        <f t="shared" si="4"/>
        <v>0.12330078841869817</v>
      </c>
      <c r="E136" s="4">
        <f>'Frontière Efficiente à 5 titres'!$Q$25+'Frontiere theorique'!$C136*'Frontière Efficiente à 5 titres'!$R$25</f>
        <v>1.4386145171217211</v>
      </c>
      <c r="F136" s="4">
        <f>'Frontière Efficiente à 5 titres'!$Q$26+'Frontiere theorique'!$C136*'Frontière Efficiente à 5 titres'!$R$26</f>
        <v>1.9982823836631316</v>
      </c>
      <c r="G136" s="4">
        <f>'Frontière Efficiente à 5 titres'!$Q$27+'Frontiere theorique'!$C136*'Frontière Efficiente à 5 titres'!$R$27</f>
        <v>0.25293619457700495</v>
      </c>
      <c r="H136" s="4">
        <f>'Frontière Efficiente à 5 titres'!$Q$28+'Frontiere theorique'!$C136*'Frontière Efficiente à 5 titres'!$R$28</f>
        <v>-1.1265622535997182</v>
      </c>
      <c r="I136" s="4">
        <f>'Frontière Efficiente à 5 titres'!$Q$29+'Frontiere theorique'!$C136*'Frontière Efficiente à 5 titres'!$R$29</f>
        <v>-1.5632708417621415</v>
      </c>
      <c r="J136" s="4">
        <f t="array" ref="J136">MAX(ABS(E136:H136))</f>
        <v>1.9982823836631316</v>
      </c>
      <c r="K136" s="87">
        <f t="shared" si="5"/>
        <v>0.99999999999999778</v>
      </c>
    </row>
    <row r="137" spans="3:11" x14ac:dyDescent="0.25">
      <c r="C137" s="4">
        <v>0.152</v>
      </c>
      <c r="D137" s="4">
        <f t="shared" si="4"/>
        <v>0.124228786742415</v>
      </c>
      <c r="E137" s="4">
        <f>'Frontière Efficiente à 5 titres'!$Q$25+'Frontiere theorique'!$C137*'Frontière Efficiente à 5 titres'!$R$25</f>
        <v>1.4494698977969309</v>
      </c>
      <c r="F137" s="4">
        <f>'Frontière Efficiente à 5 titres'!$Q$26+'Frontiere theorique'!$C137*'Frontière Efficiente à 5 titres'!$R$26</f>
        <v>2.0146458924909165</v>
      </c>
      <c r="G137" s="4">
        <f>'Frontière Efficiente à 5 titres'!$Q$27+'Frontiere theorique'!$C137*'Frontière Efficiente à 5 titres'!$R$27</f>
        <v>0.25432765078552166</v>
      </c>
      <c r="H137" s="4">
        <f>'Frontière Efficiente à 5 titres'!$Q$28+'Frontiere theorique'!$C137*'Frontière Efficiente à 5 titres'!$R$28</f>
        <v>-1.1368581161609603</v>
      </c>
      <c r="I137" s="4">
        <f>'Frontière Efficiente à 5 titres'!$Q$29+'Frontiere theorique'!$C137*'Frontière Efficiente à 5 titres'!$R$29</f>
        <v>-1.5815853249124112</v>
      </c>
      <c r="J137" s="4">
        <f t="array" ref="J137">MAX(ABS(E137:H137))</f>
        <v>2.0146458924909165</v>
      </c>
      <c r="K137" s="87">
        <f t="shared" si="5"/>
        <v>0.99999999999999734</v>
      </c>
    </row>
    <row r="138" spans="3:11" x14ac:dyDescent="0.25">
      <c r="C138" s="4">
        <v>0.153</v>
      </c>
      <c r="D138" s="4">
        <f t="shared" si="4"/>
        <v>0.12515691489414571</v>
      </c>
      <c r="E138" s="4">
        <f>'Frontière Efficiente à 5 titres'!$Q$25+'Frontiere theorique'!$C138*'Frontière Efficiente à 5 titres'!$R$25</f>
        <v>1.4603252784721408</v>
      </c>
      <c r="F138" s="4">
        <f>'Frontière Efficiente à 5 titres'!$Q$26+'Frontiere theorique'!$C138*'Frontière Efficiente à 5 titres'!$R$26</f>
        <v>2.0310094013187014</v>
      </c>
      <c r="G138" s="4">
        <f>'Frontière Efficiente à 5 titres'!$Q$27+'Frontiere theorique'!$C138*'Frontière Efficiente à 5 titres'!$R$27</f>
        <v>0.25571910699403844</v>
      </c>
      <c r="H138" s="4">
        <f>'Frontière Efficiente à 5 titres'!$Q$28+'Frontiere theorique'!$C138*'Frontière Efficiente à 5 titres'!$R$28</f>
        <v>-1.1471539787222023</v>
      </c>
      <c r="I138" s="4">
        <f>'Frontière Efficiente à 5 titres'!$Q$29+'Frontiere theorique'!$C138*'Frontière Efficiente à 5 titres'!$R$29</f>
        <v>-1.599899808062681</v>
      </c>
      <c r="J138" s="4">
        <f t="array" ref="J138">MAX(ABS(E138:H138))</f>
        <v>2.0310094013187014</v>
      </c>
      <c r="K138" s="87">
        <f t="shared" si="5"/>
        <v>0.99999999999999778</v>
      </c>
    </row>
    <row r="139" spans="3:11" x14ac:dyDescent="0.25">
      <c r="C139" s="4">
        <v>0.154</v>
      </c>
      <c r="D139" s="4">
        <f t="shared" si="4"/>
        <v>0.1260851700068514</v>
      </c>
      <c r="E139" s="4">
        <f>'Frontière Efficiente à 5 titres'!$Q$25+'Frontiere theorique'!$C139*'Frontière Efficiente à 5 titres'!$R$25</f>
        <v>1.4711806591473506</v>
      </c>
      <c r="F139" s="4">
        <f>'Frontière Efficiente à 5 titres'!$Q$26+'Frontiere theorique'!$C139*'Frontière Efficiente à 5 titres'!$R$26</f>
        <v>2.0473729101464864</v>
      </c>
      <c r="G139" s="4">
        <f>'Frontière Efficiente à 5 titres'!$Q$27+'Frontiere theorique'!$C139*'Frontière Efficiente à 5 titres'!$R$27</f>
        <v>0.25711056320255515</v>
      </c>
      <c r="H139" s="4">
        <f>'Frontière Efficiente à 5 titres'!$Q$28+'Frontiere theorique'!$C139*'Frontière Efficiente à 5 titres'!$R$28</f>
        <v>-1.1574498412834442</v>
      </c>
      <c r="I139" s="4">
        <f>'Frontière Efficiente à 5 titres'!$Q$29+'Frontiere theorique'!$C139*'Frontière Efficiente à 5 titres'!$R$29</f>
        <v>-1.6182142912129502</v>
      </c>
      <c r="J139" s="4">
        <f t="array" ref="J139">MAX(ABS(E139:H139))</f>
        <v>2.0473729101464864</v>
      </c>
      <c r="K139" s="87">
        <f t="shared" si="5"/>
        <v>0.99999999999999778</v>
      </c>
    </row>
    <row r="140" spans="3:11" x14ac:dyDescent="0.25">
      <c r="C140" s="4">
        <v>0.155</v>
      </c>
      <c r="D140" s="4">
        <f t="shared" si="4"/>
        <v>0.12701354929691933</v>
      </c>
      <c r="E140" s="4">
        <f>'Frontière Efficiente à 5 titres'!$Q$25+'Frontiere theorique'!$C140*'Frontière Efficiente à 5 titres'!$R$25</f>
        <v>1.4820360398225607</v>
      </c>
      <c r="F140" s="4">
        <f>'Frontière Efficiente à 5 titres'!$Q$26+'Frontiere theorique'!$C140*'Frontière Efficiente à 5 titres'!$R$26</f>
        <v>2.0637364189742713</v>
      </c>
      <c r="G140" s="4">
        <f>'Frontière Efficiente à 5 titres'!$Q$27+'Frontiere theorique'!$C140*'Frontière Efficiente à 5 titres'!$R$27</f>
        <v>0.25850201941107187</v>
      </c>
      <c r="H140" s="4">
        <f>'Frontière Efficiente à 5 titres'!$Q$28+'Frontiere theorique'!$C140*'Frontière Efficiente à 5 titres'!$R$28</f>
        <v>-1.1677457038446861</v>
      </c>
      <c r="I140" s="4">
        <f>'Frontière Efficiente à 5 titres'!$Q$29+'Frontiere theorique'!$C140*'Frontière Efficiente à 5 titres'!$R$29</f>
        <v>-1.63652877436322</v>
      </c>
      <c r="J140" s="4">
        <f t="array" ref="J140">MAX(ABS(E140:H140))</f>
        <v>2.0637364189742713</v>
      </c>
      <c r="K140" s="87">
        <f t="shared" si="5"/>
        <v>0.99999999999999778</v>
      </c>
    </row>
    <row r="141" spans="3:11" x14ac:dyDescent="0.25">
      <c r="C141" s="4">
        <v>0.156</v>
      </c>
      <c r="D141" s="4">
        <f t="shared" si="4"/>
        <v>0.12794205006116427</v>
      </c>
      <c r="E141" s="4">
        <f>'Frontière Efficiente à 5 titres'!$Q$25+'Frontiere theorique'!$C141*'Frontière Efficiente à 5 titres'!$R$25</f>
        <v>1.4928914204977706</v>
      </c>
      <c r="F141" s="4">
        <f>'Frontière Efficiente à 5 titres'!$Q$26+'Frontiere theorique'!$C141*'Frontière Efficiente à 5 titres'!$R$26</f>
        <v>2.0800999278020562</v>
      </c>
      <c r="G141" s="4">
        <f>'Frontière Efficiente à 5 titres'!$Q$27+'Frontiere theorique'!$C141*'Frontière Efficiente à 5 titres'!$R$27</f>
        <v>0.25989347561958859</v>
      </c>
      <c r="H141" s="4">
        <f>'Frontière Efficiente à 5 titres'!$Q$28+'Frontiere theorique'!$C141*'Frontière Efficiente à 5 titres'!$R$28</f>
        <v>-1.1780415664059283</v>
      </c>
      <c r="I141" s="4">
        <f>'Frontière Efficiente à 5 titres'!$Q$29+'Frontiere theorique'!$C141*'Frontière Efficiente à 5 titres'!$R$29</f>
        <v>-1.6548432575134897</v>
      </c>
      <c r="J141" s="4">
        <f t="array" ref="J141">MAX(ABS(E141:H141))</f>
        <v>2.0800999278020562</v>
      </c>
      <c r="K141" s="87">
        <f t="shared" si="5"/>
        <v>0.99999999999999734</v>
      </c>
    </row>
    <row r="142" spans="3:11" x14ac:dyDescent="0.25">
      <c r="C142" s="4">
        <v>0.157</v>
      </c>
      <c r="D142" s="4">
        <f t="shared" si="4"/>
        <v>0.12887066967395697</v>
      </c>
      <c r="E142" s="4">
        <f>'Frontière Efficiente à 5 titres'!$Q$25+'Frontiere theorique'!$C142*'Frontière Efficiente à 5 titres'!$R$25</f>
        <v>1.5037468011729804</v>
      </c>
      <c r="F142" s="4">
        <f>'Frontière Efficiente à 5 titres'!$Q$26+'Frontiere theorique'!$C142*'Frontière Efficiente à 5 titres'!$R$26</f>
        <v>2.0964634366298416</v>
      </c>
      <c r="G142" s="4">
        <f>'Frontière Efficiente à 5 titres'!$Q$27+'Frontiere theorique'!$C142*'Frontière Efficiente à 5 titres'!$R$27</f>
        <v>0.2612849318281053</v>
      </c>
      <c r="H142" s="4">
        <f>'Frontière Efficiente à 5 titres'!$Q$28+'Frontiere theorique'!$C142*'Frontière Efficiente à 5 titres'!$R$28</f>
        <v>-1.1883374289671702</v>
      </c>
      <c r="I142" s="4">
        <f>'Frontière Efficiente à 5 titres'!$Q$29+'Frontiere theorique'!$C142*'Frontière Efficiente à 5 titres'!$R$29</f>
        <v>-1.6731577406637594</v>
      </c>
      <c r="J142" s="4">
        <f t="array" ref="J142">MAX(ABS(E142:H142))</f>
        <v>2.0964634366298416</v>
      </c>
      <c r="K142" s="87">
        <f t="shared" si="5"/>
        <v>0.99999999999999734</v>
      </c>
    </row>
    <row r="143" spans="3:11" x14ac:dyDescent="0.25">
      <c r="C143" s="4">
        <v>0.158</v>
      </c>
      <c r="D143" s="4">
        <f t="shared" si="4"/>
        <v>0.12979940558447473</v>
      </c>
      <c r="E143" s="4">
        <f>'Frontière Efficiente à 5 titres'!$Q$25+'Frontiere theorique'!$C143*'Frontière Efficiente à 5 titres'!$R$25</f>
        <v>1.5146021818481903</v>
      </c>
      <c r="F143" s="4">
        <f>'Frontière Efficiente à 5 titres'!$Q$26+'Frontiere theorique'!$C143*'Frontière Efficiente à 5 titres'!$R$26</f>
        <v>2.1128269454576265</v>
      </c>
      <c r="G143" s="4">
        <f>'Frontière Efficiente à 5 titres'!$Q$27+'Frontiere theorique'!$C143*'Frontière Efficiente à 5 titres'!$R$27</f>
        <v>0.26267638803662202</v>
      </c>
      <c r="H143" s="4">
        <f>'Frontière Efficiente à 5 titres'!$Q$28+'Frontiere theorique'!$C143*'Frontière Efficiente à 5 titres'!$R$28</f>
        <v>-1.1986332915284121</v>
      </c>
      <c r="I143" s="4">
        <f>'Frontière Efficiente à 5 titres'!$Q$29+'Frontiere theorique'!$C143*'Frontière Efficiente à 5 titres'!$R$29</f>
        <v>-1.6914722238140287</v>
      </c>
      <c r="J143" s="4">
        <f t="array" ref="J143">MAX(ABS(E143:H143))</f>
        <v>2.1128269454576265</v>
      </c>
      <c r="K143" s="87">
        <f t="shared" si="5"/>
        <v>0.99999999999999778</v>
      </c>
    </row>
    <row r="144" spans="3:11" x14ac:dyDescent="0.25">
      <c r="C144" s="4">
        <v>0.159</v>
      </c>
      <c r="D144" s="4">
        <f t="shared" si="4"/>
        <v>0.13072825531406732</v>
      </c>
      <c r="E144" s="4">
        <f>'Frontière Efficiente à 5 titres'!$Q$25+'Frontiere theorique'!$C144*'Frontière Efficiente à 5 titres'!$R$25</f>
        <v>1.5254575625234001</v>
      </c>
      <c r="F144" s="4">
        <f>'Frontière Efficiente à 5 titres'!$Q$26+'Frontiere theorique'!$C144*'Frontière Efficiente à 5 titres'!$R$26</f>
        <v>2.1291904542854114</v>
      </c>
      <c r="G144" s="4">
        <f>'Frontière Efficiente à 5 titres'!$Q$27+'Frontiere theorique'!$C144*'Frontière Efficiente à 5 titres'!$R$27</f>
        <v>0.26406784424513874</v>
      </c>
      <c r="H144" s="4">
        <f>'Frontière Efficiente à 5 titres'!$Q$28+'Frontiere theorique'!$C144*'Frontière Efficiente à 5 titres'!$R$28</f>
        <v>-1.2089291540896541</v>
      </c>
      <c r="I144" s="4">
        <f>'Frontière Efficiente à 5 titres'!$Q$29+'Frontiere theorique'!$C144*'Frontière Efficiente à 5 titres'!$R$29</f>
        <v>-1.7097867069642985</v>
      </c>
      <c r="J144" s="4">
        <f t="array" ref="J144">MAX(ABS(E144:H144))</f>
        <v>2.1291904542854114</v>
      </c>
      <c r="K144" s="87">
        <f t="shared" si="5"/>
        <v>0.99999999999999778</v>
      </c>
    </row>
    <row r="145" spans="3:11" x14ac:dyDescent="0.25">
      <c r="C145" s="4">
        <v>0.16</v>
      </c>
      <c r="D145" s="4">
        <f t="shared" si="4"/>
        <v>0.1316572164537331</v>
      </c>
      <c r="E145" s="4">
        <f>'Frontière Efficiente à 5 titres'!$Q$25+'Frontiere theorique'!$C145*'Frontière Efficiente à 5 titres'!$R$25</f>
        <v>1.53631294319861</v>
      </c>
      <c r="F145" s="4">
        <f>'Frontière Efficiente à 5 titres'!$Q$26+'Frontiere theorique'!$C145*'Frontière Efficiente à 5 titres'!$R$26</f>
        <v>2.1455539631131963</v>
      </c>
      <c r="G145" s="4">
        <f>'Frontière Efficiente à 5 titres'!$Q$27+'Frontiere theorique'!$C145*'Frontière Efficiente à 5 titres'!$R$27</f>
        <v>0.26545930045365546</v>
      </c>
      <c r="H145" s="4">
        <f>'Frontière Efficiente à 5 titres'!$Q$28+'Frontiere theorique'!$C145*'Frontière Efficiente à 5 titres'!$R$28</f>
        <v>-1.2192250166508962</v>
      </c>
      <c r="I145" s="4">
        <f>'Frontière Efficiente à 5 titres'!$Q$29+'Frontiere theorique'!$C145*'Frontière Efficiente à 5 titres'!$R$29</f>
        <v>-1.7281011901145682</v>
      </c>
      <c r="J145" s="4">
        <f t="array" ref="J145">MAX(ABS(E145:H145))</f>
        <v>2.1455539631131963</v>
      </c>
      <c r="K145" s="87">
        <f t="shared" si="5"/>
        <v>0.99999999999999734</v>
      </c>
    </row>
    <row r="146" spans="3:11" x14ac:dyDescent="0.25">
      <c r="C146" s="4">
        <v>0.161</v>
      </c>
      <c r="D146" s="4">
        <f t="shared" si="4"/>
        <v>0.13258628666169989</v>
      </c>
      <c r="E146" s="4">
        <f>'Frontière Efficiente à 5 titres'!$Q$25+'Frontiere theorique'!$C146*'Frontière Efficiente à 5 titres'!$R$25</f>
        <v>1.5471683238738201</v>
      </c>
      <c r="F146" s="4">
        <f>'Frontière Efficiente à 5 titres'!$Q$26+'Frontiere theorique'!$C146*'Frontière Efficiente à 5 titres'!$R$26</f>
        <v>2.1619174719409813</v>
      </c>
      <c r="G146" s="4">
        <f>'Frontière Efficiente à 5 titres'!$Q$27+'Frontiere theorique'!$C146*'Frontière Efficiente à 5 titres'!$R$27</f>
        <v>0.26685075666217217</v>
      </c>
      <c r="H146" s="4">
        <f>'Frontière Efficiente à 5 titres'!$Q$28+'Frontiere theorique'!$C146*'Frontière Efficiente à 5 titres'!$R$28</f>
        <v>-1.2295208792121382</v>
      </c>
      <c r="I146" s="4">
        <f>'Frontière Efficiente à 5 titres'!$Q$29+'Frontiere theorique'!$C146*'Frontière Efficiente à 5 titres'!$R$29</f>
        <v>-1.7464156732648379</v>
      </c>
      <c r="J146" s="4">
        <f t="array" ref="J146">MAX(ABS(E146:H146))</f>
        <v>2.1619174719409813</v>
      </c>
      <c r="K146" s="87">
        <f t="shared" si="5"/>
        <v>0.99999999999999778</v>
      </c>
    </row>
    <row r="147" spans="3:11" x14ac:dyDescent="0.25">
      <c r="C147" s="4">
        <v>0.16200000000000001</v>
      </c>
      <c r="D147" s="4">
        <f t="shared" si="4"/>
        <v>0.13351546366110539</v>
      </c>
      <c r="E147" s="4">
        <f>'Frontière Efficiente à 5 titres'!$Q$25+'Frontiere theorique'!$C147*'Frontière Efficiente à 5 titres'!$R$25</f>
        <v>1.5580237045490299</v>
      </c>
      <c r="F147" s="4">
        <f>'Frontière Efficiente à 5 titres'!$Q$26+'Frontiere theorique'!$C147*'Frontière Efficiente à 5 titres'!$R$26</f>
        <v>2.1782809807687662</v>
      </c>
      <c r="G147" s="4">
        <f>'Frontière Efficiente à 5 titres'!$Q$27+'Frontiere theorique'!$C147*'Frontière Efficiente à 5 titres'!$R$27</f>
        <v>0.26824221287068889</v>
      </c>
      <c r="H147" s="4">
        <f>'Frontière Efficiente à 5 titres'!$Q$28+'Frontiere theorique'!$C147*'Frontière Efficiente à 5 titres'!$R$28</f>
        <v>-1.2398167417733801</v>
      </c>
      <c r="I147" s="4">
        <f>'Frontière Efficiente à 5 titres'!$Q$29+'Frontiere theorique'!$C147*'Frontière Efficiente à 5 titres'!$R$29</f>
        <v>-1.7647301564151072</v>
      </c>
      <c r="J147" s="4">
        <f t="array" ref="J147">MAX(ABS(E147:H147))</f>
        <v>2.1782809807687662</v>
      </c>
      <c r="K147" s="87">
        <f t="shared" si="5"/>
        <v>0.99999999999999778</v>
      </c>
    </row>
    <row r="148" spans="3:11" x14ac:dyDescent="0.25">
      <c r="C148" s="4">
        <v>0.16300000000000001</v>
      </c>
      <c r="D148" s="4">
        <f t="shared" si="4"/>
        <v>0.13444474523777272</v>
      </c>
      <c r="E148" s="4">
        <f>'Frontière Efficiente à 5 titres'!$Q$25+'Frontiere theorique'!$C148*'Frontière Efficiente à 5 titres'!$R$25</f>
        <v>1.5688790852242398</v>
      </c>
      <c r="F148" s="4">
        <f>'Frontière Efficiente à 5 titres'!$Q$26+'Frontiere theorique'!$C148*'Frontière Efficiente à 5 titres'!$R$26</f>
        <v>2.1946444895965511</v>
      </c>
      <c r="G148" s="4">
        <f>'Frontière Efficiente à 5 titres'!$Q$27+'Frontiere theorique'!$C148*'Frontière Efficiente à 5 titres'!$R$27</f>
        <v>0.26963366907920566</v>
      </c>
      <c r="H148" s="4">
        <f>'Frontière Efficiente à 5 titres'!$Q$28+'Frontiere theorique'!$C148*'Frontière Efficiente à 5 titres'!$R$28</f>
        <v>-1.250112604334622</v>
      </c>
      <c r="I148" s="4">
        <f>'Frontière Efficiente à 5 titres'!$Q$29+'Frontiere theorique'!$C148*'Frontière Efficiente à 5 titres'!$R$29</f>
        <v>-1.783044639565377</v>
      </c>
      <c r="J148" s="4">
        <f t="array" ref="J148">MAX(ABS(E148:H148))</f>
        <v>2.1946444895965511</v>
      </c>
      <c r="K148" s="87">
        <f t="shared" si="5"/>
        <v>0.99999999999999822</v>
      </c>
    </row>
    <row r="149" spans="3:11" x14ac:dyDescent="0.25">
      <c r="C149" s="4">
        <v>0.16400000000000001</v>
      </c>
      <c r="D149" s="4">
        <f t="shared" si="4"/>
        <v>0.13537412923807646</v>
      </c>
      <c r="E149" s="4">
        <f>'Frontière Efficiente à 5 titres'!$Q$25+'Frontiere theorique'!$C149*'Frontière Efficiente à 5 titres'!$R$25</f>
        <v>1.5797344658994497</v>
      </c>
      <c r="F149" s="4">
        <f>'Frontière Efficiente à 5 titres'!$Q$26+'Frontiere theorique'!$C149*'Frontière Efficiente à 5 titres'!$R$26</f>
        <v>2.211007998424336</v>
      </c>
      <c r="G149" s="4">
        <f>'Frontière Efficiente à 5 titres'!$Q$27+'Frontiere theorique'!$C149*'Frontière Efficiente à 5 titres'!$R$27</f>
        <v>0.27102512528772238</v>
      </c>
      <c r="H149" s="4">
        <f>'Frontière Efficiente à 5 titres'!$Q$28+'Frontiere theorique'!$C149*'Frontière Efficiente à 5 titres'!$R$28</f>
        <v>-1.2604084668958642</v>
      </c>
      <c r="I149" s="4">
        <f>'Frontière Efficiente à 5 titres'!$Q$29+'Frontiere theorique'!$C149*'Frontière Efficiente à 5 titres'!$R$29</f>
        <v>-1.8013591227156467</v>
      </c>
      <c r="J149" s="4">
        <f t="array" ref="J149">MAX(ABS(E149:H149))</f>
        <v>2.211007998424336</v>
      </c>
      <c r="K149" s="87">
        <f t="shared" si="5"/>
        <v>0.99999999999999689</v>
      </c>
    </row>
    <row r="150" spans="3:11" x14ac:dyDescent="0.25">
      <c r="C150" s="4">
        <v>0.16500000000000001</v>
      </c>
      <c r="D150" s="4">
        <f t="shared" si="4"/>
        <v>0.13630361356689491</v>
      </c>
      <c r="E150" s="4">
        <f>'Frontière Efficiente à 5 titres'!$Q$25+'Frontiere theorique'!$C150*'Frontière Efficiente à 5 titres'!$R$25</f>
        <v>1.5905898465746595</v>
      </c>
      <c r="F150" s="4">
        <f>'Frontière Efficiente à 5 titres'!$Q$26+'Frontiere theorique'!$C150*'Frontière Efficiente à 5 titres'!$R$26</f>
        <v>2.227371507252121</v>
      </c>
      <c r="G150" s="4">
        <f>'Frontière Efficiente à 5 titres'!$Q$27+'Frontiere theorique'!$C150*'Frontière Efficiente à 5 titres'!$R$27</f>
        <v>0.2724165814962391</v>
      </c>
      <c r="H150" s="4">
        <f>'Frontière Efficiente à 5 titres'!$Q$28+'Frontiere theorique'!$C150*'Frontière Efficiente à 5 titres'!$R$28</f>
        <v>-1.2707043294571061</v>
      </c>
      <c r="I150" s="4">
        <f>'Frontière Efficiente à 5 titres'!$Q$29+'Frontiere theorique'!$C150*'Frontière Efficiente à 5 titres'!$R$29</f>
        <v>-1.819673605865916</v>
      </c>
      <c r="J150" s="4">
        <f t="array" ref="J150">MAX(ABS(E150:H150))</f>
        <v>2.227371507252121</v>
      </c>
      <c r="K150" s="87">
        <f t="shared" si="5"/>
        <v>0.99999999999999778</v>
      </c>
    </row>
    <row r="151" spans="3:11" x14ac:dyDescent="0.25">
      <c r="C151" s="4">
        <v>0.16600000000000001</v>
      </c>
      <c r="D151" s="4">
        <f t="shared" si="4"/>
        <v>0.13723319618564442</v>
      </c>
      <c r="E151" s="4">
        <f>'Frontière Efficiente à 5 titres'!$Q$25+'Frontiere theorique'!$C151*'Frontière Efficiente à 5 titres'!$R$25</f>
        <v>1.6014452272498694</v>
      </c>
      <c r="F151" s="4">
        <f>'Frontière Efficiente à 5 titres'!$Q$26+'Frontiere theorique'!$C151*'Frontière Efficiente à 5 titres'!$R$26</f>
        <v>2.2437350160799063</v>
      </c>
      <c r="G151" s="4">
        <f>'Frontière Efficiente à 5 titres'!$Q$27+'Frontiere theorique'!$C151*'Frontière Efficiente à 5 titres'!$R$27</f>
        <v>0.27380803770475581</v>
      </c>
      <c r="H151" s="4">
        <f>'Frontière Efficiente à 5 titres'!$Q$28+'Frontiere theorique'!$C151*'Frontière Efficiente à 5 titres'!$R$28</f>
        <v>-1.281000192018348</v>
      </c>
      <c r="I151" s="4">
        <f>'Frontière Efficiente à 5 titres'!$Q$29+'Frontiere theorique'!$C151*'Frontière Efficiente à 5 titres'!$R$29</f>
        <v>-1.8379880890161857</v>
      </c>
      <c r="J151" s="4">
        <f t="array" ref="J151">MAX(ABS(E151:H151))</f>
        <v>2.2437350160799063</v>
      </c>
      <c r="K151" s="87">
        <f t="shared" si="5"/>
        <v>0.99999999999999778</v>
      </c>
    </row>
    <row r="152" spans="3:11" x14ac:dyDescent="0.25">
      <c r="C152" s="4">
        <v>0.16700000000000001</v>
      </c>
      <c r="D152" s="4">
        <f t="shared" si="4"/>
        <v>0.13816287511039235</v>
      </c>
      <c r="E152" s="4">
        <f>'Frontière Efficiente à 5 titres'!$Q$25+'Frontiere theorique'!$C152*'Frontière Efficiente à 5 titres'!$R$25</f>
        <v>1.6123006079250795</v>
      </c>
      <c r="F152" s="4">
        <f>'Frontière Efficiente à 5 titres'!$Q$26+'Frontiere theorique'!$C152*'Frontière Efficiente à 5 titres'!$R$26</f>
        <v>2.2600985249076913</v>
      </c>
      <c r="G152" s="4">
        <f>'Frontière Efficiente à 5 titres'!$Q$27+'Frontiere theorique'!$C152*'Frontière Efficiente à 5 titres'!$R$27</f>
        <v>0.27519949391327253</v>
      </c>
      <c r="H152" s="4">
        <f>'Frontière Efficiente à 5 titres'!$Q$28+'Frontiere theorique'!$C152*'Frontière Efficiente à 5 titres'!$R$28</f>
        <v>-1.2912960545795902</v>
      </c>
      <c r="I152" s="4">
        <f>'Frontière Efficiente à 5 titres'!$Q$29+'Frontiere theorique'!$C152*'Frontière Efficiente à 5 titres'!$R$29</f>
        <v>-1.8563025721664554</v>
      </c>
      <c r="J152" s="4">
        <f t="array" ref="J152">MAX(ABS(E152:H152))</f>
        <v>2.2600985249076913</v>
      </c>
      <c r="K152" s="87">
        <f t="shared" si="5"/>
        <v>0.99999999999999734</v>
      </c>
    </row>
    <row r="153" spans="3:11" x14ac:dyDescent="0.25">
      <c r="C153" s="4">
        <v>0.16800000000000001</v>
      </c>
      <c r="D153" s="4">
        <f t="shared" si="4"/>
        <v>0.13909264841004487</v>
      </c>
      <c r="E153" s="4">
        <f>'Frontière Efficiente à 5 titres'!$Q$25+'Frontiere theorique'!$C153*'Frontière Efficiente à 5 titres'!$R$25</f>
        <v>1.6231559886002893</v>
      </c>
      <c r="F153" s="4">
        <f>'Frontière Efficiente à 5 titres'!$Q$26+'Frontiere theorique'!$C153*'Frontière Efficiente à 5 titres'!$R$26</f>
        <v>2.2764620337354762</v>
      </c>
      <c r="G153" s="4">
        <f>'Frontière Efficiente à 5 titres'!$Q$27+'Frontiere theorique'!$C153*'Frontière Efficiente à 5 titres'!$R$27</f>
        <v>0.27659095012178925</v>
      </c>
      <c r="H153" s="4">
        <f>'Frontière Efficiente à 5 titres'!$Q$28+'Frontiere theorique'!$C153*'Frontière Efficiente à 5 titres'!$R$28</f>
        <v>-1.3015919171408321</v>
      </c>
      <c r="I153" s="4">
        <f>'Frontière Efficiente à 5 titres'!$Q$29+'Frontiere theorique'!$C153*'Frontière Efficiente à 5 titres'!$R$29</f>
        <v>-1.8746170553167252</v>
      </c>
      <c r="J153" s="4">
        <f t="array" ref="J153">MAX(ABS(E153:H153))</f>
        <v>2.2764620337354762</v>
      </c>
      <c r="K153" s="87">
        <f t="shared" si="5"/>
        <v>0.99999999999999734</v>
      </c>
    </row>
    <row r="154" spans="3:11" x14ac:dyDescent="0.25">
      <c r="C154" s="4">
        <v>0.16900000000000001</v>
      </c>
      <c r="D154" s="4">
        <f t="shared" si="4"/>
        <v>0.14002251420460568</v>
      </c>
      <c r="E154" s="4">
        <f>'Frontière Efficiente à 5 titres'!$Q$25+'Frontiere theorique'!$C154*'Frontière Efficiente à 5 titres'!$R$25</f>
        <v>1.6340113692754992</v>
      </c>
      <c r="F154" s="4">
        <f>'Frontière Efficiente à 5 titres'!$Q$26+'Frontiere theorique'!$C154*'Frontière Efficiente à 5 titres'!$R$26</f>
        <v>2.2928255425632611</v>
      </c>
      <c r="G154" s="4">
        <f>'Frontière Efficiente à 5 titres'!$Q$27+'Frontiere theorique'!$C154*'Frontière Efficiente à 5 titres'!$R$27</f>
        <v>0.27798240633030596</v>
      </c>
      <c r="H154" s="4">
        <f>'Frontière Efficiente à 5 titres'!$Q$28+'Frontiere theorique'!$C154*'Frontière Efficiente à 5 titres'!$R$28</f>
        <v>-1.311887779702074</v>
      </c>
      <c r="I154" s="4">
        <f>'Frontière Efficiente à 5 titres'!$Q$29+'Frontiere theorique'!$C154*'Frontière Efficiente à 5 titres'!$R$29</f>
        <v>-1.8929315384669945</v>
      </c>
      <c r="J154" s="4">
        <f t="array" ref="J154">MAX(ABS(E154:H154))</f>
        <v>2.2928255425632611</v>
      </c>
      <c r="K154" s="87">
        <f t="shared" si="5"/>
        <v>0.99999999999999734</v>
      </c>
    </row>
    <row r="155" spans="3:11" x14ac:dyDescent="0.25">
      <c r="C155" s="4">
        <v>0.17</v>
      </c>
      <c r="D155" s="4">
        <f t="shared" si="4"/>
        <v>0.14095247066350347</v>
      </c>
      <c r="E155" s="4">
        <f>'Frontière Efficiente à 5 titres'!$Q$25+'Frontiere theorique'!$C155*'Frontière Efficiente à 5 titres'!$R$25</f>
        <v>1.644866749950709</v>
      </c>
      <c r="F155" s="4">
        <f>'Frontière Efficiente à 5 titres'!$Q$26+'Frontiere theorique'!$C155*'Frontière Efficiente à 5 titres'!$R$26</f>
        <v>2.309189051391046</v>
      </c>
      <c r="G155" s="4">
        <f>'Frontière Efficiente à 5 titres'!$Q$27+'Frontiere theorique'!$C155*'Frontière Efficiente à 5 titres'!$R$27</f>
        <v>0.27937386253882268</v>
      </c>
      <c r="H155" s="4">
        <f>'Frontière Efficiente à 5 titres'!$Q$28+'Frontiere theorique'!$C155*'Frontière Efficiente à 5 titres'!$R$28</f>
        <v>-1.322183642263316</v>
      </c>
      <c r="I155" s="4">
        <f>'Frontière Efficiente à 5 titres'!$Q$29+'Frontiere theorique'!$C155*'Frontière Efficiente à 5 titres'!$R$29</f>
        <v>-1.9112460216172642</v>
      </c>
      <c r="J155" s="4">
        <f t="array" ref="J155">MAX(ABS(E155:H155))</f>
        <v>2.309189051391046</v>
      </c>
      <c r="K155" s="87">
        <f t="shared" si="5"/>
        <v>0.99999999999999778</v>
      </c>
    </row>
    <row r="156" spans="3:11" x14ac:dyDescent="0.25">
      <c r="C156" s="4">
        <v>0.17100000000000001</v>
      </c>
      <c r="D156" s="4">
        <f t="shared" si="4"/>
        <v>0.14188251600398399</v>
      </c>
      <c r="E156" s="4">
        <f>'Frontière Efficiente à 5 titres'!$Q$25+'Frontiere theorique'!$C156*'Frontière Efficiente à 5 titres'!$R$25</f>
        <v>1.6557221306259189</v>
      </c>
      <c r="F156" s="4">
        <f>'Frontière Efficiente à 5 titres'!$Q$26+'Frontiere theorique'!$C156*'Frontière Efficiente à 5 titres'!$R$26</f>
        <v>2.3255525602188309</v>
      </c>
      <c r="G156" s="4">
        <f>'Frontière Efficiente à 5 titres'!$Q$27+'Frontiere theorique'!$C156*'Frontière Efficiente à 5 titres'!$R$27</f>
        <v>0.2807653187473394</v>
      </c>
      <c r="H156" s="4">
        <f>'Frontière Efficiente à 5 titres'!$Q$28+'Frontiere theorique'!$C156*'Frontière Efficiente à 5 titres'!$R$28</f>
        <v>-1.3324795048245581</v>
      </c>
      <c r="I156" s="4">
        <f>'Frontière Efficiente à 5 titres'!$Q$29+'Frontiere theorique'!$C156*'Frontière Efficiente à 5 titres'!$R$29</f>
        <v>-1.9295605047675339</v>
      </c>
      <c r="J156" s="4">
        <f t="array" ref="J156">MAX(ABS(E156:H156))</f>
        <v>2.3255525602188309</v>
      </c>
      <c r="K156" s="87">
        <f t="shared" si="5"/>
        <v>0.99999999999999734</v>
      </c>
    </row>
    <row r="157" spans="3:11" x14ac:dyDescent="0.25">
      <c r="C157" s="4">
        <v>0.17199999999999999</v>
      </c>
      <c r="D157" s="4">
        <f t="shared" si="4"/>
        <v>0.14281264848956449</v>
      </c>
      <c r="E157" s="4">
        <f>'Frontière Efficiente à 5 titres'!$Q$25+'Frontiere theorique'!$C157*'Frontière Efficiente à 5 titres'!$R$25</f>
        <v>1.6665775113011285</v>
      </c>
      <c r="F157" s="4">
        <f>'Frontière Efficiente à 5 titres'!$Q$26+'Frontiere theorique'!$C157*'Frontière Efficiente à 5 titres'!$R$26</f>
        <v>2.3419160690466154</v>
      </c>
      <c r="G157" s="4">
        <f>'Frontière Efficiente à 5 titres'!$Q$27+'Frontiere theorique'!$C157*'Frontière Efficiente à 5 titres'!$R$27</f>
        <v>0.28215677495585612</v>
      </c>
      <c r="H157" s="4">
        <f>'Frontière Efficiente à 5 titres'!$Q$28+'Frontiere theorique'!$C157*'Frontière Efficiente à 5 titres'!$R$28</f>
        <v>-1.3427753673857998</v>
      </c>
      <c r="I157" s="4">
        <f>'Frontière Efficiente à 5 titres'!$Q$29+'Frontiere theorique'!$C157*'Frontière Efficiente à 5 titres'!$R$29</f>
        <v>-1.9478749879178032</v>
      </c>
      <c r="J157" s="4">
        <f t="array" ref="J157">MAX(ABS(E157:H157))</f>
        <v>2.3419160690466154</v>
      </c>
      <c r="K157" s="87">
        <f t="shared" si="5"/>
        <v>0.99999999999999734</v>
      </c>
    </row>
    <row r="158" spans="3:11" x14ac:dyDescent="0.25">
      <c r="C158" s="4">
        <v>0.17299999999999999</v>
      </c>
      <c r="D158" s="4">
        <f t="shared" si="4"/>
        <v>0.14374286642854733</v>
      </c>
      <c r="E158" s="4">
        <f>'Frontière Efficiente à 5 titres'!$Q$25+'Frontiere theorique'!$C158*'Frontière Efficiente à 5 titres'!$R$25</f>
        <v>1.6774328919763384</v>
      </c>
      <c r="F158" s="4">
        <f>'Frontière Efficiente à 5 titres'!$Q$26+'Frontiere theorique'!$C158*'Frontière Efficiente à 5 titres'!$R$26</f>
        <v>2.3582795778744003</v>
      </c>
      <c r="G158" s="4">
        <f>'Frontière Efficiente à 5 titres'!$Q$27+'Frontiere theorique'!$C158*'Frontière Efficiente à 5 titres'!$R$27</f>
        <v>0.28354823116437283</v>
      </c>
      <c r="H158" s="4">
        <f>'Frontière Efficiente à 5 titres'!$Q$28+'Frontiere theorique'!$C158*'Frontière Efficiente à 5 titres'!$R$28</f>
        <v>-1.3530712299470418</v>
      </c>
      <c r="I158" s="4">
        <f>'Frontière Efficiente à 5 titres'!$Q$29+'Frontiere theorique'!$C158*'Frontière Efficiente à 5 titres'!$R$29</f>
        <v>-1.9661894710680725</v>
      </c>
      <c r="J158" s="4">
        <f t="array" ref="J158">MAX(ABS(E158:H158))</f>
        <v>2.3582795778744003</v>
      </c>
      <c r="K158" s="87">
        <f t="shared" si="5"/>
        <v>0.99999999999999734</v>
      </c>
    </row>
    <row r="159" spans="3:11" x14ac:dyDescent="0.25">
      <c r="C159" s="4">
        <v>0.17399999999999999</v>
      </c>
      <c r="D159" s="4">
        <f t="shared" si="4"/>
        <v>0.14467316817259054</v>
      </c>
      <c r="E159" s="4">
        <f>'Frontière Efficiente à 5 titres'!$Q$25+'Frontiere theorique'!$C159*'Frontière Efficiente à 5 titres'!$R$25</f>
        <v>1.6882882726515482</v>
      </c>
      <c r="F159" s="4">
        <f>'Frontière Efficiente à 5 titres'!$Q$26+'Frontiere theorique'!$C159*'Frontière Efficiente à 5 titres'!$R$26</f>
        <v>2.3746430867021853</v>
      </c>
      <c r="G159" s="4">
        <f>'Frontière Efficiente à 5 titres'!$Q$27+'Frontiere theorique'!$C159*'Frontière Efficiente à 5 titres'!$R$27</f>
        <v>0.28493968737288955</v>
      </c>
      <c r="H159" s="4">
        <f>'Frontière Efficiente à 5 titres'!$Q$28+'Frontiere theorique'!$C159*'Frontière Efficiente à 5 titres'!$R$28</f>
        <v>-1.3633670925082837</v>
      </c>
      <c r="I159" s="4">
        <f>'Frontière Efficiente à 5 titres'!$Q$29+'Frontiere theorique'!$C159*'Frontière Efficiente à 5 titres'!$R$29</f>
        <v>-1.9845039542183422</v>
      </c>
      <c r="J159" s="4">
        <f t="array" ref="J159">MAX(ABS(E159:H159))</f>
        <v>2.3746430867021853</v>
      </c>
      <c r="K159" s="87">
        <f t="shared" si="5"/>
        <v>0.99999999999999689</v>
      </c>
    </row>
    <row r="160" spans="3:11" x14ac:dyDescent="0.25">
      <c r="C160" s="4">
        <v>0.17499999999999999</v>
      </c>
      <c r="D160" s="4">
        <f t="shared" si="4"/>
        <v>0.14560355211533232</v>
      </c>
      <c r="E160" s="4">
        <f>'Frontière Efficiente à 5 titres'!$Q$25+'Frontiere theorique'!$C160*'Frontière Efficiente à 5 titres'!$R$25</f>
        <v>1.6991436533267581</v>
      </c>
      <c r="F160" s="4">
        <f>'Frontière Efficiente à 5 titres'!$Q$26+'Frontiere theorique'!$C160*'Frontière Efficiente à 5 titres'!$R$26</f>
        <v>2.3910065955299706</v>
      </c>
      <c r="G160" s="4">
        <f>'Frontière Efficiente à 5 titres'!$Q$27+'Frontiere theorique'!$C160*'Frontière Efficiente à 5 titres'!$R$27</f>
        <v>0.28633114358140627</v>
      </c>
      <c r="H160" s="4">
        <f>'Frontière Efficiente à 5 titres'!$Q$28+'Frontiere theorique'!$C160*'Frontière Efficiente à 5 titres'!$R$28</f>
        <v>-1.3736629550695256</v>
      </c>
      <c r="I160" s="4">
        <f>'Frontière Efficiente à 5 titres'!$Q$29+'Frontiere theorique'!$C160*'Frontière Efficiente à 5 titres'!$R$29</f>
        <v>-2.002818437368612</v>
      </c>
      <c r="J160" s="4">
        <f t="array" ref="J160">MAX(ABS(E160:H160))</f>
        <v>2.3910065955299706</v>
      </c>
      <c r="K160" s="87">
        <f t="shared" si="5"/>
        <v>0.99999999999999689</v>
      </c>
    </row>
    <row r="161" spans="3:11" x14ac:dyDescent="0.25">
      <c r="C161" s="4">
        <v>0.17599999999999999</v>
      </c>
      <c r="D161" s="4">
        <f t="shared" si="4"/>
        <v>0.14653401669106764</v>
      </c>
      <c r="E161" s="4">
        <f>'Frontière Efficiente à 5 titres'!$Q$25+'Frontiere theorique'!$C161*'Frontière Efficiente à 5 titres'!$R$25</f>
        <v>1.7099990340019682</v>
      </c>
      <c r="F161" s="4">
        <f>'Frontière Efficiente à 5 titres'!$Q$26+'Frontiere theorique'!$C161*'Frontière Efficiente à 5 titres'!$R$26</f>
        <v>2.4073701043577556</v>
      </c>
      <c r="G161" s="4">
        <f>'Frontière Efficiente à 5 titres'!$Q$27+'Frontiere theorique'!$C161*'Frontière Efficiente à 5 titres'!$R$27</f>
        <v>0.28772259978992298</v>
      </c>
      <c r="H161" s="4">
        <f>'Frontière Efficiente à 5 titres'!$Q$28+'Frontiere theorique'!$C161*'Frontière Efficiente à 5 titres'!$R$28</f>
        <v>-1.3839588176307678</v>
      </c>
      <c r="I161" s="4">
        <f>'Frontière Efficiente à 5 titres'!$Q$29+'Frontiere theorique'!$C161*'Frontière Efficiente à 5 titres'!$R$29</f>
        <v>-2.0211329205188813</v>
      </c>
      <c r="J161" s="4">
        <f t="array" ref="J161">MAX(ABS(E161:H161))</f>
        <v>2.4073701043577556</v>
      </c>
      <c r="K161" s="87">
        <f t="shared" si="5"/>
        <v>0.99999999999999778</v>
      </c>
    </row>
    <row r="162" spans="3:11" x14ac:dyDescent="0.25">
      <c r="C162" s="4">
        <v>0.17699999999999999</v>
      </c>
      <c r="D162" s="4">
        <f t="shared" si="4"/>
        <v>0.1474645603734743</v>
      </c>
      <c r="E162" s="4">
        <f>'Frontière Efficiente à 5 titres'!$Q$25+'Frontiere theorique'!$C162*'Frontière Efficiente à 5 titres'!$R$25</f>
        <v>1.720854414677178</v>
      </c>
      <c r="F162" s="4">
        <f>'Frontière Efficiente à 5 titres'!$Q$26+'Frontiere theorique'!$C162*'Frontière Efficiente à 5 titres'!$R$26</f>
        <v>2.4237336131855405</v>
      </c>
      <c r="G162" s="4">
        <f>'Frontière Efficiente à 5 titres'!$Q$27+'Frontiere theorique'!$C162*'Frontière Efficiente à 5 titres'!$R$27</f>
        <v>0.2891140559984397</v>
      </c>
      <c r="H162" s="4">
        <f>'Frontière Efficiente à 5 titres'!$Q$28+'Frontiere theorique'!$C162*'Frontière Efficiente à 5 titres'!$R$28</f>
        <v>-1.3942546801920097</v>
      </c>
      <c r="I162" s="4">
        <f>'Frontière Efficiente à 5 titres'!$Q$29+'Frontiere theorique'!$C162*'Frontière Efficiente à 5 titres'!$R$29</f>
        <v>-2.039447403669151</v>
      </c>
      <c r="J162" s="4">
        <f t="array" ref="J162">MAX(ABS(E162:H162))</f>
        <v>2.4237336131855405</v>
      </c>
      <c r="K162" s="87">
        <f t="shared" si="5"/>
        <v>0.99999999999999778</v>
      </c>
    </row>
    <row r="163" spans="3:11" x14ac:dyDescent="0.25">
      <c r="C163" s="4">
        <v>0.17799999999999999</v>
      </c>
      <c r="D163" s="4">
        <f t="shared" si="4"/>
        <v>0.14839518167438645</v>
      </c>
      <c r="E163" s="4">
        <f>'Frontière Efficiente à 5 titres'!$Q$25+'Frontiere theorique'!$C163*'Frontière Efficiente à 5 titres'!$R$25</f>
        <v>1.7317097953523879</v>
      </c>
      <c r="F163" s="4">
        <f>'Frontière Efficiente à 5 titres'!$Q$26+'Frontiere theorique'!$C163*'Frontière Efficiente à 5 titres'!$R$26</f>
        <v>2.4400971220133254</v>
      </c>
      <c r="G163" s="4">
        <f>'Frontière Efficiente à 5 titres'!$Q$27+'Frontiere theorique'!$C163*'Frontière Efficiente à 5 titres'!$R$27</f>
        <v>0.29050551220695642</v>
      </c>
      <c r="H163" s="4">
        <f>'Frontière Efficiente à 5 titres'!$Q$28+'Frontiere theorique'!$C163*'Frontière Efficiente à 5 titres'!$R$28</f>
        <v>-1.4045505427532516</v>
      </c>
      <c r="I163" s="4">
        <f>'Frontière Efficiente à 5 titres'!$Q$29+'Frontiere theorique'!$C163*'Frontière Efficiente à 5 titres'!$R$29</f>
        <v>-2.0577618868194207</v>
      </c>
      <c r="J163" s="4">
        <f t="array" ref="J163">MAX(ABS(E163:H163))</f>
        <v>2.4400971220133254</v>
      </c>
      <c r="K163" s="87">
        <f t="shared" si="5"/>
        <v>0.99999999999999734</v>
      </c>
    </row>
    <row r="164" spans="3:11" x14ac:dyDescent="0.25">
      <c r="C164" s="4">
        <v>0.17899999999999999</v>
      </c>
      <c r="D164" s="4">
        <f t="shared" si="4"/>
        <v>0.14932587914261361</v>
      </c>
      <c r="E164" s="4">
        <f>'Frontière Efficiente à 5 titres'!$Q$25+'Frontiere theorique'!$C164*'Frontière Efficiente à 5 titres'!$R$25</f>
        <v>1.7425651760275978</v>
      </c>
      <c r="F164" s="4">
        <f>'Frontière Efficiente à 5 titres'!$Q$26+'Frontiere theorique'!$C164*'Frontière Efficiente à 5 titres'!$R$26</f>
        <v>2.4564606308411103</v>
      </c>
      <c r="G164" s="4">
        <f>'Frontière Efficiente à 5 titres'!$Q$27+'Frontiere theorique'!$C164*'Frontière Efficiente à 5 titres'!$R$27</f>
        <v>0.29189696841547319</v>
      </c>
      <c r="H164" s="4">
        <f>'Frontière Efficiente à 5 titres'!$Q$28+'Frontiere theorique'!$C164*'Frontière Efficiente à 5 titres'!$R$28</f>
        <v>-1.4148464053144936</v>
      </c>
      <c r="I164" s="4">
        <f>'Frontière Efficiente à 5 titres'!$Q$29+'Frontiere theorique'!$C164*'Frontière Efficiente à 5 titres'!$R$29</f>
        <v>-2.0760763699696905</v>
      </c>
      <c r="J164" s="4">
        <f t="array" ref="J164">MAX(ABS(E164:H164))</f>
        <v>2.4564606308411103</v>
      </c>
      <c r="K164" s="87">
        <f t="shared" si="5"/>
        <v>0.99999999999999689</v>
      </c>
    </row>
    <row r="165" spans="3:11" x14ac:dyDescent="0.25">
      <c r="C165" s="4">
        <v>0.18</v>
      </c>
      <c r="D165" s="4">
        <f t="shared" si="4"/>
        <v>0.15025665136280289</v>
      </c>
      <c r="E165" s="4">
        <f>'Frontière Efficiente à 5 titres'!$Q$25+'Frontiere theorique'!$C165*'Frontière Efficiente à 5 titres'!$R$25</f>
        <v>1.7534205567028076</v>
      </c>
      <c r="F165" s="4">
        <f>'Frontière Efficiente à 5 titres'!$Q$26+'Frontiere theorique'!$C165*'Frontière Efficiente à 5 titres'!$R$26</f>
        <v>2.4728241396688952</v>
      </c>
      <c r="G165" s="4">
        <f>'Frontière Efficiente à 5 titres'!$Q$27+'Frontiere theorique'!$C165*'Frontière Efficiente à 5 titres'!$R$27</f>
        <v>0.29328842462398991</v>
      </c>
      <c r="H165" s="4">
        <f>'Frontière Efficiente à 5 titres'!$Q$28+'Frontiere theorique'!$C165*'Frontière Efficiente à 5 titres'!$R$28</f>
        <v>-1.4251422678757357</v>
      </c>
      <c r="I165" s="4">
        <f>'Frontière Efficiente à 5 titres'!$Q$29+'Frontiere theorique'!$C165*'Frontière Efficiente à 5 titres'!$R$29</f>
        <v>-2.0943908531199598</v>
      </c>
      <c r="J165" s="4">
        <f t="array" ref="J165">MAX(ABS(E165:H165))</f>
        <v>2.4728241396688952</v>
      </c>
      <c r="K165" s="87">
        <f t="shared" si="5"/>
        <v>0.99999999999999689</v>
      </c>
    </row>
    <row r="166" spans="3:11" x14ac:dyDescent="0.25">
      <c r="C166" s="4">
        <v>0.18099999999999999</v>
      </c>
      <c r="D166" s="4">
        <f t="shared" si="4"/>
        <v>0.15118749695434311</v>
      </c>
      <c r="E166" s="4">
        <f>'Frontière Efficiente à 5 titres'!$Q$25+'Frontiere theorique'!$C166*'Frontière Efficiente à 5 titres'!$R$25</f>
        <v>1.7642759373780175</v>
      </c>
      <c r="F166" s="4">
        <f>'Frontière Efficiente à 5 titres'!$Q$26+'Frontiere theorique'!$C166*'Frontière Efficiente à 5 titres'!$R$26</f>
        <v>2.4891876484966802</v>
      </c>
      <c r="G166" s="4">
        <f>'Frontière Efficiente à 5 titres'!$Q$27+'Frontiere theorique'!$C166*'Frontière Efficiente à 5 titres'!$R$27</f>
        <v>0.29467988083250662</v>
      </c>
      <c r="H166" s="4">
        <f>'Frontière Efficiente à 5 titres'!$Q$28+'Frontiere theorique'!$C166*'Frontière Efficiente à 5 titres'!$R$28</f>
        <v>-1.4354381304369777</v>
      </c>
      <c r="I166" s="4">
        <f>'Frontière Efficiente à 5 titres'!$Q$29+'Frontiere theorique'!$C166*'Frontière Efficiente à 5 titres'!$R$29</f>
        <v>-2.1127053362702295</v>
      </c>
      <c r="J166" s="4">
        <f t="array" ref="J166">MAX(ABS(E166:H166))</f>
        <v>2.4891876484966802</v>
      </c>
      <c r="K166" s="87">
        <f t="shared" si="5"/>
        <v>0.99999999999999778</v>
      </c>
    </row>
    <row r="167" spans="3:11" x14ac:dyDescent="0.25">
      <c r="C167" s="4">
        <v>0.182</v>
      </c>
      <c r="D167" s="4">
        <f t="shared" si="4"/>
        <v>0.15211841457030864</v>
      </c>
      <c r="E167" s="4">
        <f>'Frontière Efficiente à 5 titres'!$Q$25+'Frontiere theorique'!$C167*'Frontière Efficiente à 5 titres'!$R$25</f>
        <v>1.7751313180532275</v>
      </c>
      <c r="F167" s="4">
        <f>'Frontière Efficiente à 5 titres'!$Q$26+'Frontiere theorique'!$C167*'Frontière Efficiente à 5 titres'!$R$26</f>
        <v>2.5055511573244651</v>
      </c>
      <c r="G167" s="4">
        <f>'Frontière Efficiente à 5 titres'!$Q$27+'Frontiere theorique'!$C167*'Frontière Efficiente à 5 titres'!$R$27</f>
        <v>0.29607133704102334</v>
      </c>
      <c r="H167" s="4">
        <f>'Frontière Efficiente à 5 titres'!$Q$28+'Frontiere theorique'!$C167*'Frontière Efficiente à 5 titres'!$R$28</f>
        <v>-1.4457339929982196</v>
      </c>
      <c r="I167" s="4">
        <f>'Frontière Efficiente à 5 titres'!$Q$29+'Frontiere theorique'!$C167*'Frontière Efficiente à 5 titres'!$R$29</f>
        <v>-2.1310198194204992</v>
      </c>
      <c r="J167" s="4">
        <f t="array" ref="J167">MAX(ABS(E167:H167))</f>
        <v>2.5055511573244651</v>
      </c>
      <c r="K167" s="87">
        <f t="shared" si="5"/>
        <v>0.99999999999999689</v>
      </c>
    </row>
    <row r="168" spans="3:11" x14ac:dyDescent="0.25">
      <c r="C168" s="4">
        <v>0.183</v>
      </c>
      <c r="D168" s="4">
        <f t="shared" si="4"/>
        <v>0.15304940289644134</v>
      </c>
      <c r="E168" s="4">
        <f>'Frontière Efficiente à 5 titres'!$Q$25+'Frontiere theorique'!$C168*'Frontière Efficiente à 5 titres'!$R$25</f>
        <v>1.7859866987284374</v>
      </c>
      <c r="F168" s="4">
        <f>'Frontière Efficiente à 5 titres'!$Q$26+'Frontiere theorique'!$C168*'Frontière Efficiente à 5 titres'!$R$26</f>
        <v>2.52191466615225</v>
      </c>
      <c r="G168" s="4">
        <f>'Frontière Efficiente à 5 titres'!$Q$27+'Frontiere theorique'!$C168*'Frontière Efficiente à 5 titres'!$R$27</f>
        <v>0.29746279324954006</v>
      </c>
      <c r="H168" s="4">
        <f>'Frontière Efficiente à 5 titres'!$Q$28+'Frontiere theorique'!$C168*'Frontière Efficiente à 5 titres'!$R$28</f>
        <v>-1.4560298555594615</v>
      </c>
      <c r="I168" s="4">
        <f>'Frontière Efficiente à 5 titres'!$Q$29+'Frontiere theorique'!$C168*'Frontière Efficiente à 5 titres'!$R$29</f>
        <v>-2.149334302570769</v>
      </c>
      <c r="J168" s="4">
        <f t="array" ref="J168">MAX(ABS(E168:H168))</f>
        <v>2.52191466615225</v>
      </c>
      <c r="K168" s="87">
        <f t="shared" si="5"/>
        <v>0.99999999999999734</v>
      </c>
    </row>
    <row r="169" spans="3:11" x14ac:dyDescent="0.25">
      <c r="C169" s="4">
        <v>0.184</v>
      </c>
      <c r="D169" s="4">
        <f t="shared" si="4"/>
        <v>0.15398046065016929</v>
      </c>
      <c r="E169" s="4">
        <f>'Frontière Efficiente à 5 titres'!$Q$25+'Frontiere theorique'!$C169*'Frontière Efficiente à 5 titres'!$R$25</f>
        <v>1.7968420794036473</v>
      </c>
      <c r="F169" s="4">
        <f>'Frontière Efficiente à 5 titres'!$Q$26+'Frontiere theorique'!$C169*'Frontière Efficiente à 5 titres'!$R$26</f>
        <v>2.5382781749800354</v>
      </c>
      <c r="G169" s="4">
        <f>'Frontière Efficiente à 5 titres'!$Q$27+'Frontiere theorique'!$C169*'Frontière Efficiente à 5 titres'!$R$27</f>
        <v>0.29885424945805678</v>
      </c>
      <c r="H169" s="4">
        <f>'Frontière Efficiente à 5 titres'!$Q$28+'Frontiere theorique'!$C169*'Frontière Efficiente à 5 titres'!$R$28</f>
        <v>-1.4663257181207037</v>
      </c>
      <c r="I169" s="4">
        <f>'Frontière Efficiente à 5 titres'!$Q$29+'Frontiere theorique'!$C169*'Frontière Efficiente à 5 titres'!$R$29</f>
        <v>-2.1676487857210383</v>
      </c>
      <c r="J169" s="4">
        <f t="array" ref="J169">MAX(ABS(E169:H169))</f>
        <v>2.5382781749800354</v>
      </c>
      <c r="K169" s="87">
        <f t="shared" si="5"/>
        <v>0.99999999999999734</v>
      </c>
    </row>
    <row r="170" spans="3:11" x14ac:dyDescent="0.25">
      <c r="C170" s="4">
        <v>0.185</v>
      </c>
      <c r="D170" s="4">
        <f t="shared" si="4"/>
        <v>0.15491158657966034</v>
      </c>
      <c r="E170" s="4">
        <f>'Frontière Efficiente à 5 titres'!$Q$25+'Frontiere theorique'!$C170*'Frontière Efficiente à 5 titres'!$R$25</f>
        <v>1.8076974600788571</v>
      </c>
      <c r="F170" s="4">
        <f>'Frontière Efficiente à 5 titres'!$Q$26+'Frontiere theorique'!$C170*'Frontière Efficiente à 5 titres'!$R$26</f>
        <v>2.5546416838078203</v>
      </c>
      <c r="G170" s="4">
        <f>'Frontière Efficiente à 5 titres'!$Q$27+'Frontiere theorique'!$C170*'Frontière Efficiente à 5 titres'!$R$27</f>
        <v>0.30024570566657349</v>
      </c>
      <c r="H170" s="4">
        <f>'Frontière Efficiente à 5 titres'!$Q$28+'Frontiere theorique'!$C170*'Frontière Efficiente à 5 titres'!$R$28</f>
        <v>-1.4766215806819456</v>
      </c>
      <c r="I170" s="4">
        <f>'Frontière Efficiente à 5 titres'!$Q$29+'Frontiere theorique'!$C170*'Frontière Efficiente à 5 titres'!$R$29</f>
        <v>-2.185963268871308</v>
      </c>
      <c r="J170" s="4">
        <f t="array" ref="J170">MAX(ABS(E170:H170))</f>
        <v>2.5546416838078203</v>
      </c>
      <c r="K170" s="87">
        <f t="shared" si="5"/>
        <v>0.99999999999999689</v>
      </c>
    </row>
    <row r="171" spans="3:11" x14ac:dyDescent="0.25">
      <c r="C171" s="4">
        <v>0.186</v>
      </c>
      <c r="D171" s="4">
        <f t="shared" si="4"/>
        <v>0.15584277946290945</v>
      </c>
      <c r="E171" s="4">
        <f>'Frontière Efficiente à 5 titres'!$Q$25+'Frontiere theorique'!$C171*'Frontière Efficiente à 5 titres'!$R$25</f>
        <v>1.818552840754067</v>
      </c>
      <c r="F171" s="4">
        <f>'Frontière Efficiente à 5 titres'!$Q$26+'Frontiere theorique'!$C171*'Frontière Efficiente à 5 titres'!$R$26</f>
        <v>2.5710051926356052</v>
      </c>
      <c r="G171" s="4">
        <f>'Frontière Efficiente à 5 titres'!$Q$27+'Frontiere theorique'!$C171*'Frontière Efficiente à 5 titres'!$R$27</f>
        <v>0.30163716187509027</v>
      </c>
      <c r="H171" s="4">
        <f>'Frontière Efficiente à 5 titres'!$Q$28+'Frontiere theorique'!$C171*'Frontière Efficiente à 5 titres'!$R$28</f>
        <v>-1.4869174432431875</v>
      </c>
      <c r="I171" s="4">
        <f>'Frontière Efficiente à 5 titres'!$Q$29+'Frontiere theorique'!$C171*'Frontière Efficiente à 5 titres'!$R$29</f>
        <v>-2.2042777520215777</v>
      </c>
      <c r="J171" s="4">
        <f t="array" ref="J171">MAX(ABS(E171:H171))</f>
        <v>2.5710051926356052</v>
      </c>
      <c r="K171" s="87">
        <f t="shared" si="5"/>
        <v>0.99999999999999778</v>
      </c>
    </row>
    <row r="172" spans="3:11" x14ac:dyDescent="0.25">
      <c r="C172" s="4">
        <v>0.187</v>
      </c>
      <c r="D172" s="4">
        <f t="shared" si="4"/>
        <v>0.15677403810685825</v>
      </c>
      <c r="E172" s="4">
        <f>'Frontière Efficiente à 5 titres'!$Q$25+'Frontiere theorique'!$C172*'Frontière Efficiente à 5 titres'!$R$25</f>
        <v>1.8294082214292768</v>
      </c>
      <c r="F172" s="4">
        <f>'Frontière Efficiente à 5 titres'!$Q$26+'Frontiere theorique'!$C172*'Frontière Efficiente à 5 titres'!$R$26</f>
        <v>2.5873687014633902</v>
      </c>
      <c r="G172" s="4">
        <f>'Frontière Efficiente à 5 titres'!$Q$27+'Frontiere theorique'!$C172*'Frontière Efficiente à 5 titres'!$R$27</f>
        <v>0.30302861808360698</v>
      </c>
      <c r="H172" s="4">
        <f>'Frontière Efficiente à 5 titres'!$Q$28+'Frontiere theorique'!$C172*'Frontière Efficiente à 5 titres'!$R$28</f>
        <v>-1.4972133058044295</v>
      </c>
      <c r="I172" s="4">
        <f>'Frontière Efficiente à 5 titres'!$Q$29+'Frontiere theorique'!$C172*'Frontière Efficiente à 5 titres'!$R$29</f>
        <v>-2.2225922351718475</v>
      </c>
      <c r="J172" s="4">
        <f t="array" ref="J172">MAX(ABS(E172:H172))</f>
        <v>2.5873687014633902</v>
      </c>
      <c r="K172" s="87">
        <f t="shared" si="5"/>
        <v>0.99999999999999689</v>
      </c>
    </row>
    <row r="173" spans="3:11" x14ac:dyDescent="0.25">
      <c r="C173" s="4">
        <v>0.188</v>
      </c>
      <c r="D173" s="4">
        <f t="shared" si="4"/>
        <v>0.15770536134654523</v>
      </c>
      <c r="E173" s="4">
        <f>'Frontière Efficiente à 5 titres'!$Q$25+'Frontiere theorique'!$C173*'Frontière Efficiente à 5 titres'!$R$25</f>
        <v>1.8402636021044867</v>
      </c>
      <c r="F173" s="4">
        <f>'Frontière Efficiente à 5 titres'!$Q$26+'Frontiere theorique'!$C173*'Frontière Efficiente à 5 titres'!$R$26</f>
        <v>2.6037322102911751</v>
      </c>
      <c r="G173" s="4">
        <f>'Frontière Efficiente à 5 titres'!$Q$27+'Frontiere theorique'!$C173*'Frontière Efficiente à 5 titres'!$R$27</f>
        <v>0.3044200742921237</v>
      </c>
      <c r="H173" s="4">
        <f>'Frontière Efficiente à 5 titres'!$Q$28+'Frontiere theorique'!$C173*'Frontière Efficiente à 5 titres'!$R$28</f>
        <v>-1.5075091683656716</v>
      </c>
      <c r="I173" s="4">
        <f>'Frontière Efficiente à 5 titres'!$Q$29+'Frontiere theorique'!$C173*'Frontière Efficiente à 5 titres'!$R$29</f>
        <v>-2.2409067183221167</v>
      </c>
      <c r="J173" s="4">
        <f t="array" ref="J173">MAX(ABS(E173:H173))</f>
        <v>2.6037322102911751</v>
      </c>
      <c r="K173" s="87">
        <f t="shared" si="5"/>
        <v>0.99999999999999778</v>
      </c>
    </row>
    <row r="174" spans="3:11" x14ac:dyDescent="0.25">
      <c r="C174" s="4">
        <v>0.189</v>
      </c>
      <c r="D174" s="4">
        <f t="shared" si="4"/>
        <v>0.15863674804428615</v>
      </c>
      <c r="E174" s="4">
        <f>'Frontière Efficiente à 5 titres'!$Q$25+'Frontiere theorique'!$C174*'Frontière Efficiente à 5 titres'!$R$25</f>
        <v>1.8511189827796966</v>
      </c>
      <c r="F174" s="4">
        <f>'Frontière Efficiente à 5 titres'!$Q$26+'Frontiere theorique'!$C174*'Frontière Efficiente à 5 titres'!$R$26</f>
        <v>2.62009571911896</v>
      </c>
      <c r="G174" s="4">
        <f>'Frontière Efficiente à 5 titres'!$Q$27+'Frontiere theorique'!$C174*'Frontière Efficiente à 5 titres'!$R$27</f>
        <v>0.30581153050064042</v>
      </c>
      <c r="H174" s="4">
        <f>'Frontière Efficiente à 5 titres'!$Q$28+'Frontiere theorique'!$C174*'Frontière Efficiente à 5 titres'!$R$28</f>
        <v>-1.5178050309269135</v>
      </c>
      <c r="I174" s="4">
        <f>'Frontière Efficiente à 5 titres'!$Q$29+'Frontiere theorique'!$C174*'Frontière Efficiente à 5 titres'!$R$29</f>
        <v>-2.2592212014723865</v>
      </c>
      <c r="J174" s="4">
        <f t="array" ref="J174">MAX(ABS(E174:H174))</f>
        <v>2.62009571911896</v>
      </c>
      <c r="K174" s="87">
        <f t="shared" si="5"/>
        <v>0.99999999999999645</v>
      </c>
    </row>
    <row r="175" spans="3:11" x14ac:dyDescent="0.25">
      <c r="C175" s="4">
        <v>0.19</v>
      </c>
      <c r="D175" s="4">
        <f t="shared" si="4"/>
        <v>0.1595681970888824</v>
      </c>
      <c r="E175" s="4">
        <f>'Frontière Efficiente à 5 titres'!$Q$25+'Frontiere theorique'!$C175*'Frontière Efficiente à 5 titres'!$R$25</f>
        <v>1.8619743634549064</v>
      </c>
      <c r="F175" s="4">
        <f>'Frontière Efficiente à 5 titres'!$Q$26+'Frontiere theorique'!$C175*'Frontière Efficiente à 5 titres'!$R$26</f>
        <v>2.6364592279467449</v>
      </c>
      <c r="G175" s="4">
        <f>'Frontière Efficiente à 5 titres'!$Q$27+'Frontiere theorique'!$C175*'Frontière Efficiente à 5 titres'!$R$27</f>
        <v>0.30720298670915713</v>
      </c>
      <c r="H175" s="4">
        <f>'Frontière Efficiente à 5 titres'!$Q$28+'Frontiere theorique'!$C175*'Frontière Efficiente à 5 titres'!$R$28</f>
        <v>-1.5281008934881555</v>
      </c>
      <c r="I175" s="4">
        <f>'Frontière Efficiente à 5 titres'!$Q$29+'Frontiere theorique'!$C175*'Frontière Efficiente à 5 titres'!$R$29</f>
        <v>-2.2775356846226562</v>
      </c>
      <c r="J175" s="4">
        <f t="array" ref="J175">MAX(ABS(E175:H175))</f>
        <v>2.6364592279467449</v>
      </c>
      <c r="K175" s="87">
        <f t="shared" si="5"/>
        <v>0.99999999999999689</v>
      </c>
    </row>
    <row r="176" spans="3:11" x14ac:dyDescent="0.25">
      <c r="C176" s="4">
        <v>0.191</v>
      </c>
      <c r="D176" s="4">
        <f t="shared" si="4"/>
        <v>0.16049970739485689</v>
      </c>
      <c r="E176" s="4">
        <f>'Frontière Efficiente à 5 titres'!$Q$25+'Frontiere theorique'!$C176*'Frontière Efficiente à 5 titres'!$R$25</f>
        <v>1.8728297441301167</v>
      </c>
      <c r="F176" s="4">
        <f>'Frontière Efficiente à 5 titres'!$Q$26+'Frontiere theorique'!$C176*'Frontière Efficiente à 5 titres'!$R$26</f>
        <v>2.6528227367745298</v>
      </c>
      <c r="G176" s="4">
        <f>'Frontière Efficiente à 5 titres'!$Q$27+'Frontiere theorique'!$C176*'Frontière Efficiente à 5 titres'!$R$27</f>
        <v>0.30859444291767385</v>
      </c>
      <c r="H176" s="4">
        <f>'Frontière Efficiente à 5 titres'!$Q$28+'Frontiere theorique'!$C176*'Frontière Efficiente à 5 titres'!$R$28</f>
        <v>-1.5383967560493974</v>
      </c>
      <c r="I176" s="4">
        <f>'Frontière Efficiente à 5 titres'!$Q$29+'Frontiere theorique'!$C176*'Frontière Efficiente à 5 titres'!$R$29</f>
        <v>-2.2958501677729259</v>
      </c>
      <c r="J176" s="4">
        <f t="array" ref="J176">MAX(ABS(E176:H176))</f>
        <v>2.6528227367745298</v>
      </c>
      <c r="K176" s="87">
        <f t="shared" si="5"/>
        <v>0.99999999999999689</v>
      </c>
    </row>
    <row r="177" spans="3:11" x14ac:dyDescent="0.25">
      <c r="C177" s="4">
        <v>0.192</v>
      </c>
      <c r="D177" s="4">
        <f t="shared" si="4"/>
        <v>0.1614312779017161</v>
      </c>
      <c r="E177" s="4">
        <f>'Frontière Efficiente à 5 titres'!$Q$25+'Frontiere theorique'!$C177*'Frontière Efficiente à 5 titres'!$R$25</f>
        <v>1.8836851248053266</v>
      </c>
      <c r="F177" s="4">
        <f>'Frontière Efficiente à 5 titres'!$Q$26+'Frontiere theorique'!$C177*'Frontière Efficiente à 5 titres'!$R$26</f>
        <v>2.6691862456023152</v>
      </c>
      <c r="G177" s="4">
        <f>'Frontière Efficiente à 5 titres'!$Q$27+'Frontiere theorique'!$C177*'Frontière Efficiente à 5 titres'!$R$27</f>
        <v>0.30998589912619057</v>
      </c>
      <c r="H177" s="4">
        <f>'Frontière Efficiente à 5 titres'!$Q$28+'Frontiere theorique'!$C177*'Frontière Efficiente à 5 titres'!$R$28</f>
        <v>-1.5486926186106396</v>
      </c>
      <c r="I177" s="4">
        <f>'Frontière Efficiente à 5 titres'!$Q$29+'Frontiere theorique'!$C177*'Frontière Efficiente à 5 titres'!$R$29</f>
        <v>-2.3141646509231952</v>
      </c>
      <c r="J177" s="4">
        <f t="array" ref="J177">MAX(ABS(E177:H177))</f>
        <v>2.6691862456023152</v>
      </c>
      <c r="K177" s="87">
        <f t="shared" si="5"/>
        <v>0.99999999999999778</v>
      </c>
    </row>
    <row r="178" spans="3:11" x14ac:dyDescent="0.25">
      <c r="C178" s="4">
        <v>0.193</v>
      </c>
      <c r="D178" s="4">
        <f t="shared" si="4"/>
        <v>0.16236290757323754</v>
      </c>
      <c r="E178" s="4">
        <f>'Frontière Efficiente à 5 titres'!$Q$25+'Frontiere theorique'!$C178*'Frontière Efficiente à 5 titres'!$R$25</f>
        <v>1.8945405054805364</v>
      </c>
      <c r="F178" s="4">
        <f>'Frontière Efficiente à 5 titres'!$Q$26+'Frontiere theorique'!$C178*'Frontière Efficiente à 5 titres'!$R$26</f>
        <v>2.6855497544301001</v>
      </c>
      <c r="G178" s="4">
        <f>'Frontière Efficiente à 5 titres'!$Q$27+'Frontiere theorique'!$C178*'Frontière Efficiente à 5 titres'!$R$27</f>
        <v>0.31137735533470728</v>
      </c>
      <c r="H178" s="4">
        <f>'Frontière Efficiente à 5 titres'!$Q$28+'Frontiere theorique'!$C178*'Frontière Efficiente à 5 titres'!$R$28</f>
        <v>-1.5589884811718815</v>
      </c>
      <c r="I178" s="4">
        <f>'Frontière Efficiente à 5 titres'!$Q$29+'Frontiere theorique'!$C178*'Frontière Efficiente à 5 titres'!$R$29</f>
        <v>-2.332479134073465</v>
      </c>
      <c r="J178" s="4">
        <f t="array" ref="J178">MAX(ABS(E178:H178))</f>
        <v>2.6855497544301001</v>
      </c>
      <c r="K178" s="87">
        <f t="shared" si="5"/>
        <v>0.99999999999999778</v>
      </c>
    </row>
    <row r="179" spans="3:11" x14ac:dyDescent="0.25">
      <c r="C179" s="4">
        <v>0.19400000000000001</v>
      </c>
      <c r="D179" s="4">
        <f t="shared" si="4"/>
        <v>0.16329459539678107</v>
      </c>
      <c r="E179" s="4">
        <f>'Frontière Efficiente à 5 titres'!$Q$25+'Frontiere theorique'!$C179*'Frontière Efficiente à 5 titres'!$R$25</f>
        <v>1.9053958861557463</v>
      </c>
      <c r="F179" s="4">
        <f>'Frontière Efficiente à 5 titres'!$Q$26+'Frontiere theorique'!$C179*'Frontière Efficiente à 5 titres'!$R$26</f>
        <v>2.7019132632578851</v>
      </c>
      <c r="G179" s="4">
        <f>'Frontière Efficiente à 5 titres'!$Q$27+'Frontiere theorique'!$C179*'Frontière Efficiente à 5 titres'!$R$27</f>
        <v>0.312768811543224</v>
      </c>
      <c r="H179" s="4">
        <f>'Frontière Efficiente à 5 titres'!$Q$28+'Frontiere theorique'!$C179*'Frontière Efficiente à 5 titres'!$R$28</f>
        <v>-1.5692843437331234</v>
      </c>
      <c r="I179" s="4">
        <f>'Frontière Efficiente à 5 titres'!$Q$29+'Frontiere theorique'!$C179*'Frontière Efficiente à 5 titres'!$R$29</f>
        <v>-2.3507936172237347</v>
      </c>
      <c r="J179" s="4">
        <f t="array" ref="J179">MAX(ABS(E179:H179))</f>
        <v>2.7019132632578851</v>
      </c>
      <c r="K179" s="87">
        <f t="shared" si="5"/>
        <v>0.99999999999999734</v>
      </c>
    </row>
    <row r="180" spans="3:11" x14ac:dyDescent="0.25">
      <c r="C180" s="4">
        <v>0.19500000000000001</v>
      </c>
      <c r="D180" s="4">
        <f t="shared" si="4"/>
        <v>0.1642263403826236</v>
      </c>
      <c r="E180" s="4">
        <f>'Frontière Efficiente à 5 titres'!$Q$25+'Frontiere theorique'!$C180*'Frontière Efficiente à 5 titres'!$R$25</f>
        <v>1.9162512668309561</v>
      </c>
      <c r="F180" s="4">
        <f>'Frontière Efficiente à 5 titres'!$Q$26+'Frontiere theorique'!$C180*'Frontière Efficiente à 5 titres'!$R$26</f>
        <v>2.71827677208567</v>
      </c>
      <c r="G180" s="4">
        <f>'Frontière Efficiente à 5 titres'!$Q$27+'Frontiere theorique'!$C180*'Frontière Efficiente à 5 titres'!$R$27</f>
        <v>0.31416026775174077</v>
      </c>
      <c r="H180" s="4">
        <f>'Frontière Efficiente à 5 titres'!$Q$28+'Frontiere theorique'!$C180*'Frontière Efficiente à 5 titres'!$R$28</f>
        <v>-1.5795802062943656</v>
      </c>
      <c r="I180" s="4">
        <f>'Frontière Efficiente à 5 titres'!$Q$29+'Frontiere theorique'!$C180*'Frontière Efficiente à 5 titres'!$R$29</f>
        <v>-2.3691081003740044</v>
      </c>
      <c r="J180" s="4">
        <f t="array" ref="J180">MAX(ABS(E180:H180))</f>
        <v>2.71827677208567</v>
      </c>
      <c r="K180" s="87">
        <f t="shared" si="5"/>
        <v>0.99999999999999689</v>
      </c>
    </row>
    <row r="181" spans="3:11" x14ac:dyDescent="0.25">
      <c r="C181" s="4">
        <v>0.19600000000000001</v>
      </c>
      <c r="D181" s="4">
        <f t="shared" si="4"/>
        <v>0.16515814156331626</v>
      </c>
      <c r="E181" s="4">
        <f>'Frontière Efficiente à 5 titres'!$Q$25+'Frontiere theorique'!$C181*'Frontière Efficiente à 5 titres'!$R$25</f>
        <v>1.927106647506166</v>
      </c>
      <c r="F181" s="4">
        <f>'Frontière Efficiente à 5 titres'!$Q$26+'Frontiere theorique'!$C181*'Frontière Efficiente à 5 titres'!$R$26</f>
        <v>2.7346402809134549</v>
      </c>
      <c r="G181" s="4">
        <f>'Frontière Efficiente à 5 titres'!$Q$27+'Frontiere theorique'!$C181*'Frontière Efficiente à 5 titres'!$R$27</f>
        <v>0.31555172396025749</v>
      </c>
      <c r="H181" s="4">
        <f>'Frontière Efficiente à 5 titres'!$Q$28+'Frontiere theorique'!$C181*'Frontière Efficiente à 5 titres'!$R$28</f>
        <v>-1.5898760688556073</v>
      </c>
      <c r="I181" s="4">
        <f>'Frontière Efficiente à 5 titres'!$Q$29+'Frontiere theorique'!$C181*'Frontière Efficiente à 5 titres'!$R$29</f>
        <v>-2.3874225835242737</v>
      </c>
      <c r="J181" s="4">
        <f t="array" ref="J181">MAX(ABS(E181:H181))</f>
        <v>2.7346402809134549</v>
      </c>
      <c r="K181" s="87">
        <f t="shared" si="5"/>
        <v>0.99999999999999734</v>
      </c>
    </row>
    <row r="182" spans="3:11" x14ac:dyDescent="0.25">
      <c r="C182" s="4">
        <v>0.19700000000000001</v>
      </c>
      <c r="D182" s="4">
        <f t="shared" si="4"/>
        <v>0.16608999799306295</v>
      </c>
      <c r="E182" s="4">
        <f>'Frontière Efficiente à 5 titres'!$Q$25+'Frontiere theorique'!$C182*'Frontière Efficiente à 5 titres'!$R$25</f>
        <v>1.9379620281813759</v>
      </c>
      <c r="F182" s="4">
        <f>'Frontière Efficiente à 5 titres'!$Q$26+'Frontiere theorique'!$C182*'Frontière Efficiente à 5 titres'!$R$26</f>
        <v>2.7510037897412398</v>
      </c>
      <c r="G182" s="4">
        <f>'Frontière Efficiente à 5 titres'!$Q$27+'Frontiere theorique'!$C182*'Frontière Efficiente à 5 titres'!$R$27</f>
        <v>0.31694318016877421</v>
      </c>
      <c r="H182" s="4">
        <f>'Frontière Efficiente à 5 titres'!$Q$28+'Frontiere theorique'!$C182*'Frontière Efficiente à 5 titres'!$R$28</f>
        <v>-1.6001719314168494</v>
      </c>
      <c r="I182" s="4">
        <f>'Frontière Efficiente à 5 titres'!$Q$29+'Frontiere theorique'!$C182*'Frontière Efficiente à 5 titres'!$R$29</f>
        <v>-2.4057370666745435</v>
      </c>
      <c r="J182" s="4">
        <f t="array" ref="J182">MAX(ABS(E182:H182))</f>
        <v>2.7510037897412398</v>
      </c>
      <c r="K182" s="87">
        <f t="shared" si="5"/>
        <v>0.99999999999999689</v>
      </c>
    </row>
    <row r="183" spans="3:11" x14ac:dyDescent="0.25">
      <c r="C183" s="4">
        <v>0.19800000000000001</v>
      </c>
      <c r="D183" s="4">
        <f t="shared" si="4"/>
        <v>0.16702190874711936</v>
      </c>
      <c r="E183" s="4">
        <f>'Frontière Efficiente à 5 titres'!$Q$25+'Frontiere theorique'!$C183*'Frontière Efficiente à 5 titres'!$R$25</f>
        <v>1.9488174088565857</v>
      </c>
      <c r="F183" s="4">
        <f>'Frontière Efficiente à 5 titres'!$Q$26+'Frontiere theorique'!$C183*'Frontière Efficiente à 5 titres'!$R$26</f>
        <v>2.7673672985690247</v>
      </c>
      <c r="G183" s="4">
        <f>'Frontière Efficiente à 5 titres'!$Q$27+'Frontiere theorique'!$C183*'Frontière Efficiente à 5 titres'!$R$27</f>
        <v>0.31833463637729092</v>
      </c>
      <c r="H183" s="4">
        <f>'Frontière Efficiente à 5 titres'!$Q$28+'Frontiere theorique'!$C183*'Frontière Efficiente à 5 titres'!$R$28</f>
        <v>-1.6104677939780916</v>
      </c>
      <c r="I183" s="4">
        <f>'Frontière Efficiente à 5 titres'!$Q$29+'Frontiere theorique'!$C183*'Frontière Efficiente à 5 titres'!$R$29</f>
        <v>-2.4240515498248132</v>
      </c>
      <c r="J183" s="4">
        <f t="array" ref="J183">MAX(ABS(E183:H183))</f>
        <v>2.7673672985690247</v>
      </c>
      <c r="K183" s="87">
        <f t="shared" si="5"/>
        <v>0.99999999999999645</v>
      </c>
    </row>
    <row r="184" spans="3:11" x14ac:dyDescent="0.25">
      <c r="C184" s="4">
        <v>0.19900000000000001</v>
      </c>
      <c r="D184" s="4">
        <f t="shared" si="4"/>
        <v>0.16795387292121203</v>
      </c>
      <c r="E184" s="4">
        <f>'Frontière Efficiente à 5 titres'!$Q$25+'Frontiere theorique'!$C184*'Frontière Efficiente à 5 titres'!$R$25</f>
        <v>1.9596727895317956</v>
      </c>
      <c r="F184" s="4">
        <f>'Frontière Efficiente à 5 titres'!$Q$26+'Frontiere theorique'!$C184*'Frontière Efficiente à 5 titres'!$R$26</f>
        <v>2.7837308073968097</v>
      </c>
      <c r="G184" s="4">
        <f>'Frontière Efficiente à 5 titres'!$Q$27+'Frontiere theorique'!$C184*'Frontière Efficiente à 5 titres'!$R$27</f>
        <v>0.31972609258580764</v>
      </c>
      <c r="H184" s="4">
        <f>'Frontière Efficiente à 5 titres'!$Q$28+'Frontiere theorique'!$C184*'Frontière Efficiente à 5 titres'!$R$28</f>
        <v>-1.6207636565393333</v>
      </c>
      <c r="I184" s="4">
        <f>'Frontière Efficiente à 5 titres'!$Q$29+'Frontiere theorique'!$C184*'Frontière Efficiente à 5 titres'!$R$29</f>
        <v>-2.4423660329750829</v>
      </c>
      <c r="J184" s="4">
        <f t="array" ref="J184">MAX(ABS(E184:H184))</f>
        <v>2.7837308073968097</v>
      </c>
      <c r="K184" s="87">
        <f t="shared" si="5"/>
        <v>0.99999999999999645</v>
      </c>
    </row>
    <row r="185" spans="3:11" x14ac:dyDescent="0.25">
      <c r="C185" s="4">
        <v>0.2</v>
      </c>
      <c r="D185" s="4">
        <f t="shared" si="4"/>
        <v>0.16888588963097648</v>
      </c>
      <c r="E185" s="4">
        <f>'Frontière Efficiente à 5 titres'!$Q$25+'Frontiere theorique'!$C185*'Frontière Efficiente à 5 titres'!$R$25</f>
        <v>1.9705281702070054</v>
      </c>
      <c r="F185" s="4">
        <f>'Frontière Efficiente à 5 titres'!$Q$26+'Frontiere theorique'!$C185*'Frontière Efficiente à 5 titres'!$R$26</f>
        <v>2.8000943162245946</v>
      </c>
      <c r="G185" s="4">
        <f>'Frontière Efficiente à 5 titres'!$Q$27+'Frontiere theorique'!$C185*'Frontière Efficiente à 5 titres'!$R$27</f>
        <v>0.32111754879432436</v>
      </c>
      <c r="H185" s="4">
        <f>'Frontière Efficiente à 5 titres'!$Q$28+'Frontiere theorique'!$C185*'Frontière Efficiente à 5 titres'!$R$28</f>
        <v>-1.6310595191005755</v>
      </c>
      <c r="I185" s="4">
        <f>'Frontière Efficiente à 5 titres'!$Q$29+'Frontiere theorique'!$C185*'Frontière Efficiente à 5 titres'!$R$29</f>
        <v>-2.4606805161253522</v>
      </c>
      <c r="J185" s="4">
        <f t="array" ref="J185">MAX(ABS(E185:H185))</f>
        <v>2.8000943162245946</v>
      </c>
      <c r="K185" s="87">
        <f t="shared" si="5"/>
        <v>0.99999999999999734</v>
      </c>
    </row>
    <row r="186" spans="3:11" x14ac:dyDescent="0.25">
      <c r="C186" s="4">
        <v>0.20100000000000001</v>
      </c>
      <c r="D186" s="4">
        <f t="shared" si="4"/>
        <v>0.16981795801141369</v>
      </c>
      <c r="E186" s="4">
        <f>'Frontière Efficiente à 5 titres'!$Q$25+'Frontiere theorique'!$C186*'Frontière Efficiente à 5 titres'!$R$25</f>
        <v>1.9813835508822153</v>
      </c>
      <c r="F186" s="4">
        <f>'Frontière Efficiente à 5 titres'!$Q$26+'Frontiere theorique'!$C186*'Frontière Efficiente à 5 titres'!$R$26</f>
        <v>2.81645782505238</v>
      </c>
      <c r="G186" s="4">
        <f>'Frontière Efficiente à 5 titres'!$Q$27+'Frontiere theorique'!$C186*'Frontière Efficiente à 5 titres'!$R$27</f>
        <v>0.32250900500284108</v>
      </c>
      <c r="H186" s="4">
        <f>'Frontière Efficiente à 5 titres'!$Q$28+'Frontiere theorique'!$C186*'Frontière Efficiente à 5 titres'!$R$28</f>
        <v>-1.6413553816618172</v>
      </c>
      <c r="I186" s="4">
        <f>'Frontière Efficiente à 5 titres'!$Q$29+'Frontiere theorique'!$C186*'Frontière Efficiente à 5 titres'!$R$29</f>
        <v>-2.4789949992756219</v>
      </c>
      <c r="J186" s="4">
        <f t="array" ref="J186">MAX(ABS(E186:H186))</f>
        <v>2.81645782505238</v>
      </c>
      <c r="K186" s="87">
        <f t="shared" si="5"/>
        <v>0.99999999999999734</v>
      </c>
    </row>
    <row r="187" spans="3:11" x14ac:dyDescent="0.25">
      <c r="C187" s="4">
        <v>0.20200000000000001</v>
      </c>
      <c r="D187" s="4">
        <f t="shared" si="4"/>
        <v>0.1707500772163642</v>
      </c>
      <c r="E187" s="4">
        <f>'Frontière Efficiente à 5 titres'!$Q$25+'Frontiere theorique'!$C187*'Frontière Efficiente à 5 titres'!$R$25</f>
        <v>1.9922389315574252</v>
      </c>
      <c r="F187" s="4">
        <f>'Frontière Efficiente à 5 titres'!$Q$26+'Frontiere theorique'!$C187*'Frontière Efficiente à 5 titres'!$R$26</f>
        <v>2.8328213338801649</v>
      </c>
      <c r="G187" s="4">
        <f>'Frontière Efficiente à 5 titres'!$Q$27+'Frontiere theorique'!$C187*'Frontière Efficiente à 5 titres'!$R$27</f>
        <v>0.32390046121135779</v>
      </c>
      <c r="H187" s="4">
        <f>'Frontière Efficiente à 5 titres'!$Q$28+'Frontiere theorique'!$C187*'Frontière Efficiente à 5 titres'!$R$28</f>
        <v>-1.6516512442230593</v>
      </c>
      <c r="I187" s="4">
        <f>'Frontière Efficiente à 5 titres'!$Q$29+'Frontiere theorique'!$C187*'Frontière Efficiente à 5 titres'!$R$29</f>
        <v>-2.4973094824258917</v>
      </c>
      <c r="J187" s="4">
        <f t="array" ref="J187">MAX(ABS(E187:H187))</f>
        <v>2.8328213338801649</v>
      </c>
      <c r="K187" s="87">
        <f t="shared" si="5"/>
        <v>0.99999999999999689</v>
      </c>
    </row>
    <row r="188" spans="3:11" x14ac:dyDescent="0.25">
      <c r="C188" s="4">
        <v>0.20300000000000001</v>
      </c>
      <c r="D188" s="4">
        <f t="shared" si="4"/>
        <v>0.17168224641799906</v>
      </c>
      <c r="E188" s="4">
        <f>'Frontière Efficiente à 5 titres'!$Q$25+'Frontiere theorique'!$C188*'Frontière Efficiente à 5 titres'!$R$25</f>
        <v>2.0030943122326352</v>
      </c>
      <c r="F188" s="4">
        <f>'Frontière Efficiente à 5 titres'!$Q$26+'Frontiere theorique'!$C188*'Frontière Efficiente à 5 titres'!$R$26</f>
        <v>2.8491848427079498</v>
      </c>
      <c r="G188" s="4">
        <f>'Frontière Efficiente à 5 titres'!$Q$27+'Frontiere theorique'!$C188*'Frontière Efficiente à 5 titres'!$R$27</f>
        <v>0.32529191741987451</v>
      </c>
      <c r="H188" s="4">
        <f>'Frontière Efficiente à 5 titres'!$Q$28+'Frontiere theorique'!$C188*'Frontière Efficiente à 5 titres'!$R$28</f>
        <v>-1.6619471067843015</v>
      </c>
      <c r="I188" s="4">
        <f>'Frontière Efficiente à 5 titres'!$Q$29+'Frontiere theorique'!$C188*'Frontière Efficiente à 5 titres'!$R$29</f>
        <v>-2.515623965576161</v>
      </c>
      <c r="J188" s="4">
        <f t="array" ref="J188">MAX(ABS(E188:H188))</f>
        <v>2.8491848427079498</v>
      </c>
      <c r="K188" s="87">
        <f t="shared" si="5"/>
        <v>0.99999999999999689</v>
      </c>
    </row>
    <row r="189" spans="3:11" x14ac:dyDescent="0.25">
      <c r="C189" s="4">
        <v>0.20399999999999999</v>
      </c>
      <c r="D189" s="4">
        <f t="shared" si="4"/>
        <v>0.17261446480632767</v>
      </c>
      <c r="E189" s="4">
        <f>'Frontière Efficiente à 5 titres'!$Q$25+'Frontiere theorique'!$C189*'Frontière Efficiente à 5 titres'!$R$25</f>
        <v>2.0139496929078451</v>
      </c>
      <c r="F189" s="4">
        <f>'Frontière Efficiente à 5 titres'!$Q$26+'Frontiere theorique'!$C189*'Frontière Efficiente à 5 titres'!$R$26</f>
        <v>2.8655483515357343</v>
      </c>
      <c r="G189" s="4">
        <f>'Frontière Efficiente à 5 titres'!$Q$27+'Frontiere theorique'!$C189*'Frontière Efficiente à 5 titres'!$R$27</f>
        <v>0.32668337362839123</v>
      </c>
      <c r="H189" s="4">
        <f>'Frontière Efficiente à 5 titres'!$Q$28+'Frontiere theorique'!$C189*'Frontière Efficiente à 5 titres'!$R$28</f>
        <v>-1.6722429693455432</v>
      </c>
      <c r="I189" s="4">
        <f>'Frontière Efficiente à 5 titres'!$Q$29+'Frontiere theorique'!$C189*'Frontière Efficiente à 5 titres'!$R$29</f>
        <v>-2.5339384487264303</v>
      </c>
      <c r="J189" s="4">
        <f t="array" ref="J189">MAX(ABS(E189:H189))</f>
        <v>2.8655483515357343</v>
      </c>
      <c r="K189" s="87">
        <f t="shared" si="5"/>
        <v>0.99999999999999734</v>
      </c>
    </row>
    <row r="190" spans="3:11" x14ac:dyDescent="0.25">
      <c r="C190" s="4">
        <v>0.20499999999999999</v>
      </c>
      <c r="D190" s="4">
        <f t="shared" si="4"/>
        <v>0.1735467315887208</v>
      </c>
      <c r="E190" s="4">
        <f>'Frontière Efficiente à 5 titres'!$Q$25+'Frontiere theorique'!$C190*'Frontière Efficiente à 5 titres'!$R$25</f>
        <v>2.0248050735830549</v>
      </c>
      <c r="F190" s="4">
        <f>'Frontière Efficiente à 5 titres'!$Q$26+'Frontiere theorique'!$C190*'Frontière Efficiente à 5 titres'!$R$26</f>
        <v>2.8819118603635192</v>
      </c>
      <c r="G190" s="4">
        <f>'Frontière Efficiente à 5 titres'!$Q$27+'Frontiere theorique'!$C190*'Frontière Efficiente à 5 titres'!$R$27</f>
        <v>0.32807482983690794</v>
      </c>
      <c r="H190" s="4">
        <f>'Frontière Efficiente à 5 titres'!$Q$28+'Frontiere theorique'!$C190*'Frontière Efficiente à 5 titres'!$R$28</f>
        <v>-1.6825388319067849</v>
      </c>
      <c r="I190" s="4">
        <f>'Frontière Efficiente à 5 titres'!$Q$29+'Frontiere theorique'!$C190*'Frontière Efficiente à 5 titres'!$R$29</f>
        <v>-2.5522529318767</v>
      </c>
      <c r="J190" s="4">
        <f t="array" ref="J190">MAX(ABS(E190:H190))</f>
        <v>2.8819118603635192</v>
      </c>
      <c r="K190" s="87">
        <f t="shared" si="5"/>
        <v>0.99999999999999734</v>
      </c>
    </row>
    <row r="191" spans="3:11" x14ac:dyDescent="0.25">
      <c r="C191" s="4">
        <v>0.20599999999999999</v>
      </c>
      <c r="D191" s="4">
        <f t="shared" si="4"/>
        <v>0.17447904598944888</v>
      </c>
      <c r="E191" s="4">
        <f>'Frontière Efficiente à 5 titres'!$Q$25+'Frontiere theorique'!$C191*'Frontière Efficiente à 5 titres'!$R$25</f>
        <v>2.0356604542582648</v>
      </c>
      <c r="F191" s="4">
        <f>'Frontière Efficiente à 5 titres'!$Q$26+'Frontiere theorique'!$C191*'Frontière Efficiente à 5 titres'!$R$26</f>
        <v>2.8982753691913041</v>
      </c>
      <c r="G191" s="4">
        <f>'Frontière Efficiente à 5 titres'!$Q$27+'Frontiere theorique'!$C191*'Frontière Efficiente à 5 titres'!$R$27</f>
        <v>0.32946628604542466</v>
      </c>
      <c r="H191" s="4">
        <f>'Frontière Efficiente à 5 titres'!$Q$28+'Frontiere theorique'!$C191*'Frontière Efficiente à 5 titres'!$R$28</f>
        <v>-1.692834694468027</v>
      </c>
      <c r="I191" s="4">
        <f>'Frontière Efficiente à 5 titres'!$Q$29+'Frontiere theorique'!$C191*'Frontière Efficiente à 5 titres'!$R$29</f>
        <v>-2.5705674150269697</v>
      </c>
      <c r="J191" s="4">
        <f t="array" ref="J191">MAX(ABS(E191:H191))</f>
        <v>2.8982753691913041</v>
      </c>
      <c r="K191" s="87">
        <f t="shared" si="5"/>
        <v>0.99999999999999689</v>
      </c>
    </row>
    <row r="192" spans="3:11" x14ac:dyDescent="0.25">
      <c r="C192" s="4">
        <v>0.20699999999999999</v>
      </c>
      <c r="D192" s="4">
        <f t="shared" si="4"/>
        <v>0.17541140724923537</v>
      </c>
      <c r="E192" s="4">
        <f>'Frontière Efficiente à 5 titres'!$Q$25+'Frontiere theorique'!$C192*'Frontière Efficiente à 5 titres'!$R$25</f>
        <v>2.0465158349334747</v>
      </c>
      <c r="F192" s="4">
        <f>'Frontière Efficiente à 5 titres'!$Q$26+'Frontiere theorique'!$C192*'Frontière Efficiente à 5 titres'!$R$26</f>
        <v>2.9146388780190891</v>
      </c>
      <c r="G192" s="4">
        <f>'Frontière Efficiente à 5 titres'!$Q$27+'Frontiere theorique'!$C192*'Frontière Efficiente à 5 titres'!$R$27</f>
        <v>0.33085774225394138</v>
      </c>
      <c r="H192" s="4">
        <f>'Frontière Efficiente à 5 titres'!$Q$28+'Frontiere theorique'!$C192*'Frontière Efficiente à 5 titres'!$R$28</f>
        <v>-1.7031305570292692</v>
      </c>
      <c r="I192" s="4">
        <f>'Frontière Efficiente à 5 titres'!$Q$29+'Frontiere theorique'!$C192*'Frontière Efficiente à 5 titres'!$R$29</f>
        <v>-2.588881898177239</v>
      </c>
      <c r="J192" s="4">
        <f t="array" ref="J192">MAX(ABS(E192:H192))</f>
        <v>2.9146388780190891</v>
      </c>
      <c r="K192" s="87">
        <f t="shared" si="5"/>
        <v>0.99999999999999689</v>
      </c>
    </row>
    <row r="193" spans="3:11" x14ac:dyDescent="0.25">
      <c r="C193" s="4">
        <v>0.20799999999999999</v>
      </c>
      <c r="D193" s="4">
        <f t="shared" si="4"/>
        <v>0.1763438146248236</v>
      </c>
      <c r="E193" s="4">
        <f>'Frontière Efficiente à 5 titres'!$Q$25+'Frontiere theorique'!$C193*'Frontière Efficiente à 5 titres'!$R$25</f>
        <v>2.0573712156086845</v>
      </c>
      <c r="F193" s="4">
        <f>'Frontière Efficiente à 5 titres'!$Q$26+'Frontiere theorique'!$C193*'Frontière Efficiente à 5 titres'!$R$26</f>
        <v>2.931002386846874</v>
      </c>
      <c r="G193" s="4">
        <f>'Frontière Efficiente à 5 titres'!$Q$27+'Frontiere theorique'!$C193*'Frontière Efficiente à 5 titres'!$R$27</f>
        <v>0.3322491984624581</v>
      </c>
      <c r="H193" s="4">
        <f>'Frontière Efficiente à 5 titres'!$Q$28+'Frontiere theorique'!$C193*'Frontière Efficiente à 5 titres'!$R$28</f>
        <v>-1.7134264195905109</v>
      </c>
      <c r="I193" s="4">
        <f>'Frontière Efficiente à 5 titres'!$Q$29+'Frontiere theorique'!$C193*'Frontière Efficiente à 5 titres'!$R$29</f>
        <v>-2.6071963813275087</v>
      </c>
      <c r="J193" s="4">
        <f t="array" ref="J193">MAX(ABS(E193:H193))</f>
        <v>2.931002386846874</v>
      </c>
      <c r="K193" s="87">
        <f t="shared" si="5"/>
        <v>0.99999999999999689</v>
      </c>
    </row>
    <row r="194" spans="3:11" x14ac:dyDescent="0.25">
      <c r="C194" s="4">
        <v>0.20899999999999999</v>
      </c>
      <c r="D194" s="4">
        <f t="shared" si="4"/>
        <v>0.17727626738855756</v>
      </c>
      <c r="E194" s="4">
        <f>'Frontière Efficiente à 5 titres'!$Q$25+'Frontiere theorique'!$C194*'Frontière Efficiente à 5 titres'!$R$25</f>
        <v>2.0682265962838944</v>
      </c>
      <c r="F194" s="4">
        <f>'Frontière Efficiente à 5 titres'!$Q$26+'Frontiere theorique'!$C194*'Frontière Efficiente à 5 titres'!$R$26</f>
        <v>2.9473658956746589</v>
      </c>
      <c r="G194" s="4">
        <f>'Frontière Efficiente à 5 titres'!$Q$27+'Frontiere theorique'!$C194*'Frontière Efficiente à 5 titres'!$R$27</f>
        <v>0.33364065467097481</v>
      </c>
      <c r="H194" s="4">
        <f>'Frontière Efficiente à 5 titres'!$Q$28+'Frontiere theorique'!$C194*'Frontière Efficiente à 5 titres'!$R$28</f>
        <v>-1.723722282151753</v>
      </c>
      <c r="I194" s="4">
        <f>'Frontière Efficiente à 5 titres'!$Q$29+'Frontiere theorique'!$C194*'Frontière Efficiente à 5 titres'!$R$29</f>
        <v>-2.6255108644777785</v>
      </c>
      <c r="J194" s="4">
        <f t="array" ref="J194">MAX(ABS(E194:H194))</f>
        <v>2.9473658956746589</v>
      </c>
      <c r="K194" s="87">
        <f t="shared" si="5"/>
        <v>0.99999999999999734</v>
      </c>
    </row>
    <row r="195" spans="3:11" x14ac:dyDescent="0.25">
      <c r="C195" s="4">
        <v>0.21</v>
      </c>
      <c r="D195" s="4">
        <f t="shared" si="4"/>
        <v>0.17820876482797565</v>
      </c>
      <c r="E195" s="4">
        <f>'Frontière Efficiente à 5 titres'!$Q$25+'Frontiere theorique'!$C195*'Frontière Efficiente à 5 titres'!$R$25</f>
        <v>2.0790819769591042</v>
      </c>
      <c r="F195" s="4">
        <f>'Frontière Efficiente à 5 titres'!$Q$26+'Frontiere theorique'!$C195*'Frontière Efficiente à 5 titres'!$R$26</f>
        <v>2.9637294045024443</v>
      </c>
      <c r="G195" s="4">
        <f>'Frontière Efficiente à 5 titres'!$Q$27+'Frontiere theorique'!$C195*'Frontière Efficiente à 5 titres'!$R$27</f>
        <v>0.33503211087949153</v>
      </c>
      <c r="H195" s="4">
        <f>'Frontière Efficiente à 5 titres'!$Q$28+'Frontiere theorique'!$C195*'Frontière Efficiente à 5 titres'!$R$28</f>
        <v>-1.7340181447129952</v>
      </c>
      <c r="I195" s="4">
        <f>'Frontière Efficiente à 5 titres'!$Q$29+'Frontiere theorique'!$C195*'Frontière Efficiente à 5 titres'!$R$29</f>
        <v>-2.6438253476280482</v>
      </c>
      <c r="J195" s="4">
        <f t="array" ref="J195">MAX(ABS(E195:H195))</f>
        <v>2.9637294045024443</v>
      </c>
      <c r="K195" s="87">
        <f t="shared" si="5"/>
        <v>0.99999999999999689</v>
      </c>
    </row>
    <row r="196" spans="3:11" x14ac:dyDescent="0.25">
      <c r="C196" s="4">
        <v>0.21099999999999999</v>
      </c>
      <c r="D196" s="4">
        <f t="shared" si="4"/>
        <v>0.17914130624541699</v>
      </c>
      <c r="E196" s="4">
        <f>'Frontière Efficiente à 5 titres'!$Q$25+'Frontiere theorique'!$C196*'Frontière Efficiente à 5 titres'!$R$25</f>
        <v>2.0899373576343141</v>
      </c>
      <c r="F196" s="4">
        <f>'Frontière Efficiente à 5 titres'!$Q$26+'Frontiere theorique'!$C196*'Frontière Efficiente à 5 titres'!$R$26</f>
        <v>2.9800929133302292</v>
      </c>
      <c r="G196" s="4">
        <f>'Frontière Efficiente à 5 titres'!$Q$27+'Frontiere theorique'!$C196*'Frontière Efficiente à 5 titres'!$R$27</f>
        <v>0.3364235670880083</v>
      </c>
      <c r="H196" s="4">
        <f>'Frontière Efficiente à 5 titres'!$Q$28+'Frontiere theorique'!$C196*'Frontière Efficiente à 5 titres'!$R$28</f>
        <v>-1.7443140072742369</v>
      </c>
      <c r="I196" s="4">
        <f>'Frontière Efficiente à 5 titres'!$Q$29+'Frontiere theorique'!$C196*'Frontière Efficiente à 5 titres'!$R$29</f>
        <v>-2.6621398307783175</v>
      </c>
      <c r="J196" s="4">
        <f t="array" ref="J196">MAX(ABS(E196:H196))</f>
        <v>2.9800929133302292</v>
      </c>
      <c r="K196" s="87">
        <f t="shared" si="5"/>
        <v>0.99999999999999734</v>
      </c>
    </row>
    <row r="197" spans="3:11" x14ac:dyDescent="0.25">
      <c r="C197" s="4">
        <v>0.21199999999999999</v>
      </c>
      <c r="D197" s="4">
        <f t="shared" ref="D197:D260" si="6">SQRT((1/D)*(C_*C197*C197-2*A*C197+B))</f>
        <v>0.1800738909576399</v>
      </c>
      <c r="E197" s="4">
        <f>'Frontière Efficiente à 5 titres'!$Q$25+'Frontiere theorique'!$C197*'Frontière Efficiente à 5 titres'!$R$25</f>
        <v>2.100792738309524</v>
      </c>
      <c r="F197" s="4">
        <f>'Frontière Efficiente à 5 titres'!$Q$26+'Frontiere theorique'!$C197*'Frontière Efficiente à 5 titres'!$R$26</f>
        <v>2.9964564221580141</v>
      </c>
      <c r="G197" s="4">
        <f>'Frontière Efficiente à 5 titres'!$Q$27+'Frontiere theorique'!$C197*'Frontière Efficiente à 5 titres'!$R$27</f>
        <v>0.33781502329652502</v>
      </c>
      <c r="H197" s="4">
        <f>'Frontière Efficiente à 5 titres'!$Q$28+'Frontiere theorique'!$C197*'Frontière Efficiente à 5 titres'!$R$28</f>
        <v>-1.7546098698354791</v>
      </c>
      <c r="I197" s="4">
        <f>'Frontière Efficiente à 5 titres'!$Q$29+'Frontiere theorique'!$C197*'Frontière Efficiente à 5 titres'!$R$29</f>
        <v>-2.6804543139285872</v>
      </c>
      <c r="J197" s="4">
        <f t="array" ref="J197">MAX(ABS(E197:H197))</f>
        <v>2.9964564221580141</v>
      </c>
      <c r="K197" s="87">
        <f t="shared" si="5"/>
        <v>0.999999999999996</v>
      </c>
    </row>
    <row r="198" spans="3:11" x14ac:dyDescent="0.25">
      <c r="C198" s="4">
        <v>0.21299999999999999</v>
      </c>
      <c r="D198" s="4">
        <f t="shared" si="6"/>
        <v>0.18100651829545214</v>
      </c>
      <c r="E198" s="4">
        <f>'Frontière Efficiente à 5 titres'!$Q$25+'Frontiere theorique'!$C198*'Frontière Efficiente à 5 titres'!$R$25</f>
        <v>2.1116481189847338</v>
      </c>
      <c r="F198" s="4">
        <f>'Frontière Efficiente à 5 titres'!$Q$26+'Frontiere theorique'!$C198*'Frontière Efficiente à 5 titres'!$R$26</f>
        <v>3.012819930985799</v>
      </c>
      <c r="G198" s="4">
        <f>'Frontière Efficiente à 5 titres'!$Q$27+'Frontiere theorique'!$C198*'Frontière Efficiente à 5 titres'!$R$27</f>
        <v>0.33920647950504174</v>
      </c>
      <c r="H198" s="4">
        <f>'Frontière Efficiente à 5 titres'!$Q$28+'Frontiere theorique'!$C198*'Frontière Efficiente à 5 titres'!$R$28</f>
        <v>-1.7649057323967208</v>
      </c>
      <c r="I198" s="4">
        <f>'Frontière Efficiente à 5 titres'!$Q$29+'Frontiere theorique'!$C198*'Frontière Efficiente à 5 titres'!$R$29</f>
        <v>-2.698768797078857</v>
      </c>
      <c r="J198" s="4">
        <f t="array" ref="J198">MAX(ABS(E198:H198))</f>
        <v>3.012819930985799</v>
      </c>
      <c r="K198" s="87">
        <f t="shared" ref="K198:K261" si="7">SUM(E198:I198)</f>
        <v>0.99999999999999689</v>
      </c>
    </row>
    <row r="199" spans="3:11" x14ac:dyDescent="0.25">
      <c r="C199" s="4">
        <v>0.214</v>
      </c>
      <c r="D199" s="4">
        <f t="shared" si="6"/>
        <v>0.18193918760335245</v>
      </c>
      <c r="E199" s="4">
        <f>'Frontière Efficiente à 5 titres'!$Q$25+'Frontiere theorique'!$C199*'Frontière Efficiente à 5 titres'!$R$25</f>
        <v>2.1225034996599437</v>
      </c>
      <c r="F199" s="4">
        <f>'Frontière Efficiente à 5 titres'!$Q$26+'Frontiere theorique'!$C199*'Frontière Efficiente à 5 titres'!$R$26</f>
        <v>3.029183439813584</v>
      </c>
      <c r="G199" s="4">
        <f>'Frontière Efficiente à 5 titres'!$Q$27+'Frontiere theorique'!$C199*'Frontière Efficiente à 5 titres'!$R$27</f>
        <v>0.34059793571355845</v>
      </c>
      <c r="H199" s="4">
        <f>'Frontière Efficiente à 5 titres'!$Q$28+'Frontiere theorique'!$C199*'Frontière Efficiente à 5 titres'!$R$28</f>
        <v>-1.7752015949579629</v>
      </c>
      <c r="I199" s="4">
        <f>'Frontière Efficiente à 5 titres'!$Q$29+'Frontiere theorique'!$C199*'Frontière Efficiente à 5 titres'!$R$29</f>
        <v>-2.7170832802291263</v>
      </c>
      <c r="J199" s="4">
        <f t="array" ref="J199">MAX(ABS(E199:H199))</f>
        <v>3.029183439813584</v>
      </c>
      <c r="K199" s="87">
        <f t="shared" si="7"/>
        <v>0.99999999999999778</v>
      </c>
    </row>
    <row r="200" spans="3:11" x14ac:dyDescent="0.25">
      <c r="C200" s="4">
        <v>0.215</v>
      </c>
      <c r="D200" s="4">
        <f t="shared" si="6"/>
        <v>0.18287189823918296</v>
      </c>
      <c r="E200" s="4">
        <f>'Frontière Efficiente à 5 titres'!$Q$25+'Frontiere theorique'!$C200*'Frontière Efficiente à 5 titres'!$R$25</f>
        <v>2.1333588803351535</v>
      </c>
      <c r="F200" s="4">
        <f>'Frontière Efficiente à 5 titres'!$Q$26+'Frontiere theorique'!$C200*'Frontière Efficiente à 5 titres'!$R$26</f>
        <v>3.0455469486413689</v>
      </c>
      <c r="G200" s="4">
        <f>'Frontière Efficiente à 5 titres'!$Q$27+'Frontiere theorique'!$C200*'Frontière Efficiente à 5 titres'!$R$27</f>
        <v>0.34198939192207517</v>
      </c>
      <c r="H200" s="4">
        <f>'Frontière Efficiente à 5 titres'!$Q$28+'Frontiere theorique'!$C200*'Frontière Efficiente à 5 titres'!$R$28</f>
        <v>-1.7854974575192051</v>
      </c>
      <c r="I200" s="4">
        <f>'Frontière Efficiente à 5 titres'!$Q$29+'Frontiere theorique'!$C200*'Frontière Efficiente à 5 titres'!$R$29</f>
        <v>-2.735397763379396</v>
      </c>
      <c r="J200" s="4">
        <f t="array" ref="J200">MAX(ABS(E200:H200))</f>
        <v>3.0455469486413689</v>
      </c>
      <c r="K200" s="87">
        <f t="shared" si="7"/>
        <v>0.99999999999999645</v>
      </c>
    </row>
    <row r="201" spans="3:11" x14ac:dyDescent="0.25">
      <c r="C201" s="4">
        <v>0.216</v>
      </c>
      <c r="D201" s="4">
        <f t="shared" si="6"/>
        <v>0.18380464957379192</v>
      </c>
      <c r="E201" s="4">
        <f>'Frontière Efficiente à 5 titres'!$Q$25+'Frontiere theorique'!$C201*'Frontière Efficiente à 5 titres'!$R$25</f>
        <v>2.1442142610103634</v>
      </c>
      <c r="F201" s="4">
        <f>'Frontière Efficiente à 5 titres'!$Q$26+'Frontiere theorique'!$C201*'Frontière Efficiente à 5 titres'!$R$26</f>
        <v>3.0619104574691538</v>
      </c>
      <c r="G201" s="4">
        <f>'Frontière Efficiente à 5 titres'!$Q$27+'Frontiere theorique'!$C201*'Frontière Efficiente à 5 titres'!$R$27</f>
        <v>0.34338084813059189</v>
      </c>
      <c r="H201" s="4">
        <f>'Frontière Efficiente à 5 titres'!$Q$28+'Frontiere theorique'!$C201*'Frontière Efficiente à 5 titres'!$R$28</f>
        <v>-1.7957933200804468</v>
      </c>
      <c r="I201" s="4">
        <f>'Frontière Efficiente à 5 titres'!$Q$29+'Frontiere theorique'!$C201*'Frontière Efficiente à 5 titres'!$R$29</f>
        <v>-2.7537122465296657</v>
      </c>
      <c r="J201" s="4">
        <f t="array" ref="J201">MAX(ABS(E201:H201))</f>
        <v>3.0619104574691538</v>
      </c>
      <c r="K201" s="87">
        <f t="shared" si="7"/>
        <v>0.99999999999999645</v>
      </c>
    </row>
    <row r="202" spans="3:11" x14ac:dyDescent="0.25">
      <c r="C202" s="4">
        <v>0.217</v>
      </c>
      <c r="D202" s="4">
        <f t="shared" si="6"/>
        <v>0.18473744099070705</v>
      </c>
      <c r="E202" s="4">
        <f>'Frontière Efficiente à 5 titres'!$Q$25+'Frontiere theorique'!$C202*'Frontière Efficiente à 5 titres'!$R$25</f>
        <v>2.1550696416855732</v>
      </c>
      <c r="F202" s="4">
        <f>'Frontière Efficiente à 5 titres'!$Q$26+'Frontiere theorique'!$C202*'Frontière Efficiente à 5 titres'!$R$26</f>
        <v>3.0782739662969387</v>
      </c>
      <c r="G202" s="4">
        <f>'Frontière Efficiente à 5 titres'!$Q$27+'Frontiere theorique'!$C202*'Frontière Efficiente à 5 titres'!$R$27</f>
        <v>0.3447723043391086</v>
      </c>
      <c r="H202" s="4">
        <f>'Frontière Efficiente à 5 titres'!$Q$28+'Frontiere theorique'!$C202*'Frontière Efficiente à 5 titres'!$R$28</f>
        <v>-1.8060891826416889</v>
      </c>
      <c r="I202" s="4">
        <f>'Frontière Efficiente à 5 titres'!$Q$29+'Frontiere theorique'!$C202*'Frontière Efficiente à 5 titres'!$R$29</f>
        <v>-2.7720267296799355</v>
      </c>
      <c r="J202" s="4">
        <f t="array" ref="J202">MAX(ABS(E202:H202))</f>
        <v>3.0782739662969387</v>
      </c>
      <c r="K202" s="87">
        <f t="shared" si="7"/>
        <v>0.999999999999996</v>
      </c>
    </row>
    <row r="203" spans="3:11" x14ac:dyDescent="0.25">
      <c r="C203" s="4">
        <v>0.218</v>
      </c>
      <c r="D203" s="4">
        <f t="shared" si="6"/>
        <v>0.18567027188581822</v>
      </c>
      <c r="E203" s="4">
        <f>'Frontière Efficiente à 5 titres'!$Q$25+'Frontiere theorique'!$C203*'Frontière Efficiente à 5 titres'!$R$25</f>
        <v>2.1659250223607831</v>
      </c>
      <c r="F203" s="4">
        <f>'Frontière Efficiente à 5 titres'!$Q$26+'Frontiere theorique'!$C203*'Frontière Efficiente à 5 titres'!$R$26</f>
        <v>3.0946374751247236</v>
      </c>
      <c r="G203" s="4">
        <f>'Frontière Efficiente à 5 titres'!$Q$27+'Frontiere theorique'!$C203*'Frontière Efficiente à 5 titres'!$R$27</f>
        <v>0.34616376054762532</v>
      </c>
      <c r="H203" s="4">
        <f>'Frontière Efficiente à 5 titres'!$Q$28+'Frontiere theorique'!$C203*'Frontière Efficiente à 5 titres'!$R$28</f>
        <v>-1.8163850452029311</v>
      </c>
      <c r="I203" s="4">
        <f>'Frontière Efficiente à 5 titres'!$Q$29+'Frontiere theorique'!$C203*'Frontière Efficiente à 5 titres'!$R$29</f>
        <v>-2.7903412128302048</v>
      </c>
      <c r="J203" s="4">
        <f t="array" ref="J203">MAX(ABS(E203:H203))</f>
        <v>3.0946374751247236</v>
      </c>
      <c r="K203" s="87">
        <f t="shared" si="7"/>
        <v>0.99999999999999689</v>
      </c>
    </row>
    <row r="204" spans="3:11" x14ac:dyDescent="0.25">
      <c r="C204" s="4">
        <v>0.219</v>
      </c>
      <c r="D204" s="4">
        <f t="shared" si="6"/>
        <v>0.18660314166706979</v>
      </c>
      <c r="E204" s="4">
        <f>'Frontière Efficiente à 5 titres'!$Q$25+'Frontiere theorique'!$C204*'Frontière Efficiente à 5 titres'!$R$25</f>
        <v>2.176780403035993</v>
      </c>
      <c r="F204" s="4">
        <f>'Frontière Efficiente à 5 titres'!$Q$26+'Frontiere theorique'!$C204*'Frontière Efficiente à 5 titres'!$R$26</f>
        <v>3.111000983952509</v>
      </c>
      <c r="G204" s="4">
        <f>'Frontière Efficiente à 5 titres'!$Q$27+'Frontiere theorique'!$C204*'Frontière Efficiente à 5 titres'!$R$27</f>
        <v>0.34755521675614204</v>
      </c>
      <c r="H204" s="4">
        <f>'Frontière Efficiente à 5 titres'!$Q$28+'Frontiere theorique'!$C204*'Frontière Efficiente à 5 titres'!$R$28</f>
        <v>-1.8266809077641728</v>
      </c>
      <c r="I204" s="4">
        <f>'Frontière Efficiente à 5 titres'!$Q$29+'Frontiere theorique'!$C204*'Frontière Efficiente à 5 titres'!$R$29</f>
        <v>-2.8086556959804745</v>
      </c>
      <c r="J204" s="4">
        <f t="array" ref="J204">MAX(ABS(E204:H204))</f>
        <v>3.111000983952509</v>
      </c>
      <c r="K204" s="87">
        <f t="shared" si="7"/>
        <v>0.99999999999999689</v>
      </c>
    </row>
    <row r="205" spans="3:11" x14ac:dyDescent="0.25">
      <c r="C205" s="4">
        <v>0.22</v>
      </c>
      <c r="D205" s="4">
        <f t="shared" si="6"/>
        <v>0.18753604975416205</v>
      </c>
      <c r="E205" s="4">
        <f>'Frontière Efficiente à 5 titres'!$Q$25+'Frontiere theorique'!$C205*'Frontière Efficiente à 5 titres'!$R$25</f>
        <v>2.1876357837112028</v>
      </c>
      <c r="F205" s="4">
        <f>'Frontière Efficiente à 5 titres'!$Q$26+'Frontiere theorique'!$C205*'Frontière Efficiente à 5 titres'!$R$26</f>
        <v>3.1273644927802939</v>
      </c>
      <c r="G205" s="4">
        <f>'Frontière Efficiente à 5 titres'!$Q$27+'Frontiere theorique'!$C205*'Frontière Efficiente à 5 titres'!$R$27</f>
        <v>0.34894667296465881</v>
      </c>
      <c r="H205" s="4">
        <f>'Frontière Efficiente à 5 titres'!$Q$28+'Frontiere theorique'!$C205*'Frontière Efficiente à 5 titres'!$R$28</f>
        <v>-1.836976770325415</v>
      </c>
      <c r="I205" s="4">
        <f>'Frontière Efficiente à 5 titres'!$Q$29+'Frontiere theorique'!$C205*'Frontière Efficiente à 5 titres'!$R$29</f>
        <v>-2.8269701791307438</v>
      </c>
      <c r="J205" s="4">
        <f t="array" ref="J205">MAX(ABS(E205:H205))</f>
        <v>3.1273644927802939</v>
      </c>
      <c r="K205" s="87">
        <f t="shared" si="7"/>
        <v>0.99999999999999689</v>
      </c>
    </row>
    <row r="206" spans="3:11" x14ac:dyDescent="0.25">
      <c r="C206" s="4">
        <v>0.221</v>
      </c>
      <c r="D206" s="4">
        <f t="shared" si="6"/>
        <v>0.18846899557826144</v>
      </c>
      <c r="E206" s="4">
        <f>'Frontière Efficiente à 5 titres'!$Q$25+'Frontiere theorique'!$C206*'Frontière Efficiente à 5 titres'!$R$25</f>
        <v>2.1984911643864127</v>
      </c>
      <c r="F206" s="4">
        <f>'Frontière Efficiente à 5 titres'!$Q$26+'Frontiere theorique'!$C206*'Frontière Efficiente à 5 titres'!$R$26</f>
        <v>3.1437280016080789</v>
      </c>
      <c r="G206" s="4">
        <f>'Frontière Efficiente à 5 titres'!$Q$27+'Frontiere theorique'!$C206*'Frontière Efficiente à 5 titres'!$R$27</f>
        <v>0.35033812917317553</v>
      </c>
      <c r="H206" s="4">
        <f>'Frontière Efficiente à 5 titres'!$Q$28+'Frontiere theorique'!$C206*'Frontière Efficiente à 5 titres'!$R$28</f>
        <v>-1.8472726328866567</v>
      </c>
      <c r="I206" s="4">
        <f>'Frontière Efficiente à 5 titres'!$Q$29+'Frontiere theorique'!$C206*'Frontière Efficiente à 5 titres'!$R$29</f>
        <v>-2.845284662281014</v>
      </c>
      <c r="J206" s="4">
        <f t="array" ref="J206">MAX(ABS(E206:H206))</f>
        <v>3.1437280016080789</v>
      </c>
      <c r="K206" s="87">
        <f t="shared" si="7"/>
        <v>0.99999999999999645</v>
      </c>
    </row>
    <row r="207" spans="3:11" x14ac:dyDescent="0.25">
      <c r="C207" s="4">
        <v>0.222</v>
      </c>
      <c r="D207" s="4">
        <f t="shared" si="6"/>
        <v>0.18940197858171934</v>
      </c>
      <c r="E207" s="4">
        <f>'Frontière Efficiente à 5 titres'!$Q$25+'Frontiere theorique'!$C207*'Frontière Efficiente à 5 titres'!$R$25</f>
        <v>2.2093465450616225</v>
      </c>
      <c r="F207" s="4">
        <f>'Frontière Efficiente à 5 titres'!$Q$26+'Frontiere theorique'!$C207*'Frontière Efficiente à 5 titres'!$R$26</f>
        <v>3.1600915104358638</v>
      </c>
      <c r="G207" s="4">
        <f>'Frontière Efficiente à 5 titres'!$Q$27+'Frontiere theorique'!$C207*'Frontière Efficiente à 5 titres'!$R$27</f>
        <v>0.35172958538169224</v>
      </c>
      <c r="H207" s="4">
        <f>'Frontière Efficiente à 5 titres'!$Q$28+'Frontiere theorique'!$C207*'Frontière Efficiente à 5 titres'!$R$28</f>
        <v>-1.8575684954478988</v>
      </c>
      <c r="I207" s="4">
        <f>'Frontière Efficiente à 5 titres'!$Q$29+'Frontiere theorique'!$C207*'Frontière Efficiente à 5 titres'!$R$29</f>
        <v>-2.8635991454312832</v>
      </c>
      <c r="J207" s="4">
        <f t="array" ref="J207">MAX(ABS(E207:H207))</f>
        <v>3.1600915104358638</v>
      </c>
      <c r="K207" s="87">
        <f t="shared" si="7"/>
        <v>0.99999999999999645</v>
      </c>
    </row>
    <row r="208" spans="3:11" x14ac:dyDescent="0.25">
      <c r="C208" s="4">
        <v>0.223</v>
      </c>
      <c r="D208" s="4">
        <f t="shared" si="6"/>
        <v>0.19033499821779912</v>
      </c>
      <c r="E208" s="4">
        <f>'Frontière Efficiente à 5 titres'!$Q$25+'Frontiere theorique'!$C208*'Frontière Efficiente à 5 titres'!$R$25</f>
        <v>2.2202019257368324</v>
      </c>
      <c r="F208" s="4">
        <f>'Frontière Efficiente à 5 titres'!$Q$26+'Frontiere theorique'!$C208*'Frontière Efficiente à 5 titres'!$R$26</f>
        <v>3.1764550192636487</v>
      </c>
      <c r="G208" s="4">
        <f>'Frontière Efficiente à 5 titres'!$Q$27+'Frontiere theorique'!$C208*'Frontière Efficiente à 5 titres'!$R$27</f>
        <v>0.35312104159020896</v>
      </c>
      <c r="H208" s="4">
        <f>'Frontière Efficiente à 5 titres'!$Q$28+'Frontiere theorique'!$C208*'Frontière Efficiente à 5 titres'!$R$28</f>
        <v>-1.867864358009141</v>
      </c>
      <c r="I208" s="4">
        <f>'Frontière Efficiente à 5 titres'!$Q$29+'Frontiere theorique'!$C208*'Frontière Efficiente à 5 titres'!$R$29</f>
        <v>-2.8819136285815534</v>
      </c>
      <c r="J208" s="4">
        <f t="array" ref="J208">MAX(ABS(E208:H208))</f>
        <v>3.1764550192636487</v>
      </c>
      <c r="K208" s="87">
        <f t="shared" si="7"/>
        <v>0.99999999999999645</v>
      </c>
    </row>
    <row r="209" spans="3:11" x14ac:dyDescent="0.25">
      <c r="C209" s="4">
        <v>0.224</v>
      </c>
      <c r="D209" s="4">
        <f t="shared" si="6"/>
        <v>0.19126805395041083</v>
      </c>
      <c r="E209" s="4">
        <f>'Frontière Efficiente à 5 titres'!$Q$25+'Frontiere theorique'!$C209*'Frontière Efficiente à 5 titres'!$R$25</f>
        <v>2.2310573064120431</v>
      </c>
      <c r="F209" s="4">
        <f>'Frontière Efficiente à 5 titres'!$Q$26+'Frontiere theorique'!$C209*'Frontière Efficiente à 5 titres'!$R$26</f>
        <v>3.1928185280914336</v>
      </c>
      <c r="G209" s="4">
        <f>'Frontière Efficiente à 5 titres'!$Q$27+'Frontiere theorique'!$C209*'Frontière Efficiente à 5 titres'!$R$27</f>
        <v>0.35451249779872568</v>
      </c>
      <c r="H209" s="4">
        <f>'Frontière Efficiente à 5 titres'!$Q$28+'Frontiere theorique'!$C209*'Frontière Efficiente à 5 titres'!$R$28</f>
        <v>-1.8781602205703827</v>
      </c>
      <c r="I209" s="4">
        <f>'Frontière Efficiente à 5 titres'!$Q$29+'Frontiere theorique'!$C209*'Frontière Efficiente à 5 titres'!$R$29</f>
        <v>-2.9002281117318227</v>
      </c>
      <c r="J209" s="4">
        <f t="array" ref="J209">MAX(ABS(E209:H209))</f>
        <v>3.1928185280914336</v>
      </c>
      <c r="K209" s="87">
        <f t="shared" si="7"/>
        <v>0.99999999999999689</v>
      </c>
    </row>
    <row r="210" spans="3:11" x14ac:dyDescent="0.25">
      <c r="C210" s="4">
        <v>0.22500000000000001</v>
      </c>
      <c r="D210" s="4">
        <f t="shared" si="6"/>
        <v>0.19220114525385404</v>
      </c>
      <c r="E210" s="4">
        <f>'Frontière Efficiente à 5 titres'!$Q$25+'Frontiere theorique'!$C210*'Frontière Efficiente à 5 titres'!$R$25</f>
        <v>2.241912687087253</v>
      </c>
      <c r="F210" s="4">
        <f>'Frontière Efficiente à 5 titres'!$Q$26+'Frontiere theorique'!$C210*'Frontière Efficiente à 5 titres'!$R$26</f>
        <v>3.2091820369192186</v>
      </c>
      <c r="G210" s="4">
        <f>'Frontière Efficiente à 5 titres'!$Q$27+'Frontiere theorique'!$C210*'Frontière Efficiente à 5 titres'!$R$27</f>
        <v>0.3559039540072424</v>
      </c>
      <c r="H210" s="4">
        <f>'Frontière Efficiente à 5 titres'!$Q$28+'Frontiere theorique'!$C210*'Frontière Efficiente à 5 titres'!$R$28</f>
        <v>-1.8884560831316248</v>
      </c>
      <c r="I210" s="4">
        <f>'Frontière Efficiente à 5 titres'!$Q$29+'Frontiere theorique'!$C210*'Frontière Efficiente à 5 titres'!$R$29</f>
        <v>-2.918542594882092</v>
      </c>
      <c r="J210" s="4">
        <f t="array" ref="J210">MAX(ABS(E210:H210))</f>
        <v>3.2091820369192186</v>
      </c>
      <c r="K210" s="87">
        <f t="shared" si="7"/>
        <v>0.99999999999999778</v>
      </c>
    </row>
    <row r="211" spans="3:11" x14ac:dyDescent="0.25">
      <c r="C211" s="4">
        <v>0.22600000000000001</v>
      </c>
      <c r="D211" s="4">
        <f t="shared" si="6"/>
        <v>0.1931342716125678</v>
      </c>
      <c r="E211" s="4">
        <f>'Frontière Efficiente à 5 titres'!$Q$25+'Frontiere theorique'!$C211*'Frontière Efficiente à 5 titres'!$R$25</f>
        <v>2.2527680677624629</v>
      </c>
      <c r="F211" s="4">
        <f>'Frontière Efficiente à 5 titres'!$Q$26+'Frontiere theorique'!$C211*'Frontière Efficiente à 5 titres'!$R$26</f>
        <v>3.2255455457470035</v>
      </c>
      <c r="G211" s="4">
        <f>'Frontière Efficiente à 5 titres'!$Q$27+'Frontiere theorique'!$C211*'Frontière Efficiente à 5 titres'!$R$27</f>
        <v>0.35729541021575911</v>
      </c>
      <c r="H211" s="4">
        <f>'Frontière Efficiente à 5 titres'!$Q$28+'Frontiere theorique'!$C211*'Frontière Efficiente à 5 titres'!$R$28</f>
        <v>-1.898751945692867</v>
      </c>
      <c r="I211" s="4">
        <f>'Frontière Efficiente à 5 titres'!$Q$29+'Frontiere theorique'!$C211*'Frontière Efficiente à 5 titres'!$R$29</f>
        <v>-2.9368570780323622</v>
      </c>
      <c r="J211" s="4">
        <f t="array" ref="J211">MAX(ABS(E211:H211))</f>
        <v>3.2255455457470035</v>
      </c>
      <c r="K211" s="87">
        <f t="shared" si="7"/>
        <v>0.999999999999996</v>
      </c>
    </row>
    <row r="212" spans="3:11" x14ac:dyDescent="0.25">
      <c r="C212" s="4">
        <v>0.22700000000000001</v>
      </c>
      <c r="D212" s="4">
        <f t="shared" si="6"/>
        <v>0.19406743252088762</v>
      </c>
      <c r="E212" s="4">
        <f>'Frontière Efficiente à 5 titres'!$Q$25+'Frontiere theorique'!$C212*'Frontière Efficiente à 5 titres'!$R$25</f>
        <v>2.2636234484376727</v>
      </c>
      <c r="F212" s="4">
        <f>'Frontière Efficiente à 5 titres'!$Q$26+'Frontiere theorique'!$C212*'Frontière Efficiente à 5 titres'!$R$26</f>
        <v>3.2419090545747884</v>
      </c>
      <c r="G212" s="4">
        <f>'Frontière Efficiente à 5 titres'!$Q$27+'Frontiere theorique'!$C212*'Frontière Efficiente à 5 titres'!$R$27</f>
        <v>0.35868686642427583</v>
      </c>
      <c r="H212" s="4">
        <f>'Frontière Efficiente à 5 titres'!$Q$28+'Frontiere theorique'!$C212*'Frontière Efficiente à 5 titres'!$R$28</f>
        <v>-1.9090478082541087</v>
      </c>
      <c r="I212" s="4">
        <f>'Frontière Efficiente à 5 titres'!$Q$29+'Frontiere theorique'!$C212*'Frontière Efficiente à 5 titres'!$R$29</f>
        <v>-2.9551715611826315</v>
      </c>
      <c r="J212" s="4">
        <f t="array" ref="J212">MAX(ABS(E212:H212))</f>
        <v>3.2419090545747884</v>
      </c>
      <c r="K212" s="87">
        <f t="shared" si="7"/>
        <v>0.99999999999999645</v>
      </c>
    </row>
    <row r="213" spans="3:11" x14ac:dyDescent="0.25">
      <c r="C213" s="4">
        <v>0.22800000000000001</v>
      </c>
      <c r="D213" s="4">
        <f t="shared" si="6"/>
        <v>0.19500062748280991</v>
      </c>
      <c r="E213" s="4">
        <f>'Frontière Efficiente à 5 titres'!$Q$25+'Frontiere theorique'!$C213*'Frontière Efficiente à 5 titres'!$R$25</f>
        <v>2.2744788291128826</v>
      </c>
      <c r="F213" s="4">
        <f>'Frontière Efficiente à 5 titres'!$Q$26+'Frontiere theorique'!$C213*'Frontière Efficiente à 5 titres'!$R$26</f>
        <v>3.2582725634025738</v>
      </c>
      <c r="G213" s="4">
        <f>'Frontière Efficiente à 5 titres'!$Q$27+'Frontiere theorique'!$C213*'Frontière Efficiente à 5 titres'!$R$27</f>
        <v>0.36007832263279255</v>
      </c>
      <c r="H213" s="4">
        <f>'Frontière Efficiente à 5 titres'!$Q$28+'Frontiere theorique'!$C213*'Frontière Efficiente à 5 titres'!$R$28</f>
        <v>-1.9193436708153508</v>
      </c>
      <c r="I213" s="4">
        <f>'Frontière Efficiente à 5 titres'!$Q$29+'Frontiere theorique'!$C213*'Frontière Efficiente à 5 titres'!$R$29</f>
        <v>-2.9734860443329008</v>
      </c>
      <c r="J213" s="4">
        <f t="array" ref="J213">MAX(ABS(E213:H213))</f>
        <v>3.2582725634025738</v>
      </c>
      <c r="K213" s="87">
        <f t="shared" si="7"/>
        <v>0.99999999999999645</v>
      </c>
    </row>
    <row r="214" spans="3:11" x14ac:dyDescent="0.25">
      <c r="C214" s="4">
        <v>0.22900000000000001</v>
      </c>
      <c r="D214" s="4">
        <f t="shared" si="6"/>
        <v>0.19593385601176255</v>
      </c>
      <c r="E214" s="4">
        <f>'Frontière Efficiente à 5 titres'!$Q$25+'Frontiere theorique'!$C214*'Frontière Efficiente à 5 titres'!$R$25</f>
        <v>2.2853342097880924</v>
      </c>
      <c r="F214" s="4">
        <f>'Frontière Efficiente à 5 titres'!$Q$26+'Frontiere theorique'!$C214*'Frontière Efficiente à 5 titres'!$R$26</f>
        <v>3.2746360722303587</v>
      </c>
      <c r="G214" s="4">
        <f>'Frontière Efficiente à 5 titres'!$Q$27+'Frontiere theorique'!$C214*'Frontière Efficiente à 5 titres'!$R$27</f>
        <v>0.36146977884130926</v>
      </c>
      <c r="H214" s="4">
        <f>'Frontière Efficiente à 5 titres'!$Q$28+'Frontiere theorique'!$C214*'Frontière Efficiente à 5 titres'!$R$28</f>
        <v>-1.9296395333765926</v>
      </c>
      <c r="I214" s="4">
        <f>'Frontière Efficiente à 5 titres'!$Q$29+'Frontiere theorique'!$C214*'Frontière Efficiente à 5 titres'!$R$29</f>
        <v>-2.9918005274831709</v>
      </c>
      <c r="J214" s="4">
        <f t="array" ref="J214">MAX(ABS(E214:H214))</f>
        <v>3.2746360722303587</v>
      </c>
      <c r="K214" s="87">
        <f t="shared" si="7"/>
        <v>0.99999999999999689</v>
      </c>
    </row>
    <row r="215" spans="3:11" x14ac:dyDescent="0.25">
      <c r="C215" s="4">
        <v>0.23</v>
      </c>
      <c r="D215" s="4">
        <f t="shared" si="6"/>
        <v>0.19686711763038225</v>
      </c>
      <c r="E215" s="4">
        <f>'Frontière Efficiente à 5 titres'!$Q$25+'Frontiere theorique'!$C215*'Frontière Efficiente à 5 titres'!$R$25</f>
        <v>2.2961895904633023</v>
      </c>
      <c r="F215" s="4">
        <f>'Frontière Efficiente à 5 titres'!$Q$26+'Frontiere theorique'!$C215*'Frontière Efficiente à 5 titres'!$R$26</f>
        <v>3.2909995810581436</v>
      </c>
      <c r="G215" s="4">
        <f>'Frontière Efficiente à 5 titres'!$Q$27+'Frontiere theorique'!$C215*'Frontière Efficiente à 5 titres'!$R$27</f>
        <v>0.36286123504982604</v>
      </c>
      <c r="H215" s="4">
        <f>'Frontière Efficiente à 5 titres'!$Q$28+'Frontiere theorique'!$C215*'Frontière Efficiente à 5 titres'!$R$28</f>
        <v>-1.9399353959378347</v>
      </c>
      <c r="I215" s="4">
        <f>'Frontière Efficiente à 5 titres'!$Q$29+'Frontiere theorique'!$C215*'Frontière Efficiente à 5 titres'!$R$29</f>
        <v>-3.0101150106334402</v>
      </c>
      <c r="J215" s="4">
        <f t="array" ref="J215">MAX(ABS(E215:H215))</f>
        <v>3.2909995810581436</v>
      </c>
      <c r="K215" s="87">
        <f t="shared" si="7"/>
        <v>0.99999999999999778</v>
      </c>
    </row>
    <row r="216" spans="3:11" x14ac:dyDescent="0.25">
      <c r="C216" s="4">
        <v>0.23100000000000001</v>
      </c>
      <c r="D216" s="4">
        <f t="shared" si="6"/>
        <v>0.19780041187029818</v>
      </c>
      <c r="E216" s="4">
        <f>'Frontière Efficiente à 5 titres'!$Q$25+'Frontiere theorique'!$C216*'Frontière Efficiente à 5 titres'!$R$25</f>
        <v>2.3070449711385121</v>
      </c>
      <c r="F216" s="4">
        <f>'Frontière Efficiente à 5 titres'!$Q$26+'Frontiere theorique'!$C216*'Frontière Efficiente à 5 titres'!$R$26</f>
        <v>3.3073630898859285</v>
      </c>
      <c r="G216" s="4">
        <f>'Frontière Efficiente à 5 titres'!$Q$27+'Frontiere theorique'!$C216*'Frontière Efficiente à 5 titres'!$R$27</f>
        <v>0.36425269125834275</v>
      </c>
      <c r="H216" s="4">
        <f>'Frontière Efficiente à 5 titres'!$Q$28+'Frontiere theorique'!$C216*'Frontière Efficiente à 5 titres'!$R$28</f>
        <v>-1.9502312584990769</v>
      </c>
      <c r="I216" s="4">
        <f>'Frontière Efficiente à 5 titres'!$Q$29+'Frontiere theorique'!$C216*'Frontière Efficiente à 5 titres'!$R$29</f>
        <v>-3.0284294937837104</v>
      </c>
      <c r="J216" s="4">
        <f t="array" ref="J216">MAX(ABS(E216:H216))</f>
        <v>3.3073630898859285</v>
      </c>
      <c r="K216" s="87">
        <f t="shared" si="7"/>
        <v>0.999999999999996</v>
      </c>
    </row>
    <row r="217" spans="3:11" x14ac:dyDescent="0.25">
      <c r="C217" s="4">
        <v>0.23200000000000001</v>
      </c>
      <c r="D217" s="4">
        <f t="shared" si="6"/>
        <v>0.19873373827192148</v>
      </c>
      <c r="E217" s="4">
        <f>'Frontière Efficiente à 5 titres'!$Q$25+'Frontiere theorique'!$C217*'Frontière Efficiente à 5 titres'!$R$25</f>
        <v>2.317900351813722</v>
      </c>
      <c r="F217" s="4">
        <f>'Frontière Efficiente à 5 titres'!$Q$26+'Frontiere theorique'!$C217*'Frontière Efficiente à 5 titres'!$R$26</f>
        <v>3.3237265987137135</v>
      </c>
      <c r="G217" s="4">
        <f>'Frontière Efficiente à 5 titres'!$Q$27+'Frontiere theorique'!$C217*'Frontière Efficiente à 5 titres'!$R$27</f>
        <v>0.36564414746685947</v>
      </c>
      <c r="H217" s="4">
        <f>'Frontière Efficiente à 5 titres'!$Q$28+'Frontiere theorique'!$C217*'Frontière Efficiente à 5 titres'!$R$28</f>
        <v>-1.9605271210603186</v>
      </c>
      <c r="I217" s="4">
        <f>'Frontière Efficiente à 5 titres'!$Q$29+'Frontiere theorique'!$C217*'Frontière Efficiente à 5 titres'!$R$29</f>
        <v>-3.0467439769339797</v>
      </c>
      <c r="J217" s="4">
        <f t="array" ref="J217">MAX(ABS(E217:H217))</f>
        <v>3.3237265987137135</v>
      </c>
      <c r="K217" s="87">
        <f t="shared" si="7"/>
        <v>0.99999999999999689</v>
      </c>
    </row>
    <row r="218" spans="3:11" x14ac:dyDescent="0.25">
      <c r="C218" s="4">
        <v>0.23300000000000001</v>
      </c>
      <c r="D218" s="4">
        <f t="shared" si="6"/>
        <v>0.19966709638424088</v>
      </c>
      <c r="E218" s="4">
        <f>'Frontière Efficiente à 5 titres'!$Q$25+'Frontiere theorique'!$C218*'Frontière Efficiente à 5 titres'!$R$25</f>
        <v>2.3287557324889319</v>
      </c>
      <c r="F218" s="4">
        <f>'Frontière Efficiente à 5 titres'!$Q$26+'Frontiere theorique'!$C218*'Frontière Efficiente à 5 titres'!$R$26</f>
        <v>3.3400901075414984</v>
      </c>
      <c r="G218" s="4">
        <f>'Frontière Efficiente à 5 titres'!$Q$27+'Frontiere theorique'!$C218*'Frontière Efficiente à 5 titres'!$R$27</f>
        <v>0.36703560367537619</v>
      </c>
      <c r="H218" s="4">
        <f>'Frontière Efficiente à 5 titres'!$Q$28+'Frontiere theorique'!$C218*'Frontière Efficiente à 5 titres'!$R$28</f>
        <v>-1.9708229836215607</v>
      </c>
      <c r="I218" s="4">
        <f>'Frontière Efficiente à 5 titres'!$Q$29+'Frontiere theorique'!$C218*'Frontière Efficiente à 5 titres'!$R$29</f>
        <v>-3.065058460084249</v>
      </c>
      <c r="J218" s="4">
        <f t="array" ref="J218">MAX(ABS(E218:H218))</f>
        <v>3.3400901075414984</v>
      </c>
      <c r="K218" s="87">
        <f t="shared" si="7"/>
        <v>0.999999999999996</v>
      </c>
    </row>
    <row r="219" spans="3:11" x14ac:dyDescent="0.25">
      <c r="C219" s="4">
        <v>0.23400000000000001</v>
      </c>
      <c r="D219" s="4">
        <f t="shared" si="6"/>
        <v>0.20060048576462386</v>
      </c>
      <c r="E219" s="4">
        <f>'Frontière Efficiente à 5 titres'!$Q$25+'Frontiere theorique'!$C219*'Frontière Efficiente à 5 titres'!$R$25</f>
        <v>2.3396111131641417</v>
      </c>
      <c r="F219" s="4">
        <f>'Frontière Efficiente à 5 titres'!$Q$26+'Frontiere theorique'!$C219*'Frontière Efficiente à 5 titres'!$R$26</f>
        <v>3.3564536163692833</v>
      </c>
      <c r="G219" s="4">
        <f>'Frontière Efficiente à 5 titres'!$Q$27+'Frontiere theorique'!$C219*'Frontière Efficiente à 5 titres'!$R$27</f>
        <v>0.3684270598838929</v>
      </c>
      <c r="H219" s="4">
        <f>'Frontière Efficiente à 5 titres'!$Q$28+'Frontiere theorique'!$C219*'Frontière Efficiente à 5 titres'!$R$28</f>
        <v>-1.9811188461828029</v>
      </c>
      <c r="I219" s="4">
        <f>'Frontière Efficiente à 5 titres'!$Q$29+'Frontiere theorique'!$C219*'Frontière Efficiente à 5 titres'!$R$29</f>
        <v>-3.0833729432345192</v>
      </c>
      <c r="J219" s="4">
        <f t="array" ref="J219">MAX(ABS(E219:H219))</f>
        <v>3.3564536163692833</v>
      </c>
      <c r="K219" s="87">
        <f t="shared" si="7"/>
        <v>0.999999999999996</v>
      </c>
    </row>
    <row r="220" spans="3:11" x14ac:dyDescent="0.25">
      <c r="C220" s="4">
        <v>0.23499999999999999</v>
      </c>
      <c r="D220" s="4">
        <f t="shared" si="6"/>
        <v>0.2015339059786232</v>
      </c>
      <c r="E220" s="4">
        <f>'Frontière Efficiente à 5 titres'!$Q$25+'Frontiere theorique'!$C220*'Frontière Efficiente à 5 titres'!$R$25</f>
        <v>2.3504664938393516</v>
      </c>
      <c r="F220" s="4">
        <f>'Frontière Efficiente à 5 titres'!$Q$26+'Frontiere theorique'!$C220*'Frontière Efficiente à 5 titres'!$R$26</f>
        <v>3.3728171251970678</v>
      </c>
      <c r="G220" s="4">
        <f>'Frontière Efficiente à 5 titres'!$Q$27+'Frontiere theorique'!$C220*'Frontière Efficiente à 5 titres'!$R$27</f>
        <v>0.36981851609240957</v>
      </c>
      <c r="H220" s="4">
        <f>'Frontière Efficiente à 5 titres'!$Q$28+'Frontiere theorique'!$C220*'Frontière Efficiente à 5 titres'!$R$28</f>
        <v>-1.9914147087440446</v>
      </c>
      <c r="I220" s="4">
        <f>'Frontière Efficiente à 5 titres'!$Q$29+'Frontiere theorique'!$C220*'Frontière Efficiente à 5 titres'!$R$29</f>
        <v>-3.1016874263847876</v>
      </c>
      <c r="J220" s="4">
        <f t="array" ref="J220">MAX(ABS(E220:H220))</f>
        <v>3.3728171251970678</v>
      </c>
      <c r="K220" s="87">
        <f t="shared" si="7"/>
        <v>0.999999999999996</v>
      </c>
    </row>
    <row r="221" spans="3:11" x14ac:dyDescent="0.25">
      <c r="C221" s="4">
        <v>0.23599999999999999</v>
      </c>
      <c r="D221" s="4">
        <f t="shared" si="6"/>
        <v>0.20246735659978915</v>
      </c>
      <c r="E221" s="4">
        <f>'Frontière Efficiente à 5 titres'!$Q$25+'Frontiere theorique'!$C221*'Frontière Efficiente à 5 titres'!$R$25</f>
        <v>2.3613218745145614</v>
      </c>
      <c r="F221" s="4">
        <f>'Frontière Efficiente à 5 titres'!$Q$26+'Frontiere theorique'!$C221*'Frontière Efficiente à 5 titres'!$R$26</f>
        <v>3.3891806340248527</v>
      </c>
      <c r="G221" s="4">
        <f>'Frontière Efficiente à 5 titres'!$Q$27+'Frontiere theorique'!$C221*'Frontière Efficiente à 5 titres'!$R$27</f>
        <v>0.37120997230092634</v>
      </c>
      <c r="H221" s="4">
        <f>'Frontière Efficiente à 5 titres'!$Q$28+'Frontiere theorique'!$C221*'Frontière Efficiente à 5 titres'!$R$28</f>
        <v>-2.0017105713052863</v>
      </c>
      <c r="I221" s="4">
        <f>'Frontière Efficiente à 5 titres'!$Q$29+'Frontiere theorique'!$C221*'Frontière Efficiente à 5 titres'!$R$29</f>
        <v>-3.1200019095350577</v>
      </c>
      <c r="J221" s="4">
        <f t="array" ref="J221">MAX(ABS(E221:H221))</f>
        <v>3.3891806340248527</v>
      </c>
      <c r="K221" s="87">
        <f t="shared" si="7"/>
        <v>0.999999999999996</v>
      </c>
    </row>
    <row r="222" spans="3:11" x14ac:dyDescent="0.25">
      <c r="C222" s="4">
        <v>0.23699999999999999</v>
      </c>
      <c r="D222" s="4">
        <f t="shared" si="6"/>
        <v>0.2034008372094864</v>
      </c>
      <c r="E222" s="4">
        <f>'Frontière Efficiente à 5 titres'!$Q$25+'Frontiere theorique'!$C222*'Frontière Efficiente à 5 titres'!$R$25</f>
        <v>2.3721772551897713</v>
      </c>
      <c r="F222" s="4">
        <f>'Frontière Efficiente à 5 titres'!$Q$26+'Frontiere theorique'!$C222*'Frontière Efficiente à 5 titres'!$R$26</f>
        <v>3.4055441428526381</v>
      </c>
      <c r="G222" s="4">
        <f>'Frontière Efficiente à 5 titres'!$Q$27+'Frontiere theorique'!$C222*'Frontière Efficiente à 5 titres'!$R$27</f>
        <v>0.37260142850944306</v>
      </c>
      <c r="H222" s="4">
        <f>'Frontière Efficiente à 5 titres'!$Q$28+'Frontiere theorique'!$C222*'Frontière Efficiente à 5 titres'!$R$28</f>
        <v>-2.0120064338665284</v>
      </c>
      <c r="I222" s="4">
        <f>'Frontière Efficiente à 5 titres'!$Q$29+'Frontiere theorique'!$C222*'Frontière Efficiente à 5 titres'!$R$29</f>
        <v>-3.138316392685327</v>
      </c>
      <c r="J222" s="4">
        <f t="array" ref="J222">MAX(ABS(E222:H222))</f>
        <v>3.4055441428526381</v>
      </c>
      <c r="K222" s="87">
        <f t="shared" si="7"/>
        <v>0.99999999999999689</v>
      </c>
    </row>
    <row r="223" spans="3:11" x14ac:dyDescent="0.25">
      <c r="C223" s="4">
        <v>0.23799999999999999</v>
      </c>
      <c r="D223" s="4">
        <f t="shared" si="6"/>
        <v>0.20433434739671638</v>
      </c>
      <c r="E223" s="4">
        <f>'Frontière Efficiente à 5 titres'!$Q$25+'Frontiere theorique'!$C223*'Frontière Efficiente à 5 titres'!$R$25</f>
        <v>2.3830326358649812</v>
      </c>
      <c r="F223" s="4">
        <f>'Frontière Efficiente à 5 titres'!$Q$26+'Frontiere theorique'!$C223*'Frontière Efficiente à 5 titres'!$R$26</f>
        <v>3.421907651680423</v>
      </c>
      <c r="G223" s="4">
        <f>'Frontière Efficiente à 5 titres'!$Q$27+'Frontiere theorique'!$C223*'Frontière Efficiente à 5 titres'!$R$27</f>
        <v>0.37399288471795977</v>
      </c>
      <c r="H223" s="4">
        <f>'Frontière Efficiente à 5 titres'!$Q$28+'Frontiere theorique'!$C223*'Frontière Efficiente à 5 titres'!$R$28</f>
        <v>-2.0223022964277702</v>
      </c>
      <c r="I223" s="4">
        <f>'Frontière Efficiente à 5 titres'!$Q$29+'Frontiere theorique'!$C223*'Frontière Efficiente à 5 titres'!$R$29</f>
        <v>-3.1566308758355972</v>
      </c>
      <c r="J223" s="4">
        <f t="array" ref="J223">MAX(ABS(E223:H223))</f>
        <v>3.421907651680423</v>
      </c>
      <c r="K223" s="87">
        <f t="shared" si="7"/>
        <v>0.99999999999999689</v>
      </c>
    </row>
    <row r="224" spans="3:11" x14ac:dyDescent="0.25">
      <c r="C224" s="4">
        <v>0.23899999999999999</v>
      </c>
      <c r="D224" s="4">
        <f t="shared" si="6"/>
        <v>0.20526788675794397</v>
      </c>
      <c r="E224" s="4">
        <f>'Frontière Efficiente à 5 titres'!$Q$25+'Frontiere theorique'!$C224*'Frontière Efficiente à 5 titres'!$R$25</f>
        <v>2.393888016540191</v>
      </c>
      <c r="F224" s="4">
        <f>'Frontière Efficiente à 5 titres'!$Q$26+'Frontiere theorique'!$C224*'Frontière Efficiente à 5 titres'!$R$26</f>
        <v>3.4382711605082079</v>
      </c>
      <c r="G224" s="4">
        <f>'Frontière Efficiente à 5 titres'!$Q$27+'Frontiere theorique'!$C224*'Frontière Efficiente à 5 titres'!$R$27</f>
        <v>0.37538434092647649</v>
      </c>
      <c r="H224" s="4">
        <f>'Frontière Efficiente à 5 titres'!$Q$28+'Frontiere theorique'!$C224*'Frontière Efficiente à 5 titres'!$R$28</f>
        <v>-2.0325981589890123</v>
      </c>
      <c r="I224" s="4">
        <f>'Frontière Efficiente à 5 titres'!$Q$29+'Frontiere theorique'!$C224*'Frontière Efficiente à 5 titres'!$R$29</f>
        <v>-3.1749453589858665</v>
      </c>
      <c r="J224" s="4">
        <f t="array" ref="J224">MAX(ABS(E224:H224))</f>
        <v>3.4382711605082079</v>
      </c>
      <c r="K224" s="87">
        <f t="shared" si="7"/>
        <v>0.99999999999999689</v>
      </c>
    </row>
    <row r="225" spans="3:11" x14ac:dyDescent="0.25">
      <c r="C225" s="4">
        <v>0.24</v>
      </c>
      <c r="D225" s="4">
        <f t="shared" si="6"/>
        <v>0.2062014548969294</v>
      </c>
      <c r="E225" s="4">
        <f>'Frontière Efficiente à 5 titres'!$Q$25+'Frontiere theorique'!$C225*'Frontière Efficiente à 5 titres'!$R$25</f>
        <v>2.4047433972154009</v>
      </c>
      <c r="F225" s="4">
        <f>'Frontière Efficiente à 5 titres'!$Q$26+'Frontiere theorique'!$C225*'Frontière Efficiente à 5 titres'!$R$26</f>
        <v>3.4546346693359928</v>
      </c>
      <c r="G225" s="4">
        <f>'Frontière Efficiente à 5 titres'!$Q$27+'Frontiere theorique'!$C225*'Frontière Efficiente à 5 titres'!$R$27</f>
        <v>0.37677579713499321</v>
      </c>
      <c r="H225" s="4">
        <f>'Frontière Efficiente à 5 titres'!$Q$28+'Frontiere theorique'!$C225*'Frontière Efficiente à 5 titres'!$R$28</f>
        <v>-2.0428940215502545</v>
      </c>
      <c r="I225" s="4">
        <f>'Frontière Efficiente à 5 titres'!$Q$29+'Frontiere theorique'!$C225*'Frontière Efficiente à 5 titres'!$R$29</f>
        <v>-3.1932598421361358</v>
      </c>
      <c r="J225" s="4">
        <f t="array" ref="J225">MAX(ABS(E225:H225))</f>
        <v>3.4546346693359928</v>
      </c>
      <c r="K225" s="87">
        <f t="shared" si="7"/>
        <v>0.999999999999996</v>
      </c>
    </row>
    <row r="226" spans="3:11" x14ac:dyDescent="0.25">
      <c r="C226" s="4">
        <v>0.24099999999999999</v>
      </c>
      <c r="D226" s="4">
        <f t="shared" si="6"/>
        <v>0.20713505142456426</v>
      </c>
      <c r="E226" s="4">
        <f>'Frontière Efficiente à 5 titres'!$Q$25+'Frontiere theorique'!$C226*'Frontière Efficiente à 5 titres'!$R$25</f>
        <v>2.4155987778906107</v>
      </c>
      <c r="F226" s="4">
        <f>'Frontière Efficiente à 5 titres'!$Q$26+'Frontiere theorique'!$C226*'Frontière Efficiente à 5 titres'!$R$26</f>
        <v>3.4709981781637778</v>
      </c>
      <c r="G226" s="4">
        <f>'Frontière Efficiente à 5 titres'!$Q$27+'Frontiere theorique'!$C226*'Frontière Efficiente à 5 titres'!$R$27</f>
        <v>0.37816725334350992</v>
      </c>
      <c r="H226" s="4">
        <f>'Frontière Efficiente à 5 titres'!$Q$28+'Frontiere theorique'!$C226*'Frontière Efficiente à 5 titres'!$R$28</f>
        <v>-2.0531898841114962</v>
      </c>
      <c r="I226" s="4">
        <f>'Frontière Efficiente à 5 titres'!$Q$29+'Frontiere theorique'!$C226*'Frontière Efficiente à 5 titres'!$R$29</f>
        <v>-3.211574325286406</v>
      </c>
      <c r="J226" s="4">
        <f t="array" ref="J226">MAX(ABS(E226:H226))</f>
        <v>3.4709981781637778</v>
      </c>
      <c r="K226" s="87">
        <f t="shared" si="7"/>
        <v>0.99999999999999689</v>
      </c>
    </row>
    <row r="227" spans="3:11" x14ac:dyDescent="0.25">
      <c r="C227" s="4">
        <v>0.24199999999999999</v>
      </c>
      <c r="D227" s="4">
        <f t="shared" si="6"/>
        <v>0.20806867595871206</v>
      </c>
      <c r="E227" s="4">
        <f>'Frontière Efficiente à 5 titres'!$Q$25+'Frontiere theorique'!$C227*'Frontière Efficiente à 5 titres'!$R$25</f>
        <v>2.4264541585658206</v>
      </c>
      <c r="F227" s="4">
        <f>'Frontière Efficiente à 5 titres'!$Q$26+'Frontiere theorique'!$C227*'Frontière Efficiente à 5 titres'!$R$26</f>
        <v>3.4873616869915627</v>
      </c>
      <c r="G227" s="4">
        <f>'Frontière Efficiente à 5 titres'!$Q$27+'Frontiere theorique'!$C227*'Frontière Efficiente à 5 titres'!$R$27</f>
        <v>0.37955870955202664</v>
      </c>
      <c r="H227" s="4">
        <f>'Frontière Efficiente à 5 titres'!$Q$28+'Frontiere theorique'!$C227*'Frontière Efficiente à 5 titres'!$R$28</f>
        <v>-2.0634857466727383</v>
      </c>
      <c r="I227" s="4">
        <f>'Frontière Efficiente à 5 titres'!$Q$29+'Frontiere theorique'!$C227*'Frontière Efficiente à 5 titres'!$R$29</f>
        <v>-3.2298888084366753</v>
      </c>
      <c r="J227" s="4">
        <f t="array" ref="J227">MAX(ABS(E227:H227))</f>
        <v>3.4873616869915627</v>
      </c>
      <c r="K227" s="87">
        <f t="shared" si="7"/>
        <v>0.999999999999996</v>
      </c>
    </row>
    <row r="228" spans="3:11" x14ac:dyDescent="0.25">
      <c r="C228" s="4">
        <v>0.24299999999999999</v>
      </c>
      <c r="D228" s="4">
        <f t="shared" si="6"/>
        <v>0.20900232812405298</v>
      </c>
      <c r="E228" s="4">
        <f>'Frontière Efficiente à 5 titres'!$Q$25+'Frontiere theorique'!$C228*'Frontière Efficiente à 5 titres'!$R$25</f>
        <v>2.4373095392410304</v>
      </c>
      <c r="F228" s="4">
        <f>'Frontière Efficiente à 5 titres'!$Q$26+'Frontiere theorique'!$C228*'Frontière Efficiente à 5 titres'!$R$26</f>
        <v>3.5037251958193476</v>
      </c>
      <c r="G228" s="4">
        <f>'Frontière Efficiente à 5 titres'!$Q$27+'Frontiere theorique'!$C228*'Frontière Efficiente à 5 titres'!$R$27</f>
        <v>0.38095016576054336</v>
      </c>
      <c r="H228" s="4">
        <f>'Frontière Efficiente à 5 titres'!$Q$28+'Frontiere theorique'!$C228*'Frontière Efficiente à 5 titres'!$R$28</f>
        <v>-2.0737816092339805</v>
      </c>
      <c r="I228" s="4">
        <f>'Frontière Efficiente à 5 titres'!$Q$29+'Frontiere theorique'!$C228*'Frontière Efficiente à 5 titres'!$R$29</f>
        <v>-3.2482032915869445</v>
      </c>
      <c r="J228" s="4">
        <f t="array" ref="J228">MAX(ABS(E228:H228))</f>
        <v>3.5037251958193476</v>
      </c>
      <c r="K228" s="87">
        <f t="shared" si="7"/>
        <v>0.99999999999999689</v>
      </c>
    </row>
    <row r="229" spans="3:11" x14ac:dyDescent="0.25">
      <c r="C229" s="4">
        <v>0.24399999999999999</v>
      </c>
      <c r="D229" s="4">
        <f t="shared" si="6"/>
        <v>0.20993600755193303</v>
      </c>
      <c r="E229" s="4">
        <f>'Frontière Efficiente à 5 titres'!$Q$25+'Frontiere theorique'!$C229*'Frontière Efficiente à 5 titres'!$R$25</f>
        <v>2.4481649199162403</v>
      </c>
      <c r="F229" s="4">
        <f>'Frontière Efficiente à 5 titres'!$Q$26+'Frontiere theorique'!$C229*'Frontière Efficiente à 5 titres'!$R$26</f>
        <v>3.5200887046471325</v>
      </c>
      <c r="G229" s="4">
        <f>'Frontière Efficiente à 5 titres'!$Q$27+'Frontiere theorique'!$C229*'Frontière Efficiente à 5 titres'!$R$27</f>
        <v>0.38234162196906007</v>
      </c>
      <c r="H229" s="4">
        <f>'Frontière Efficiente à 5 titres'!$Q$28+'Frontiere theorique'!$C229*'Frontière Efficiente à 5 titres'!$R$28</f>
        <v>-2.0840774717952222</v>
      </c>
      <c r="I229" s="4">
        <f>'Frontière Efficiente à 5 titres'!$Q$29+'Frontiere theorique'!$C229*'Frontière Efficiente à 5 titres'!$R$29</f>
        <v>-3.2665177747372147</v>
      </c>
      <c r="J229" s="4">
        <f t="array" ref="J229">MAX(ABS(E229:H229))</f>
        <v>3.5200887046471325</v>
      </c>
      <c r="K229" s="87">
        <f t="shared" si="7"/>
        <v>0.99999999999999512</v>
      </c>
    </row>
    <row r="230" spans="3:11" x14ac:dyDescent="0.25">
      <c r="C230" s="4">
        <v>0.245</v>
      </c>
      <c r="D230" s="4">
        <f t="shared" si="6"/>
        <v>0.21086971388021658</v>
      </c>
      <c r="E230" s="4">
        <f>'Frontière Efficiente à 5 titres'!$Q$25+'Frontiere theorique'!$C230*'Frontière Efficiente à 5 titres'!$R$25</f>
        <v>2.4590203005914502</v>
      </c>
      <c r="F230" s="4">
        <f>'Frontière Efficiente à 5 titres'!$Q$26+'Frontiere theorique'!$C230*'Frontière Efficiente à 5 titres'!$R$26</f>
        <v>3.5364522134749174</v>
      </c>
      <c r="G230" s="4">
        <f>'Frontière Efficiente à 5 titres'!$Q$27+'Frontiere theorique'!$C230*'Frontière Efficiente à 5 titres'!$R$27</f>
        <v>0.38373307817757679</v>
      </c>
      <c r="H230" s="4">
        <f>'Frontière Efficiente à 5 titres'!$Q$28+'Frontiere theorique'!$C230*'Frontière Efficiente à 5 titres'!$R$28</f>
        <v>-2.0943733343564643</v>
      </c>
      <c r="I230" s="4">
        <f>'Frontière Efficiente à 5 titres'!$Q$29+'Frontiere theorique'!$C230*'Frontière Efficiente à 5 titres'!$R$29</f>
        <v>-3.284832257887484</v>
      </c>
      <c r="J230" s="4">
        <f t="array" ref="J230">MAX(ABS(E230:H230))</f>
        <v>3.5364522134749174</v>
      </c>
      <c r="K230" s="87">
        <f t="shared" si="7"/>
        <v>0.999999999999996</v>
      </c>
    </row>
    <row r="231" spans="3:11" x14ac:dyDescent="0.25">
      <c r="C231" s="4">
        <v>0.246</v>
      </c>
      <c r="D231" s="4">
        <f t="shared" si="6"/>
        <v>0.2118034467531435</v>
      </c>
      <c r="E231" s="4">
        <f>'Frontière Efficiente à 5 titres'!$Q$25+'Frontiere theorique'!$C231*'Frontière Efficiente à 5 titres'!$R$25</f>
        <v>2.46987568126666</v>
      </c>
      <c r="F231" s="4">
        <f>'Frontière Efficiente à 5 titres'!$Q$26+'Frontiere theorique'!$C231*'Frontière Efficiente à 5 titres'!$R$26</f>
        <v>3.5528157223027028</v>
      </c>
      <c r="G231" s="4">
        <f>'Frontière Efficiente à 5 titres'!$Q$27+'Frontiere theorique'!$C231*'Frontière Efficiente à 5 titres'!$R$27</f>
        <v>0.38512453438609356</v>
      </c>
      <c r="H231" s="4">
        <f>'Frontière Efficiente à 5 titres'!$Q$28+'Frontiere theorique'!$C231*'Frontière Efficiente à 5 titres'!$R$28</f>
        <v>-2.104669196917706</v>
      </c>
      <c r="I231" s="4">
        <f>'Frontière Efficiente à 5 titres'!$Q$29+'Frontiere theorique'!$C231*'Frontière Efficiente à 5 titres'!$R$29</f>
        <v>-3.3031467410377542</v>
      </c>
      <c r="J231" s="4">
        <f t="array" ref="J231">MAX(ABS(E231:H231))</f>
        <v>3.5528157223027028</v>
      </c>
      <c r="K231" s="87">
        <f t="shared" si="7"/>
        <v>0.999999999999996</v>
      </c>
    </row>
    <row r="232" spans="3:11" x14ac:dyDescent="0.25">
      <c r="C232" s="4">
        <v>0.247</v>
      </c>
      <c r="D232" s="4">
        <f t="shared" si="6"/>
        <v>0.21273720582118949</v>
      </c>
      <c r="E232" s="4">
        <f>'Frontière Efficiente à 5 titres'!$Q$25+'Frontiere theorique'!$C232*'Frontière Efficiente à 5 titres'!$R$25</f>
        <v>2.4807310619418699</v>
      </c>
      <c r="F232" s="4">
        <f>'Frontière Efficiente à 5 titres'!$Q$26+'Frontiere theorique'!$C232*'Frontière Efficiente à 5 titres'!$R$26</f>
        <v>3.5691792311304873</v>
      </c>
      <c r="G232" s="4">
        <f>'Frontière Efficiente à 5 titres'!$Q$27+'Frontiere theorique'!$C232*'Frontière Efficiente à 5 titres'!$R$27</f>
        <v>0.38651599059461028</v>
      </c>
      <c r="H232" s="4">
        <f>'Frontière Efficiente à 5 titres'!$Q$28+'Frontiere theorique'!$C232*'Frontière Efficiente à 5 titres'!$R$28</f>
        <v>-2.1149650594789482</v>
      </c>
      <c r="I232" s="4">
        <f>'Frontière Efficiente à 5 titres'!$Q$29+'Frontiere theorique'!$C232*'Frontière Efficiente à 5 titres'!$R$29</f>
        <v>-3.3214612241880235</v>
      </c>
      <c r="J232" s="4">
        <f t="array" ref="J232">MAX(ABS(E232:H232))</f>
        <v>3.5691792311304873</v>
      </c>
      <c r="K232" s="87">
        <f t="shared" si="7"/>
        <v>0.99999999999999512</v>
      </c>
    </row>
    <row r="233" spans="3:11" x14ac:dyDescent="0.25">
      <c r="C233" s="4">
        <v>0.248</v>
      </c>
      <c r="D233" s="4">
        <f t="shared" si="6"/>
        <v>0.21367099074093038</v>
      </c>
      <c r="E233" s="4">
        <f>'Frontière Efficiente à 5 titres'!$Q$25+'Frontiere theorique'!$C233*'Frontière Efficiente à 5 titres'!$R$25</f>
        <v>2.4915864426170797</v>
      </c>
      <c r="F233" s="4">
        <f>'Frontière Efficiente à 5 titres'!$Q$26+'Frontiere theorique'!$C233*'Frontière Efficiente à 5 titres'!$R$26</f>
        <v>3.5855427399582727</v>
      </c>
      <c r="G233" s="4">
        <f>'Frontière Efficiente à 5 titres'!$Q$27+'Frontiere theorique'!$C233*'Frontière Efficiente à 5 titres'!$R$27</f>
        <v>0.387907446803127</v>
      </c>
      <c r="H233" s="4">
        <f>'Frontière Efficiente à 5 titres'!$Q$28+'Frontiere theorique'!$C233*'Frontière Efficiente à 5 titres'!$R$28</f>
        <v>-2.1252609220401903</v>
      </c>
      <c r="I233" s="4">
        <f>'Frontière Efficiente à 5 titres'!$Q$29+'Frontiere theorique'!$C233*'Frontière Efficiente à 5 titres'!$R$29</f>
        <v>-3.3397757073382928</v>
      </c>
      <c r="J233" s="4">
        <f t="array" ref="J233">MAX(ABS(E233:H233))</f>
        <v>3.5855427399582727</v>
      </c>
      <c r="K233" s="87">
        <f t="shared" si="7"/>
        <v>0.999999999999996</v>
      </c>
    </row>
    <row r="234" spans="3:11" x14ac:dyDescent="0.25">
      <c r="C234" s="4">
        <v>0.249</v>
      </c>
      <c r="D234" s="4">
        <f t="shared" si="6"/>
        <v>0.21460480117490977</v>
      </c>
      <c r="E234" s="4">
        <f>'Frontière Efficiente à 5 titres'!$Q$25+'Frontiere theorique'!$C234*'Frontière Efficiente à 5 titres'!$R$25</f>
        <v>2.5024418232922896</v>
      </c>
      <c r="F234" s="4">
        <f>'Frontière Efficiente à 5 titres'!$Q$26+'Frontiere theorique'!$C234*'Frontière Efficiente à 5 titres'!$R$26</f>
        <v>3.6019062487860571</v>
      </c>
      <c r="G234" s="4">
        <f>'Frontière Efficiente à 5 titres'!$Q$27+'Frontiere theorique'!$C234*'Frontière Efficiente à 5 titres'!$R$27</f>
        <v>0.38929890301164372</v>
      </c>
      <c r="H234" s="4">
        <f>'Frontière Efficiente à 5 titres'!$Q$28+'Frontiere theorique'!$C234*'Frontière Efficiente à 5 titres'!$R$28</f>
        <v>-2.1355567846014321</v>
      </c>
      <c r="I234" s="4">
        <f>'Frontière Efficiente à 5 titres'!$Q$29+'Frontiere theorique'!$C234*'Frontière Efficiente à 5 titres'!$R$29</f>
        <v>-3.3580901904885629</v>
      </c>
      <c r="J234" s="4">
        <f t="array" ref="J234">MAX(ABS(E234:H234))</f>
        <v>3.6019062487860571</v>
      </c>
      <c r="K234" s="87">
        <f t="shared" si="7"/>
        <v>0.99999999999999512</v>
      </c>
    </row>
    <row r="235" spans="3:11" x14ac:dyDescent="0.25">
      <c r="C235" s="4">
        <v>0.25</v>
      </c>
      <c r="D235" s="4">
        <f t="shared" si="6"/>
        <v>0.21553863679151006</v>
      </c>
      <c r="E235" s="4">
        <f>'Frontière Efficiente à 5 titres'!$Q$25+'Frontiere theorique'!$C235*'Frontière Efficiente à 5 titres'!$R$25</f>
        <v>2.5132972039674994</v>
      </c>
      <c r="F235" s="4">
        <f>'Frontière Efficiente à 5 titres'!$Q$26+'Frontiere theorique'!$C235*'Frontière Efficiente à 5 titres'!$R$26</f>
        <v>3.6182697576138425</v>
      </c>
      <c r="G235" s="4">
        <f>'Frontière Efficiente à 5 titres'!$Q$27+'Frontiere theorique'!$C235*'Frontière Efficiente à 5 titres'!$R$27</f>
        <v>0.39069035922016043</v>
      </c>
      <c r="H235" s="4">
        <f>'Frontière Efficiente à 5 titres'!$Q$28+'Frontiere theorique'!$C235*'Frontière Efficiente à 5 titres'!$R$28</f>
        <v>-2.1458526471626742</v>
      </c>
      <c r="I235" s="4">
        <f>'Frontière Efficiente à 5 titres'!$Q$29+'Frontiere theorique'!$C235*'Frontière Efficiente à 5 titres'!$R$29</f>
        <v>-3.3764046736388322</v>
      </c>
      <c r="J235" s="4">
        <f t="array" ref="J235">MAX(ABS(E235:H235))</f>
        <v>3.6182697576138425</v>
      </c>
      <c r="K235" s="87">
        <f t="shared" si="7"/>
        <v>0.999999999999996</v>
      </c>
    </row>
    <row r="236" spans="3:11" x14ac:dyDescent="0.25">
      <c r="C236" s="4">
        <v>0.251</v>
      </c>
      <c r="D236" s="4">
        <f t="shared" si="6"/>
        <v>0.21647249726482715</v>
      </c>
      <c r="E236" s="4">
        <f>'Frontière Efficiente à 5 titres'!$Q$25+'Frontiere theorique'!$C236*'Frontière Efficiente à 5 titres'!$R$25</f>
        <v>2.5241525846427093</v>
      </c>
      <c r="F236" s="4">
        <f>'Frontière Efficiente à 5 titres'!$Q$26+'Frontiere theorique'!$C236*'Frontière Efficiente à 5 titres'!$R$26</f>
        <v>3.6346332664416279</v>
      </c>
      <c r="G236" s="4">
        <f>'Frontière Efficiente à 5 titres'!$Q$27+'Frontiere theorique'!$C236*'Frontière Efficiente à 5 titres'!$R$27</f>
        <v>0.39208181542867715</v>
      </c>
      <c r="H236" s="4">
        <f>'Frontière Efficiente à 5 titres'!$Q$28+'Frontiere theorique'!$C236*'Frontière Efficiente à 5 titres'!$R$28</f>
        <v>-2.1561485097239164</v>
      </c>
      <c r="I236" s="4">
        <f>'Frontière Efficiente à 5 titres'!$Q$29+'Frontiere theorique'!$C236*'Frontière Efficiente à 5 titres'!$R$29</f>
        <v>-3.3947191567891015</v>
      </c>
      <c r="J236" s="4">
        <f t="array" ref="J236">MAX(ABS(E236:H236))</f>
        <v>3.6346332664416279</v>
      </c>
      <c r="K236" s="87">
        <f t="shared" si="7"/>
        <v>0.999999999999996</v>
      </c>
    </row>
    <row r="237" spans="3:11" x14ac:dyDescent="0.25">
      <c r="C237" s="4">
        <v>0.252</v>
      </c>
      <c r="D237" s="4">
        <f t="shared" si="6"/>
        <v>0.21740638227454798</v>
      </c>
      <c r="E237" s="4">
        <f>'Frontière Efficiente à 5 titres'!$Q$25+'Frontiere theorique'!$C237*'Frontière Efficiente à 5 titres'!$R$25</f>
        <v>2.5350079653179192</v>
      </c>
      <c r="F237" s="4">
        <f>'Frontière Efficiente à 5 titres'!$Q$26+'Frontiere theorique'!$C237*'Frontière Efficiente à 5 titres'!$R$26</f>
        <v>3.6509967752694124</v>
      </c>
      <c r="G237" s="4">
        <f>'Frontière Efficiente à 5 titres'!$Q$27+'Frontiere theorique'!$C237*'Frontière Efficiente à 5 titres'!$R$27</f>
        <v>0.39347327163719387</v>
      </c>
      <c r="H237" s="4">
        <f>'Frontière Efficiente à 5 titres'!$Q$28+'Frontiere theorique'!$C237*'Frontière Efficiente à 5 titres'!$R$28</f>
        <v>-2.1664443722851581</v>
      </c>
      <c r="I237" s="4">
        <f>'Frontière Efficiente à 5 titres'!$Q$29+'Frontiere theorique'!$C237*'Frontière Efficiente à 5 titres'!$R$29</f>
        <v>-3.4130336399393717</v>
      </c>
      <c r="J237" s="4">
        <f t="array" ref="J237">MAX(ABS(E237:H237))</f>
        <v>3.6509967752694124</v>
      </c>
      <c r="K237" s="87">
        <f t="shared" si="7"/>
        <v>0.999999999999996</v>
      </c>
    </row>
    <row r="238" spans="3:11" x14ac:dyDescent="0.25">
      <c r="C238" s="4">
        <v>0.253</v>
      </c>
      <c r="D238" s="4">
        <f t="shared" si="6"/>
        <v>0.21834029150583115</v>
      </c>
      <c r="E238" s="4">
        <f>'Frontière Efficiente à 5 titres'!$Q$25+'Frontiere theorique'!$C238*'Frontière Efficiente à 5 titres'!$R$25</f>
        <v>2.545863345993129</v>
      </c>
      <c r="F238" s="4">
        <f>'Frontière Efficiente à 5 titres'!$Q$26+'Frontiere theorique'!$C238*'Frontière Efficiente à 5 titres'!$R$26</f>
        <v>3.6673602840971977</v>
      </c>
      <c r="G238" s="4">
        <f>'Frontière Efficiente à 5 titres'!$Q$27+'Frontiere theorique'!$C238*'Frontière Efficiente à 5 titres'!$R$27</f>
        <v>0.39486472784571058</v>
      </c>
      <c r="H238" s="4">
        <f>'Frontière Efficiente à 5 titres'!$Q$28+'Frontiere theorique'!$C238*'Frontière Efficiente à 5 titres'!$R$28</f>
        <v>-2.1767402348464002</v>
      </c>
      <c r="I238" s="4">
        <f>'Frontière Efficiente à 5 titres'!$Q$29+'Frontiere theorique'!$C238*'Frontière Efficiente à 5 titres'!$R$29</f>
        <v>-3.431348123089641</v>
      </c>
      <c r="J238" s="4">
        <f t="array" ref="J238">MAX(ABS(E238:H238))</f>
        <v>3.6673602840971977</v>
      </c>
      <c r="K238" s="87">
        <f t="shared" si="7"/>
        <v>0.99999999999999689</v>
      </c>
    </row>
    <row r="239" spans="3:11" x14ac:dyDescent="0.25">
      <c r="C239" s="4">
        <v>0.254</v>
      </c>
      <c r="D239" s="4">
        <f t="shared" si="6"/>
        <v>0.21927422464919108</v>
      </c>
      <c r="E239" s="4">
        <f>'Frontière Efficiente à 5 titres'!$Q$25+'Frontiere theorique'!$C239*'Frontière Efficiente à 5 titres'!$R$25</f>
        <v>2.5567187266683389</v>
      </c>
      <c r="F239" s="4">
        <f>'Frontière Efficiente à 5 titres'!$Q$26+'Frontiere theorique'!$C239*'Frontière Efficiente à 5 titres'!$R$26</f>
        <v>3.6837237929249822</v>
      </c>
      <c r="G239" s="4">
        <f>'Frontière Efficiente à 5 titres'!$Q$27+'Frontiere theorique'!$C239*'Frontière Efficiente à 5 titres'!$R$27</f>
        <v>0.3962561840542273</v>
      </c>
      <c r="H239" s="4">
        <f>'Frontière Efficiente à 5 titres'!$Q$28+'Frontiere theorique'!$C239*'Frontière Efficiente à 5 titres'!$R$28</f>
        <v>-2.1870360974076424</v>
      </c>
      <c r="I239" s="4">
        <f>'Frontière Efficiente à 5 titres'!$Q$29+'Frontiere theorique'!$C239*'Frontière Efficiente à 5 titres'!$R$29</f>
        <v>-3.4496626062399103</v>
      </c>
      <c r="J239" s="4">
        <f t="array" ref="J239">MAX(ABS(E239:H239))</f>
        <v>3.6837237929249822</v>
      </c>
      <c r="K239" s="87">
        <f t="shared" si="7"/>
        <v>0.999999999999996</v>
      </c>
    </row>
    <row r="240" spans="3:11" x14ac:dyDescent="0.25">
      <c r="C240" s="4">
        <v>0.255</v>
      </c>
      <c r="D240" s="4">
        <f t="shared" si="6"/>
        <v>0.22020818140038459</v>
      </c>
      <c r="E240" s="4">
        <f>'Frontière Efficiente à 5 titres'!$Q$25+'Frontiere theorique'!$C240*'Frontière Efficiente à 5 titres'!$R$25</f>
        <v>2.5675741073435487</v>
      </c>
      <c r="F240" s="4">
        <f>'Frontière Efficiente à 5 titres'!$Q$26+'Frontiere theorique'!$C240*'Frontière Efficiente à 5 titres'!$R$26</f>
        <v>3.7000873017527676</v>
      </c>
      <c r="G240" s="4">
        <f>'Frontière Efficiente à 5 titres'!$Q$27+'Frontiere theorique'!$C240*'Frontière Efficiente à 5 titres'!$R$27</f>
        <v>0.39764764026274407</v>
      </c>
      <c r="H240" s="4">
        <f>'Frontière Efficiente à 5 titres'!$Q$28+'Frontiere theorique'!$C240*'Frontière Efficiente à 5 titres'!$R$28</f>
        <v>-2.1973319599688841</v>
      </c>
      <c r="I240" s="4">
        <f>'Frontière Efficiente à 5 titres'!$Q$29+'Frontiere theorique'!$C240*'Frontière Efficiente à 5 titres'!$R$29</f>
        <v>-3.4679770893901805</v>
      </c>
      <c r="J240" s="4">
        <f t="array" ref="J240">MAX(ABS(E240:H240))</f>
        <v>3.7000873017527676</v>
      </c>
      <c r="K240" s="87">
        <f t="shared" si="7"/>
        <v>0.999999999999996</v>
      </c>
    </row>
    <row r="241" spans="3:11" x14ac:dyDescent="0.25">
      <c r="C241" s="4">
        <v>0.25600000000000001</v>
      </c>
      <c r="D241" s="4">
        <f t="shared" si="6"/>
        <v>0.22114216146030052</v>
      </c>
      <c r="E241" s="4">
        <f>'Frontière Efficiente à 5 titres'!$Q$25+'Frontiere theorique'!$C241*'Frontière Efficiente à 5 titres'!$R$25</f>
        <v>2.5784294880187586</v>
      </c>
      <c r="F241" s="4">
        <f>'Frontière Efficiente à 5 titres'!$Q$26+'Frontiere theorique'!$C241*'Frontière Efficiente à 5 titres'!$R$26</f>
        <v>3.716450810580552</v>
      </c>
      <c r="G241" s="4">
        <f>'Frontière Efficiente à 5 titres'!$Q$27+'Frontiere theorique'!$C241*'Frontière Efficiente à 5 titres'!$R$27</f>
        <v>0.39903909647126079</v>
      </c>
      <c r="H241" s="4">
        <f>'Frontière Efficiente à 5 titres'!$Q$28+'Frontiere theorique'!$C241*'Frontière Efficiente à 5 titres'!$R$28</f>
        <v>-2.2076278225301262</v>
      </c>
      <c r="I241" s="4">
        <f>'Frontière Efficiente à 5 titres'!$Q$29+'Frontiere theorique'!$C241*'Frontière Efficiente à 5 titres'!$R$29</f>
        <v>-3.4862915725404497</v>
      </c>
      <c r="J241" s="4">
        <f t="array" ref="J241">MAX(ABS(E241:H241))</f>
        <v>3.716450810580552</v>
      </c>
      <c r="K241" s="87">
        <f t="shared" si="7"/>
        <v>0.99999999999999512</v>
      </c>
    </row>
    <row r="242" spans="3:11" x14ac:dyDescent="0.25">
      <c r="C242" s="4">
        <v>0.25700000000000001</v>
      </c>
      <c r="D242" s="4">
        <f t="shared" si="6"/>
        <v>0.22207616453485216</v>
      </c>
      <c r="E242" s="4">
        <f>'Frontière Efficiente à 5 titres'!$Q$25+'Frontiere theorique'!$C242*'Frontière Efficiente à 5 titres'!$R$25</f>
        <v>2.5892848686939693</v>
      </c>
      <c r="F242" s="4">
        <f>'Frontière Efficiente à 5 titres'!$Q$26+'Frontiere theorique'!$C242*'Frontière Efficiente à 5 titres'!$R$26</f>
        <v>3.7328143194083374</v>
      </c>
      <c r="G242" s="4">
        <f>'Frontière Efficiente à 5 titres'!$Q$27+'Frontiere theorique'!$C242*'Frontière Efficiente à 5 titres'!$R$27</f>
        <v>0.40043055267977751</v>
      </c>
      <c r="H242" s="4">
        <f>'Frontière Efficiente à 5 titres'!$Q$28+'Frontiere theorique'!$C242*'Frontière Efficiente à 5 titres'!$R$28</f>
        <v>-2.2179236850913679</v>
      </c>
      <c r="I242" s="4">
        <f>'Frontière Efficiente à 5 titres'!$Q$29+'Frontiere theorique'!$C242*'Frontière Efficiente à 5 titres'!$R$29</f>
        <v>-3.5046060556907199</v>
      </c>
      <c r="J242" s="4">
        <f t="array" ref="J242">MAX(ABS(E242:H242))</f>
        <v>3.7328143194083374</v>
      </c>
      <c r="K242" s="87">
        <f t="shared" si="7"/>
        <v>0.99999999999999689</v>
      </c>
    </row>
    <row r="243" spans="3:11" x14ac:dyDescent="0.25">
      <c r="C243" s="4">
        <v>0.25800000000000001</v>
      </c>
      <c r="D243" s="4">
        <f t="shared" si="6"/>
        <v>0.22301019033487232</v>
      </c>
      <c r="E243" s="4">
        <f>'Frontière Efficiente à 5 titres'!$Q$25+'Frontiere theorique'!$C243*'Frontière Efficiente à 5 titres'!$R$25</f>
        <v>2.6001402493691792</v>
      </c>
      <c r="F243" s="4">
        <f>'Frontière Efficiente à 5 titres'!$Q$26+'Frontiere theorique'!$C243*'Frontière Efficiente à 5 titres'!$R$26</f>
        <v>3.7491778282361219</v>
      </c>
      <c r="G243" s="4">
        <f>'Frontière Efficiente à 5 titres'!$Q$27+'Frontiere theorique'!$C243*'Frontière Efficiente à 5 titres'!$R$27</f>
        <v>0.40182200888829422</v>
      </c>
      <c r="H243" s="4">
        <f>'Frontière Efficiente à 5 titres'!$Q$28+'Frontiere theorique'!$C243*'Frontière Efficiente à 5 titres'!$R$28</f>
        <v>-2.2282195476526101</v>
      </c>
      <c r="I243" s="4">
        <f>'Frontière Efficiente à 5 titres'!$Q$29+'Frontiere theorique'!$C243*'Frontière Efficiente à 5 titres'!$R$29</f>
        <v>-3.5229205388409892</v>
      </c>
      <c r="J243" s="4">
        <f t="array" ref="J243">MAX(ABS(E243:H243))</f>
        <v>3.7491778282361219</v>
      </c>
      <c r="K243" s="87">
        <f t="shared" si="7"/>
        <v>0.999999999999996</v>
      </c>
    </row>
    <row r="244" spans="3:11" x14ac:dyDescent="0.25">
      <c r="C244" s="4">
        <v>0.25900000000000001</v>
      </c>
      <c r="D244" s="4">
        <f t="shared" si="6"/>
        <v>0.22394423857601117</v>
      </c>
      <c r="E244" s="4">
        <f>'Frontière Efficiente à 5 titres'!$Q$25+'Frontiere theorique'!$C244*'Frontière Efficiente à 5 titres'!$R$25</f>
        <v>2.6109956300443891</v>
      </c>
      <c r="F244" s="4">
        <f>'Frontière Efficiente à 5 titres'!$Q$26+'Frontiere theorique'!$C244*'Frontière Efficiente à 5 titres'!$R$26</f>
        <v>3.7655413370639073</v>
      </c>
      <c r="G244" s="4">
        <f>'Frontière Efficiente à 5 titres'!$Q$27+'Frontiere theorique'!$C244*'Frontière Efficiente à 5 titres'!$R$27</f>
        <v>0.40321346509681094</v>
      </c>
      <c r="H244" s="4">
        <f>'Frontière Efficiente à 5 titres'!$Q$28+'Frontiere theorique'!$C244*'Frontière Efficiente à 5 titres'!$R$28</f>
        <v>-2.2385154102138523</v>
      </c>
      <c r="I244" s="4">
        <f>'Frontière Efficiente à 5 titres'!$Q$29+'Frontiere theorique'!$C244*'Frontière Efficiente à 5 titres'!$R$29</f>
        <v>-3.5412350219912585</v>
      </c>
      <c r="J244" s="4">
        <f t="array" ref="J244">MAX(ABS(E244:H244))</f>
        <v>3.7655413370639073</v>
      </c>
      <c r="K244" s="87">
        <f t="shared" si="7"/>
        <v>0.99999999999999689</v>
      </c>
    </row>
    <row r="245" spans="3:11" x14ac:dyDescent="0.25">
      <c r="C245" s="4">
        <v>0.26</v>
      </c>
      <c r="D245" s="4">
        <f t="shared" si="6"/>
        <v>0.22487830897863628</v>
      </c>
      <c r="E245" s="4">
        <f>'Frontière Efficiente à 5 titres'!$Q$25+'Frontiere theorique'!$C245*'Frontière Efficiente à 5 titres'!$R$25</f>
        <v>2.6218510107195989</v>
      </c>
      <c r="F245" s="4">
        <f>'Frontière Efficiente à 5 titres'!$Q$26+'Frontiere theorique'!$C245*'Frontière Efficiente à 5 titres'!$R$26</f>
        <v>3.7819048458916926</v>
      </c>
      <c r="G245" s="4">
        <f>'Frontière Efficiente à 5 titres'!$Q$27+'Frontiere theorique'!$C245*'Frontière Efficiente à 5 titres'!$R$27</f>
        <v>0.40460492130532766</v>
      </c>
      <c r="H245" s="4">
        <f>'Frontière Efficiente à 5 titres'!$Q$28+'Frontiere theorique'!$C245*'Frontière Efficiente à 5 titres'!$R$28</f>
        <v>-2.248811272775094</v>
      </c>
      <c r="I245" s="4">
        <f>'Frontière Efficiente à 5 titres'!$Q$29+'Frontiere theorique'!$C245*'Frontière Efficiente à 5 titres'!$R$29</f>
        <v>-3.5595495051415287</v>
      </c>
      <c r="J245" s="4">
        <f t="array" ref="J245">MAX(ABS(E245:H245))</f>
        <v>3.7819048458916926</v>
      </c>
      <c r="K245" s="87">
        <f t="shared" si="7"/>
        <v>0.99999999999999689</v>
      </c>
    </row>
    <row r="246" spans="3:11" x14ac:dyDescent="0.25">
      <c r="C246" s="4">
        <v>0.26100000000000001</v>
      </c>
      <c r="D246" s="4">
        <f t="shared" si="6"/>
        <v>0.22581240126773541</v>
      </c>
      <c r="E246" s="4">
        <f>'Frontière Efficiente à 5 titres'!$Q$25+'Frontiere theorique'!$C246*'Frontière Efficiente à 5 titres'!$R$25</f>
        <v>2.6327063913948088</v>
      </c>
      <c r="F246" s="4">
        <f>'Frontière Efficiente à 5 titres'!$Q$26+'Frontiere theorique'!$C246*'Frontière Efficiente à 5 titres'!$R$26</f>
        <v>3.7982683547194771</v>
      </c>
      <c r="G246" s="4">
        <f>'Frontière Efficiente à 5 titres'!$Q$27+'Frontiere theorique'!$C246*'Frontière Efficiente à 5 titres'!$R$27</f>
        <v>0.40599637751384438</v>
      </c>
      <c r="H246" s="4">
        <f>'Frontière Efficiente à 5 titres'!$Q$28+'Frontiere theorique'!$C246*'Frontière Efficiente à 5 titres'!$R$28</f>
        <v>-2.2591071353363361</v>
      </c>
      <c r="I246" s="4">
        <f>'Frontière Efficiente à 5 titres'!$Q$29+'Frontiere theorique'!$C246*'Frontière Efficiente à 5 titres'!$R$29</f>
        <v>-3.577863988291798</v>
      </c>
      <c r="J246" s="4">
        <f t="array" ref="J246">MAX(ABS(E246:H246))</f>
        <v>3.7982683547194771</v>
      </c>
      <c r="K246" s="87">
        <f t="shared" si="7"/>
        <v>0.999999999999996</v>
      </c>
    </row>
    <row r="247" spans="3:11" x14ac:dyDescent="0.25">
      <c r="C247" s="4">
        <v>0.26200000000000001</v>
      </c>
      <c r="D247" s="4">
        <f t="shared" si="6"/>
        <v>0.22674651517282171</v>
      </c>
      <c r="E247" s="4">
        <f>'Frontière Efficiente à 5 titres'!$Q$25+'Frontiere theorique'!$C247*'Frontière Efficiente à 5 titres'!$R$25</f>
        <v>2.6435617720700186</v>
      </c>
      <c r="F247" s="4">
        <f>'Frontière Efficiente à 5 titres'!$Q$26+'Frontiere theorique'!$C247*'Frontière Efficiente à 5 titres'!$R$26</f>
        <v>3.8146318635472625</v>
      </c>
      <c r="G247" s="4">
        <f>'Frontière Efficiente à 5 titres'!$Q$27+'Frontiere theorique'!$C247*'Frontière Efficiente à 5 titres'!$R$27</f>
        <v>0.40738783372236109</v>
      </c>
      <c r="H247" s="4">
        <f>'Frontière Efficiente à 5 titres'!$Q$28+'Frontiere theorique'!$C247*'Frontière Efficiente à 5 titres'!$R$28</f>
        <v>-2.2694029978975783</v>
      </c>
      <c r="I247" s="4">
        <f>'Frontière Efficiente à 5 titres'!$Q$29+'Frontiere theorique'!$C247*'Frontière Efficiente à 5 titres'!$R$29</f>
        <v>-3.5961784714420673</v>
      </c>
      <c r="J247" s="4">
        <f t="array" ref="J247">MAX(ABS(E247:H247))</f>
        <v>3.8146318635472625</v>
      </c>
      <c r="K247" s="87">
        <f t="shared" si="7"/>
        <v>0.99999999999999689</v>
      </c>
    </row>
    <row r="248" spans="3:11" x14ac:dyDescent="0.25">
      <c r="C248" s="4">
        <v>0.26300000000000001</v>
      </c>
      <c r="D248" s="4">
        <f t="shared" si="6"/>
        <v>0.22768065042784102</v>
      </c>
      <c r="E248" s="4">
        <f>'Frontière Efficiente à 5 titres'!$Q$25+'Frontiere theorique'!$C248*'Frontière Efficiente à 5 titres'!$R$25</f>
        <v>2.6544171527452285</v>
      </c>
      <c r="F248" s="4">
        <f>'Frontière Efficiente à 5 titres'!$Q$26+'Frontiere theorique'!$C248*'Frontière Efficiente à 5 titres'!$R$26</f>
        <v>3.8309953723750469</v>
      </c>
      <c r="G248" s="4">
        <f>'Frontière Efficiente à 5 titres'!$Q$27+'Frontiere theorique'!$C248*'Frontière Efficiente à 5 titres'!$R$27</f>
        <v>0.40877928993087781</v>
      </c>
      <c r="H248" s="4">
        <f>'Frontière Efficiente à 5 titres'!$Q$28+'Frontiere theorique'!$C248*'Frontière Efficiente à 5 titres'!$R$28</f>
        <v>-2.27969886045882</v>
      </c>
      <c r="I248" s="4">
        <f>'Frontière Efficiente à 5 titres'!$Q$29+'Frontiere theorique'!$C248*'Frontière Efficiente à 5 titres'!$R$29</f>
        <v>-3.6144929545923374</v>
      </c>
      <c r="J248" s="4">
        <f t="array" ref="J248">MAX(ABS(E248:H248))</f>
        <v>3.8309953723750469</v>
      </c>
      <c r="K248" s="87">
        <f t="shared" si="7"/>
        <v>0.99999999999999512</v>
      </c>
    </row>
    <row r="249" spans="3:11" x14ac:dyDescent="0.25">
      <c r="C249" s="4">
        <v>0.26400000000000001</v>
      </c>
      <c r="D249" s="4">
        <f t="shared" si="6"/>
        <v>0.22861480677108165</v>
      </c>
      <c r="E249" s="4">
        <f>'Frontière Efficiente à 5 titres'!$Q$25+'Frontiere theorique'!$C249*'Frontière Efficiente à 5 titres'!$R$25</f>
        <v>2.6652725334204384</v>
      </c>
      <c r="F249" s="4">
        <f>'Frontière Efficiente à 5 titres'!$Q$26+'Frontiere theorique'!$C249*'Frontière Efficiente à 5 titres'!$R$26</f>
        <v>3.8473588812028323</v>
      </c>
      <c r="G249" s="4">
        <f>'Frontière Efficiente à 5 titres'!$Q$27+'Frontiere theorique'!$C249*'Frontière Efficiente à 5 titres'!$R$27</f>
        <v>0.41017074613939453</v>
      </c>
      <c r="H249" s="4">
        <f>'Frontière Efficiente à 5 titres'!$Q$28+'Frontiere theorique'!$C249*'Frontière Efficiente à 5 titres'!$R$28</f>
        <v>-2.2899947230200621</v>
      </c>
      <c r="I249" s="4">
        <f>'Frontière Efficiente à 5 titres'!$Q$29+'Frontiere theorique'!$C249*'Frontière Efficiente à 5 titres'!$R$29</f>
        <v>-3.6328074377426067</v>
      </c>
      <c r="J249" s="4">
        <f t="array" ref="J249">MAX(ABS(E249:H249))</f>
        <v>3.8473588812028323</v>
      </c>
      <c r="K249" s="87">
        <f t="shared" si="7"/>
        <v>0.999999999999996</v>
      </c>
    </row>
    <row r="250" spans="3:11" x14ac:dyDescent="0.25">
      <c r="C250" s="4">
        <v>0.26500000000000001</v>
      </c>
      <c r="D250" s="4">
        <f t="shared" si="6"/>
        <v>0.22954898394508613</v>
      </c>
      <c r="E250" s="4">
        <f>'Frontière Efficiente à 5 titres'!$Q$25+'Frontiere theorique'!$C250*'Frontière Efficiente à 5 titres'!$R$25</f>
        <v>2.6761279140956482</v>
      </c>
      <c r="F250" s="4">
        <f>'Frontière Efficiente à 5 titres'!$Q$26+'Frontiere theorique'!$C250*'Frontière Efficiente à 5 titres'!$R$26</f>
        <v>3.8637223900306168</v>
      </c>
      <c r="G250" s="4">
        <f>'Frontière Efficiente à 5 titres'!$Q$27+'Frontiere theorique'!$C250*'Frontière Efficiente à 5 titres'!$R$27</f>
        <v>0.4115622023479113</v>
      </c>
      <c r="H250" s="4">
        <f>'Frontière Efficiente à 5 titres'!$Q$28+'Frontiere theorique'!$C250*'Frontière Efficiente à 5 titres'!$R$28</f>
        <v>-2.3002905855813038</v>
      </c>
      <c r="I250" s="4">
        <f>'Frontière Efficiente à 5 titres'!$Q$29+'Frontiere theorique'!$C250*'Frontière Efficiente à 5 titres'!$R$29</f>
        <v>-3.6511219208928769</v>
      </c>
      <c r="J250" s="4">
        <f t="array" ref="J250">MAX(ABS(E250:H250))</f>
        <v>3.8637223900306168</v>
      </c>
      <c r="K250" s="87">
        <f t="shared" si="7"/>
        <v>0.99999999999999512</v>
      </c>
    </row>
    <row r="251" spans="3:11" x14ac:dyDescent="0.25">
      <c r="C251" s="4">
        <v>0.26600000000000001</v>
      </c>
      <c r="D251" s="4">
        <f t="shared" si="6"/>
        <v>0.2304831816965654</v>
      </c>
      <c r="E251" s="4">
        <f>'Frontière Efficiente à 5 titres'!$Q$25+'Frontiere theorique'!$C251*'Frontière Efficiente à 5 titres'!$R$25</f>
        <v>2.6869832947708581</v>
      </c>
      <c r="F251" s="4">
        <f>'Frontière Efficiente à 5 titres'!$Q$26+'Frontiere theorique'!$C251*'Frontière Efficiente à 5 titres'!$R$26</f>
        <v>3.8800858988584022</v>
      </c>
      <c r="G251" s="4">
        <f>'Frontière Efficiente à 5 titres'!$Q$27+'Frontiere theorique'!$C251*'Frontière Efficiente à 5 titres'!$R$27</f>
        <v>0.41295365855642802</v>
      </c>
      <c r="H251" s="4">
        <f>'Frontière Efficiente à 5 titres'!$Q$28+'Frontiere theorique'!$C251*'Frontière Efficiente à 5 titres'!$R$28</f>
        <v>-2.310586448142546</v>
      </c>
      <c r="I251" s="4">
        <f>'Frontière Efficiente à 5 titres'!$Q$29+'Frontiere theorique'!$C251*'Frontière Efficiente à 5 titres'!$R$29</f>
        <v>-3.6694364040431462</v>
      </c>
      <c r="J251" s="4">
        <f t="array" ref="J251">MAX(ABS(E251:H251))</f>
        <v>3.8800858988584022</v>
      </c>
      <c r="K251" s="87">
        <f t="shared" si="7"/>
        <v>0.999999999999996</v>
      </c>
    </row>
    <row r="252" spans="3:11" x14ac:dyDescent="0.25">
      <c r="C252" s="4">
        <v>0.26700000000000002</v>
      </c>
      <c r="D252" s="4">
        <f t="shared" si="6"/>
        <v>0.23141739977631487</v>
      </c>
      <c r="E252" s="4">
        <f>'Frontière Efficiente à 5 titres'!$Q$25+'Frontiere theorique'!$C252*'Frontière Efficiente à 5 titres'!$R$25</f>
        <v>2.6978386754460679</v>
      </c>
      <c r="F252" s="4">
        <f>'Frontière Efficiente à 5 titres'!$Q$26+'Frontiere theorique'!$C252*'Frontière Efficiente à 5 titres'!$R$26</f>
        <v>3.8964494076861866</v>
      </c>
      <c r="G252" s="4">
        <f>'Frontière Efficiente à 5 titres'!$Q$27+'Frontiere theorique'!$C252*'Frontière Efficiente à 5 titres'!$R$27</f>
        <v>0.41434511476494473</v>
      </c>
      <c r="H252" s="4">
        <f>'Frontière Efficiente à 5 titres'!$Q$28+'Frontiere theorique'!$C252*'Frontière Efficiente à 5 titres'!$R$28</f>
        <v>-2.3208823107037881</v>
      </c>
      <c r="I252" s="4">
        <f>'Frontière Efficiente à 5 titres'!$Q$29+'Frontiere theorique'!$C252*'Frontière Efficiente à 5 titres'!$R$29</f>
        <v>-3.6877508871934155</v>
      </c>
      <c r="J252" s="4">
        <f t="array" ref="J252">MAX(ABS(E252:H252))</f>
        <v>3.8964494076861866</v>
      </c>
      <c r="K252" s="87">
        <f t="shared" si="7"/>
        <v>0.999999999999996</v>
      </c>
    </row>
    <row r="253" spans="3:11" x14ac:dyDescent="0.25">
      <c r="C253" s="4">
        <v>0.26800000000000002</v>
      </c>
      <c r="D253" s="4">
        <f t="shared" si="6"/>
        <v>0.23235163793913233</v>
      </c>
      <c r="E253" s="4">
        <f>'Frontière Efficiente à 5 titres'!$Q$25+'Frontiere theorique'!$C253*'Frontière Efficiente à 5 titres'!$R$25</f>
        <v>2.7086940561212778</v>
      </c>
      <c r="F253" s="4">
        <f>'Frontière Efficiente à 5 titres'!$Q$26+'Frontiere theorique'!$C253*'Frontière Efficiente à 5 titres'!$R$26</f>
        <v>3.912812916513972</v>
      </c>
      <c r="G253" s="4">
        <f>'Frontière Efficiente à 5 titres'!$Q$27+'Frontiere theorique'!$C253*'Frontière Efficiente à 5 titres'!$R$27</f>
        <v>0.41573657097346145</v>
      </c>
      <c r="H253" s="4">
        <f>'Frontière Efficiente à 5 titres'!$Q$28+'Frontiere theorique'!$C253*'Frontière Efficiente à 5 titres'!$R$28</f>
        <v>-2.3311781732650299</v>
      </c>
      <c r="I253" s="4">
        <f>'Frontière Efficiente à 5 titres'!$Q$29+'Frontiere theorique'!$C253*'Frontière Efficiente à 5 titres'!$R$29</f>
        <v>-3.7060653703436857</v>
      </c>
      <c r="J253" s="4">
        <f t="array" ref="J253">MAX(ABS(E253:H253))</f>
        <v>3.912812916513972</v>
      </c>
      <c r="K253" s="87">
        <f t="shared" si="7"/>
        <v>0.999999999999996</v>
      </c>
    </row>
    <row r="254" spans="3:11" x14ac:dyDescent="0.25">
      <c r="C254" s="4">
        <v>0.26900000000000002</v>
      </c>
      <c r="D254" s="4">
        <f t="shared" si="6"/>
        <v>0.2332858959437383</v>
      </c>
      <c r="E254" s="4">
        <f>'Frontière Efficiente à 5 titres'!$Q$25+'Frontiere theorique'!$C254*'Frontière Efficiente à 5 titres'!$R$25</f>
        <v>2.7195494367964876</v>
      </c>
      <c r="F254" s="4">
        <f>'Frontière Efficiente à 5 titres'!$Q$26+'Frontiere theorique'!$C254*'Frontière Efficiente à 5 titres'!$R$26</f>
        <v>3.9291764253417574</v>
      </c>
      <c r="G254" s="4">
        <f>'Frontière Efficiente à 5 titres'!$Q$27+'Frontiere theorique'!$C254*'Frontière Efficiente à 5 titres'!$R$27</f>
        <v>0.41712802718197817</v>
      </c>
      <c r="H254" s="4">
        <f>'Frontière Efficiente à 5 titres'!$Q$28+'Frontiere theorique'!$C254*'Frontière Efficiente à 5 titres'!$R$28</f>
        <v>-2.341474035826272</v>
      </c>
      <c r="I254" s="4">
        <f>'Frontière Efficiente à 5 titres'!$Q$29+'Frontiere theorique'!$C254*'Frontière Efficiente à 5 titres'!$R$29</f>
        <v>-3.724379853493955</v>
      </c>
      <c r="J254" s="4">
        <f t="array" ref="J254">MAX(ABS(E254:H254))</f>
        <v>3.9291764253417574</v>
      </c>
      <c r="K254" s="87">
        <f t="shared" si="7"/>
        <v>0.99999999999999689</v>
      </c>
    </row>
    <row r="255" spans="3:11" x14ac:dyDescent="0.25">
      <c r="C255" s="4">
        <v>0.27</v>
      </c>
      <c r="D255" s="4">
        <f t="shared" si="6"/>
        <v>0.23422017355269789</v>
      </c>
      <c r="E255" s="4">
        <f>'Frontière Efficiente à 5 titres'!$Q$25+'Frontiere theorique'!$C255*'Frontière Efficiente à 5 titres'!$R$25</f>
        <v>2.7304048174716975</v>
      </c>
      <c r="F255" s="4">
        <f>'Frontière Efficiente à 5 titres'!$Q$26+'Frontiere theorique'!$C255*'Frontière Efficiente à 5 titres'!$R$26</f>
        <v>3.9455399341695419</v>
      </c>
      <c r="G255" s="4">
        <f>'Frontière Efficiente à 5 titres'!$Q$27+'Frontiere theorique'!$C255*'Frontière Efficiente à 5 titres'!$R$27</f>
        <v>0.41851948339049488</v>
      </c>
      <c r="H255" s="4">
        <f>'Frontière Efficiente à 5 titres'!$Q$28+'Frontiere theorique'!$C255*'Frontière Efficiente à 5 titres'!$R$28</f>
        <v>-2.3517698983875142</v>
      </c>
      <c r="I255" s="4">
        <f>'Frontière Efficiente à 5 titres'!$Q$29+'Frontiere theorique'!$C255*'Frontière Efficiente à 5 titres'!$R$29</f>
        <v>-3.7426943366442242</v>
      </c>
      <c r="J255" s="4">
        <f t="array" ref="J255">MAX(ABS(E255:H255))</f>
        <v>3.9455399341695419</v>
      </c>
      <c r="K255" s="87">
        <f t="shared" si="7"/>
        <v>0.999999999999996</v>
      </c>
    </row>
    <row r="256" spans="3:11" x14ac:dyDescent="0.25">
      <c r="C256" s="4">
        <v>0.27100000000000002</v>
      </c>
      <c r="D256" s="4">
        <f t="shared" si="6"/>
        <v>0.23515447053234462</v>
      </c>
      <c r="E256" s="4">
        <f>'Frontière Efficiente à 5 titres'!$Q$25+'Frontiere theorique'!$C256*'Frontière Efficiente à 5 titres'!$R$25</f>
        <v>2.7412601981469074</v>
      </c>
      <c r="F256" s="4">
        <f>'Frontière Efficiente à 5 titres'!$Q$26+'Frontiere theorique'!$C256*'Frontière Efficiente à 5 titres'!$R$26</f>
        <v>3.9619034429973272</v>
      </c>
      <c r="G256" s="4">
        <f>'Frontière Efficiente à 5 titres'!$Q$27+'Frontiere theorique'!$C256*'Frontière Efficiente à 5 titres'!$R$27</f>
        <v>0.4199109395990116</v>
      </c>
      <c r="H256" s="4">
        <f>'Frontière Efficiente à 5 titres'!$Q$28+'Frontiere theorique'!$C256*'Frontière Efficiente à 5 titres'!$R$28</f>
        <v>-2.3620657609487559</v>
      </c>
      <c r="I256" s="4">
        <f>'Frontière Efficiente à 5 titres'!$Q$29+'Frontiere theorique'!$C256*'Frontière Efficiente à 5 titres'!$R$29</f>
        <v>-3.7610088197944944</v>
      </c>
      <c r="J256" s="4">
        <f t="array" ref="J256">MAX(ABS(E256:H256))</f>
        <v>3.9619034429973272</v>
      </c>
      <c r="K256" s="87">
        <f t="shared" si="7"/>
        <v>0.999999999999996</v>
      </c>
    </row>
    <row r="257" spans="3:11" x14ac:dyDescent="0.25">
      <c r="C257" s="4">
        <v>0.27200000000000002</v>
      </c>
      <c r="D257" s="4">
        <f t="shared" si="6"/>
        <v>0.23608878665270591</v>
      </c>
      <c r="E257" s="4">
        <f>'Frontière Efficiente à 5 titres'!$Q$25+'Frontiere theorique'!$C257*'Frontière Efficiente à 5 titres'!$R$25</f>
        <v>2.7521155788221172</v>
      </c>
      <c r="F257" s="4">
        <f>'Frontière Efficiente à 5 titres'!$Q$26+'Frontiere theorique'!$C257*'Frontière Efficiente à 5 titres'!$R$26</f>
        <v>3.9782669518251117</v>
      </c>
      <c r="G257" s="4">
        <f>'Frontière Efficiente à 5 titres'!$Q$27+'Frontiere theorique'!$C257*'Frontière Efficiente à 5 titres'!$R$27</f>
        <v>0.42130239580752832</v>
      </c>
      <c r="H257" s="4">
        <f>'Frontière Efficiente à 5 titres'!$Q$28+'Frontiere theorique'!$C257*'Frontière Efficiente à 5 titres'!$R$28</f>
        <v>-2.372361623509998</v>
      </c>
      <c r="I257" s="4">
        <f>'Frontière Efficiente à 5 titres'!$Q$29+'Frontiere theorique'!$C257*'Frontière Efficiente à 5 titres'!$R$29</f>
        <v>-3.7793233029447637</v>
      </c>
      <c r="J257" s="4">
        <f t="array" ref="J257">MAX(ABS(E257:H257))</f>
        <v>3.9782669518251117</v>
      </c>
      <c r="K257" s="87">
        <f t="shared" si="7"/>
        <v>0.99999999999999512</v>
      </c>
    </row>
    <row r="258" spans="3:11" x14ac:dyDescent="0.25">
      <c r="C258" s="4">
        <v>0.27300000000000002</v>
      </c>
      <c r="D258" s="4">
        <f t="shared" si="6"/>
        <v>0.23702312168743075</v>
      </c>
      <c r="E258" s="4">
        <f>'Frontière Efficiente à 5 titres'!$Q$25+'Frontiere theorique'!$C258*'Frontière Efficiente à 5 titres'!$R$25</f>
        <v>2.7629709594973271</v>
      </c>
      <c r="F258" s="4">
        <f>'Frontière Efficiente à 5 titres'!$Q$26+'Frontiere theorique'!$C258*'Frontière Efficiente à 5 titres'!$R$26</f>
        <v>3.9946304606528971</v>
      </c>
      <c r="G258" s="4">
        <f>'Frontière Efficiente à 5 titres'!$Q$27+'Frontiere theorique'!$C258*'Frontière Efficiente à 5 titres'!$R$27</f>
        <v>0.42269385201604504</v>
      </c>
      <c r="H258" s="4">
        <f>'Frontière Efficiente à 5 titres'!$Q$28+'Frontiere theorique'!$C258*'Frontière Efficiente à 5 titres'!$R$28</f>
        <v>-2.3826574860712397</v>
      </c>
      <c r="I258" s="4">
        <f>'Frontière Efficiente à 5 titres'!$Q$29+'Frontiere theorique'!$C258*'Frontière Efficiente à 5 titres'!$R$29</f>
        <v>-3.7976377860950339</v>
      </c>
      <c r="J258" s="4">
        <f t="array" ref="J258">MAX(ABS(E258:H258))</f>
        <v>3.9946304606528971</v>
      </c>
      <c r="K258" s="87">
        <f t="shared" si="7"/>
        <v>0.99999999999999512</v>
      </c>
    </row>
    <row r="259" spans="3:11" x14ac:dyDescent="0.25">
      <c r="C259" s="4">
        <v>0.27400000000000002</v>
      </c>
      <c r="D259" s="4">
        <f t="shared" si="6"/>
        <v>0.23795747541371864</v>
      </c>
      <c r="E259" s="4">
        <f>'Frontière Efficiente à 5 titres'!$Q$25+'Frontiere theorique'!$C259*'Frontière Efficiente à 5 titres'!$R$25</f>
        <v>2.7738263401725369</v>
      </c>
      <c r="F259" s="4">
        <f>'Frontière Efficiente à 5 titres'!$Q$26+'Frontiere theorique'!$C259*'Frontière Efficiente à 5 titres'!$R$26</f>
        <v>4.0109939694806815</v>
      </c>
      <c r="G259" s="4">
        <f>'Frontière Efficiente à 5 titres'!$Q$27+'Frontiere theorique'!$C259*'Frontière Efficiente à 5 titres'!$R$27</f>
        <v>0.42408530822456181</v>
      </c>
      <c r="H259" s="4">
        <f>'Frontière Efficiente à 5 titres'!$Q$28+'Frontiere theorique'!$C259*'Frontière Efficiente à 5 titres'!$R$28</f>
        <v>-2.3929533486324819</v>
      </c>
      <c r="I259" s="4">
        <f>'Frontière Efficiente à 5 titres'!$Q$29+'Frontiere theorique'!$C259*'Frontière Efficiente à 5 titres'!$R$29</f>
        <v>-3.8159522692453032</v>
      </c>
      <c r="J259" s="4">
        <f t="array" ref="J259">MAX(ABS(E259:H259))</f>
        <v>4.0109939694806815</v>
      </c>
      <c r="K259" s="87">
        <f t="shared" si="7"/>
        <v>0.999999999999996</v>
      </c>
    </row>
    <row r="260" spans="3:11" x14ac:dyDescent="0.25">
      <c r="C260" s="4">
        <v>0.27500000000000002</v>
      </c>
      <c r="D260" s="4">
        <f t="shared" si="6"/>
        <v>0.23889184761225019</v>
      </c>
      <c r="E260" s="4">
        <f>'Frontière Efficiente à 5 titres'!$Q$25+'Frontiere theorique'!$C260*'Frontière Efficiente à 5 titres'!$R$25</f>
        <v>2.7846817208477468</v>
      </c>
      <c r="F260" s="4">
        <f>'Frontière Efficiente à 5 titres'!$Q$26+'Frontiere theorique'!$C260*'Frontière Efficiente à 5 titres'!$R$26</f>
        <v>4.0273574783084669</v>
      </c>
      <c r="G260" s="4">
        <f>'Frontière Efficiente à 5 titres'!$Q$27+'Frontiere theorique'!$C260*'Frontière Efficiente à 5 titres'!$R$27</f>
        <v>0.42547676443307852</v>
      </c>
      <c r="H260" s="4">
        <f>'Frontière Efficiente à 5 titres'!$Q$28+'Frontiere theorique'!$C260*'Frontière Efficiente à 5 titres'!$R$28</f>
        <v>-2.403249211193724</v>
      </c>
      <c r="I260" s="4">
        <f>'Frontière Efficiente à 5 titres'!$Q$29+'Frontiere theorique'!$C260*'Frontière Efficiente à 5 titres'!$R$29</f>
        <v>-3.8342667523955725</v>
      </c>
      <c r="J260" s="4">
        <f t="array" ref="J260">MAX(ABS(E260:H260))</f>
        <v>4.0273574783084669</v>
      </c>
      <c r="K260" s="87">
        <f t="shared" si="7"/>
        <v>0.99999999999999512</v>
      </c>
    </row>
    <row r="261" spans="3:11" x14ac:dyDescent="0.25">
      <c r="C261" s="4">
        <v>0.27600000000000002</v>
      </c>
      <c r="D261" s="4">
        <f t="shared" ref="D261:D285" si="8">SQRT((1/D)*(C_*C261*C261-2*A*C261+B))</f>
        <v>0.2398262380671197</v>
      </c>
      <c r="E261" s="4">
        <f>'Frontière Efficiente à 5 titres'!$Q$25+'Frontiere theorique'!$C261*'Frontière Efficiente à 5 titres'!$R$25</f>
        <v>2.7955371015229566</v>
      </c>
      <c r="F261" s="4">
        <f>'Frontière Efficiente à 5 titres'!$Q$26+'Frontiere theorique'!$C261*'Frontière Efficiente à 5 titres'!$R$26</f>
        <v>4.0437209871362514</v>
      </c>
      <c r="G261" s="4">
        <f>'Frontière Efficiente à 5 titres'!$Q$27+'Frontiere theorique'!$C261*'Frontière Efficiente à 5 titres'!$R$27</f>
        <v>0.42686822064159524</v>
      </c>
      <c r="H261" s="4">
        <f>'Frontière Efficiente à 5 titres'!$Q$28+'Frontiere theorique'!$C261*'Frontière Efficiente à 5 titres'!$R$28</f>
        <v>-2.4135450737549657</v>
      </c>
      <c r="I261" s="4">
        <f>'Frontière Efficiente à 5 titres'!$Q$29+'Frontiere theorique'!$C261*'Frontière Efficiente à 5 titres'!$R$29</f>
        <v>-3.8525812355458426</v>
      </c>
      <c r="J261" s="4">
        <f t="array" ref="J261">MAX(ABS(E261:H261))</f>
        <v>4.0437209871362514</v>
      </c>
      <c r="K261" s="87">
        <f t="shared" si="7"/>
        <v>0.99999999999999512</v>
      </c>
    </row>
    <row r="262" spans="3:11" x14ac:dyDescent="0.25">
      <c r="C262" s="4">
        <v>0.27700000000000002</v>
      </c>
      <c r="D262" s="4">
        <f t="shared" si="8"/>
        <v>0.24076064656576904</v>
      </c>
      <c r="E262" s="4">
        <f>'Frontière Efficiente à 5 titres'!$Q$25+'Frontiere theorique'!$C262*'Frontière Efficiente à 5 titres'!$R$25</f>
        <v>2.8063924821981665</v>
      </c>
      <c r="F262" s="4">
        <f>'Frontière Efficiente à 5 titres'!$Q$26+'Frontiere theorique'!$C262*'Frontière Efficiente à 5 titres'!$R$26</f>
        <v>4.0600844959640368</v>
      </c>
      <c r="G262" s="4">
        <f>'Frontière Efficiente à 5 titres'!$Q$27+'Frontiere theorique'!$C262*'Frontière Efficiente à 5 titres'!$R$27</f>
        <v>0.42825967685011196</v>
      </c>
      <c r="H262" s="4">
        <f>'Frontière Efficiente à 5 titres'!$Q$28+'Frontiere theorique'!$C262*'Frontière Efficiente à 5 titres'!$R$28</f>
        <v>-2.4238409363162079</v>
      </c>
      <c r="I262" s="4">
        <f>'Frontière Efficiente à 5 titres'!$Q$29+'Frontiere theorique'!$C262*'Frontière Efficiente à 5 titres'!$R$29</f>
        <v>-3.8708957186961119</v>
      </c>
      <c r="J262" s="4">
        <f t="array" ref="J262">MAX(ABS(E262:H262))</f>
        <v>4.0600844959640368</v>
      </c>
      <c r="K262" s="87">
        <f t="shared" ref="K262:K285" si="9">SUM(E262:I262)</f>
        <v>0.99999999999999512</v>
      </c>
    </row>
    <row r="263" spans="3:11" x14ac:dyDescent="0.25">
      <c r="C263" s="4">
        <v>0.27800000000000002</v>
      </c>
      <c r="D263" s="4">
        <f t="shared" si="8"/>
        <v>0.241695072898923</v>
      </c>
      <c r="E263" s="4">
        <f>'Frontière Efficiente à 5 titres'!$Q$25+'Frontiere theorique'!$C263*'Frontière Efficiente à 5 titres'!$R$25</f>
        <v>2.8172478628733764</v>
      </c>
      <c r="F263" s="4">
        <f>'Frontière Efficiente à 5 titres'!$Q$26+'Frontiere theorique'!$C263*'Frontière Efficiente à 5 titres'!$R$26</f>
        <v>4.0764480047918221</v>
      </c>
      <c r="G263" s="4">
        <f>'Frontière Efficiente à 5 titres'!$Q$27+'Frontiere theorique'!$C263*'Frontière Efficiente à 5 titres'!$R$27</f>
        <v>0.42965113305862868</v>
      </c>
      <c r="H263" s="4">
        <f>'Frontière Efficiente à 5 titres'!$Q$28+'Frontiere theorique'!$C263*'Frontière Efficiente à 5 titres'!$R$28</f>
        <v>-2.43413679887745</v>
      </c>
      <c r="I263" s="4">
        <f>'Frontière Efficiente à 5 titres'!$Q$29+'Frontiere theorique'!$C263*'Frontière Efficiente à 5 titres'!$R$29</f>
        <v>-3.8892102018463812</v>
      </c>
      <c r="J263" s="4">
        <f t="array" ref="J263">MAX(ABS(E263:H263))</f>
        <v>4.0764480047918221</v>
      </c>
      <c r="K263" s="87">
        <f t="shared" si="9"/>
        <v>0.999999999999996</v>
      </c>
    </row>
    <row r="264" spans="3:11" x14ac:dyDescent="0.25">
      <c r="C264" s="4">
        <v>0.27900000000000003</v>
      </c>
      <c r="D264" s="4">
        <f t="shared" si="8"/>
        <v>0.24262951686052628</v>
      </c>
      <c r="E264" s="4">
        <f>'Frontière Efficiente à 5 titres'!$Q$25+'Frontiere theorique'!$C264*'Frontière Efficiente à 5 titres'!$R$25</f>
        <v>2.8281032435485862</v>
      </c>
      <c r="F264" s="4">
        <f>'Frontière Efficiente à 5 titres'!$Q$26+'Frontiere theorique'!$C264*'Frontière Efficiente à 5 titres'!$R$26</f>
        <v>4.0928115136196066</v>
      </c>
      <c r="G264" s="4">
        <f>'Frontière Efficiente à 5 titres'!$Q$27+'Frontiere theorique'!$C264*'Frontière Efficiente à 5 titres'!$R$27</f>
        <v>0.43104258926714539</v>
      </c>
      <c r="H264" s="4">
        <f>'Frontière Efficiente à 5 titres'!$Q$28+'Frontiere theorique'!$C264*'Frontière Efficiente à 5 titres'!$R$28</f>
        <v>-2.4444326614386918</v>
      </c>
      <c r="I264" s="4">
        <f>'Frontière Efficiente à 5 titres'!$Q$29+'Frontiere theorique'!$C264*'Frontière Efficiente à 5 titres'!$R$29</f>
        <v>-3.9075246849966514</v>
      </c>
      <c r="J264" s="4">
        <f t="array" ref="J264">MAX(ABS(E264:H264))</f>
        <v>4.0928115136196066</v>
      </c>
      <c r="K264" s="87">
        <f t="shared" si="9"/>
        <v>0.99999999999999512</v>
      </c>
    </row>
    <row r="265" spans="3:11" x14ac:dyDescent="0.25">
      <c r="C265" s="4">
        <v>0.28000000000000003</v>
      </c>
      <c r="D265" s="4">
        <f t="shared" si="8"/>
        <v>0.24356397824768194</v>
      </c>
      <c r="E265" s="4">
        <f>'Frontière Efficiente à 5 titres'!$Q$25+'Frontiere theorique'!$C265*'Frontière Efficiente à 5 titres'!$R$25</f>
        <v>2.8389586242237961</v>
      </c>
      <c r="F265" s="4">
        <f>'Frontière Efficiente à 5 titres'!$Q$26+'Frontiere theorique'!$C265*'Frontière Efficiente à 5 titres'!$R$26</f>
        <v>4.109175022447392</v>
      </c>
      <c r="G265" s="4">
        <f>'Frontière Efficiente à 5 titres'!$Q$27+'Frontiere theorique'!$C265*'Frontière Efficiente à 5 titres'!$R$27</f>
        <v>0.43243404547566211</v>
      </c>
      <c r="H265" s="4">
        <f>'Frontière Efficiente à 5 titres'!$Q$28+'Frontiere theorique'!$C265*'Frontière Efficiente à 5 titres'!$R$28</f>
        <v>-2.4547285239999339</v>
      </c>
      <c r="I265" s="4">
        <f>'Frontière Efficiente à 5 titres'!$Q$29+'Frontiere theorique'!$C265*'Frontière Efficiente à 5 titres'!$R$29</f>
        <v>-3.9258391681469207</v>
      </c>
      <c r="J265" s="4">
        <f t="array" ref="J265">MAX(ABS(E265:H265))</f>
        <v>4.109175022447392</v>
      </c>
      <c r="K265" s="87">
        <f t="shared" si="9"/>
        <v>0.999999999999996</v>
      </c>
    </row>
    <row r="266" spans="3:11" x14ac:dyDescent="0.25">
      <c r="C266" s="4">
        <v>0.28100000000000003</v>
      </c>
      <c r="D266" s="4">
        <f t="shared" si="8"/>
        <v>0.2444984568605911</v>
      </c>
      <c r="E266" s="4">
        <f>'Frontière Efficiente à 5 titres'!$Q$25+'Frontiere theorique'!$C266*'Frontière Efficiente à 5 titres'!$R$25</f>
        <v>2.8498140048990068</v>
      </c>
      <c r="F266" s="4">
        <f>'Frontière Efficiente à 5 titres'!$Q$26+'Frontiere theorique'!$C266*'Frontière Efficiente à 5 titres'!$R$26</f>
        <v>4.1255385312751764</v>
      </c>
      <c r="G266" s="4">
        <f>'Frontière Efficiente à 5 titres'!$Q$27+'Frontiere theorique'!$C266*'Frontière Efficiente à 5 titres'!$R$27</f>
        <v>0.43382550168417883</v>
      </c>
      <c r="H266" s="4">
        <f>'Frontière Efficiente à 5 titres'!$Q$28+'Frontiere theorique'!$C266*'Frontière Efficiente à 5 titres'!$R$28</f>
        <v>-2.4650243865611756</v>
      </c>
      <c r="I266" s="4">
        <f>'Frontière Efficiente à 5 titres'!$Q$29+'Frontiere theorique'!$C266*'Frontière Efficiente à 5 titres'!$R$29</f>
        <v>-3.94415365129719</v>
      </c>
      <c r="J266" s="4">
        <f t="array" ref="J266">MAX(ABS(E266:H266))</f>
        <v>4.1255385312751764</v>
      </c>
      <c r="K266" s="87">
        <f t="shared" si="9"/>
        <v>0.99999999999999689</v>
      </c>
    </row>
    <row r="267" spans="3:11" x14ac:dyDescent="0.25">
      <c r="C267" s="4">
        <v>0.28199999999999997</v>
      </c>
      <c r="D267" s="4">
        <f t="shared" si="8"/>
        <v>0.24543295250249406</v>
      </c>
      <c r="E267" s="4">
        <f>'Frontière Efficiente à 5 titres'!$Q$25+'Frontiere theorique'!$C267*'Frontière Efficiente à 5 titres'!$R$25</f>
        <v>2.8606693855742158</v>
      </c>
      <c r="F267" s="4">
        <f>'Frontière Efficiente à 5 titres'!$Q$26+'Frontiere theorique'!$C267*'Frontière Efficiente à 5 titres'!$R$26</f>
        <v>4.1419020401029609</v>
      </c>
      <c r="G267" s="4">
        <f>'Frontière Efficiente à 5 titres'!$Q$27+'Frontiere theorique'!$C267*'Frontière Efficiente à 5 titres'!$R$27</f>
        <v>0.43521695789269549</v>
      </c>
      <c r="H267" s="4">
        <f>'Frontière Efficiente à 5 titres'!$Q$28+'Frontiere theorique'!$C267*'Frontière Efficiente à 5 titres'!$R$28</f>
        <v>-2.4753202491224173</v>
      </c>
      <c r="I267" s="4">
        <f>'Frontière Efficiente à 5 titres'!$Q$29+'Frontiere theorique'!$C267*'Frontière Efficiente à 5 titres'!$R$29</f>
        <v>-3.9624681344474593</v>
      </c>
      <c r="J267" s="4">
        <f t="array" ref="J267">MAX(ABS(E267:H267))</f>
        <v>4.1419020401029609</v>
      </c>
      <c r="K267" s="87">
        <f t="shared" si="9"/>
        <v>0.999999999999996</v>
      </c>
    </row>
    <row r="268" spans="3:11" x14ac:dyDescent="0.25">
      <c r="C268" s="4">
        <v>0.28299999999999997</v>
      </c>
      <c r="D268" s="4">
        <f t="shared" si="8"/>
        <v>0.24636746497961307</v>
      </c>
      <c r="E268" s="4">
        <f>'Frontière Efficiente à 5 titres'!$Q$25+'Frontiere theorique'!$C268*'Frontière Efficiente à 5 titres'!$R$25</f>
        <v>2.8715247662494257</v>
      </c>
      <c r="F268" s="4">
        <f>'Frontière Efficiente à 5 titres'!$Q$26+'Frontiere theorique'!$C268*'Frontière Efficiente à 5 titres'!$R$26</f>
        <v>4.1582655489307454</v>
      </c>
      <c r="G268" s="4">
        <f>'Frontière Efficiente à 5 titres'!$Q$27+'Frontiere theorique'!$C268*'Frontière Efficiente à 5 titres'!$R$27</f>
        <v>0.43660841410121221</v>
      </c>
      <c r="H268" s="4">
        <f>'Frontière Efficiente à 5 titres'!$Q$28+'Frontiere theorique'!$C268*'Frontière Efficiente à 5 titres'!$R$28</f>
        <v>-2.485616111683659</v>
      </c>
      <c r="I268" s="4">
        <f>'Frontière Efficiente à 5 titres'!$Q$29+'Frontiere theorique'!$C268*'Frontière Efficiente à 5 titres'!$R$29</f>
        <v>-3.9807826175977286</v>
      </c>
      <c r="J268" s="4">
        <f t="array" ref="J268">MAX(ABS(E268:H268))</f>
        <v>4.1582655489307454</v>
      </c>
      <c r="K268" s="87">
        <f t="shared" si="9"/>
        <v>0.999999999999996</v>
      </c>
    </row>
    <row r="269" spans="3:11" x14ac:dyDescent="0.25">
      <c r="C269" s="4">
        <v>0.28399999999999997</v>
      </c>
      <c r="D269" s="4">
        <f t="shared" si="8"/>
        <v>0.24730199410109577</v>
      </c>
      <c r="E269" s="4">
        <f>'Frontière Efficiente à 5 titres'!$Q$25+'Frontiere theorique'!$C269*'Frontière Efficiente à 5 titres'!$R$25</f>
        <v>2.8823801469246355</v>
      </c>
      <c r="F269" s="4">
        <f>'Frontière Efficiente à 5 titres'!$Q$26+'Frontiere theorique'!$C269*'Frontière Efficiente à 5 titres'!$R$26</f>
        <v>4.1746290577585308</v>
      </c>
      <c r="G269" s="4">
        <f>'Frontière Efficiente à 5 titres'!$Q$27+'Frontiere theorique'!$C269*'Frontière Efficiente à 5 titres'!$R$27</f>
        <v>0.43799987030972892</v>
      </c>
      <c r="H269" s="4">
        <f>'Frontière Efficiente à 5 titres'!$Q$28+'Frontiere theorique'!$C269*'Frontière Efficiente à 5 titres'!$R$28</f>
        <v>-2.4959119742449012</v>
      </c>
      <c r="I269" s="4">
        <f>'Frontière Efficiente à 5 titres'!$Q$29+'Frontiere theorique'!$C269*'Frontière Efficiente à 5 titres'!$R$29</f>
        <v>-3.9990971007479978</v>
      </c>
      <c r="J269" s="4">
        <f t="array" ref="J269">MAX(ABS(E269:H269))</f>
        <v>4.1746290577585308</v>
      </c>
      <c r="K269" s="87">
        <f t="shared" si="9"/>
        <v>0.999999999999996</v>
      </c>
    </row>
    <row r="270" spans="3:11" x14ac:dyDescent="0.25">
      <c r="C270" s="4">
        <v>0.28499999999999998</v>
      </c>
      <c r="D270" s="4">
        <f t="shared" si="8"/>
        <v>0.24823653967896042</v>
      </c>
      <c r="E270" s="4">
        <f>'Frontière Efficiente à 5 titres'!$Q$25+'Frontiere theorique'!$C270*'Frontière Efficiente à 5 titres'!$R$25</f>
        <v>2.8932355275998454</v>
      </c>
      <c r="F270" s="4">
        <f>'Frontière Efficiente à 5 titres'!$Q$26+'Frontiere theorique'!$C270*'Frontière Efficiente à 5 titres'!$R$26</f>
        <v>4.1909925665863152</v>
      </c>
      <c r="G270" s="4">
        <f>'Frontière Efficiente à 5 titres'!$Q$27+'Frontiere theorique'!$C270*'Frontière Efficiente à 5 titres'!$R$27</f>
        <v>0.43939132651824564</v>
      </c>
      <c r="H270" s="4">
        <f>'Frontière Efficiente à 5 titres'!$Q$28+'Frontiere theorique'!$C270*'Frontière Efficiente à 5 titres'!$R$28</f>
        <v>-2.5062078368061433</v>
      </c>
      <c r="I270" s="4">
        <f>'Frontière Efficiente à 5 titres'!$Q$29+'Frontiere theorique'!$C270*'Frontière Efficiente à 5 titres'!$R$29</f>
        <v>-4.0174115838982676</v>
      </c>
      <c r="J270" s="4">
        <f t="array" ref="J270">MAX(ABS(E270:H270))</f>
        <v>4.1909925665863152</v>
      </c>
      <c r="K270" s="87">
        <f t="shared" si="9"/>
        <v>0.99999999999999556</v>
      </c>
    </row>
    <row r="271" spans="3:11" x14ac:dyDescent="0.25">
      <c r="C271" s="4">
        <v>0.28599999999999998</v>
      </c>
      <c r="D271" s="4">
        <f t="shared" si="8"/>
        <v>0.24917110152804231</v>
      </c>
      <c r="E271" s="4">
        <f>'Frontière Efficiente à 5 titres'!$Q$25+'Frontiere theorique'!$C271*'Frontière Efficiente à 5 titres'!$R$25</f>
        <v>2.9040909082750552</v>
      </c>
      <c r="F271" s="4">
        <f>'Frontière Efficiente à 5 titres'!$Q$26+'Frontiere theorique'!$C271*'Frontière Efficiente à 5 titres'!$R$26</f>
        <v>4.2073560754141006</v>
      </c>
      <c r="G271" s="4">
        <f>'Frontière Efficiente à 5 titres'!$Q$27+'Frontiere theorique'!$C271*'Frontière Efficiente à 5 titres'!$R$27</f>
        <v>0.44078278272676236</v>
      </c>
      <c r="H271" s="4">
        <f>'Frontière Efficiente à 5 titres'!$Q$28+'Frontiere theorique'!$C271*'Frontière Efficiente à 5 titres'!$R$28</f>
        <v>-2.516503699367385</v>
      </c>
      <c r="I271" s="4">
        <f>'Frontière Efficiente à 5 titres'!$Q$29+'Frontiere theorique'!$C271*'Frontière Efficiente à 5 titres'!$R$29</f>
        <v>-4.0357260670485378</v>
      </c>
      <c r="J271" s="4">
        <f t="array" ref="J271">MAX(ABS(E271:H271))</f>
        <v>4.2073560754141006</v>
      </c>
      <c r="K271" s="87">
        <f t="shared" si="9"/>
        <v>0.99999999999999467</v>
      </c>
    </row>
    <row r="272" spans="3:11" x14ac:dyDescent="0.25">
      <c r="C272" s="4">
        <v>0.28699999999999998</v>
      </c>
      <c r="D272" s="4">
        <f t="shared" si="8"/>
        <v>0.25010567946594092</v>
      </c>
      <c r="E272" s="4">
        <f>'Frontière Efficiente à 5 titres'!$Q$25+'Frontiere theorique'!$C272*'Frontière Efficiente à 5 titres'!$R$25</f>
        <v>2.9149462889502651</v>
      </c>
      <c r="F272" s="4">
        <f>'Frontière Efficiente à 5 titres'!$Q$26+'Frontiere theorique'!$C272*'Frontière Efficiente à 5 titres'!$R$26</f>
        <v>4.223719584241886</v>
      </c>
      <c r="G272" s="4">
        <f>'Frontière Efficiente à 5 titres'!$Q$27+'Frontiere theorique'!$C272*'Frontière Efficiente à 5 titres'!$R$27</f>
        <v>0.44217423893527913</v>
      </c>
      <c r="H272" s="4">
        <f>'Frontière Efficiente à 5 titres'!$Q$28+'Frontiere theorique'!$C272*'Frontière Efficiente à 5 titres'!$R$28</f>
        <v>-2.5267995619286272</v>
      </c>
      <c r="I272" s="4">
        <f>'Frontière Efficiente à 5 titres'!$Q$29+'Frontiere theorique'!$C272*'Frontière Efficiente à 5 titres'!$R$29</f>
        <v>-4.0540405501988079</v>
      </c>
      <c r="J272" s="4">
        <f t="array" ref="J272">MAX(ABS(E272:H272))</f>
        <v>4.223719584241886</v>
      </c>
      <c r="K272" s="87">
        <f t="shared" si="9"/>
        <v>0.99999999999999467</v>
      </c>
    </row>
    <row r="273" spans="3:11" x14ac:dyDescent="0.25">
      <c r="C273" s="4">
        <v>0.28799999999999998</v>
      </c>
      <c r="D273" s="4">
        <f t="shared" si="8"/>
        <v>0.25104027331296902</v>
      </c>
      <c r="E273" s="4">
        <f>'Frontière Efficiente à 5 titres'!$Q$25+'Frontiere theorique'!$C273*'Frontière Efficiente à 5 titres'!$R$25</f>
        <v>2.9258016696254749</v>
      </c>
      <c r="F273" s="4">
        <f>'Frontière Efficiente à 5 titres'!$Q$26+'Frontiere theorique'!$C273*'Frontière Efficiente à 5 titres'!$R$26</f>
        <v>4.2400830930696705</v>
      </c>
      <c r="G273" s="4">
        <f>'Frontière Efficiente à 5 titres'!$Q$27+'Frontiere theorique'!$C273*'Frontière Efficiente à 5 titres'!$R$27</f>
        <v>0.44356569514379585</v>
      </c>
      <c r="H273" s="4">
        <f>'Frontière Efficiente à 5 titres'!$Q$28+'Frontiere theorique'!$C273*'Frontière Efficiente à 5 titres'!$R$28</f>
        <v>-2.5370954244898694</v>
      </c>
      <c r="I273" s="4">
        <f>'Frontière Efficiente à 5 titres'!$Q$29+'Frontiere theorique'!$C273*'Frontière Efficiente à 5 titres'!$R$29</f>
        <v>-4.0723550333490763</v>
      </c>
      <c r="J273" s="4">
        <f t="array" ref="J273">MAX(ABS(E273:H273))</f>
        <v>4.2400830930696705</v>
      </c>
      <c r="K273" s="87">
        <f t="shared" si="9"/>
        <v>0.99999999999999467</v>
      </c>
    </row>
    <row r="274" spans="3:11" x14ac:dyDescent="0.25">
      <c r="C274" s="4">
        <v>0.28899999999999998</v>
      </c>
      <c r="D274" s="4">
        <f t="shared" si="8"/>
        <v>0.25197488289210201</v>
      </c>
      <c r="E274" s="4">
        <f>'Frontière Efficiente à 5 titres'!$Q$25+'Frontiere theorique'!$C274*'Frontière Efficiente à 5 titres'!$R$25</f>
        <v>2.9366570503006848</v>
      </c>
      <c r="F274" s="4">
        <f>'Frontière Efficiente à 5 titres'!$Q$26+'Frontiere theorique'!$C274*'Frontière Efficiente à 5 titres'!$R$26</f>
        <v>4.2564466018974558</v>
      </c>
      <c r="G274" s="4">
        <f>'Frontière Efficiente à 5 titres'!$Q$27+'Frontiere theorique'!$C274*'Frontière Efficiente à 5 titres'!$R$27</f>
        <v>0.44495715135231256</v>
      </c>
      <c r="H274" s="4">
        <f>'Frontière Efficiente à 5 titres'!$Q$28+'Frontiere theorique'!$C274*'Frontière Efficiente à 5 titres'!$R$28</f>
        <v>-2.5473912870511111</v>
      </c>
      <c r="I274" s="4">
        <f>'Frontière Efficiente à 5 titres'!$Q$29+'Frontiere theorique'!$C274*'Frontière Efficiente à 5 titres'!$R$29</f>
        <v>-4.0906695164993465</v>
      </c>
      <c r="J274" s="4">
        <f t="array" ref="J274">MAX(ABS(E274:H274))</f>
        <v>4.2564466018974558</v>
      </c>
      <c r="K274" s="87">
        <f t="shared" si="9"/>
        <v>0.99999999999999556</v>
      </c>
    </row>
    <row r="275" spans="3:11" x14ac:dyDescent="0.25">
      <c r="C275" s="4">
        <v>0.28999999999999998</v>
      </c>
      <c r="D275" s="4">
        <f t="shared" si="8"/>
        <v>0.25290950802892925</v>
      </c>
      <c r="E275" s="4">
        <f>'Frontière Efficiente à 5 titres'!$Q$25+'Frontiere theorique'!$C275*'Frontière Efficiente à 5 titres'!$R$25</f>
        <v>2.9475124309758947</v>
      </c>
      <c r="F275" s="4">
        <f>'Frontière Efficiente à 5 titres'!$Q$26+'Frontiere theorique'!$C275*'Frontière Efficiente à 5 titres'!$R$26</f>
        <v>4.2728101107252403</v>
      </c>
      <c r="G275" s="4">
        <f>'Frontière Efficiente à 5 titres'!$Q$27+'Frontiere theorique'!$C275*'Frontière Efficiente à 5 titres'!$R$27</f>
        <v>0.44634860756082928</v>
      </c>
      <c r="H275" s="4">
        <f>'Frontière Efficiente à 5 titres'!$Q$28+'Frontiere theorique'!$C275*'Frontière Efficiente à 5 titres'!$R$28</f>
        <v>-2.5576871496123532</v>
      </c>
      <c r="I275" s="4">
        <f>'Frontière Efficiente à 5 titres'!$Q$29+'Frontiere theorique'!$C275*'Frontière Efficiente à 5 titres'!$R$29</f>
        <v>-4.1089839996496167</v>
      </c>
      <c r="J275" s="4">
        <f t="array" ref="J275">MAX(ABS(E275:H275))</f>
        <v>4.2728101107252403</v>
      </c>
      <c r="K275" s="87">
        <f t="shared" si="9"/>
        <v>0.99999999999999467</v>
      </c>
    </row>
    <row r="276" spans="3:11" x14ac:dyDescent="0.25">
      <c r="C276" s="4">
        <v>0.29099999999999998</v>
      </c>
      <c r="D276" s="4">
        <f t="shared" si="8"/>
        <v>0.25384414855160586</v>
      </c>
      <c r="E276" s="4">
        <f>'Frontière Efficiente à 5 titres'!$Q$25+'Frontiere theorique'!$C276*'Frontière Efficiente à 5 titres'!$R$25</f>
        <v>2.9583678116511045</v>
      </c>
      <c r="F276" s="4">
        <f>'Frontière Efficiente à 5 titres'!$Q$26+'Frontiere theorique'!$C276*'Frontière Efficiente à 5 titres'!$R$26</f>
        <v>4.2891736195530257</v>
      </c>
      <c r="G276" s="4">
        <f>'Frontière Efficiente à 5 titres'!$Q$27+'Frontiere theorique'!$C276*'Frontière Efficiente à 5 titres'!$R$27</f>
        <v>0.447740063769346</v>
      </c>
      <c r="H276" s="4">
        <f>'Frontière Efficiente à 5 titres'!$Q$28+'Frontiere theorique'!$C276*'Frontière Efficiente à 5 titres'!$R$28</f>
        <v>-2.5679830121735949</v>
      </c>
      <c r="I276" s="4">
        <f>'Frontière Efficiente à 5 titres'!$Q$29+'Frontiere theorique'!$C276*'Frontière Efficiente à 5 titres'!$R$29</f>
        <v>-4.1272984827998851</v>
      </c>
      <c r="J276" s="4">
        <f t="array" ref="J276">MAX(ABS(E276:H276))</f>
        <v>4.2891736195530257</v>
      </c>
      <c r="K276" s="87">
        <f t="shared" si="9"/>
        <v>0.99999999999999645</v>
      </c>
    </row>
    <row r="277" spans="3:11" x14ac:dyDescent="0.25">
      <c r="C277" s="4">
        <v>0.29199999999999998</v>
      </c>
      <c r="D277" s="4">
        <f t="shared" si="8"/>
        <v>0.25477880429080552</v>
      </c>
      <c r="E277" s="4">
        <f>'Frontière Efficiente à 5 titres'!$Q$25+'Frontiere theorique'!$C277*'Frontière Efficiente à 5 titres'!$R$25</f>
        <v>2.9692231923263144</v>
      </c>
      <c r="F277" s="4">
        <f>'Frontière Efficiente à 5 titres'!$Q$26+'Frontiere theorique'!$C277*'Frontière Efficiente à 5 titres'!$R$26</f>
        <v>4.3055371283808102</v>
      </c>
      <c r="G277" s="4">
        <f>'Frontière Efficiente à 5 titres'!$Q$27+'Frontiere theorique'!$C277*'Frontière Efficiente à 5 titres'!$R$27</f>
        <v>0.44913151997786271</v>
      </c>
      <c r="H277" s="4">
        <f>'Frontière Efficiente à 5 titres'!$Q$28+'Frontiere theorique'!$C277*'Frontière Efficiente à 5 titres'!$R$28</f>
        <v>-2.5782788747348371</v>
      </c>
      <c r="I277" s="4">
        <f>'Frontière Efficiente à 5 titres'!$Q$29+'Frontiere theorique'!$C277*'Frontière Efficiente à 5 titres'!$R$29</f>
        <v>-4.1456129659501553</v>
      </c>
      <c r="J277" s="4">
        <f t="array" ref="J277">MAX(ABS(E277:H277))</f>
        <v>4.3055371283808102</v>
      </c>
      <c r="K277" s="87">
        <f t="shared" si="9"/>
        <v>0.99999999999999467</v>
      </c>
    </row>
    <row r="278" spans="3:11" x14ac:dyDescent="0.25">
      <c r="C278" s="4">
        <v>0.29299999999999998</v>
      </c>
      <c r="D278" s="4">
        <f t="shared" si="8"/>
        <v>0.25571347507967507</v>
      </c>
      <c r="E278" s="4">
        <f>'Frontière Efficiente à 5 titres'!$Q$25+'Frontiere theorique'!$C278*'Frontière Efficiente à 5 titres'!$R$25</f>
        <v>2.9800785730015242</v>
      </c>
      <c r="F278" s="4">
        <f>'Frontière Efficiente à 5 titres'!$Q$26+'Frontiere theorique'!$C278*'Frontière Efficiente à 5 titres'!$R$26</f>
        <v>4.3219006372085955</v>
      </c>
      <c r="G278" s="4">
        <f>'Frontière Efficiente à 5 titres'!$Q$27+'Frontiere theorique'!$C278*'Frontière Efficiente à 5 titres'!$R$27</f>
        <v>0.45052297618637943</v>
      </c>
      <c r="H278" s="4">
        <f>'Frontière Efficiente à 5 titres'!$Q$28+'Frontiere theorique'!$C278*'Frontière Efficiente à 5 titres'!$R$28</f>
        <v>-2.5885747372960792</v>
      </c>
      <c r="I278" s="4">
        <f>'Frontière Efficiente à 5 titres'!$Q$29+'Frontiere theorique'!$C278*'Frontière Efficiente à 5 titres'!$R$29</f>
        <v>-4.1639274491004254</v>
      </c>
      <c r="J278" s="4">
        <f t="array" ref="J278">MAX(ABS(E278:H278))</f>
        <v>4.3219006372085955</v>
      </c>
      <c r="K278" s="87">
        <f t="shared" si="9"/>
        <v>0.99999999999999467</v>
      </c>
    </row>
    <row r="279" spans="3:11" x14ac:dyDescent="0.25">
      <c r="C279" s="4">
        <v>0.29399999999999998</v>
      </c>
      <c r="D279" s="4">
        <f t="shared" si="8"/>
        <v>0.25664816075378905</v>
      </c>
      <c r="E279" s="4">
        <f>'Frontière Efficiente à 5 titres'!$Q$25+'Frontiere theorique'!$C279*'Frontière Efficiente à 5 titres'!$R$25</f>
        <v>2.9909339536767341</v>
      </c>
      <c r="F279" s="4">
        <f>'Frontière Efficiente à 5 titres'!$Q$26+'Frontiere theorique'!$C279*'Frontière Efficiente à 5 titres'!$R$26</f>
        <v>4.33826414603638</v>
      </c>
      <c r="G279" s="4">
        <f>'Frontière Efficiente à 5 titres'!$Q$27+'Frontiere theorique'!$C279*'Frontière Efficiente à 5 titres'!$R$27</f>
        <v>0.45191443239489615</v>
      </c>
      <c r="H279" s="4">
        <f>'Frontière Efficiente à 5 titres'!$Q$28+'Frontiere theorique'!$C279*'Frontière Efficiente à 5 titres'!$R$28</f>
        <v>-2.5988705998573209</v>
      </c>
      <c r="I279" s="4">
        <f>'Frontière Efficiente à 5 titres'!$Q$29+'Frontiere theorique'!$C279*'Frontière Efficiente à 5 titres'!$R$29</f>
        <v>-4.1822419322506938</v>
      </c>
      <c r="J279" s="4">
        <f t="array" ref="J279">MAX(ABS(E279:H279))</f>
        <v>4.33826414603638</v>
      </c>
      <c r="K279" s="87">
        <f t="shared" si="9"/>
        <v>0.99999999999999556</v>
      </c>
    </row>
    <row r="280" spans="3:11" x14ac:dyDescent="0.25">
      <c r="C280" s="4">
        <v>0.29499999999999998</v>
      </c>
      <c r="D280" s="4">
        <f t="shared" si="8"/>
        <v>0.25758286115110629</v>
      </c>
      <c r="E280" s="4">
        <f>'Frontière Efficiente à 5 titres'!$Q$25+'Frontiere theorique'!$C280*'Frontière Efficiente à 5 titres'!$R$25</f>
        <v>3.0017893343519439</v>
      </c>
      <c r="F280" s="4">
        <f>'Frontière Efficiente à 5 titres'!$Q$26+'Frontiere theorique'!$C280*'Frontière Efficiente à 5 titres'!$R$26</f>
        <v>4.3546276548641654</v>
      </c>
      <c r="G280" s="4">
        <f>'Frontière Efficiente à 5 titres'!$Q$27+'Frontiere theorique'!$C280*'Frontière Efficiente à 5 titres'!$R$27</f>
        <v>0.45330588860341287</v>
      </c>
      <c r="H280" s="4">
        <f>'Frontière Efficiente à 5 titres'!$Q$28+'Frontiere theorique'!$C280*'Frontière Efficiente à 5 titres'!$R$28</f>
        <v>-2.6091664624185631</v>
      </c>
      <c r="I280" s="4">
        <f>'Frontière Efficiente à 5 titres'!$Q$29+'Frontiere theorique'!$C280*'Frontière Efficiente à 5 titres'!$R$29</f>
        <v>-4.200556415400964</v>
      </c>
      <c r="J280" s="4">
        <f t="array" ref="J280">MAX(ABS(E280:H280))</f>
        <v>4.3546276548641654</v>
      </c>
      <c r="K280" s="87">
        <f t="shared" si="9"/>
        <v>0.99999999999999467</v>
      </c>
    </row>
    <row r="281" spans="3:11" x14ac:dyDescent="0.25">
      <c r="C281" s="4">
        <v>0.29599999999999999</v>
      </c>
      <c r="D281" s="4">
        <f t="shared" si="8"/>
        <v>0.25851757611192627</v>
      </c>
      <c r="E281" s="4">
        <f>'Frontière Efficiente à 5 titres'!$Q$25+'Frontiere theorique'!$C281*'Frontière Efficiente à 5 titres'!$R$25</f>
        <v>3.0126447150271538</v>
      </c>
      <c r="F281" s="4">
        <f>'Frontière Efficiente à 5 titres'!$Q$26+'Frontiere theorique'!$C281*'Frontière Efficiente à 5 titres'!$R$26</f>
        <v>4.3709911636919507</v>
      </c>
      <c r="G281" s="4">
        <f>'Frontière Efficiente à 5 titres'!$Q$27+'Frontiere theorique'!$C281*'Frontière Efficiente à 5 titres'!$R$27</f>
        <v>0.45469734481192958</v>
      </c>
      <c r="H281" s="4">
        <f>'Frontière Efficiente à 5 titres'!$Q$28+'Frontiere theorique'!$C281*'Frontière Efficiente à 5 titres'!$R$28</f>
        <v>-2.6194623249798052</v>
      </c>
      <c r="I281" s="4">
        <f>'Frontière Efficiente à 5 titres'!$Q$29+'Frontiere theorique'!$C281*'Frontière Efficiente à 5 titres'!$R$29</f>
        <v>-4.2188708985512342</v>
      </c>
      <c r="J281" s="4">
        <f t="array" ref="J281">MAX(ABS(E281:H281))</f>
        <v>4.3709911636919507</v>
      </c>
      <c r="K281" s="87">
        <f t="shared" si="9"/>
        <v>0.99999999999999467</v>
      </c>
    </row>
    <row r="282" spans="3:11" x14ac:dyDescent="0.25">
      <c r="C282" s="4">
        <v>0.29699999999999999</v>
      </c>
      <c r="D282" s="4">
        <f t="shared" si="8"/>
        <v>0.25945230547884768</v>
      </c>
      <c r="E282" s="4">
        <f>'Frontière Efficiente à 5 titres'!$Q$25+'Frontiere theorique'!$C282*'Frontière Efficiente à 5 titres'!$R$25</f>
        <v>3.0235000957023637</v>
      </c>
      <c r="F282" s="4">
        <f>'Frontière Efficiente à 5 titres'!$Q$26+'Frontiere theorique'!$C282*'Frontière Efficiente à 5 titres'!$R$26</f>
        <v>4.3873546725197352</v>
      </c>
      <c r="G282" s="4">
        <f>'Frontière Efficiente à 5 titres'!$Q$27+'Frontiere theorique'!$C282*'Frontière Efficiente à 5 titres'!$R$27</f>
        <v>0.45608880102044635</v>
      </c>
      <c r="H282" s="4">
        <f>'Frontière Efficiente à 5 titres'!$Q$28+'Frontiere theorique'!$C282*'Frontière Efficiente à 5 titres'!$R$28</f>
        <v>-2.629758187541047</v>
      </c>
      <c r="I282" s="4">
        <f>'Frontière Efficiente à 5 titres'!$Q$29+'Frontiere theorique'!$C282*'Frontière Efficiente à 5 titres'!$R$29</f>
        <v>-4.2371853817015026</v>
      </c>
      <c r="J282" s="4">
        <f t="array" ref="J282">MAX(ABS(E282:H282))</f>
        <v>4.3873546725197352</v>
      </c>
      <c r="K282" s="87">
        <f t="shared" si="9"/>
        <v>0.99999999999999645</v>
      </c>
    </row>
    <row r="283" spans="3:11" x14ac:dyDescent="0.25">
      <c r="C283" s="4">
        <v>0.29799999999999999</v>
      </c>
      <c r="D283" s="4">
        <f t="shared" si="8"/>
        <v>0.26038704909672661</v>
      </c>
      <c r="E283" s="4">
        <f>'Frontière Efficiente à 5 titres'!$Q$25+'Frontiere theorique'!$C283*'Frontière Efficiente à 5 titres'!$R$25</f>
        <v>3.0343554763775744</v>
      </c>
      <c r="F283" s="4">
        <f>'Frontière Efficiente à 5 titres'!$Q$26+'Frontiere theorique'!$C283*'Frontière Efficiente à 5 titres'!$R$26</f>
        <v>4.4037181813475206</v>
      </c>
      <c r="G283" s="4">
        <f>'Frontière Efficiente à 5 titres'!$Q$27+'Frontiere theorique'!$C283*'Frontière Efficiente à 5 titres'!$R$27</f>
        <v>0.45748025722896307</v>
      </c>
      <c r="H283" s="4">
        <f>'Frontière Efficiente à 5 titres'!$Q$28+'Frontiere theorique'!$C283*'Frontière Efficiente à 5 titres'!$R$28</f>
        <v>-2.6400540501022891</v>
      </c>
      <c r="I283" s="4">
        <f>'Frontière Efficiente à 5 titres'!$Q$29+'Frontiere theorique'!$C283*'Frontière Efficiente à 5 titres'!$R$29</f>
        <v>-4.2554998648517728</v>
      </c>
      <c r="J283" s="4">
        <f t="array" ref="J283">MAX(ABS(E283:H283))</f>
        <v>4.4037181813475206</v>
      </c>
      <c r="K283" s="87">
        <f t="shared" si="9"/>
        <v>0.99999999999999645</v>
      </c>
    </row>
    <row r="284" spans="3:11" x14ac:dyDescent="0.25">
      <c r="C284" s="4">
        <v>0.29899999999999999</v>
      </c>
      <c r="D284" s="4">
        <f t="shared" si="8"/>
        <v>0.26132180681263684</v>
      </c>
      <c r="E284" s="4">
        <f>'Frontière Efficiente à 5 titres'!$Q$25+'Frontiere theorique'!$C284*'Frontière Efficiente à 5 titres'!$R$25</f>
        <v>3.0452108570527843</v>
      </c>
      <c r="F284" s="4">
        <f>'Frontière Efficiente à 5 titres'!$Q$26+'Frontiere theorique'!$C284*'Frontière Efficiente à 5 titres'!$R$26</f>
        <v>4.4200816901753051</v>
      </c>
      <c r="G284" s="4">
        <f>'Frontière Efficiente à 5 titres'!$Q$27+'Frontiere theorique'!$C284*'Frontière Efficiente à 5 titres'!$R$27</f>
        <v>0.45887171343747979</v>
      </c>
      <c r="H284" s="4">
        <f>'Frontière Efficiente à 5 titres'!$Q$28+'Frontiere theorique'!$C284*'Frontière Efficiente à 5 titres'!$R$28</f>
        <v>-2.6503499126635313</v>
      </c>
      <c r="I284" s="4">
        <f>'Frontière Efficiente à 5 titres'!$Q$29+'Frontiere theorique'!$C284*'Frontière Efficiente à 5 titres'!$R$29</f>
        <v>-4.273814348002043</v>
      </c>
      <c r="J284" s="4">
        <f t="array" ref="J284">MAX(ABS(E284:H284))</f>
        <v>4.4200816901753051</v>
      </c>
      <c r="K284" s="87">
        <f t="shared" si="9"/>
        <v>0.99999999999999467</v>
      </c>
    </row>
    <row r="285" spans="3:11" x14ac:dyDescent="0.25">
      <c r="C285" s="4">
        <v>0.3</v>
      </c>
      <c r="D285" s="4">
        <f t="shared" si="8"/>
        <v>0.26225657847583012</v>
      </c>
      <c r="E285" s="4">
        <f>'Frontière Efficiente à 5 titres'!$Q$25+'Frontiere theorique'!$C285*'Frontière Efficiente à 5 titres'!$R$25</f>
        <v>3.0560662377279941</v>
      </c>
      <c r="F285" s="4">
        <f>'Frontière Efficiente à 5 titres'!$Q$26+'Frontiere theorique'!$C285*'Frontière Efficiente à 5 titres'!$R$26</f>
        <v>4.4364451990030904</v>
      </c>
      <c r="G285" s="4">
        <f>'Frontière Efficiente à 5 titres'!$Q$27+'Frontiere theorique'!$C285*'Frontière Efficiente à 5 titres'!$R$27</f>
        <v>0.46026316964599651</v>
      </c>
      <c r="H285" s="4">
        <f>'Frontière Efficiente à 5 titres'!$Q$28+'Frontiere theorique'!$C285*'Frontière Efficiente à 5 titres'!$R$28</f>
        <v>-2.660645775224773</v>
      </c>
      <c r="I285" s="4">
        <f>'Frontière Efficiente à 5 titres'!$Q$29+'Frontiere theorique'!$C285*'Frontière Efficiente à 5 titres'!$R$29</f>
        <v>-4.2921288311523114</v>
      </c>
      <c r="J285" s="4">
        <f t="array" ref="J285">MAX(ABS(E285:H285))</f>
        <v>4.4364451990030904</v>
      </c>
      <c r="K285" s="87">
        <f t="shared" si="9"/>
        <v>0.99999999999999645</v>
      </c>
    </row>
    <row r="286" spans="3:11" x14ac:dyDescent="0.25">
      <c r="C286" s="4"/>
    </row>
    <row r="287" spans="3:11" x14ac:dyDescent="0.25">
      <c r="C287" s="4"/>
    </row>
    <row r="288" spans="3:11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Frontiere Efficiente à 2 titres</vt:lpstr>
      <vt:lpstr>Frontière Efficiente à 5 titres</vt:lpstr>
      <vt:lpstr>Frontiere theorique</vt:lpstr>
      <vt:lpstr>A</vt:lpstr>
      <vt:lpstr>B</vt:lpstr>
      <vt:lpstr>C_</vt:lpstr>
      <vt:lpstr>COR</vt:lpstr>
      <vt:lpstr>D</vt:lpstr>
      <vt:lpstr>I</vt:lpstr>
      <vt:lpstr>P</vt:lpstr>
      <vt:lpstr>R_A</vt:lpstr>
      <vt:lpstr>R_B</vt:lpstr>
      <vt:lpstr>Rh</vt:lpstr>
      <vt:lpstr>V</vt:lpstr>
      <vt:lpstr>V_A</vt:lpstr>
      <vt:lpstr>V_B</vt:lpstr>
      <vt:lpstr>VCV_1</vt:lpstr>
    </vt:vector>
  </TitlesOfParts>
  <Company>AMUNDI-ITS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gouzilh</dc:creator>
  <cp:lastModifiedBy>@LG</cp:lastModifiedBy>
  <dcterms:created xsi:type="dcterms:W3CDTF">2014-11-17T09:58:23Z</dcterms:created>
  <dcterms:modified xsi:type="dcterms:W3CDTF">2019-10-03T12:35:46Z</dcterms:modified>
</cp:coreProperties>
</file>