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eo/Documents/GitHub/Martello-Strumentato/"/>
    </mc:Choice>
  </mc:AlternateContent>
  <xr:revisionPtr revIDLastSave="0" documentId="13_ncr:1_{CFBF8780-16BB-084F-B1BA-AD61C502BDE4}" xr6:coauthVersionLast="45" xr6:coauthVersionMax="45" xr10:uidLastSave="{00000000-0000-0000-0000-000000000000}"/>
  <bookViews>
    <workbookView xWindow="4100" yWindow="680" windowWidth="33200" windowHeight="21860" xr2:uid="{F3D9BDE9-589B-4B4A-867A-5B7EE620269E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0" i="1" l="1"/>
  <c r="L17" i="1"/>
  <c r="L14" i="1"/>
  <c r="L11" i="1"/>
  <c r="L5" i="1"/>
  <c r="L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3" i="1"/>
  <c r="G3" i="1"/>
  <c r="K4" i="1"/>
  <c r="G4" i="1"/>
</calcChain>
</file>

<file path=xl/sharedStrings.xml><?xml version="1.0" encoding="utf-8"?>
<sst xmlns="http://schemas.openxmlformats.org/spreadsheetml/2006/main" count="73" uniqueCount="25">
  <si>
    <t>Campione</t>
  </si>
  <si>
    <t>Piastra</t>
  </si>
  <si>
    <t>f0</t>
  </si>
  <si>
    <t>f0 medio</t>
  </si>
  <si>
    <t>S'</t>
  </si>
  <si>
    <t>c8_2%</t>
  </si>
  <si>
    <t>pesante1</t>
  </si>
  <si>
    <t>Punta</t>
  </si>
  <si>
    <t>Gomma</t>
  </si>
  <si>
    <t>Plastica</t>
  </si>
  <si>
    <t>Metallo</t>
  </si>
  <si>
    <t>S' medio 10^6</t>
  </si>
  <si>
    <t>c10_2%</t>
  </si>
  <si>
    <t>s' medio senza outlier</t>
  </si>
  <si>
    <t>c11_2%</t>
  </si>
  <si>
    <t>Coerenza non ottimale</t>
  </si>
  <si>
    <t>Note</t>
  </si>
  <si>
    <t>primo e secondo picco sono molto simili come importanza rispettivamente a 190Hz e 260 Hz</t>
  </si>
  <si>
    <t>c13_0%</t>
  </si>
  <si>
    <t>c15_0%</t>
  </si>
  <si>
    <t>c16_0%</t>
  </si>
  <si>
    <t>I picchi a 187 e 254Hz della prima serie sono quasi identici, la misura è un po' ambigua. La coerenza della seconda serie è brutta ma il risultato in frequenza non si discosta molto</t>
  </si>
  <si>
    <t>Rigidezza dinamica misurata attraverso swipe in forza</t>
  </si>
  <si>
    <r>
      <t>Il primo e secondo picco a ~180 e ~</t>
    </r>
    <r>
      <rPr>
        <sz val="12"/>
        <color theme="1"/>
        <rFont val="Calibri (Corpo)"/>
      </rPr>
      <t>270 Hz sono presenti in tutte e 3 le serie. Il peso dei due cambia da serie a serie, ma sono comunque vicini in intensità relativa</t>
    </r>
  </si>
  <si>
    <r>
      <t>Il primo e secondo picco a ~190 e ~</t>
    </r>
    <r>
      <rPr>
        <sz val="12"/>
        <color theme="1"/>
        <rFont val="Calibri (Corpo)"/>
      </rPr>
      <t>255 Hz sono presenti in tutte e 3 le serie. Il peso dei due cambia da serie a serie, ma sono comunque vicini in intensità relativa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</si>
</sst>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Times"/>
      <family val="1"/>
    </font>
    <font>
      <sz val="12"/>
      <color theme="1"/>
      <name val="Calibri (Corpo)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" fontId="1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2" fontId="0" fillId="5" borderId="0" xfId="0" applyNumberFormat="1" applyFill="1"/>
    <xf numFmtId="0" fontId="0" fillId="0" borderId="0" xfId="0" applyFill="1"/>
    <xf numFmtId="4" fontId="0" fillId="6" borderId="0" xfId="0" applyNumberFormat="1" applyFill="1"/>
    <xf numFmtId="0" fontId="0" fillId="6" borderId="0" xfId="0" applyFill="1"/>
    <xf numFmtId="2" fontId="0" fillId="7" borderId="0" xfId="0" applyNumberFormat="1" applyFill="1"/>
    <xf numFmtId="0" fontId="0" fillId="8" borderId="0" xfId="0" applyFill="1"/>
    <xf numFmtId="4" fontId="0" fillId="5" borderId="0" xfId="0" applyNumberFormat="1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F4C23-18C7-624C-AA68-65BC2EDF1A80}">
  <dimension ref="A1:M25"/>
  <sheetViews>
    <sheetView tabSelected="1" topLeftCell="C1" zoomScale="130" zoomScaleNormal="130" workbookViewId="0">
      <selection activeCell="L20" sqref="L20"/>
    </sheetView>
  </sheetViews>
  <sheetFormatPr baseColWidth="10" defaultRowHeight="16" x14ac:dyDescent="0.2"/>
  <cols>
    <col min="11" max="11" width="13.83203125" customWidth="1"/>
    <col min="12" max="12" width="19.33203125" bestFit="1" customWidth="1"/>
    <col min="13" max="13" width="79.83203125" bestFit="1" customWidth="1"/>
  </cols>
  <sheetData>
    <row r="1" spans="1:13" x14ac:dyDescent="0.2">
      <c r="A1" t="s">
        <v>22</v>
      </c>
    </row>
    <row r="2" spans="1:13" x14ac:dyDescent="0.2">
      <c r="A2" t="s">
        <v>0</v>
      </c>
      <c r="B2" t="s">
        <v>1</v>
      </c>
      <c r="C2" t="s">
        <v>7</v>
      </c>
      <c r="D2" s="6" t="s">
        <v>2</v>
      </c>
      <c r="E2" s="6" t="s">
        <v>2</v>
      </c>
      <c r="F2" s="6" t="s">
        <v>2</v>
      </c>
      <c r="G2" s="6" t="s">
        <v>3</v>
      </c>
      <c r="H2" s="7" t="s">
        <v>4</v>
      </c>
      <c r="I2" s="7" t="s">
        <v>4</v>
      </c>
      <c r="J2" s="7" t="s">
        <v>4</v>
      </c>
      <c r="K2" s="7" t="s">
        <v>11</v>
      </c>
      <c r="L2" s="7" t="s">
        <v>13</v>
      </c>
      <c r="M2" s="7" t="s">
        <v>16</v>
      </c>
    </row>
    <row r="3" spans="1:13" x14ac:dyDescent="0.2">
      <c r="A3" s="17" t="s">
        <v>5</v>
      </c>
      <c r="B3" t="s">
        <v>6</v>
      </c>
      <c r="C3" t="s">
        <v>8</v>
      </c>
      <c r="D3" s="3">
        <v>190.79589999999999</v>
      </c>
      <c r="E3" s="3">
        <v>260.75439999999998</v>
      </c>
      <c r="F3" s="3">
        <v>260.75439999999998</v>
      </c>
      <c r="G3" s="2">
        <f>AVERAGE(D3:F3)</f>
        <v>237.43489999999997</v>
      </c>
      <c r="H3" s="5">
        <v>272.32</v>
      </c>
      <c r="I3" s="3">
        <v>508.63</v>
      </c>
      <c r="J3" s="3">
        <v>508.63</v>
      </c>
      <c r="K3" s="2">
        <f>AVERAGE(H3:J3)</f>
        <v>429.85999999999996</v>
      </c>
      <c r="M3" t="s">
        <v>17</v>
      </c>
    </row>
    <row r="4" spans="1:13" x14ac:dyDescent="0.2">
      <c r="A4" s="17" t="s">
        <v>5</v>
      </c>
      <c r="B4" t="s">
        <v>6</v>
      </c>
      <c r="C4" t="s">
        <v>9</v>
      </c>
      <c r="D4" s="4">
        <v>260.75439999999998</v>
      </c>
      <c r="E4" s="4">
        <v>260.75439999999998</v>
      </c>
      <c r="F4" s="4">
        <v>260.75439999999998</v>
      </c>
      <c r="G4" s="2">
        <f>AVERAGE(D4:F4)</f>
        <v>260.75439999999998</v>
      </c>
      <c r="H4" s="4">
        <v>508.63</v>
      </c>
      <c r="I4" s="4">
        <v>508.63</v>
      </c>
      <c r="J4" s="4">
        <v>521.11</v>
      </c>
      <c r="K4" s="2">
        <f>AVERAGE(H4:J4)</f>
        <v>512.79</v>
      </c>
    </row>
    <row r="5" spans="1:13" x14ac:dyDescent="0.2">
      <c r="A5" s="17" t="s">
        <v>5</v>
      </c>
      <c r="B5" t="s">
        <v>6</v>
      </c>
      <c r="C5" t="s">
        <v>10</v>
      </c>
      <c r="D5" s="11">
        <v>267.11430000000001</v>
      </c>
      <c r="E5" s="3">
        <v>254.39449999999999</v>
      </c>
      <c r="F5" s="11">
        <v>384.77170000000001</v>
      </c>
      <c r="G5" s="2">
        <f t="shared" ref="G5:G23" si="0">AVERAGE(D5:F5)</f>
        <v>302.09350000000001</v>
      </c>
      <c r="H5" s="3">
        <v>533.75</v>
      </c>
      <c r="I5" s="3">
        <v>484.12</v>
      </c>
      <c r="J5" s="5">
        <v>1107.5</v>
      </c>
      <c r="K5" s="2">
        <f t="shared" ref="K5:K23" si="1">AVERAGE(H5:J5)</f>
        <v>708.45666666666659</v>
      </c>
      <c r="L5" s="8">
        <f>AVERAGE(I3:J3,H4:J4,H5:I5)</f>
        <v>510.5</v>
      </c>
    </row>
    <row r="6" spans="1:13" x14ac:dyDescent="0.2">
      <c r="A6" s="16" t="s">
        <v>12</v>
      </c>
      <c r="B6" t="s">
        <v>6</v>
      </c>
      <c r="C6" t="s">
        <v>8</v>
      </c>
      <c r="D6" s="1">
        <v>187.61600000000001</v>
      </c>
      <c r="E6" s="1">
        <v>187.61600000000001</v>
      </c>
      <c r="F6" s="2">
        <v>184.43600000000001</v>
      </c>
      <c r="G6" s="2">
        <f t="shared" si="0"/>
        <v>186.55600000000001</v>
      </c>
      <c r="H6" s="3">
        <v>263.32</v>
      </c>
      <c r="I6" s="3">
        <v>263.32</v>
      </c>
      <c r="J6" s="3">
        <v>254.47</v>
      </c>
      <c r="K6" s="2">
        <f t="shared" si="1"/>
        <v>260.37</v>
      </c>
    </row>
    <row r="7" spans="1:13" x14ac:dyDescent="0.2">
      <c r="A7" s="16" t="s">
        <v>12</v>
      </c>
      <c r="B7" t="s">
        <v>6</v>
      </c>
      <c r="C7" t="s">
        <v>9</v>
      </c>
      <c r="D7" s="2">
        <v>181.2561</v>
      </c>
      <c r="E7" s="2">
        <v>184.43600000000001</v>
      </c>
      <c r="F7" s="2">
        <v>187.61600000000001</v>
      </c>
      <c r="G7" s="2">
        <f t="shared" si="0"/>
        <v>184.43603333333331</v>
      </c>
      <c r="H7" s="3">
        <v>245.77</v>
      </c>
      <c r="I7" s="3">
        <v>254.47</v>
      </c>
      <c r="J7" s="3">
        <v>263.32</v>
      </c>
      <c r="K7" s="2">
        <f t="shared" si="1"/>
        <v>254.51999999999998</v>
      </c>
    </row>
    <row r="8" spans="1:13" x14ac:dyDescent="0.2">
      <c r="A8" s="16" t="s">
        <v>12</v>
      </c>
      <c r="B8" t="s">
        <v>6</v>
      </c>
      <c r="C8" t="s">
        <v>10</v>
      </c>
      <c r="D8" s="2">
        <v>190.79589999999999</v>
      </c>
      <c r="E8" s="2">
        <v>187.61600000000001</v>
      </c>
      <c r="F8" s="11">
        <v>356.15230000000003</v>
      </c>
      <c r="G8" s="2">
        <f t="shared" si="0"/>
        <v>244.85473333333334</v>
      </c>
      <c r="H8" s="3">
        <v>272.32</v>
      </c>
      <c r="I8" s="3">
        <v>263.32</v>
      </c>
      <c r="J8" s="5">
        <v>948.88</v>
      </c>
      <c r="K8" s="2">
        <f t="shared" si="1"/>
        <v>494.84</v>
      </c>
      <c r="L8" s="8">
        <f>AVERAGE(H6:J7,H8:I8)</f>
        <v>260.03874999999999</v>
      </c>
    </row>
    <row r="9" spans="1:13" x14ac:dyDescent="0.2">
      <c r="A9" s="17" t="s">
        <v>14</v>
      </c>
      <c r="B9" t="s">
        <v>6</v>
      </c>
      <c r="C9" t="s">
        <v>8</v>
      </c>
      <c r="D9" s="2">
        <v>187.61600000000001</v>
      </c>
      <c r="E9" s="2">
        <v>181.2561</v>
      </c>
      <c r="F9" s="2">
        <v>174.89619999999999</v>
      </c>
      <c r="G9" s="2">
        <f t="shared" si="0"/>
        <v>181.25610000000003</v>
      </c>
      <c r="H9" s="3">
        <v>263.32</v>
      </c>
      <c r="I9" s="3">
        <v>245.77</v>
      </c>
      <c r="J9" s="3">
        <v>228.82</v>
      </c>
      <c r="K9" s="2">
        <f t="shared" si="1"/>
        <v>245.97000000000003</v>
      </c>
      <c r="L9" s="9"/>
    </row>
    <row r="10" spans="1:13" x14ac:dyDescent="0.2">
      <c r="A10" s="17" t="s">
        <v>14</v>
      </c>
      <c r="B10" t="s">
        <v>6</v>
      </c>
      <c r="C10" t="s">
        <v>9</v>
      </c>
      <c r="D10" s="2">
        <v>187.61600000000001</v>
      </c>
      <c r="E10" s="2">
        <v>178.0762</v>
      </c>
      <c r="F10" s="2">
        <v>190.79589999999999</v>
      </c>
      <c r="G10" s="2">
        <f t="shared" si="0"/>
        <v>185.49603333333334</v>
      </c>
      <c r="H10" s="3">
        <v>263.32</v>
      </c>
      <c r="I10" s="3">
        <v>237.22</v>
      </c>
      <c r="J10" s="3">
        <v>271.32</v>
      </c>
      <c r="K10" s="2">
        <f t="shared" si="1"/>
        <v>257.28666666666663</v>
      </c>
    </row>
    <row r="11" spans="1:13" x14ac:dyDescent="0.2">
      <c r="A11" s="17" t="s">
        <v>14</v>
      </c>
      <c r="B11" t="s">
        <v>6</v>
      </c>
      <c r="C11" t="s">
        <v>10</v>
      </c>
      <c r="D11" s="10">
        <v>263.93430000000001</v>
      </c>
      <c r="E11" s="2">
        <v>184.43600000000001</v>
      </c>
      <c r="F11" s="10">
        <v>257.5745</v>
      </c>
      <c r="G11" s="2">
        <f t="shared" si="0"/>
        <v>235.31493333333333</v>
      </c>
      <c r="H11" s="12">
        <v>521.11</v>
      </c>
      <c r="I11" s="3">
        <v>254.47</v>
      </c>
      <c r="J11" s="12">
        <v>496.3</v>
      </c>
      <c r="K11" s="2">
        <f t="shared" si="1"/>
        <v>423.96000000000004</v>
      </c>
      <c r="L11" s="8">
        <f>AVERAGE(H9:J10,I11)</f>
        <v>252.03428571428572</v>
      </c>
    </row>
    <row r="12" spans="1:13" x14ac:dyDescent="0.2">
      <c r="A12" s="13" t="s">
        <v>18</v>
      </c>
      <c r="B12" t="s">
        <v>6</v>
      </c>
      <c r="C12" t="s">
        <v>8</v>
      </c>
      <c r="D12" s="2">
        <v>184.43600000000001</v>
      </c>
      <c r="E12" s="2">
        <v>184.43600000000001</v>
      </c>
      <c r="F12" s="2">
        <v>181.2561</v>
      </c>
      <c r="G12" s="2">
        <f t="shared" si="0"/>
        <v>183.37603333333334</v>
      </c>
      <c r="H12" s="3">
        <v>254.47</v>
      </c>
      <c r="I12" s="3">
        <v>254.47</v>
      </c>
      <c r="J12" s="3">
        <v>245.77</v>
      </c>
      <c r="K12" s="2">
        <f t="shared" si="1"/>
        <v>251.57000000000002</v>
      </c>
    </row>
    <row r="13" spans="1:13" x14ac:dyDescent="0.2">
      <c r="A13" s="13" t="s">
        <v>18</v>
      </c>
      <c r="B13" t="s">
        <v>6</v>
      </c>
      <c r="C13" t="s">
        <v>9</v>
      </c>
      <c r="D13" s="2">
        <v>187.61600000000001</v>
      </c>
      <c r="E13" s="2">
        <v>184.43600000000001</v>
      </c>
      <c r="F13" s="2">
        <v>184.43600000000001</v>
      </c>
      <c r="G13" s="2">
        <f t="shared" si="0"/>
        <v>185.49600000000001</v>
      </c>
      <c r="H13" s="3">
        <v>263.32</v>
      </c>
      <c r="I13" s="3">
        <v>254.47</v>
      </c>
      <c r="J13" s="3">
        <v>254.47</v>
      </c>
      <c r="K13" s="2">
        <f t="shared" si="1"/>
        <v>257.42</v>
      </c>
    </row>
    <row r="14" spans="1:13" x14ac:dyDescent="0.2">
      <c r="A14" s="13" t="s">
        <v>18</v>
      </c>
      <c r="B14" t="s">
        <v>6</v>
      </c>
      <c r="C14" t="s">
        <v>10</v>
      </c>
      <c r="D14" s="2">
        <v>254.39449999999999</v>
      </c>
      <c r="E14" s="10">
        <v>203.51560000000001</v>
      </c>
      <c r="F14" s="2">
        <v>187.61600000000001</v>
      </c>
      <c r="G14" s="2">
        <f t="shared" si="0"/>
        <v>215.17536666666669</v>
      </c>
      <c r="H14" s="12">
        <v>484.12</v>
      </c>
      <c r="I14" s="12">
        <v>309.83999999999997</v>
      </c>
      <c r="J14" s="3">
        <v>263.62</v>
      </c>
      <c r="K14" s="2">
        <f t="shared" si="1"/>
        <v>352.52666666666664</v>
      </c>
      <c r="L14" s="8">
        <f>AVERAGE(H12:J13,J14)</f>
        <v>255.79857142857145</v>
      </c>
      <c r="M14" t="s">
        <v>21</v>
      </c>
    </row>
    <row r="15" spans="1:13" x14ac:dyDescent="0.2">
      <c r="A15" s="15" t="s">
        <v>19</v>
      </c>
      <c r="B15" t="s">
        <v>6</v>
      </c>
      <c r="C15" t="s">
        <v>8</v>
      </c>
      <c r="D15" s="2">
        <v>174.89619999999999</v>
      </c>
      <c r="E15" s="2">
        <v>171.71629999999999</v>
      </c>
      <c r="F15" s="2">
        <v>165.35640000000001</v>
      </c>
      <c r="G15" s="2">
        <f t="shared" si="0"/>
        <v>170.65629999999999</v>
      </c>
      <c r="H15" s="2">
        <v>228.82</v>
      </c>
      <c r="I15" s="2">
        <v>220.58</v>
      </c>
      <c r="J15" s="2">
        <v>204.54</v>
      </c>
      <c r="K15" s="2">
        <f t="shared" si="1"/>
        <v>217.98</v>
      </c>
    </row>
    <row r="16" spans="1:13" x14ac:dyDescent="0.2">
      <c r="A16" s="15" t="s">
        <v>19</v>
      </c>
      <c r="B16" t="s">
        <v>6</v>
      </c>
      <c r="C16" t="s">
        <v>9</v>
      </c>
      <c r="D16" s="2">
        <v>187.61600000000001</v>
      </c>
      <c r="E16" s="2">
        <v>184.43600000000001</v>
      </c>
      <c r="F16" s="2">
        <v>171.71629999999999</v>
      </c>
      <c r="G16" s="2">
        <f t="shared" si="0"/>
        <v>181.25609999999998</v>
      </c>
      <c r="H16" s="2">
        <v>263.32</v>
      </c>
      <c r="I16" s="2">
        <v>254.47</v>
      </c>
      <c r="J16" s="2">
        <v>220.58</v>
      </c>
      <c r="K16" s="2">
        <f t="shared" si="1"/>
        <v>246.12333333333333</v>
      </c>
    </row>
    <row r="17" spans="1:13" x14ac:dyDescent="0.2">
      <c r="A17" s="15" t="s">
        <v>19</v>
      </c>
      <c r="B17" t="s">
        <v>6</v>
      </c>
      <c r="C17" t="s">
        <v>10</v>
      </c>
      <c r="D17" s="2">
        <v>184.43600000000001</v>
      </c>
      <c r="E17" s="2">
        <v>187.61600000000001</v>
      </c>
      <c r="F17" s="2">
        <v>184.43600000000001</v>
      </c>
      <c r="G17" s="2">
        <f t="shared" si="0"/>
        <v>185.49600000000001</v>
      </c>
      <c r="H17" s="2">
        <v>254.47</v>
      </c>
      <c r="I17" s="2">
        <v>263.32</v>
      </c>
      <c r="J17" s="2">
        <v>254.47</v>
      </c>
      <c r="K17" s="2">
        <f t="shared" si="1"/>
        <v>257.42</v>
      </c>
      <c r="L17" s="14">
        <f>AVERAGE(H15:J17)</f>
        <v>240.50777777777773</v>
      </c>
    </row>
    <row r="18" spans="1:13" x14ac:dyDescent="0.2">
      <c r="A18" s="13" t="s">
        <v>20</v>
      </c>
      <c r="B18" t="s">
        <v>6</v>
      </c>
      <c r="C18" t="s">
        <v>8</v>
      </c>
      <c r="D18" s="2">
        <v>181.2561</v>
      </c>
      <c r="E18" s="2">
        <v>181.2561</v>
      </c>
      <c r="F18" s="2">
        <v>178.0762</v>
      </c>
      <c r="G18" s="2">
        <f t="shared" si="0"/>
        <v>180.19613333333334</v>
      </c>
      <c r="H18" s="2">
        <v>245.77</v>
      </c>
      <c r="I18" s="2">
        <v>245.77</v>
      </c>
      <c r="J18" s="2">
        <v>237.22</v>
      </c>
      <c r="K18" s="2">
        <f t="shared" si="1"/>
        <v>242.92</v>
      </c>
    </row>
    <row r="19" spans="1:13" x14ac:dyDescent="0.2">
      <c r="A19" s="13" t="s">
        <v>20</v>
      </c>
      <c r="B19" t="s">
        <v>6</v>
      </c>
      <c r="C19" t="s">
        <v>9</v>
      </c>
      <c r="D19" s="2">
        <v>270.29419999999999</v>
      </c>
      <c r="E19" s="2">
        <v>178.0762</v>
      </c>
      <c r="F19" s="2">
        <v>187.61600000000001</v>
      </c>
      <c r="G19" s="2">
        <f t="shared" si="0"/>
        <v>211.99546666666666</v>
      </c>
      <c r="H19" s="2">
        <v>546.53</v>
      </c>
      <c r="I19" s="2">
        <v>237.22</v>
      </c>
      <c r="J19" s="2">
        <v>263.32</v>
      </c>
      <c r="K19" s="2">
        <f t="shared" si="1"/>
        <v>349.02333333333331</v>
      </c>
      <c r="M19" t="s">
        <v>23</v>
      </c>
    </row>
    <row r="20" spans="1:13" x14ac:dyDescent="0.2">
      <c r="A20" s="13" t="s">
        <v>20</v>
      </c>
      <c r="B20" t="s">
        <v>6</v>
      </c>
      <c r="C20" t="s">
        <v>10</v>
      </c>
      <c r="D20" s="2">
        <v>190.79589999999999</v>
      </c>
      <c r="E20" s="2">
        <v>254.39449999999999</v>
      </c>
      <c r="F20" s="2">
        <v>260.75439999999998</v>
      </c>
      <c r="G20" s="2">
        <f t="shared" si="0"/>
        <v>235.31493333333333</v>
      </c>
      <c r="H20" s="2">
        <v>272.32</v>
      </c>
      <c r="I20" s="2">
        <v>484.12</v>
      </c>
      <c r="J20" s="2">
        <v>508.63</v>
      </c>
      <c r="K20" s="2">
        <f t="shared" si="1"/>
        <v>421.69000000000005</v>
      </c>
      <c r="L20" s="14">
        <f>AVERAGE(H18:J18,I19:J19,H20)</f>
        <v>250.26999999999998</v>
      </c>
      <c r="M20" t="s">
        <v>24</v>
      </c>
    </row>
    <row r="21" spans="1:13" x14ac:dyDescent="0.2">
      <c r="D21" s="2"/>
      <c r="E21" s="2"/>
      <c r="F21" s="2"/>
      <c r="G21" s="2" t="e">
        <f t="shared" si="0"/>
        <v>#DIV/0!</v>
      </c>
      <c r="H21" s="3"/>
      <c r="I21" s="3"/>
      <c r="J21" s="3"/>
      <c r="K21" s="2" t="e">
        <f t="shared" si="1"/>
        <v>#DIV/0!</v>
      </c>
    </row>
    <row r="22" spans="1:13" x14ac:dyDescent="0.2">
      <c r="D22" s="2"/>
      <c r="E22" s="2"/>
      <c r="F22" s="2"/>
      <c r="G22" s="2" t="e">
        <f t="shared" si="0"/>
        <v>#DIV/0!</v>
      </c>
      <c r="H22" s="3"/>
      <c r="I22" s="3"/>
      <c r="J22" s="3"/>
      <c r="K22" s="2" t="e">
        <f t="shared" si="1"/>
        <v>#DIV/0!</v>
      </c>
    </row>
    <row r="23" spans="1:13" x14ac:dyDescent="0.2">
      <c r="D23" s="2"/>
      <c r="E23" s="2"/>
      <c r="F23" s="2"/>
      <c r="G23" s="2" t="e">
        <f t="shared" si="0"/>
        <v>#DIV/0!</v>
      </c>
      <c r="H23" s="3"/>
      <c r="I23" s="3"/>
      <c r="J23" s="3"/>
      <c r="K23" s="2" t="e">
        <f t="shared" si="1"/>
        <v>#DIV/0!</v>
      </c>
    </row>
    <row r="25" spans="1:13" x14ac:dyDescent="0.2">
      <c r="D25" s="1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2020-10-20T18:16:15Z</dcterms:created>
  <dcterms:modified xsi:type="dcterms:W3CDTF">2020-10-21T16:37:59Z</dcterms:modified>
</cp:coreProperties>
</file>