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8735" windowHeight="11955"/>
  </bookViews>
  <sheets>
    <sheet name="Feuil1" sheetId="1" r:id="rId1"/>
    <sheet name="Feuil2" sheetId="2" r:id="rId2"/>
    <sheet name="Feuil3" sheetId="3" r:id="rId3"/>
  </sheets>
  <definedNames>
    <definedName name="Ocore" localSheetId="0">Feuil1!$A$58:$G$102</definedName>
  </definedNames>
  <calcPr calcId="125725"/>
</workbook>
</file>

<file path=xl/calcChain.xml><?xml version="1.0" encoding="utf-8"?>
<calcChain xmlns="http://schemas.openxmlformats.org/spreadsheetml/2006/main">
  <c r="H43" i="1"/>
  <c r="H49" l="1"/>
  <c r="H45"/>
  <c r="H48"/>
  <c r="H27"/>
  <c r="H41"/>
  <c r="H25"/>
  <c r="H21"/>
  <c r="H22"/>
  <c r="H23"/>
  <c r="H18"/>
  <c r="H20"/>
  <c r="H19"/>
  <c r="H28"/>
  <c r="H24"/>
  <c r="H26"/>
  <c r="H29"/>
  <c r="H34"/>
  <c r="H35"/>
  <c r="H30"/>
  <c r="H33"/>
  <c r="H32"/>
  <c r="H31"/>
  <c r="H13"/>
  <c r="H11"/>
  <c r="H12"/>
  <c r="H14"/>
  <c r="H15"/>
  <c r="H16"/>
  <c r="H17"/>
  <c r="H40"/>
  <c r="H36"/>
  <c r="H37"/>
  <c r="H38"/>
  <c r="H39"/>
  <c r="H42"/>
  <c r="H44"/>
  <c r="H46"/>
  <c r="H50" s="1"/>
  <c r="H47"/>
</calcChain>
</file>

<file path=xl/connections.xml><?xml version="1.0" encoding="utf-8"?>
<connections xmlns="http://schemas.openxmlformats.org/spreadsheetml/2006/main">
  <connection id="1" name="Ocore" type="6" refreshedVersion="3" background="1" saveData="1">
    <textPr sourceFile="C:\Elec\HARD\Oufffteam\Elec\CM\Schematic\Project Outputs for Ocore\Ocore.CSV" decimal="," thousands=" 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<sst xmlns="http://schemas.openxmlformats.org/spreadsheetml/2006/main" count="131" uniqueCount="110">
  <si>
    <t>Comment</t>
  </si>
  <si>
    <t>Pattern</t>
  </si>
  <si>
    <t>Quantity</t>
  </si>
  <si>
    <t>Components</t>
  </si>
  <si>
    <t>Ref farnell</t>
  </si>
  <si>
    <t>PU (HT)</t>
  </si>
  <si>
    <t>Minimum de commande</t>
  </si>
  <si>
    <t>Total:</t>
  </si>
  <si>
    <t>Association Oufffteam</t>
  </si>
  <si>
    <t>3 Place Carnot</t>
  </si>
  <si>
    <t>26100 Romans sur Isère</t>
  </si>
  <si>
    <t>oufffteam@gmail.com</t>
  </si>
  <si>
    <t>Prix (€ - HT)</t>
  </si>
  <si>
    <t>100n cap 0603 X7R 25V</t>
  </si>
  <si>
    <t>10n cap 0603 X7R 25V</t>
  </si>
  <si>
    <t>318-07</t>
  </si>
  <si>
    <t>Header 6</t>
  </si>
  <si>
    <t>U302</t>
  </si>
  <si>
    <t>Res 10 100mW</t>
  </si>
  <si>
    <t>Res 10k 100mW</t>
  </si>
  <si>
    <t>Res 33k 100mW</t>
  </si>
  <si>
    <t>U101</t>
  </si>
  <si>
    <t>U301</t>
  </si>
  <si>
    <t>Date: 30/08/09</t>
  </si>
  <si>
    <t>0603</t>
  </si>
  <si>
    <t>0805</t>
  </si>
  <si>
    <t>10u cap 0805 X7R 10V</t>
  </si>
  <si>
    <t>100p cap 0603 X7R 50V</t>
  </si>
  <si>
    <t>1u cap 0603 X7R 16V</t>
  </si>
  <si>
    <t>C303</t>
  </si>
  <si>
    <t>C308</t>
  </si>
  <si>
    <t>10p cap 0603 NPO 50V</t>
  </si>
  <si>
    <t>BZX84C5V6LT1</t>
  </si>
  <si>
    <t>D101</t>
  </si>
  <si>
    <t>LED CMS</t>
  </si>
  <si>
    <t>D301</t>
  </si>
  <si>
    <t>Connecteurs 6pins</t>
  </si>
  <si>
    <t>B82422H1223K</t>
  </si>
  <si>
    <t>1210</t>
  </si>
  <si>
    <t>L301, L302</t>
  </si>
  <si>
    <t>LED_VISION</t>
  </si>
  <si>
    <t>Header 2</t>
  </si>
  <si>
    <t>IRF7604</t>
  </si>
  <si>
    <t>Micro8</t>
  </si>
  <si>
    <t>Res 680 100mW</t>
  </si>
  <si>
    <t>Res 6.8k 100mW</t>
  </si>
  <si>
    <t>R301</t>
  </si>
  <si>
    <t>Res 4.7k 100mW</t>
  </si>
  <si>
    <t>R302</t>
  </si>
  <si>
    <t>R303</t>
  </si>
  <si>
    <t>Res 22 100mW</t>
  </si>
  <si>
    <t>R304</t>
  </si>
  <si>
    <t>Res 560k 100mW</t>
  </si>
  <si>
    <t>R305, R308</t>
  </si>
  <si>
    <t>Res 680k 100mW</t>
  </si>
  <si>
    <t>R306</t>
  </si>
  <si>
    <t>Res 75k 100mW</t>
  </si>
  <si>
    <t>R307</t>
  </si>
  <si>
    <t>Res 100k 100mW</t>
  </si>
  <si>
    <t>PIC24HJ128GP504-E/PT</t>
  </si>
  <si>
    <t>TQFP44</t>
  </si>
  <si>
    <t>XBee</t>
  </si>
  <si>
    <t>U104</t>
  </si>
  <si>
    <t>XB24-ACI-001</t>
  </si>
  <si>
    <t>SOT23-5</t>
  </si>
  <si>
    <t>LM3401</t>
  </si>
  <si>
    <t>MSOP8</t>
  </si>
  <si>
    <t>TPS62000</t>
  </si>
  <si>
    <t>MS10</t>
  </si>
  <si>
    <t>U303</t>
  </si>
  <si>
    <t>Connecteurs 2pins</t>
  </si>
  <si>
    <t>Rev. B</t>
  </si>
  <si>
    <t>BOM - Balise Tx</t>
  </si>
  <si>
    <t>C102, C103, C104, C105, C106, C107, C302, C307, C401, C402, C403, C404, C405, C406, C407, C408, C409, C410, C411, C412, C413, C414, C415, C416, C418, C420</t>
  </si>
  <si>
    <t>C101, C301, C304, C309, C310, C311, C312, C417, C419</t>
  </si>
  <si>
    <t>C306</t>
  </si>
  <si>
    <t>C313</t>
  </si>
  <si>
    <t>C314, C315, C316</t>
  </si>
  <si>
    <t>94SA107X0016EBP</t>
  </si>
  <si>
    <t>N/A</t>
  </si>
  <si>
    <t>C317</t>
  </si>
  <si>
    <t>10MQ040</t>
  </si>
  <si>
    <t>SMA</t>
  </si>
  <si>
    <t>30BQ040</t>
  </si>
  <si>
    <t>SMC</t>
  </si>
  <si>
    <t>D302, D304</t>
  </si>
  <si>
    <t>D101, D102,D303,D305</t>
  </si>
  <si>
    <t>TSAL5300</t>
  </si>
  <si>
    <t>D401, D402, D403, D404, D405, D406, D407, D408, D409, D410, D411, D412, D413, D414, D415, D416, D417, D418, D419, D420, D421, D422, D423, D424, D425, D426, D427, D428, D429, D430, D431, D432</t>
  </si>
  <si>
    <t>B82477P4103M000</t>
  </si>
  <si>
    <t>L303</t>
  </si>
  <si>
    <t>Polyswitch MINISMDC110F/24</t>
  </si>
  <si>
    <t>P301</t>
  </si>
  <si>
    <t>PIC_IN_SITU</t>
  </si>
  <si>
    <t>Q301, Q302</t>
  </si>
  <si>
    <t>R101, R102, R314, R315</t>
  </si>
  <si>
    <t>R103, R313</t>
  </si>
  <si>
    <t>R309,R310,R311</t>
  </si>
  <si>
    <t>R312</t>
  </si>
  <si>
    <t>Res 3k 100mW</t>
  </si>
  <si>
    <t>R401, R402</t>
  </si>
  <si>
    <t>MC74VHC1G32DFT1</t>
  </si>
  <si>
    <t>U103, U104</t>
  </si>
  <si>
    <t>LM3475</t>
  </si>
  <si>
    <t>CAT4016</t>
  </si>
  <si>
    <t>TSSOP24</t>
  </si>
  <si>
    <t>U401, U402</t>
  </si>
  <si>
    <t>22u cap 1206 X5R 10V</t>
  </si>
  <si>
    <t>Xbee/2</t>
  </si>
  <si>
    <t>SMM-110-02-S-S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</si>
</sst>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8"/>
      <color rgb="FF000000"/>
      <name val="MS Sans Serif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0" fillId="0" borderId="1" xfId="0" applyBorder="1"/>
    <xf numFmtId="0" fontId="1" fillId="2" borderId="3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0" xfId="0" applyBorder="1"/>
    <xf numFmtId="0" fontId="3" fillId="0" borderId="0" xfId="0" quotePrefix="1" applyFont="1" applyBorder="1"/>
    <xf numFmtId="49" fontId="0" fillId="0" borderId="0" xfId="0" applyNumberFormat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1" applyAlignment="1" applyProtection="1">
      <alignment horizontal="left" vertical="top"/>
    </xf>
    <xf numFmtId="49" fontId="1" fillId="2" borderId="2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1" fillId="2" borderId="3" xfId="0" applyFont="1" applyFill="1" applyBorder="1" applyAlignment="1">
      <alignment vertical="top" wrapText="1"/>
    </xf>
    <xf numFmtId="0" fontId="0" fillId="0" borderId="0" xfId="0" applyFont="1"/>
    <xf numFmtId="0" fontId="0" fillId="0" borderId="0" xfId="0" quotePrefix="1" applyFont="1"/>
    <xf numFmtId="0" fontId="0" fillId="0" borderId="0" xfId="0" applyFont="1" applyFill="1"/>
    <xf numFmtId="0" fontId="4" fillId="0" borderId="1" xfId="0" quotePrefix="1" applyFont="1" applyBorder="1"/>
    <xf numFmtId="49" fontId="0" fillId="0" borderId="0" xfId="0" applyNumberFormat="1" applyFont="1"/>
    <xf numFmtId="49" fontId="4" fillId="0" borderId="1" xfId="0" applyNumberFormat="1" applyFont="1" applyBorder="1"/>
    <xf numFmtId="49" fontId="0" fillId="0" borderId="0" xfId="0" quotePrefix="1" applyNumberFormat="1" applyFont="1"/>
    <xf numFmtId="49" fontId="0" fillId="0" borderId="0" xfId="0" applyNumberFormat="1" applyFont="1" applyFill="1"/>
    <xf numFmtId="49" fontId="0" fillId="0" borderId="0" xfId="0" applyNumberFormat="1" applyFill="1"/>
    <xf numFmtId="0" fontId="4" fillId="0" borderId="1" xfId="0" quotePrefix="1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quotePrefix="1" applyFont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ill="1" applyAlignment="1">
      <alignment wrapText="1"/>
    </xf>
  </cellXfs>
  <cellStyles count="2">
    <cellStyle name="Lien hypertexte" xfId="1" builtinId="8"/>
    <cellStyle name="Normal" xfId="0" builtinId="0"/>
  </cellStyles>
  <dxfs count="12"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top style="medium">
          <color theme="1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relativeIndent="255" justifyLastLine="0" shrinkToFit="0" mergeCell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2</xdr:rowOff>
    </xdr:from>
    <xdr:to>
      <xdr:col>0</xdr:col>
      <xdr:colOff>1343025</xdr:colOff>
      <xdr:row>3</xdr:row>
      <xdr:rowOff>2475</xdr:rowOff>
    </xdr:to>
    <xdr:pic>
      <xdr:nvPicPr>
        <xdr:cNvPr id="3" name="Image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2"/>
          <a:ext cx="1343024" cy="57397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Ocore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au1" displayName="Tableau1" ref="A10:H49" totalsRowShown="0" headerRowDxfId="11" dataDxfId="9" headerRowBorderDxfId="10" tableBorderDxfId="8" dataCellStyle="Normal">
  <autoFilter ref="A10:H49"/>
  <tableColumns count="8">
    <tableColumn id="1" name="Comment" dataDxfId="7" dataCellStyle="Normal"/>
    <tableColumn id="2" name="Pattern" dataDxfId="6" dataCellStyle="Normal"/>
    <tableColumn id="3" name="Quantity" dataDxfId="5" dataCellStyle="Normal"/>
    <tableColumn id="4" name="Components" dataDxfId="4" dataCellStyle="Normal"/>
    <tableColumn id="5" name="Ref farnell" dataDxfId="3" dataCellStyle="Normal"/>
    <tableColumn id="6" name="PU (HT)" dataDxfId="2" dataCellStyle="Normal"/>
    <tableColumn id="7" name="Minimum de commande" dataDxfId="1" dataCellStyle="Normal"/>
    <tableColumn id="8" name="Prix (€ - HT)" dataDxfId="0" dataCellStyle="Normal">
      <calculatedColumnFormula>MAX(Tableau1[[#This Row],[Quantity]],Tableau1[[#This Row],[Minimum de commande]])*Tableau1[[#This Row],[PU (HT)]]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ufffteam@gmail.com" TargetMode="External"/><Relationship Id="rId5" Type="http://schemas.openxmlformats.org/officeDocument/2006/relationships/queryTable" Target="../queryTables/query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L70"/>
  <sheetViews>
    <sheetView tabSelected="1" topLeftCell="A19" workbookViewId="0">
      <selection activeCell="A48" sqref="A48"/>
    </sheetView>
  </sheetViews>
  <sheetFormatPr baseColWidth="10" defaultRowHeight="15"/>
  <cols>
    <col min="1" max="1" width="31.85546875" style="8" customWidth="1"/>
    <col min="2" max="2" width="16.28515625" style="11" customWidth="1"/>
    <col min="3" max="3" width="8.7109375" style="11" customWidth="1"/>
    <col min="4" max="4" width="53.140625" style="6" customWidth="1"/>
    <col min="5" max="5" width="13.28515625" style="13" customWidth="1"/>
    <col min="6" max="6" width="12.85546875" customWidth="1"/>
    <col min="7" max="7" width="16.85546875" customWidth="1"/>
    <col min="8" max="8" width="16.7109375" customWidth="1"/>
    <col min="9" max="9" width="2.28515625" customWidth="1"/>
  </cols>
  <sheetData>
    <row r="4" spans="1:12">
      <c r="A4" s="8" t="s">
        <v>8</v>
      </c>
      <c r="F4" t="s">
        <v>72</v>
      </c>
    </row>
    <row r="5" spans="1:12">
      <c r="A5" s="8" t="s">
        <v>9</v>
      </c>
      <c r="F5" t="s">
        <v>23</v>
      </c>
    </row>
    <row r="6" spans="1:12">
      <c r="A6" s="8" t="s">
        <v>10</v>
      </c>
      <c r="F6" t="s">
        <v>71</v>
      </c>
    </row>
    <row r="7" spans="1:12">
      <c r="A7" s="9" t="s">
        <v>11</v>
      </c>
    </row>
    <row r="10" spans="1:12" ht="30">
      <c r="A10" s="10" t="s">
        <v>0</v>
      </c>
      <c r="B10" s="7" t="s">
        <v>1</v>
      </c>
      <c r="C10" s="12" t="s">
        <v>2</v>
      </c>
      <c r="D10" s="7" t="s">
        <v>3</v>
      </c>
      <c r="E10" s="14" t="s">
        <v>4</v>
      </c>
      <c r="F10" s="2" t="s">
        <v>5</v>
      </c>
      <c r="G10" s="2" t="s">
        <v>6</v>
      </c>
      <c r="H10" s="2" t="s">
        <v>12</v>
      </c>
      <c r="J10" s="4"/>
      <c r="K10" s="4"/>
      <c r="L10" s="4"/>
    </row>
    <row r="11" spans="1:12" ht="45">
      <c r="A11" s="15" t="s">
        <v>13</v>
      </c>
      <c r="B11" s="19" t="s">
        <v>24</v>
      </c>
      <c r="C11" s="15">
        <v>26</v>
      </c>
      <c r="D11" s="24" t="s">
        <v>73</v>
      </c>
      <c r="E11" s="15">
        <v>1759037</v>
      </c>
      <c r="F11" s="15">
        <v>8.9999999999999993E-3</v>
      </c>
      <c r="G11" s="15">
        <v>100</v>
      </c>
      <c r="H11" s="15">
        <f>MAX(Tableau1[[#This Row],[Quantity]],Tableau1[[#This Row],[Minimum de commande]])*Tableau1[[#This Row],[PU (HT)]]</f>
        <v>0.89999999999999991</v>
      </c>
      <c r="J11" s="5"/>
      <c r="K11" s="4"/>
      <c r="L11" s="5"/>
    </row>
    <row r="12" spans="1:12">
      <c r="A12" s="16" t="s">
        <v>26</v>
      </c>
      <c r="B12" s="19" t="s">
        <v>25</v>
      </c>
      <c r="C12" s="15">
        <v>9</v>
      </c>
      <c r="D12" s="24" t="s">
        <v>74</v>
      </c>
      <c r="E12" s="15">
        <v>1828828</v>
      </c>
      <c r="F12" s="15">
        <v>0.51</v>
      </c>
      <c r="G12" s="15">
        <v>10</v>
      </c>
      <c r="H12" s="15">
        <f>MAX(Tableau1[[#This Row],[Quantity]],Tableau1[[#This Row],[Minimum de commande]])*Tableau1[[#This Row],[PU (HT)]]</f>
        <v>5.0999999999999996</v>
      </c>
      <c r="J12" s="5"/>
      <c r="K12" s="4"/>
      <c r="L12" s="5"/>
    </row>
    <row r="13" spans="1:12">
      <c r="A13" s="16" t="s">
        <v>27</v>
      </c>
      <c r="B13" s="19" t="s">
        <v>24</v>
      </c>
      <c r="C13" s="15">
        <v>1</v>
      </c>
      <c r="D13" s="24" t="s">
        <v>75</v>
      </c>
      <c r="E13" s="15">
        <v>1414603</v>
      </c>
      <c r="F13" s="15">
        <v>2.1999999999999999E-2</v>
      </c>
      <c r="G13" s="15">
        <v>10</v>
      </c>
      <c r="H13" s="15">
        <f>MAX(Tableau1[[#This Row],[Quantity]],Tableau1[[#This Row],[Minimum de commande]])*Tableau1[[#This Row],[PU (HT)]]</f>
        <v>0.21999999999999997</v>
      </c>
      <c r="J13" s="5"/>
      <c r="K13" s="4"/>
      <c r="L13" s="5"/>
    </row>
    <row r="14" spans="1:12">
      <c r="A14" s="16" t="s">
        <v>14</v>
      </c>
      <c r="B14" s="19" t="s">
        <v>24</v>
      </c>
      <c r="C14" s="15">
        <v>1</v>
      </c>
      <c r="D14" s="24" t="s">
        <v>76</v>
      </c>
      <c r="E14" s="15">
        <v>1759022</v>
      </c>
      <c r="F14" s="15">
        <v>8.0000000000000002E-3</v>
      </c>
      <c r="G14" s="15">
        <v>100</v>
      </c>
      <c r="H14" s="15">
        <f>MAX(Tableau1[[#This Row],[Quantity]],Tableau1[[#This Row],[Minimum de commande]])*Tableau1[[#This Row],[PU (HT)]]</f>
        <v>0.8</v>
      </c>
      <c r="J14" s="5"/>
      <c r="K14" s="4"/>
      <c r="L14" s="5"/>
    </row>
    <row r="15" spans="1:12">
      <c r="A15" s="15" t="s">
        <v>28</v>
      </c>
      <c r="B15" s="19" t="s">
        <v>24</v>
      </c>
      <c r="C15" s="15">
        <v>1</v>
      </c>
      <c r="D15" s="24" t="s">
        <v>29</v>
      </c>
      <c r="E15" s="15">
        <v>1458900</v>
      </c>
      <c r="F15" s="15">
        <v>0.11</v>
      </c>
      <c r="G15" s="15">
        <v>10</v>
      </c>
      <c r="H15" s="15">
        <f>MAX(Tableau1[[#This Row],[Quantity]],Tableau1[[#This Row],[Minimum de commande]])*Tableau1[[#This Row],[PU (HT)]]</f>
        <v>1.1000000000000001</v>
      </c>
      <c r="J15" s="5"/>
      <c r="K15" s="4"/>
      <c r="L15" s="5"/>
    </row>
    <row r="16" spans="1:12" ht="15" customHeight="1">
      <c r="A16" s="16" t="s">
        <v>31</v>
      </c>
      <c r="B16" s="19" t="s">
        <v>24</v>
      </c>
      <c r="C16" s="15">
        <v>1</v>
      </c>
      <c r="D16" s="25" t="s">
        <v>30</v>
      </c>
      <c r="E16" s="15">
        <v>1414601</v>
      </c>
      <c r="F16" s="15">
        <v>2.7E-2</v>
      </c>
      <c r="G16" s="15">
        <v>10</v>
      </c>
      <c r="H16" s="15">
        <f>MAX(Tableau1[[#This Row],[Quantity]],Tableau1[[#This Row],[Minimum de commande]])*Tableau1[[#This Row],[PU (HT)]]</f>
        <v>0.27</v>
      </c>
      <c r="J16" s="5"/>
      <c r="K16" s="4"/>
      <c r="L16" s="5"/>
    </row>
    <row r="17" spans="1:12">
      <c r="A17" s="18" t="s">
        <v>107</v>
      </c>
      <c r="B17" s="19">
        <v>1206</v>
      </c>
      <c r="C17" s="15">
        <v>3</v>
      </c>
      <c r="D17" s="24" t="s">
        <v>77</v>
      </c>
      <c r="E17">
        <v>1759435</v>
      </c>
      <c r="F17" s="15">
        <v>0.10299999999999999</v>
      </c>
      <c r="G17" s="15">
        <v>10</v>
      </c>
      <c r="H17" s="15">
        <f>MAX(Tableau1[[#This Row],[Quantity]],Tableau1[[#This Row],[Minimum de commande]])*Tableau1[[#This Row],[PU (HT)]]</f>
        <v>1.03</v>
      </c>
      <c r="J17" s="5"/>
      <c r="K17" s="4"/>
      <c r="L17" s="5"/>
    </row>
    <row r="18" spans="1:12" ht="15" customHeight="1">
      <c r="A18" s="18" t="s">
        <v>78</v>
      </c>
      <c r="B18" s="20" t="s">
        <v>79</v>
      </c>
      <c r="C18" s="18">
        <v>1</v>
      </c>
      <c r="D18" s="24" t="s">
        <v>80</v>
      </c>
      <c r="E18" s="15">
        <v>1692368</v>
      </c>
      <c r="F18" s="18">
        <v>1.93</v>
      </c>
      <c r="G18" s="18">
        <v>1</v>
      </c>
      <c r="H18" s="15">
        <f>MAX(Tableau1[[#This Row],[Quantity]],Tableau1[[#This Row],[Minimum de commande]])*Tableau1[[#This Row],[PU (HT)]]</f>
        <v>1.93</v>
      </c>
      <c r="J18" s="5"/>
      <c r="K18" s="4"/>
      <c r="L18" s="5"/>
    </row>
    <row r="19" spans="1:12" ht="15" customHeight="1">
      <c r="A19" s="15" t="s">
        <v>34</v>
      </c>
      <c r="B19" s="19" t="s">
        <v>24</v>
      </c>
      <c r="C19" s="15">
        <v>4</v>
      </c>
      <c r="D19" s="24" t="s">
        <v>86</v>
      </c>
      <c r="E19" s="15">
        <v>1685063</v>
      </c>
      <c r="F19" s="15">
        <v>0.36</v>
      </c>
      <c r="G19" s="15">
        <v>1</v>
      </c>
      <c r="H19" s="15">
        <f>MAX(Tableau1[[#This Row],[Quantity]],Tableau1[[#This Row],[Minimum de commande]])*Tableau1[[#This Row],[PU (HT)]]</f>
        <v>1.44</v>
      </c>
      <c r="J19" s="5"/>
      <c r="K19" s="4"/>
      <c r="L19" s="5"/>
    </row>
    <row r="20" spans="1:12" ht="15" customHeight="1">
      <c r="A20" s="16" t="s">
        <v>32</v>
      </c>
      <c r="B20" s="21" t="s">
        <v>15</v>
      </c>
      <c r="C20" s="15">
        <v>1</v>
      </c>
      <c r="D20" s="26" t="s">
        <v>33</v>
      </c>
      <c r="E20" s="15">
        <v>1617774</v>
      </c>
      <c r="F20" s="15">
        <v>4.7E-2</v>
      </c>
      <c r="G20" s="15">
        <v>5</v>
      </c>
      <c r="H20" s="15">
        <f>MAX(Tableau1[[#This Row],[Quantity]],Tableau1[[#This Row],[Minimum de commande]])*Tableau1[[#This Row],[PU (HT)]]</f>
        <v>0.23499999999999999</v>
      </c>
      <c r="J20" s="5"/>
      <c r="K20" s="4"/>
      <c r="L20" s="5"/>
    </row>
    <row r="21" spans="1:12" ht="15" customHeight="1">
      <c r="A21" s="17" t="s">
        <v>81</v>
      </c>
      <c r="B21" s="22" t="s">
        <v>82</v>
      </c>
      <c r="C21" s="17">
        <v>1</v>
      </c>
      <c r="D21" s="24" t="s">
        <v>35</v>
      </c>
      <c r="E21" s="15">
        <v>8647801</v>
      </c>
      <c r="F21" s="17">
        <v>0.42</v>
      </c>
      <c r="G21" s="17">
        <v>1</v>
      </c>
      <c r="H21" s="17">
        <f>MAX(Tableau1[[#This Row],[Quantity]],Tableau1[[#This Row],[Minimum de commande]])*Tableau1[[#This Row],[PU (HT)]]</f>
        <v>0.42</v>
      </c>
      <c r="J21" s="5"/>
      <c r="K21" s="4"/>
      <c r="L21" s="5"/>
    </row>
    <row r="22" spans="1:12" ht="15" customHeight="1">
      <c r="A22" s="17" t="s">
        <v>83</v>
      </c>
      <c r="B22" s="22" t="s">
        <v>84</v>
      </c>
      <c r="C22" s="17">
        <v>2</v>
      </c>
      <c r="D22" s="24" t="s">
        <v>85</v>
      </c>
      <c r="E22" s="15">
        <v>8647879</v>
      </c>
      <c r="F22" s="17">
        <v>0.88</v>
      </c>
      <c r="G22" s="17">
        <v>1</v>
      </c>
      <c r="H22" s="17">
        <f>MAX(Tableau1[[#This Row],[Quantity]],Tableau1[[#This Row],[Minimum de commande]])*Tableau1[[#This Row],[PU (HT)]]</f>
        <v>1.76</v>
      </c>
      <c r="J22" s="5"/>
      <c r="K22" s="4"/>
      <c r="L22" s="5"/>
    </row>
    <row r="23" spans="1:12" ht="15" customHeight="1">
      <c r="A23" s="18" t="s">
        <v>87</v>
      </c>
      <c r="B23" s="22" t="s">
        <v>79</v>
      </c>
      <c r="C23" s="17">
        <v>32</v>
      </c>
      <c r="D23" s="24" t="s">
        <v>88</v>
      </c>
      <c r="E23" s="15">
        <v>1328298</v>
      </c>
      <c r="F23" s="17">
        <v>0.25</v>
      </c>
      <c r="G23" s="17">
        <v>5</v>
      </c>
      <c r="H23" s="17">
        <f>MAX(Tableau1[[#This Row],[Quantity]],Tableau1[[#This Row],[Minimum de commande]])*Tableau1[[#This Row],[PU (HT)]]</f>
        <v>8</v>
      </c>
      <c r="J23" s="5"/>
      <c r="K23" s="4"/>
      <c r="L23" s="5"/>
    </row>
    <row r="24" spans="1:12" ht="15" customHeight="1">
      <c r="A24" s="16" t="s">
        <v>37</v>
      </c>
      <c r="B24" s="19" t="s">
        <v>38</v>
      </c>
      <c r="C24" s="15">
        <v>2</v>
      </c>
      <c r="D24" s="26" t="s">
        <v>39</v>
      </c>
      <c r="E24" s="15">
        <v>1299976</v>
      </c>
      <c r="F24" s="15">
        <v>0.82</v>
      </c>
      <c r="G24" s="15">
        <v>10</v>
      </c>
      <c r="H24" s="15">
        <f>MAX(Tableau1[[#This Row],[Quantity]],Tableau1[[#This Row],[Minimum de commande]])*Tableau1[[#This Row],[PU (HT)]]</f>
        <v>8.1999999999999993</v>
      </c>
      <c r="J24" s="5"/>
      <c r="K24" s="4"/>
      <c r="L24" s="5"/>
    </row>
    <row r="25" spans="1:12">
      <c r="A25" s="18" t="s">
        <v>89</v>
      </c>
      <c r="B25" s="22" t="s">
        <v>79</v>
      </c>
      <c r="C25" s="17">
        <v>1</v>
      </c>
      <c r="D25" s="27" t="s">
        <v>90</v>
      </c>
      <c r="E25" s="15">
        <v>1644642</v>
      </c>
      <c r="F25" s="17">
        <v>1.82</v>
      </c>
      <c r="G25" s="17">
        <v>1</v>
      </c>
      <c r="H25" s="17">
        <f>MAX(Tableau1[[#This Row],[Quantity]],Tableau1[[#This Row],[Minimum de commande]])*Tableau1[[#This Row],[PU (HT)]]</f>
        <v>1.82</v>
      </c>
      <c r="J25" s="5"/>
      <c r="K25" s="4"/>
      <c r="L25" s="5"/>
    </row>
    <row r="26" spans="1:12">
      <c r="A26" s="15" t="s">
        <v>70</v>
      </c>
      <c r="B26" s="19" t="s">
        <v>41</v>
      </c>
      <c r="C26" s="15">
        <v>1</v>
      </c>
      <c r="D26" s="26" t="s">
        <v>40</v>
      </c>
      <c r="E26" s="15"/>
      <c r="F26" s="15"/>
      <c r="G26" s="15"/>
      <c r="H26" s="15">
        <f>MAX(Tableau1[[#This Row],[Quantity]],Tableau1[[#This Row],[Minimum de commande]])*Tableau1[[#This Row],[PU (HT)]]</f>
        <v>0</v>
      </c>
      <c r="J26" s="5"/>
      <c r="K26" s="4"/>
      <c r="L26" s="5"/>
    </row>
    <row r="27" spans="1:12">
      <c r="A27" s="18" t="s">
        <v>91</v>
      </c>
      <c r="B27" s="19">
        <v>1812</v>
      </c>
      <c r="C27" s="17">
        <v>1</v>
      </c>
      <c r="D27" s="24" t="s">
        <v>92</v>
      </c>
      <c r="E27" s="15">
        <v>1345925</v>
      </c>
      <c r="F27" s="17">
        <v>0.65</v>
      </c>
      <c r="G27" s="17">
        <v>5</v>
      </c>
      <c r="H27" s="17">
        <f>MAX(Tableau1[[#This Row],[Quantity]],Tableau1[[#This Row],[Minimum de commande]])*Tableau1[[#This Row],[PU (HT)]]</f>
        <v>3.25</v>
      </c>
      <c r="J27" s="5"/>
      <c r="K27" s="4"/>
      <c r="L27" s="5"/>
    </row>
    <row r="28" spans="1:12">
      <c r="A28" s="15" t="s">
        <v>36</v>
      </c>
      <c r="B28" s="19" t="s">
        <v>16</v>
      </c>
      <c r="C28" s="15">
        <v>1</v>
      </c>
      <c r="D28" s="25" t="s">
        <v>93</v>
      </c>
      <c r="E28" s="15">
        <v>1022255</v>
      </c>
      <c r="F28" s="15">
        <v>0.28000000000000003</v>
      </c>
      <c r="G28" s="15">
        <v>10</v>
      </c>
      <c r="H28" s="15">
        <f>MAX(Tableau1[[#This Row],[Quantity]],Tableau1[[#This Row],[Minimum de commande]])*Tableau1[[#This Row],[PU (HT)]]</f>
        <v>2.8000000000000003</v>
      </c>
      <c r="J28" s="5"/>
      <c r="K28" s="4"/>
      <c r="L28" s="5"/>
    </row>
    <row r="29" spans="1:12">
      <c r="A29" s="16" t="s">
        <v>42</v>
      </c>
      <c r="B29" s="19" t="s">
        <v>43</v>
      </c>
      <c r="C29" s="15">
        <v>2</v>
      </c>
      <c r="D29" s="24" t="s">
        <v>94</v>
      </c>
      <c r="E29" s="15">
        <v>9103414</v>
      </c>
      <c r="F29" s="15">
        <v>0.77</v>
      </c>
      <c r="G29" s="15">
        <v>1</v>
      </c>
      <c r="H29" s="15">
        <f>MAX(Tableau1[[#This Row],[Quantity]],Tableau1[[#This Row],[Minimum de commande]])*Tableau1[[#This Row],[PU (HT)]]</f>
        <v>1.54</v>
      </c>
      <c r="J29" s="5"/>
      <c r="K29" s="4"/>
      <c r="L29" s="5"/>
    </row>
    <row r="30" spans="1:12">
      <c r="A30" s="16" t="s">
        <v>44</v>
      </c>
      <c r="B30" s="19" t="s">
        <v>24</v>
      </c>
      <c r="C30" s="15">
        <v>4</v>
      </c>
      <c r="D30" s="24" t="s">
        <v>95</v>
      </c>
      <c r="E30" s="15">
        <v>1469834</v>
      </c>
      <c r="F30" s="15">
        <v>1.9E-2</v>
      </c>
      <c r="G30" s="15">
        <v>50</v>
      </c>
      <c r="H30" s="15">
        <f>MAX(Tableau1[[#This Row],[Quantity]],Tableau1[[#This Row],[Minimum de commande]])*Tableau1[[#This Row],[PU (HT)]]</f>
        <v>0.95</v>
      </c>
      <c r="J30" s="5"/>
      <c r="K30" s="4"/>
      <c r="L30" s="5"/>
    </row>
    <row r="31" spans="1:12">
      <c r="A31" s="16" t="s">
        <v>19</v>
      </c>
      <c r="B31" s="19" t="s">
        <v>24</v>
      </c>
      <c r="C31" s="15">
        <v>2</v>
      </c>
      <c r="D31" s="24" t="s">
        <v>96</v>
      </c>
      <c r="E31" s="15">
        <v>1469749</v>
      </c>
      <c r="F31" s="15">
        <v>0.01</v>
      </c>
      <c r="G31" s="15">
        <v>50</v>
      </c>
      <c r="H31" s="15">
        <f>MAX(Tableau1[[#This Row],[Quantity]],Tableau1[[#This Row],[Minimum de commande]])*Tableau1[[#This Row],[PU (HT)]]</f>
        <v>0.5</v>
      </c>
      <c r="J31" s="5"/>
      <c r="K31" s="4"/>
      <c r="L31" s="5"/>
    </row>
    <row r="32" spans="1:12">
      <c r="A32" s="16" t="s">
        <v>45</v>
      </c>
      <c r="B32" s="19" t="s">
        <v>24</v>
      </c>
      <c r="C32" s="15">
        <v>1</v>
      </c>
      <c r="D32" s="25" t="s">
        <v>46</v>
      </c>
      <c r="E32" s="15">
        <v>1469831</v>
      </c>
      <c r="F32" s="15">
        <v>1.9E-2</v>
      </c>
      <c r="G32" s="15">
        <v>50</v>
      </c>
      <c r="H32" s="15">
        <f>MAX(Tableau1[[#This Row],[Quantity]],Tableau1[[#This Row],[Minimum de commande]])*Tableau1[[#This Row],[PU (HT)]]</f>
        <v>0.95</v>
      </c>
      <c r="J32" s="5"/>
      <c r="K32" s="4"/>
      <c r="L32" s="5"/>
    </row>
    <row r="33" spans="1:12">
      <c r="A33" s="16" t="s">
        <v>47</v>
      </c>
      <c r="B33" s="19" t="s">
        <v>24</v>
      </c>
      <c r="C33" s="15">
        <v>1</v>
      </c>
      <c r="D33" s="25" t="s">
        <v>48</v>
      </c>
      <c r="E33" s="15">
        <v>1469807</v>
      </c>
      <c r="F33" s="15">
        <v>1.9E-2</v>
      </c>
      <c r="G33" s="15">
        <v>50</v>
      </c>
      <c r="H33" s="15">
        <f>MAX(Tableau1[[#This Row],[Quantity]],Tableau1[[#This Row],[Minimum de commande]])*Tableau1[[#This Row],[PU (HT)]]</f>
        <v>0.95</v>
      </c>
      <c r="J33" s="5"/>
      <c r="K33" s="4"/>
      <c r="L33" s="5"/>
    </row>
    <row r="34" spans="1:12">
      <c r="A34" s="16" t="s">
        <v>18</v>
      </c>
      <c r="B34" s="19" t="s">
        <v>24</v>
      </c>
      <c r="C34" s="15">
        <v>1</v>
      </c>
      <c r="D34" s="25" t="s">
        <v>49</v>
      </c>
      <c r="E34" s="15">
        <v>1469751</v>
      </c>
      <c r="F34" s="15">
        <v>1.9E-2</v>
      </c>
      <c r="G34" s="15">
        <v>50</v>
      </c>
      <c r="H34" s="15">
        <f>MAX(Tableau1[[#This Row],[Quantity]],Tableau1[[#This Row],[Minimum de commande]])*Tableau1[[#This Row],[PU (HT)]]</f>
        <v>0.95</v>
      </c>
      <c r="J34" s="5"/>
      <c r="K34" s="4"/>
      <c r="L34" s="5"/>
    </row>
    <row r="35" spans="1:12">
      <c r="A35" s="16" t="s">
        <v>50</v>
      </c>
      <c r="B35" s="19" t="s">
        <v>24</v>
      </c>
      <c r="C35" s="15">
        <v>1</v>
      </c>
      <c r="D35" s="25" t="s">
        <v>51</v>
      </c>
      <c r="E35" s="15">
        <v>1469781</v>
      </c>
      <c r="F35" s="15">
        <v>1.9E-2</v>
      </c>
      <c r="G35" s="15">
        <v>50</v>
      </c>
      <c r="H35" s="15">
        <f>MAX(Tableau1[[#This Row],[Quantity]],Tableau1[[#This Row],[Minimum de commande]])*Tableau1[[#This Row],[PU (HT)]]</f>
        <v>0.95</v>
      </c>
      <c r="J35" s="5"/>
      <c r="K35" s="4"/>
      <c r="L35" s="5"/>
    </row>
    <row r="36" spans="1:12">
      <c r="A36" s="16" t="s">
        <v>52</v>
      </c>
      <c r="B36" s="19" t="s">
        <v>24</v>
      </c>
      <c r="C36" s="15">
        <v>2</v>
      </c>
      <c r="D36" s="26" t="s">
        <v>53</v>
      </c>
      <c r="E36" s="15">
        <v>9238816</v>
      </c>
      <c r="F36" s="15">
        <v>2.1000000000000001E-2</v>
      </c>
      <c r="G36" s="15">
        <v>50</v>
      </c>
      <c r="H36" s="15">
        <f>MAX(Tableau1[[#This Row],[Quantity]],Tableau1[[#This Row],[Minimum de commande]])*Tableau1[[#This Row],[PU (HT)]]</f>
        <v>1.05</v>
      </c>
      <c r="J36" s="5"/>
      <c r="K36" s="4"/>
      <c r="L36" s="5"/>
    </row>
    <row r="37" spans="1:12">
      <c r="A37" s="16" t="s">
        <v>54</v>
      </c>
      <c r="B37" s="19" t="s">
        <v>24</v>
      </c>
      <c r="C37" s="15">
        <v>1</v>
      </c>
      <c r="D37" s="25" t="s">
        <v>55</v>
      </c>
      <c r="E37" s="15">
        <v>9331476</v>
      </c>
      <c r="F37" s="15">
        <v>3.3000000000000002E-2</v>
      </c>
      <c r="G37" s="15">
        <v>50</v>
      </c>
      <c r="H37" s="15">
        <f>MAX(Tableau1[[#This Row],[Quantity]],Tableau1[[#This Row],[Minimum de commande]])*Tableau1[[#This Row],[PU (HT)]]</f>
        <v>1.6500000000000001</v>
      </c>
      <c r="J37" s="4"/>
      <c r="K37" s="4"/>
      <c r="L37" s="4"/>
    </row>
    <row r="38" spans="1:12">
      <c r="A38" s="16" t="s">
        <v>56</v>
      </c>
      <c r="B38" s="19" t="s">
        <v>24</v>
      </c>
      <c r="C38" s="15">
        <v>1</v>
      </c>
      <c r="D38" s="25" t="s">
        <v>57</v>
      </c>
      <c r="E38" s="15">
        <v>9331522</v>
      </c>
      <c r="F38" s="15">
        <v>3.3000000000000002E-2</v>
      </c>
      <c r="G38" s="15">
        <v>50</v>
      </c>
      <c r="H38" s="15">
        <f>MAX(Tableau1[[#This Row],[Quantity]],Tableau1[[#This Row],[Minimum de commande]])*Tableau1[[#This Row],[PU (HT)]]</f>
        <v>1.6500000000000001</v>
      </c>
    </row>
    <row r="39" spans="1:12">
      <c r="A39" s="16" t="s">
        <v>58</v>
      </c>
      <c r="B39" s="19" t="s">
        <v>24</v>
      </c>
      <c r="C39" s="15">
        <v>3</v>
      </c>
      <c r="D39" s="25" t="s">
        <v>97</v>
      </c>
      <c r="E39" s="15">
        <v>1469649</v>
      </c>
      <c r="F39" s="15">
        <v>1.9E-2</v>
      </c>
      <c r="G39" s="15">
        <v>50</v>
      </c>
      <c r="H39" s="15">
        <f>MAX(Tableau1[[#This Row],[Quantity]],Tableau1[[#This Row],[Minimum de commande]])*Tableau1[[#This Row],[PU (HT)]]</f>
        <v>0.95</v>
      </c>
    </row>
    <row r="40" spans="1:12">
      <c r="A40" s="16" t="s">
        <v>20</v>
      </c>
      <c r="B40" s="19" t="s">
        <v>24</v>
      </c>
      <c r="C40" s="15">
        <v>1</v>
      </c>
      <c r="D40" s="25" t="s">
        <v>98</v>
      </c>
      <c r="E40" s="15">
        <v>1469801</v>
      </c>
      <c r="F40" s="15">
        <v>1.9E-2</v>
      </c>
      <c r="G40" s="15">
        <v>50</v>
      </c>
      <c r="H40" s="15">
        <f>MAX(Tableau1[[#This Row],[Quantity]],Tableau1[[#This Row],[Minimum de commande]])*Tableau1[[#This Row],[PU (HT)]]</f>
        <v>0.95</v>
      </c>
    </row>
    <row r="41" spans="1:12">
      <c r="A41" s="18" t="s">
        <v>99</v>
      </c>
      <c r="B41" s="19" t="s">
        <v>24</v>
      </c>
      <c r="C41" s="17">
        <v>2</v>
      </c>
      <c r="D41" s="24" t="s">
        <v>100</v>
      </c>
      <c r="E41" s="15">
        <v>1469790</v>
      </c>
      <c r="F41" s="17">
        <v>1.9E-2</v>
      </c>
      <c r="G41" s="17">
        <v>50</v>
      </c>
      <c r="H41" s="17">
        <f>MAX(Tableau1[[#This Row],[Quantity]],Tableau1[[#This Row],[Minimum de commande]])*Tableau1[[#This Row],[PU (HT)]]</f>
        <v>0.95</v>
      </c>
    </row>
    <row r="42" spans="1:12" ht="15" customHeight="1">
      <c r="A42" s="16" t="s">
        <v>59</v>
      </c>
      <c r="B42" s="19" t="s">
        <v>60</v>
      </c>
      <c r="C42" s="15">
        <v>1</v>
      </c>
      <c r="D42" s="25" t="s">
        <v>21</v>
      </c>
      <c r="E42" s="15">
        <v>1576883</v>
      </c>
      <c r="F42" s="15">
        <v>5.85</v>
      </c>
      <c r="G42" s="15">
        <v>1</v>
      </c>
      <c r="H42" s="15">
        <f>MAX(Tableau1[[#This Row],[Quantity]],Tableau1[[#This Row],[Minimum de commande]])*Tableau1[[#This Row],[PU (HT)]]</f>
        <v>5.85</v>
      </c>
    </row>
    <row r="43" spans="1:12" ht="15" customHeight="1">
      <c r="A43" t="s">
        <v>109</v>
      </c>
      <c r="B43" s="23" t="s">
        <v>108</v>
      </c>
      <c r="C43" s="17">
        <v>2</v>
      </c>
      <c r="D43" s="28" t="s">
        <v>62</v>
      </c>
      <c r="E43">
        <v>1668127</v>
      </c>
      <c r="F43" s="17">
        <v>2.42</v>
      </c>
      <c r="G43" s="17">
        <v>1</v>
      </c>
      <c r="H43" s="17">
        <f>MAX(Tableau1[[#This Row],[Quantity]],Tableau1[[#This Row],[Minimum de commande]])*Tableau1[[#This Row],[PU (HT)]]</f>
        <v>4.84</v>
      </c>
    </row>
    <row r="44" spans="1:12">
      <c r="A44" s="15" t="s">
        <v>63</v>
      </c>
      <c r="B44" s="21" t="s">
        <v>61</v>
      </c>
      <c r="C44" s="15">
        <v>1</v>
      </c>
      <c r="D44" s="25" t="s">
        <v>62</v>
      </c>
      <c r="E44" s="15">
        <v>1337913</v>
      </c>
      <c r="F44" s="15">
        <v>24.9</v>
      </c>
      <c r="G44" s="15">
        <v>1</v>
      </c>
      <c r="H44" s="15">
        <f>MAX(Tableau1[[#This Row],[Quantity]],Tableau1[[#This Row],[Minimum de commande]])*Tableau1[[#This Row],[PU (HT)]]</f>
        <v>24.9</v>
      </c>
    </row>
    <row r="45" spans="1:12">
      <c r="A45" s="18" t="s">
        <v>101</v>
      </c>
      <c r="B45" s="22" t="s">
        <v>64</v>
      </c>
      <c r="C45" s="17">
        <v>2</v>
      </c>
      <c r="D45" s="24" t="s">
        <v>102</v>
      </c>
      <c r="E45" s="15">
        <v>1607778</v>
      </c>
      <c r="F45" s="17">
        <v>0.38</v>
      </c>
      <c r="G45" s="17">
        <v>1</v>
      </c>
      <c r="H45" s="17">
        <f>MAX(Tableau1[[#This Row],[Quantity]],Tableau1[[#This Row],[Minimum de commande]])*Tableau1[[#This Row],[PU (HT)]]</f>
        <v>0.76</v>
      </c>
    </row>
    <row r="46" spans="1:12">
      <c r="A46" s="16" t="s">
        <v>65</v>
      </c>
      <c r="B46" s="19" t="s">
        <v>66</v>
      </c>
      <c r="C46" s="15">
        <v>2</v>
      </c>
      <c r="D46" s="25" t="s">
        <v>22</v>
      </c>
      <c r="E46" s="15">
        <v>1675293</v>
      </c>
      <c r="F46" s="15">
        <v>2.34</v>
      </c>
      <c r="G46" s="15">
        <v>1</v>
      </c>
      <c r="H46" s="15">
        <f>MAX(Tableau1[[#This Row],[Quantity]],Tableau1[[#This Row],[Minimum de commande]])*Tableau1[[#This Row],[PU (HT)]]</f>
        <v>4.68</v>
      </c>
    </row>
    <row r="47" spans="1:12">
      <c r="A47" s="16" t="s">
        <v>67</v>
      </c>
      <c r="B47" s="19" t="s">
        <v>68</v>
      </c>
      <c r="C47" s="15">
        <v>1</v>
      </c>
      <c r="D47" s="25" t="s">
        <v>17</v>
      </c>
      <c r="E47" s="15">
        <v>1103058</v>
      </c>
      <c r="F47" s="15">
        <v>2.94</v>
      </c>
      <c r="G47" s="15">
        <v>1</v>
      </c>
      <c r="H47" s="15">
        <f>MAX(Tableau1[[#This Row],[Quantity]],Tableau1[[#This Row],[Minimum de commande]])*Tableau1[[#This Row],[PU (HT)]]</f>
        <v>2.94</v>
      </c>
    </row>
    <row r="48" spans="1:12">
      <c r="A48" s="18" t="s">
        <v>103</v>
      </c>
      <c r="B48" s="22" t="s">
        <v>64</v>
      </c>
      <c r="C48" s="17">
        <v>1</v>
      </c>
      <c r="D48" s="24" t="s">
        <v>69</v>
      </c>
      <c r="E48" s="15">
        <v>1008244</v>
      </c>
      <c r="F48" s="17">
        <v>1.5</v>
      </c>
      <c r="G48" s="17">
        <v>1</v>
      </c>
      <c r="H48" s="17">
        <f>MAX(Tableau1[[#This Row],[Quantity]],Tableau1[[#This Row],[Minimum de commande]])*Tableau1[[#This Row],[PU (HT)]]</f>
        <v>1.5</v>
      </c>
    </row>
    <row r="49" spans="1:8">
      <c r="A49" s="18" t="s">
        <v>104</v>
      </c>
      <c r="B49" s="22" t="s">
        <v>105</v>
      </c>
      <c r="C49" s="17">
        <v>2</v>
      </c>
      <c r="D49" s="24" t="s">
        <v>106</v>
      </c>
      <c r="E49" s="15">
        <v>1656116</v>
      </c>
      <c r="F49" s="17">
        <v>1.42</v>
      </c>
      <c r="G49" s="17">
        <v>1</v>
      </c>
      <c r="H49" s="17">
        <f>MAX(Tableau1[[#This Row],[Quantity]],Tableau1[[#This Row],[Minimum de commande]])*Tableau1[[#This Row],[PU (HT)]]</f>
        <v>2.84</v>
      </c>
    </row>
    <row r="50" spans="1:8">
      <c r="G50" s="1" t="s">
        <v>7</v>
      </c>
      <c r="H50" s="3">
        <f>SUM(Tableau1[Prix (€ - HT)])</f>
        <v>101.57500000000002</v>
      </c>
    </row>
    <row r="70" spans="8:8">
      <c r="H70" s="6"/>
    </row>
  </sheetData>
  <hyperlinks>
    <hyperlink ref="A7" r:id="rId1"/>
  </hyperlinks>
  <pageMargins left="0.7" right="0.7" top="0.75" bottom="0.75" header="0.3" footer="0.3"/>
  <pageSetup paperSize="8" orientation="landscape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Feuil1!Ocore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</dc:creator>
  <cp:lastModifiedBy>BLABB</cp:lastModifiedBy>
  <cp:lastPrinted>2009-08-26T22:16:26Z</cp:lastPrinted>
  <dcterms:created xsi:type="dcterms:W3CDTF">2009-05-21T09:25:47Z</dcterms:created>
  <dcterms:modified xsi:type="dcterms:W3CDTF">2011-02-05T16:26:00Z</dcterms:modified>
</cp:coreProperties>
</file>