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27164\Desktop\"/>
    </mc:Choice>
  </mc:AlternateContent>
  <xr:revisionPtr revIDLastSave="0" documentId="13_ncr:1_{47674D1D-31B4-48AF-871E-2E4138766095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1" sheetId="1" r:id="rId1"/>
    <sheet name="计算" sheetId="2" r:id="rId2"/>
    <sheet name="汇总" sheetId="3" r:id="rId3"/>
  </sheets>
  <definedNames>
    <definedName name="_xlnm._FilterDatabase" localSheetId="0" hidden="1">Sheet1!$A$2:$AE$1372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9" i="3" s="1"/>
  <c r="C28" i="3"/>
  <c r="C29" i="3" s="1"/>
  <c r="D7" i="3"/>
  <c r="D8" i="3" s="1"/>
  <c r="F7" i="3"/>
  <c r="F8" i="3" s="1"/>
  <c r="B7" i="3"/>
  <c r="C18" i="3" s="1"/>
  <c r="D2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2" i="2"/>
  <c r="P2" i="2"/>
  <c r="F28" i="3"/>
  <c r="F29" i="3" s="1"/>
  <c r="E28" i="3"/>
  <c r="E29" i="3" s="1"/>
  <c r="D28" i="3"/>
  <c r="D29" i="3" s="1"/>
  <c r="B18" i="3"/>
  <c r="B17" i="3"/>
  <c r="B16" i="3"/>
  <c r="B14" i="3"/>
  <c r="B13" i="3"/>
  <c r="C1" i="3"/>
  <c r="B15" i="3"/>
  <c r="O2" i="2"/>
  <c r="M2" i="2"/>
  <c r="L2" i="2"/>
  <c r="N2" i="2"/>
  <c r="A2" i="3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4" i="1"/>
  <c r="Q5" i="1"/>
  <c r="Q6" i="1"/>
  <c r="Q7" i="1"/>
  <c r="Q8" i="1"/>
  <c r="Q9" i="1"/>
  <c r="Q10" i="1"/>
  <c r="Q11" i="1"/>
  <c r="Q3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3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B8" i="3" l="1"/>
  <c r="D13" i="3"/>
  <c r="D16" i="3"/>
  <c r="D15" i="3"/>
  <c r="D14" i="3"/>
  <c r="D17" i="3"/>
  <c r="D18" i="3"/>
  <c r="C13" i="3"/>
  <c r="C14" i="3"/>
  <c r="C15" i="3"/>
  <c r="C16" i="3"/>
  <c r="C17" i="3"/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K2" i="2"/>
  <c r="E2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<sst xmlns="http://schemas.openxmlformats.org/spreadsheetml/2006/main" count="5584" uniqueCount="125">
  <si>
    <t>ID</t>
  </si>
  <si>
    <t>Year_Birth</t>
  </si>
  <si>
    <t>Education</t>
  </si>
  <si>
    <t xml:space="preserve"> Income </t>
  </si>
  <si>
    <t>Kidhome</t>
  </si>
  <si>
    <t>MntSweetProducts</t>
  </si>
  <si>
    <t>AcceptedCmp4</t>
  </si>
  <si>
    <t>AcceptedCmp5</t>
  </si>
  <si>
    <t>AcceptedCmp1</t>
  </si>
  <si>
    <t>AcceptedCmp2</t>
  </si>
  <si>
    <t>Complain</t>
  </si>
  <si>
    <t>Country</t>
  </si>
  <si>
    <t>Countries</t>
  </si>
  <si>
    <t>PhD</t>
  </si>
  <si>
    <t>Widow</t>
  </si>
  <si>
    <t>SA</t>
  </si>
  <si>
    <t>South Africa</t>
  </si>
  <si>
    <t>Divorced</t>
  </si>
  <si>
    <t>AUS</t>
  </si>
  <si>
    <t>United States</t>
  </si>
  <si>
    <t>Married</t>
  </si>
  <si>
    <t>SP</t>
  </si>
  <si>
    <t>Spain</t>
  </si>
  <si>
    <t>CA</t>
  </si>
  <si>
    <t>Canada</t>
  </si>
  <si>
    <t>Undergraduate</t>
  </si>
  <si>
    <t>Master</t>
  </si>
  <si>
    <t>Together</t>
  </si>
  <si>
    <t>Single</t>
  </si>
  <si>
    <t>US</t>
  </si>
  <si>
    <t>GER</t>
  </si>
  <si>
    <t>Germany</t>
  </si>
  <si>
    <t>IND</t>
  </si>
  <si>
    <t>India</t>
  </si>
  <si>
    <t>2n Cycle</t>
  </si>
  <si>
    <t>Basic</t>
  </si>
  <si>
    <t>ME</t>
  </si>
  <si>
    <t>Montenegro</t>
  </si>
  <si>
    <t>你的id</t>
    <phoneticPr fontId="1" type="noConversion"/>
  </si>
  <si>
    <t>出生年份</t>
    <phoneticPr fontId="1" type="noConversion"/>
  </si>
  <si>
    <t>受教育程度</t>
    <phoneticPr fontId="1" type="noConversion"/>
  </si>
  <si>
    <t>Marital_Status</t>
    <phoneticPr fontId="1" type="noConversion"/>
  </si>
  <si>
    <t>婚姻状况</t>
    <phoneticPr fontId="1" type="noConversion"/>
  </si>
  <si>
    <t>收入</t>
    <phoneticPr fontId="1" type="noConversion"/>
  </si>
  <si>
    <t>Teenhome</t>
    <phoneticPr fontId="1" type="noConversion"/>
  </si>
  <si>
    <t>家里孩子数量</t>
    <phoneticPr fontId="1" type="noConversion"/>
  </si>
  <si>
    <t>家里青少年数量</t>
    <phoneticPr fontId="1" type="noConversion"/>
  </si>
  <si>
    <t>Dt_Customer</t>
    <phoneticPr fontId="1" type="noConversion"/>
  </si>
  <si>
    <t>最近消费时间间隔</t>
    <phoneticPr fontId="1" type="noConversion"/>
  </si>
  <si>
    <t>MntWines</t>
    <phoneticPr fontId="1" type="noConversion"/>
  </si>
  <si>
    <t>葡萄酒消费金额</t>
    <phoneticPr fontId="1" type="noConversion"/>
  </si>
  <si>
    <t>MntFruits</t>
    <phoneticPr fontId="1" type="noConversion"/>
  </si>
  <si>
    <t>水果消费金额</t>
    <phoneticPr fontId="1" type="noConversion"/>
  </si>
  <si>
    <t>MntMeatProducts</t>
    <phoneticPr fontId="1" type="noConversion"/>
  </si>
  <si>
    <t>肉类消费金额</t>
    <phoneticPr fontId="1" type="noConversion"/>
  </si>
  <si>
    <t>MntFishProducts</t>
    <phoneticPr fontId="1" type="noConversion"/>
  </si>
  <si>
    <t>鱼类消费金额</t>
    <phoneticPr fontId="1" type="noConversion"/>
  </si>
  <si>
    <t>甜品消费金额</t>
    <phoneticPr fontId="1" type="noConversion"/>
  </si>
  <si>
    <t>MntGoldProds</t>
    <phoneticPr fontId="1" type="noConversion"/>
  </si>
  <si>
    <t>黄金产品消费金额</t>
    <phoneticPr fontId="1" type="noConversion"/>
  </si>
  <si>
    <t>NumDealsPurchases</t>
    <phoneticPr fontId="1" type="noConversion"/>
  </si>
  <si>
    <t>通过优惠活动的购买次数</t>
    <phoneticPr fontId="1" type="noConversion"/>
  </si>
  <si>
    <t>NumWebPurchases</t>
    <phoneticPr fontId="1" type="noConversion"/>
  </si>
  <si>
    <t>通过网站的购买次数</t>
    <phoneticPr fontId="1" type="noConversion"/>
  </si>
  <si>
    <t>NumCatalogPurchases</t>
    <phoneticPr fontId="1" type="noConversion"/>
  </si>
  <si>
    <t>通过产品目录的购买次数</t>
    <phoneticPr fontId="1" type="noConversion"/>
  </si>
  <si>
    <t>NumStorePurchases</t>
    <phoneticPr fontId="1" type="noConversion"/>
  </si>
  <si>
    <t>通过门店的购买次数</t>
    <phoneticPr fontId="1" type="noConversion"/>
  </si>
  <si>
    <t>NumWebVisitsMonth</t>
    <phoneticPr fontId="1" type="noConversion"/>
  </si>
  <si>
    <t>每月网站访问量</t>
    <phoneticPr fontId="1" type="noConversion"/>
  </si>
  <si>
    <t>AcceptedCmp3</t>
    <phoneticPr fontId="1" type="noConversion"/>
  </si>
  <si>
    <t>参与第3次营销活动</t>
    <phoneticPr fontId="1" type="noConversion"/>
  </si>
  <si>
    <t>参与第4次营销活动</t>
    <phoneticPr fontId="1" type="noConversion"/>
  </si>
  <si>
    <t>参与第5次营销活动</t>
    <phoneticPr fontId="1" type="noConversion"/>
  </si>
  <si>
    <t>参与第1次营销活动</t>
    <phoneticPr fontId="1" type="noConversion"/>
  </si>
  <si>
    <t>参与第2次营销活动</t>
    <phoneticPr fontId="1" type="noConversion"/>
  </si>
  <si>
    <t>Response</t>
    <phoneticPr fontId="1" type="noConversion"/>
  </si>
  <si>
    <t>客户是否响应某次营销活动</t>
    <phoneticPr fontId="1" type="noConversion"/>
  </si>
  <si>
    <t>客户投诉次数</t>
    <phoneticPr fontId="1" type="noConversion"/>
  </si>
  <si>
    <t>国家缩写</t>
    <phoneticPr fontId="1" type="noConversion"/>
  </si>
  <si>
    <t>国籍</t>
    <phoneticPr fontId="1" type="noConversion"/>
  </si>
  <si>
    <t>顾客平均收入</t>
    <phoneticPr fontId="1" type="noConversion"/>
  </si>
  <si>
    <t>顾客中位数收入</t>
    <phoneticPr fontId="1" type="noConversion"/>
  </si>
  <si>
    <t>顾客最高收入</t>
    <phoneticPr fontId="1" type="noConversion"/>
  </si>
  <si>
    <t>顾客最低收入</t>
    <phoneticPr fontId="1" type="noConversion"/>
  </si>
  <si>
    <t>PhD的总人数</t>
    <phoneticPr fontId="1" type="noConversion"/>
  </si>
  <si>
    <t>Undergraduate</t>
    <phoneticPr fontId="1" type="noConversion"/>
  </si>
  <si>
    <t>Undergraduate的总人数</t>
    <phoneticPr fontId="1" type="noConversion"/>
  </si>
  <si>
    <t>Recency</t>
    <phoneticPr fontId="1" type="noConversion"/>
  </si>
  <si>
    <t>平均消费时间间隔</t>
    <phoneticPr fontId="1" type="noConversion"/>
  </si>
  <si>
    <t>总消费金额</t>
    <phoneticPr fontId="1" type="noConversion"/>
  </si>
  <si>
    <t>成为顾客多少年</t>
    <phoneticPr fontId="1" type="noConversion"/>
  </si>
  <si>
    <t>查重</t>
    <phoneticPr fontId="1" type="noConversion"/>
  </si>
  <si>
    <t>顾客分级</t>
    <phoneticPr fontId="1" type="noConversion"/>
  </si>
  <si>
    <t>星期几</t>
    <phoneticPr fontId="1" type="noConversion"/>
  </si>
  <si>
    <t>最新客户注册日期:：</t>
    <phoneticPr fontId="1" type="noConversion"/>
  </si>
  <si>
    <t>年份筛选：</t>
    <phoneticPr fontId="1" type="noConversion"/>
  </si>
  <si>
    <t>销售额</t>
    <phoneticPr fontId="1" type="noConversion"/>
  </si>
  <si>
    <t>总销售额</t>
    <phoneticPr fontId="1" type="noConversion"/>
  </si>
  <si>
    <t>2012年总销售额</t>
    <phoneticPr fontId="1" type="noConversion"/>
  </si>
  <si>
    <t>会员注册日期</t>
    <phoneticPr fontId="1" type="noConversion"/>
  </si>
  <si>
    <t>会员注册年份</t>
    <phoneticPr fontId="1" type="noConversion"/>
  </si>
  <si>
    <t>Dt_year</t>
    <phoneticPr fontId="1" type="noConversion"/>
  </si>
  <si>
    <t>TotalSpend</t>
    <phoneticPr fontId="1" type="noConversion"/>
  </si>
  <si>
    <t>平均销售额</t>
    <phoneticPr fontId="1" type="noConversion"/>
  </si>
  <si>
    <t>新会员人数</t>
    <phoneticPr fontId="1" type="noConversion"/>
  </si>
  <si>
    <t>注册会员人数</t>
    <phoneticPr fontId="1" type="noConversion"/>
  </si>
  <si>
    <t>年累计</t>
    <phoneticPr fontId="1" type="noConversion"/>
  </si>
  <si>
    <t>年环比</t>
    <phoneticPr fontId="1" type="noConversion"/>
  </si>
  <si>
    <t>类目</t>
    <phoneticPr fontId="1" type="noConversion"/>
  </si>
  <si>
    <t>葡萄酒</t>
    <phoneticPr fontId="1" type="noConversion"/>
  </si>
  <si>
    <t>水果</t>
    <phoneticPr fontId="1" type="noConversion"/>
  </si>
  <si>
    <t>肉类</t>
    <phoneticPr fontId="1" type="noConversion"/>
  </si>
  <si>
    <t>鱼类</t>
    <phoneticPr fontId="1" type="noConversion"/>
  </si>
  <si>
    <t>甜品</t>
    <phoneticPr fontId="1" type="noConversion"/>
  </si>
  <si>
    <t>黄金</t>
    <phoneticPr fontId="1" type="noConversion"/>
  </si>
  <si>
    <t>购物方式详情</t>
    <phoneticPr fontId="1" type="noConversion"/>
  </si>
  <si>
    <t>秒杀活动</t>
    <phoneticPr fontId="1" type="noConversion"/>
  </si>
  <si>
    <t>购物网站</t>
    <phoneticPr fontId="1" type="noConversion"/>
  </si>
  <si>
    <t>外卖配送</t>
    <phoneticPr fontId="1" type="noConversion"/>
  </si>
  <si>
    <t>实体店铺</t>
    <phoneticPr fontId="1" type="noConversion"/>
  </si>
  <si>
    <t>购物网站总访问量</t>
    <phoneticPr fontId="1" type="noConversion"/>
  </si>
  <si>
    <t>占比</t>
    <phoneticPr fontId="1" type="noConversion"/>
  </si>
  <si>
    <t>顾客总人数</t>
    <phoneticPr fontId="1" type="noConversion"/>
  </si>
  <si>
    <t>各商品类目销售详情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</si>
</sst>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4" formatCode="\$#,##0_);[Red]\(\$#,##0\)"/>
    <numFmt numFmtId="176" formatCode="0.00_ "/>
    <numFmt numFmtId="177" formatCode="\$#,##0.00;\-\$#,##0.00"/>
    <numFmt numFmtId="178" formatCode="[Green]\▲\ 0.00%;[Red]\▼\ \-0.00%;[Yellow]\→\ 0.00%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C00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24" fontId="0" fillId="0" borderId="0" xfId="0" applyNumberFormat="1"/>
    <xf numFmtId="0" fontId="0" fillId="0" borderId="0" xfId="0" applyAlignment="1">
      <alignment horizontal="center"/>
    </xf>
    <xf numFmtId="2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/>
    </xf>
    <xf numFmtId="3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7" fontId="3" fillId="0" borderId="10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99438834190666"/>
          <c:y val="0.10866736532034216"/>
          <c:w val="0.54606679337496611"/>
          <c:h val="0.691525633531616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37-4900-A802-B272E3A2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7-4900-A802-B272E3A29D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37-4900-A802-B272E3A29D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37-4900-A802-B272E3A29D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37-4900-A802-B272E3A29D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37-4900-A802-B272E3A29D2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汇总!$A$13:$A$18</c:f>
              <c:strCache>
                <c:ptCount val="6"/>
                <c:pt idx="0">
                  <c:v>葡萄酒</c:v>
                </c:pt>
                <c:pt idx="1">
                  <c:v>水果</c:v>
                </c:pt>
                <c:pt idx="2">
                  <c:v>肉类</c:v>
                </c:pt>
                <c:pt idx="3">
                  <c:v>鱼类</c:v>
                </c:pt>
                <c:pt idx="4">
                  <c:v>甜品</c:v>
                </c:pt>
                <c:pt idx="5">
                  <c:v>黄金</c:v>
                </c:pt>
              </c:strCache>
            </c:strRef>
          </c:cat>
          <c:val>
            <c:numRef>
              <c:f>汇总!$B$13:$B$18</c:f>
              <c:numCache>
                <c:formatCode>\$#,##0.00;\-\$#,##0.00</c:formatCode>
                <c:ptCount val="6"/>
                <c:pt idx="0">
                  <c:v>58332</c:v>
                </c:pt>
                <c:pt idx="1">
                  <c:v>3835</c:v>
                </c:pt>
                <c:pt idx="2">
                  <c:v>20542</c:v>
                </c:pt>
                <c:pt idx="3">
                  <c:v>6174</c:v>
                </c:pt>
                <c:pt idx="4">
                  <c:v>4648</c:v>
                </c:pt>
                <c:pt idx="5">
                  <c:v>11941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0-42D7-8D70-989A3AC5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不同购物方式购买次数总计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2600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cat>
            <c:strRef>
              <c:f>汇总!$B$27:$F$27</c:f>
              <c:strCache>
                <c:ptCount val="5"/>
                <c:pt idx="0">
                  <c:v>秒杀活动</c:v>
                </c:pt>
                <c:pt idx="1">
                  <c:v>购物网站</c:v>
                </c:pt>
                <c:pt idx="2">
                  <c:v>外卖配送</c:v>
                </c:pt>
                <c:pt idx="3">
                  <c:v>实体店铺</c:v>
                </c:pt>
                <c:pt idx="4">
                  <c:v>购物网站总访问量</c:v>
                </c:pt>
              </c:strCache>
            </c:strRef>
          </c:cat>
          <c:val>
            <c:numRef>
              <c:f>汇总!$B$28:$F$28</c:f>
              <c:numCache>
                <c:formatCode>General</c:formatCode>
                <c:ptCount val="5"/>
                <c:pt idx="0">
                  <c:v>974</c:v>
                </c:pt>
                <c:pt idx="1">
                  <c:v>1214</c:v>
                </c:pt>
                <c:pt idx="2">
                  <c:v>476</c:v>
                </c:pt>
                <c:pt idx="3">
                  <c:v>1441</c:v>
                </c:pt>
                <c:pt idx="4">
                  <c:v>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A-4A12-B17F-4A17E54F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02752"/>
        <c:axId val="77691232"/>
      </c:barChart>
      <c:catAx>
        <c:axId val="777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1232"/>
        <c:crosses val="autoZero"/>
        <c:auto val="1"/>
        <c:lblAlgn val="ctr"/>
        <c:lblOffset val="100"/>
        <c:noMultiLvlLbl val="0"/>
      </c:catAx>
      <c:valAx>
        <c:axId val="776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02752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196850</xdr:rowOff>
    </xdr:from>
    <xdr:to>
      <xdr:col>7</xdr:col>
      <xdr:colOff>654050</xdr:colOff>
      <xdr:row>23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AEA48E-04A0-96D0-E367-0D85AE000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190500</xdr:rowOff>
    </xdr:from>
    <xdr:to>
      <xdr:col>4</xdr:col>
      <xdr:colOff>247650</xdr:colOff>
      <xdr:row>43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FDA986A-0C6B-4EA7-BC04-8D6EC9516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2"/>
  <sheetViews>
    <sheetView topLeftCell="U1341" zoomScale="115" zoomScaleNormal="115" workbookViewId="0">
      <selection activeCell="A3" sqref="A1:AE1372"/>
    </sheetView>
  </sheetViews>
  <sheetFormatPr defaultRowHeight="14" x14ac:dyDescent="0.3"/>
  <cols>
    <col min="3" max="3" width="9.9140625" customWidth="1"/>
    <col min="6" max="6" width="13.4140625" customWidth="1"/>
    <col min="7" max="7" width="14.08203125" customWidth="1"/>
    <col min="8" max="8" width="17" style="4" customWidth="1"/>
    <col min="9" max="9" width="17" customWidth="1"/>
    <col min="10" max="10" width="15.1640625" customWidth="1"/>
    <col min="11" max="11" width="14.58203125" customWidth="1"/>
    <col min="12" max="12" width="12.83203125" customWidth="1"/>
    <col min="13" max="13" width="12.33203125" customWidth="1"/>
    <col min="14" max="14" width="13.75" customWidth="1"/>
    <col min="15" max="15" width="14.9140625" customWidth="1"/>
    <col min="16" max="17" width="14.25" customWidth="1"/>
    <col min="18" max="18" width="22.83203125" customWidth="1"/>
    <col min="19" max="19" width="18.58203125" customWidth="1"/>
    <col min="20" max="20" width="27.75" customWidth="1"/>
    <col min="21" max="21" width="20" customWidth="1"/>
    <col min="22" max="22" width="19.08203125" customWidth="1"/>
    <col min="23" max="23" width="16.75" customWidth="1"/>
    <col min="24" max="24" width="16.08203125" customWidth="1"/>
    <col min="25" max="26" width="17.33203125" customWidth="1"/>
    <col min="27" max="27" width="16.33203125" customWidth="1"/>
    <col min="28" max="28" width="22.75" customWidth="1"/>
    <col min="29" max="29" width="12.1640625" customWidth="1"/>
  </cols>
  <sheetData>
    <row r="1" spans="1:31" s="2" customFormat="1" ht="15" customHeight="1" x14ac:dyDescent="0.3">
      <c r="A1" s="2" t="s">
        <v>38</v>
      </c>
      <c r="B1" s="2" t="s">
        <v>39</v>
      </c>
      <c r="C1" s="2" t="s">
        <v>40</v>
      </c>
      <c r="D1" s="2" t="s">
        <v>42</v>
      </c>
      <c r="E1" s="2" t="s">
        <v>43</v>
      </c>
      <c r="F1" s="2" t="s">
        <v>45</v>
      </c>
      <c r="G1" s="2" t="s">
        <v>46</v>
      </c>
      <c r="H1" s="4" t="s">
        <v>100</v>
      </c>
      <c r="I1" s="2" t="s">
        <v>101</v>
      </c>
      <c r="J1" s="2" t="s">
        <v>48</v>
      </c>
      <c r="K1" s="2" t="s">
        <v>50</v>
      </c>
      <c r="L1" s="2" t="s">
        <v>52</v>
      </c>
      <c r="M1" s="2" t="s">
        <v>54</v>
      </c>
      <c r="N1" s="2" t="s">
        <v>56</v>
      </c>
      <c r="O1" s="2" t="s">
        <v>57</v>
      </c>
      <c r="P1" s="2" t="s">
        <v>59</v>
      </c>
      <c r="Q1" s="2" t="s">
        <v>90</v>
      </c>
      <c r="R1" s="2" t="s">
        <v>61</v>
      </c>
      <c r="S1" s="2" t="s">
        <v>63</v>
      </c>
      <c r="T1" s="2" t="s">
        <v>65</v>
      </c>
      <c r="U1" s="2" t="s">
        <v>67</v>
      </c>
      <c r="V1" s="2" t="s">
        <v>69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77</v>
      </c>
      <c r="AC1" s="2" t="s">
        <v>78</v>
      </c>
      <c r="AD1" s="2" t="s">
        <v>79</v>
      </c>
      <c r="AE1" s="2" t="s">
        <v>80</v>
      </c>
    </row>
    <row r="2" spans="1:31" s="2" customFormat="1" x14ac:dyDescent="0.3">
      <c r="A2" s="2" t="s">
        <v>0</v>
      </c>
      <c r="B2" s="2" t="s">
        <v>1</v>
      </c>
      <c r="C2" s="2" t="s">
        <v>2</v>
      </c>
      <c r="D2" s="2" t="s">
        <v>41</v>
      </c>
      <c r="E2" s="2" t="s">
        <v>3</v>
      </c>
      <c r="F2" s="2" t="s">
        <v>4</v>
      </c>
      <c r="G2" s="2" t="s">
        <v>44</v>
      </c>
      <c r="H2" s="4" t="s">
        <v>47</v>
      </c>
      <c r="I2" s="2" t="s">
        <v>102</v>
      </c>
      <c r="J2" s="2" t="s">
        <v>88</v>
      </c>
      <c r="K2" s="2" t="s">
        <v>49</v>
      </c>
      <c r="L2" s="2" t="s">
        <v>51</v>
      </c>
      <c r="M2" s="2" t="s">
        <v>53</v>
      </c>
      <c r="N2" s="2" t="s">
        <v>55</v>
      </c>
      <c r="O2" s="2" t="s">
        <v>5</v>
      </c>
      <c r="P2" s="2" t="s">
        <v>58</v>
      </c>
      <c r="Q2" s="2" t="s">
        <v>103</v>
      </c>
      <c r="R2" s="2" t="s">
        <v>60</v>
      </c>
      <c r="S2" s="2" t="s">
        <v>62</v>
      </c>
      <c r="T2" s="2" t="s">
        <v>64</v>
      </c>
      <c r="U2" s="2" t="s">
        <v>66</v>
      </c>
      <c r="V2" s="2" t="s">
        <v>68</v>
      </c>
      <c r="W2" s="2" t="s">
        <v>70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76</v>
      </c>
      <c r="AC2" s="2" t="s">
        <v>10</v>
      </c>
      <c r="AD2" s="2" t="s">
        <v>11</v>
      </c>
      <c r="AE2" s="2" t="s">
        <v>12</v>
      </c>
    </row>
    <row r="3" spans="1:31" x14ac:dyDescent="0.3">
      <c r="A3">
        <v>6653</v>
      </c>
      <c r="B3">
        <v>1970</v>
      </c>
      <c r="C3" t="s">
        <v>13</v>
      </c>
      <c r="D3" t="s">
        <v>20</v>
      </c>
      <c r="E3" s="1">
        <v>55158</v>
      </c>
      <c r="F3">
        <v>1</v>
      </c>
      <c r="G3">
        <v>1</v>
      </c>
      <c r="H3" s="9">
        <v>41120</v>
      </c>
      <c r="I3" s="9" t="str">
        <f>TEXT(SUBSTITUTE(H3,"年","-"),"yyyy")</f>
        <v>2012</v>
      </c>
      <c r="J3">
        <v>72</v>
      </c>
      <c r="K3">
        <v>293</v>
      </c>
      <c r="L3">
        <v>0</v>
      </c>
      <c r="M3">
        <v>87</v>
      </c>
      <c r="N3">
        <v>4</v>
      </c>
      <c r="O3">
        <v>11</v>
      </c>
      <c r="P3">
        <v>23</v>
      </c>
      <c r="Q3">
        <f>SUM(Sheet1!K3)+SUM(Sheet1!L3)+SUM(Sheet1!M3)+SUM(Sheet1!N3)+SUM(Sheet1!O3)+SUM(Sheet1!P3)</f>
        <v>418</v>
      </c>
      <c r="R3">
        <v>4</v>
      </c>
      <c r="S3">
        <v>7</v>
      </c>
      <c r="T3">
        <v>2</v>
      </c>
      <c r="U3">
        <v>5</v>
      </c>
      <c r="V3">
        <v>7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 t="s">
        <v>21</v>
      </c>
      <c r="AE3" t="s">
        <v>22</v>
      </c>
    </row>
    <row r="4" spans="1:31" x14ac:dyDescent="0.3">
      <c r="A4">
        <v>6181</v>
      </c>
      <c r="B4">
        <v>1950</v>
      </c>
      <c r="C4" t="s">
        <v>34</v>
      </c>
      <c r="D4" t="s">
        <v>27</v>
      </c>
      <c r="E4" s="1">
        <v>52203</v>
      </c>
      <c r="F4">
        <v>0</v>
      </c>
      <c r="G4">
        <v>0</v>
      </c>
      <c r="H4" s="9">
        <v>41121</v>
      </c>
      <c r="I4" s="9" t="str">
        <f t="shared" ref="I4:I67" si="0">TEXT(SUBSTITUTE(H4,"年","-"),"yyyy")</f>
        <v>2012</v>
      </c>
      <c r="J4">
        <v>36</v>
      </c>
      <c r="K4">
        <v>488</v>
      </c>
      <c r="L4">
        <v>21</v>
      </c>
      <c r="M4">
        <v>238</v>
      </c>
      <c r="N4">
        <v>56</v>
      </c>
      <c r="O4">
        <v>108</v>
      </c>
      <c r="P4">
        <v>28</v>
      </c>
      <c r="Q4">
        <f>SUM(Sheet1!K4)+SUM(Sheet1!L4)+SUM(Sheet1!M4)+SUM(Sheet1!N4)+SUM(Sheet1!O4)+SUM(Sheet1!P4)</f>
        <v>939</v>
      </c>
      <c r="R4">
        <v>1</v>
      </c>
      <c r="S4">
        <v>8</v>
      </c>
      <c r="T4">
        <v>7</v>
      </c>
      <c r="U4">
        <v>11</v>
      </c>
      <c r="V4">
        <v>6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t="s">
        <v>29</v>
      </c>
      <c r="AE4" t="s">
        <v>19</v>
      </c>
    </row>
    <row r="5" spans="1:31" x14ac:dyDescent="0.3">
      <c r="A5">
        <v>10001</v>
      </c>
      <c r="B5">
        <v>1985</v>
      </c>
      <c r="C5" t="s">
        <v>34</v>
      </c>
      <c r="D5" t="s">
        <v>27</v>
      </c>
      <c r="E5" s="1">
        <v>7500</v>
      </c>
      <c r="F5">
        <v>1</v>
      </c>
      <c r="G5">
        <v>0</v>
      </c>
      <c r="H5" s="9">
        <v>41122</v>
      </c>
      <c r="I5" s="9" t="str">
        <f t="shared" si="0"/>
        <v>2012</v>
      </c>
      <c r="J5">
        <v>98</v>
      </c>
      <c r="K5">
        <v>5</v>
      </c>
      <c r="L5">
        <v>17</v>
      </c>
      <c r="M5">
        <v>17</v>
      </c>
      <c r="N5">
        <v>13</v>
      </c>
      <c r="O5">
        <v>14</v>
      </c>
      <c r="P5">
        <v>34</v>
      </c>
      <c r="Q5">
        <f>SUM(Sheet1!K5)+SUM(Sheet1!L5)+SUM(Sheet1!M5)+SUM(Sheet1!N5)+SUM(Sheet1!O5)+SUM(Sheet1!P5)</f>
        <v>100</v>
      </c>
      <c r="R5">
        <v>4</v>
      </c>
      <c r="S5">
        <v>2</v>
      </c>
      <c r="T5">
        <v>1</v>
      </c>
      <c r="U5">
        <v>3</v>
      </c>
      <c r="V5">
        <v>9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21</v>
      </c>
      <c r="AE5" t="s">
        <v>22</v>
      </c>
    </row>
    <row r="6" spans="1:31" x14ac:dyDescent="0.3">
      <c r="A6">
        <v>4692</v>
      </c>
      <c r="B6">
        <v>1976</v>
      </c>
      <c r="C6" t="s">
        <v>25</v>
      </c>
      <c r="D6" t="s">
        <v>20</v>
      </c>
      <c r="E6" s="1">
        <v>7500</v>
      </c>
      <c r="F6">
        <v>1</v>
      </c>
      <c r="G6">
        <v>0</v>
      </c>
      <c r="H6" s="9">
        <v>41122</v>
      </c>
      <c r="I6" s="9" t="str">
        <f t="shared" si="0"/>
        <v>2012</v>
      </c>
      <c r="J6">
        <v>19</v>
      </c>
      <c r="K6">
        <v>7</v>
      </c>
      <c r="L6">
        <v>0</v>
      </c>
      <c r="M6">
        <v>12</v>
      </c>
      <c r="N6">
        <v>13</v>
      </c>
      <c r="O6">
        <v>7</v>
      </c>
      <c r="P6">
        <v>32</v>
      </c>
      <c r="Q6">
        <f>SUM(Sheet1!K6)+SUM(Sheet1!L6)+SUM(Sheet1!M6)+SUM(Sheet1!N6)+SUM(Sheet1!O6)+SUM(Sheet1!P6)</f>
        <v>71</v>
      </c>
      <c r="R6">
        <v>5</v>
      </c>
      <c r="S6">
        <v>4</v>
      </c>
      <c r="T6">
        <v>1</v>
      </c>
      <c r="U6">
        <v>2</v>
      </c>
      <c r="V6">
        <v>9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 t="s">
        <v>18</v>
      </c>
      <c r="AE6" t="s">
        <v>19</v>
      </c>
    </row>
    <row r="7" spans="1:31" x14ac:dyDescent="0.3">
      <c r="A7">
        <v>5117</v>
      </c>
      <c r="B7">
        <v>1963</v>
      </c>
      <c r="C7" t="s">
        <v>34</v>
      </c>
      <c r="D7" t="s">
        <v>20</v>
      </c>
      <c r="E7" s="1">
        <v>32632</v>
      </c>
      <c r="F7">
        <v>0</v>
      </c>
      <c r="G7">
        <v>0</v>
      </c>
      <c r="H7" s="9">
        <v>41123</v>
      </c>
      <c r="I7" s="9" t="str">
        <f t="shared" si="0"/>
        <v>2012</v>
      </c>
      <c r="J7">
        <v>32</v>
      </c>
      <c r="K7">
        <v>63</v>
      </c>
      <c r="L7">
        <v>151</v>
      </c>
      <c r="M7">
        <v>137</v>
      </c>
      <c r="N7">
        <v>153</v>
      </c>
      <c r="O7">
        <v>19</v>
      </c>
      <c r="P7">
        <v>53</v>
      </c>
      <c r="Q7">
        <f>SUM(Sheet1!K7)+SUM(Sheet1!L7)+SUM(Sheet1!M7)+SUM(Sheet1!N7)+SUM(Sheet1!O7)+SUM(Sheet1!P7)</f>
        <v>576</v>
      </c>
      <c r="R7">
        <v>2</v>
      </c>
      <c r="S7">
        <v>4</v>
      </c>
      <c r="T7">
        <v>4</v>
      </c>
      <c r="U7">
        <v>8</v>
      </c>
      <c r="V7">
        <v>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t="s">
        <v>21</v>
      </c>
      <c r="AE7" t="s">
        <v>22</v>
      </c>
    </row>
    <row r="8" spans="1:31" x14ac:dyDescent="0.3">
      <c r="A8">
        <v>7990</v>
      </c>
      <c r="B8">
        <v>1947</v>
      </c>
      <c r="C8" t="s">
        <v>25</v>
      </c>
      <c r="D8" t="s">
        <v>20</v>
      </c>
      <c r="E8" s="1">
        <v>27469</v>
      </c>
      <c r="F8">
        <v>0</v>
      </c>
      <c r="G8">
        <v>0</v>
      </c>
      <c r="H8" s="9">
        <v>41123</v>
      </c>
      <c r="I8" s="9" t="str">
        <f t="shared" si="0"/>
        <v>2012</v>
      </c>
      <c r="J8">
        <v>2</v>
      </c>
      <c r="K8">
        <v>9</v>
      </c>
      <c r="L8">
        <v>1</v>
      </c>
      <c r="M8">
        <v>2</v>
      </c>
      <c r="N8">
        <v>3</v>
      </c>
      <c r="O8">
        <v>2</v>
      </c>
      <c r="P8">
        <v>0</v>
      </c>
      <c r="Q8">
        <f>SUM(Sheet1!K8)+SUM(Sheet1!L8)+SUM(Sheet1!M8)+SUM(Sheet1!N8)+SUM(Sheet1!O8)+SUM(Sheet1!P8)</f>
        <v>17</v>
      </c>
      <c r="R8">
        <v>1</v>
      </c>
      <c r="S8">
        <v>0</v>
      </c>
      <c r="T8">
        <v>0</v>
      </c>
      <c r="U8">
        <v>3</v>
      </c>
      <c r="V8">
        <v>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t="s">
        <v>23</v>
      </c>
      <c r="AE8" t="s">
        <v>24</v>
      </c>
    </row>
    <row r="9" spans="1:31" x14ac:dyDescent="0.3">
      <c r="A9">
        <v>4915</v>
      </c>
      <c r="B9">
        <v>1956</v>
      </c>
      <c r="C9" t="s">
        <v>34</v>
      </c>
      <c r="D9" t="s">
        <v>20</v>
      </c>
      <c r="E9" s="1">
        <v>53230</v>
      </c>
      <c r="F9">
        <v>0</v>
      </c>
      <c r="G9">
        <v>1</v>
      </c>
      <c r="H9" s="9">
        <v>41124</v>
      </c>
      <c r="I9" s="9" t="str">
        <f t="shared" si="0"/>
        <v>2012</v>
      </c>
      <c r="J9">
        <v>86</v>
      </c>
      <c r="K9">
        <v>176</v>
      </c>
      <c r="L9">
        <v>72</v>
      </c>
      <c r="M9">
        <v>98</v>
      </c>
      <c r="N9">
        <v>136</v>
      </c>
      <c r="O9">
        <v>21</v>
      </c>
      <c r="P9">
        <v>229</v>
      </c>
      <c r="Q9">
        <f>SUM(Sheet1!K9)+SUM(Sheet1!L9)+SUM(Sheet1!M9)+SUM(Sheet1!N9)+SUM(Sheet1!O9)+SUM(Sheet1!P9)</f>
        <v>732</v>
      </c>
      <c r="R9">
        <v>4</v>
      </c>
      <c r="S9">
        <v>5</v>
      </c>
      <c r="T9">
        <v>2</v>
      </c>
      <c r="U9">
        <v>12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t="s">
        <v>30</v>
      </c>
      <c r="AE9" t="s">
        <v>31</v>
      </c>
    </row>
    <row r="10" spans="1:31" x14ac:dyDescent="0.3">
      <c r="A10">
        <v>3277</v>
      </c>
      <c r="B10">
        <v>1955</v>
      </c>
      <c r="C10" t="s">
        <v>25</v>
      </c>
      <c r="D10" t="s">
        <v>17</v>
      </c>
      <c r="E10" s="1">
        <v>49431</v>
      </c>
      <c r="F10">
        <v>0</v>
      </c>
      <c r="G10">
        <v>1</v>
      </c>
      <c r="H10" s="9">
        <v>41124</v>
      </c>
      <c r="I10" s="9" t="str">
        <f t="shared" si="0"/>
        <v>2012</v>
      </c>
      <c r="J10">
        <v>9</v>
      </c>
      <c r="K10">
        <v>219</v>
      </c>
      <c r="L10">
        <v>3</v>
      </c>
      <c r="M10">
        <v>100</v>
      </c>
      <c r="N10">
        <v>26</v>
      </c>
      <c r="O10">
        <v>0</v>
      </c>
      <c r="P10">
        <v>17</v>
      </c>
      <c r="Q10">
        <f>SUM(Sheet1!K10)+SUM(Sheet1!L10)+SUM(Sheet1!M10)+SUM(Sheet1!N10)+SUM(Sheet1!O10)+SUM(Sheet1!P10)</f>
        <v>365</v>
      </c>
      <c r="R10">
        <v>2</v>
      </c>
      <c r="S10">
        <v>7</v>
      </c>
      <c r="T10">
        <v>1</v>
      </c>
      <c r="U10">
        <v>5</v>
      </c>
      <c r="V10">
        <v>8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">
        <v>21</v>
      </c>
      <c r="AE10" t="s">
        <v>22</v>
      </c>
    </row>
    <row r="11" spans="1:31" x14ac:dyDescent="0.3">
      <c r="A11">
        <v>4817</v>
      </c>
      <c r="B11">
        <v>1956</v>
      </c>
      <c r="C11" t="s">
        <v>25</v>
      </c>
      <c r="D11" t="s">
        <v>17</v>
      </c>
      <c r="E11" s="1">
        <v>22304</v>
      </c>
      <c r="F11">
        <v>0</v>
      </c>
      <c r="G11">
        <v>0</v>
      </c>
      <c r="H11" s="9">
        <v>41125</v>
      </c>
      <c r="I11" s="9" t="str">
        <f t="shared" si="0"/>
        <v>2012</v>
      </c>
      <c r="J11">
        <v>91</v>
      </c>
      <c r="K11">
        <v>3</v>
      </c>
      <c r="L11">
        <v>2</v>
      </c>
      <c r="M11">
        <v>7</v>
      </c>
      <c r="N11">
        <v>0</v>
      </c>
      <c r="O11">
        <v>4</v>
      </c>
      <c r="P11">
        <v>2</v>
      </c>
      <c r="Q11">
        <f>SUM(Sheet1!K11)+SUM(Sheet1!L11)+SUM(Sheet1!M11)+SUM(Sheet1!N11)+SUM(Sheet1!O11)+SUM(Sheet1!P11)</f>
        <v>18</v>
      </c>
      <c r="R11">
        <v>1</v>
      </c>
      <c r="S11">
        <v>1</v>
      </c>
      <c r="T11">
        <v>0</v>
      </c>
      <c r="U11">
        <v>2</v>
      </c>
      <c r="V11">
        <v>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t="s">
        <v>21</v>
      </c>
      <c r="AE11" t="s">
        <v>22</v>
      </c>
    </row>
    <row r="12" spans="1:31" x14ac:dyDescent="0.3">
      <c r="A12">
        <v>1291</v>
      </c>
      <c r="B12">
        <v>1978</v>
      </c>
      <c r="C12" t="s">
        <v>13</v>
      </c>
      <c r="D12" t="s">
        <v>27</v>
      </c>
      <c r="E12" s="1">
        <v>27683</v>
      </c>
      <c r="F12">
        <v>1</v>
      </c>
      <c r="G12">
        <v>0</v>
      </c>
      <c r="H12" s="9">
        <v>41125</v>
      </c>
      <c r="I12" s="9" t="str">
        <f t="shared" si="0"/>
        <v>2012</v>
      </c>
      <c r="J12">
        <v>90</v>
      </c>
      <c r="K12">
        <v>152</v>
      </c>
      <c r="L12">
        <v>9</v>
      </c>
      <c r="M12">
        <v>121</v>
      </c>
      <c r="N12">
        <v>12</v>
      </c>
      <c r="O12">
        <v>12</v>
      </c>
      <c r="P12">
        <v>45</v>
      </c>
      <c r="Q12">
        <f>SUM(Sheet1!K12)+SUM(Sheet1!L12)+SUM(Sheet1!M12)+SUM(Sheet1!N12)+SUM(Sheet1!O12)+SUM(Sheet1!P12)</f>
        <v>351</v>
      </c>
      <c r="R12">
        <v>4</v>
      </c>
      <c r="S12">
        <v>6</v>
      </c>
      <c r="T12">
        <v>2</v>
      </c>
      <c r="U12">
        <v>4</v>
      </c>
      <c r="V12">
        <v>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t="s">
        <v>21</v>
      </c>
      <c r="AE12" t="s">
        <v>22</v>
      </c>
    </row>
    <row r="13" spans="1:31" x14ac:dyDescent="0.3">
      <c r="A13">
        <v>564</v>
      </c>
      <c r="B13">
        <v>1981</v>
      </c>
      <c r="C13" t="s">
        <v>13</v>
      </c>
      <c r="D13" t="s">
        <v>27</v>
      </c>
      <c r="E13" s="1">
        <v>56937</v>
      </c>
      <c r="F13">
        <v>1</v>
      </c>
      <c r="G13">
        <v>0</v>
      </c>
      <c r="H13" s="9">
        <v>41125</v>
      </c>
      <c r="I13" s="9" t="str">
        <f t="shared" si="0"/>
        <v>2012</v>
      </c>
      <c r="J13">
        <v>81</v>
      </c>
      <c r="K13">
        <v>746</v>
      </c>
      <c r="L13">
        <v>8</v>
      </c>
      <c r="M13">
        <v>125</v>
      </c>
      <c r="N13">
        <v>11</v>
      </c>
      <c r="O13">
        <v>8</v>
      </c>
      <c r="P13">
        <v>8</v>
      </c>
      <c r="Q13">
        <f>SUM(Sheet1!K13)+SUM(Sheet1!L13)+SUM(Sheet1!M13)+SUM(Sheet1!N13)+SUM(Sheet1!O13)+SUM(Sheet1!P13)</f>
        <v>906</v>
      </c>
      <c r="R13">
        <v>7</v>
      </c>
      <c r="S13">
        <v>8</v>
      </c>
      <c r="T13">
        <v>6</v>
      </c>
      <c r="U13">
        <v>9</v>
      </c>
      <c r="V13">
        <v>6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 t="s">
        <v>21</v>
      </c>
      <c r="AE13" t="s">
        <v>22</v>
      </c>
    </row>
    <row r="14" spans="1:31" x14ac:dyDescent="0.3">
      <c r="A14">
        <v>10542</v>
      </c>
      <c r="B14">
        <v>1968</v>
      </c>
      <c r="C14" t="s">
        <v>13</v>
      </c>
      <c r="D14" t="s">
        <v>20</v>
      </c>
      <c r="E14" s="1">
        <v>36778</v>
      </c>
      <c r="F14">
        <v>1</v>
      </c>
      <c r="G14">
        <v>1</v>
      </c>
      <c r="H14" s="9">
        <v>41126</v>
      </c>
      <c r="I14" s="9" t="str">
        <f t="shared" si="0"/>
        <v>2012</v>
      </c>
      <c r="J14">
        <v>63</v>
      </c>
      <c r="K14">
        <v>29</v>
      </c>
      <c r="L14">
        <v>4</v>
      </c>
      <c r="M14">
        <v>34</v>
      </c>
      <c r="N14">
        <v>2</v>
      </c>
      <c r="O14">
        <v>4</v>
      </c>
      <c r="P14">
        <v>4</v>
      </c>
      <c r="Q14">
        <f>SUM(Sheet1!K14)+SUM(Sheet1!L14)+SUM(Sheet1!M14)+SUM(Sheet1!N14)+SUM(Sheet1!O14)+SUM(Sheet1!P14)</f>
        <v>77</v>
      </c>
      <c r="R14">
        <v>3</v>
      </c>
      <c r="S14">
        <v>3</v>
      </c>
      <c r="T14">
        <v>0</v>
      </c>
      <c r="U14">
        <v>3</v>
      </c>
      <c r="V14">
        <v>9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t="s">
        <v>21</v>
      </c>
      <c r="AE14" t="s">
        <v>22</v>
      </c>
    </row>
    <row r="15" spans="1:31" x14ac:dyDescent="0.3">
      <c r="A15">
        <v>2715</v>
      </c>
      <c r="B15">
        <v>1966</v>
      </c>
      <c r="C15" t="s">
        <v>26</v>
      </c>
      <c r="D15" t="s">
        <v>17</v>
      </c>
      <c r="E15" s="1">
        <v>29435</v>
      </c>
      <c r="F15">
        <v>1</v>
      </c>
      <c r="G15">
        <v>1</v>
      </c>
      <c r="H15" s="9">
        <v>41127</v>
      </c>
      <c r="I15" s="9" t="str">
        <f t="shared" si="0"/>
        <v>2012</v>
      </c>
      <c r="J15">
        <v>11</v>
      </c>
      <c r="K15">
        <v>70</v>
      </c>
      <c r="L15">
        <v>3</v>
      </c>
      <c r="M15">
        <v>37</v>
      </c>
      <c r="N15">
        <v>4</v>
      </c>
      <c r="O15">
        <v>2</v>
      </c>
      <c r="P15">
        <v>64</v>
      </c>
      <c r="Q15">
        <f>SUM(Sheet1!K15)+SUM(Sheet1!L15)+SUM(Sheet1!M15)+SUM(Sheet1!N15)+SUM(Sheet1!O15)+SUM(Sheet1!P15)</f>
        <v>180</v>
      </c>
      <c r="R15">
        <v>4</v>
      </c>
      <c r="S15">
        <v>3</v>
      </c>
      <c r="T15">
        <v>2</v>
      </c>
      <c r="U15">
        <v>2</v>
      </c>
      <c r="V15">
        <v>9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 t="s">
        <v>23</v>
      </c>
      <c r="AE15" t="s">
        <v>24</v>
      </c>
    </row>
    <row r="16" spans="1:31" x14ac:dyDescent="0.3">
      <c r="A16">
        <v>9135</v>
      </c>
      <c r="B16">
        <v>1950</v>
      </c>
      <c r="C16" t="s">
        <v>25</v>
      </c>
      <c r="D16" t="s">
        <v>27</v>
      </c>
      <c r="E16" s="1">
        <v>27203</v>
      </c>
      <c r="F16">
        <v>1</v>
      </c>
      <c r="G16">
        <v>1</v>
      </c>
      <c r="H16" s="9">
        <v>41127</v>
      </c>
      <c r="I16" s="9" t="str">
        <f t="shared" si="0"/>
        <v>2012</v>
      </c>
      <c r="J16">
        <v>92</v>
      </c>
      <c r="K16">
        <v>13</v>
      </c>
      <c r="L16">
        <v>2</v>
      </c>
      <c r="M16">
        <v>21</v>
      </c>
      <c r="N16">
        <v>4</v>
      </c>
      <c r="O16">
        <v>0</v>
      </c>
      <c r="P16">
        <v>24</v>
      </c>
      <c r="Q16">
        <f>SUM(Sheet1!K16)+SUM(Sheet1!L16)+SUM(Sheet1!M16)+SUM(Sheet1!N16)+SUM(Sheet1!O16)+SUM(Sheet1!P16)</f>
        <v>64</v>
      </c>
      <c r="R16">
        <v>2</v>
      </c>
      <c r="S16">
        <v>1</v>
      </c>
      <c r="T16">
        <v>1</v>
      </c>
      <c r="U16">
        <v>2</v>
      </c>
      <c r="V16">
        <v>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t="s">
        <v>21</v>
      </c>
      <c r="AE16" t="s">
        <v>22</v>
      </c>
    </row>
    <row r="17" spans="1:31" x14ac:dyDescent="0.3">
      <c r="A17">
        <v>10591</v>
      </c>
      <c r="B17">
        <v>1969</v>
      </c>
      <c r="C17" t="s">
        <v>25</v>
      </c>
      <c r="D17" t="s">
        <v>14</v>
      </c>
      <c r="E17" s="1">
        <v>43638</v>
      </c>
      <c r="F17">
        <v>0</v>
      </c>
      <c r="G17">
        <v>1</v>
      </c>
      <c r="H17" s="9">
        <v>41127</v>
      </c>
      <c r="I17" s="9" t="str">
        <f t="shared" si="0"/>
        <v>2012</v>
      </c>
      <c r="J17">
        <v>37</v>
      </c>
      <c r="K17">
        <v>63</v>
      </c>
      <c r="L17">
        <v>10</v>
      </c>
      <c r="M17">
        <v>83</v>
      </c>
      <c r="N17">
        <v>7</v>
      </c>
      <c r="O17">
        <v>19</v>
      </c>
      <c r="P17">
        <v>19</v>
      </c>
      <c r="Q17">
        <f>SUM(Sheet1!K17)+SUM(Sheet1!L17)+SUM(Sheet1!M17)+SUM(Sheet1!N17)+SUM(Sheet1!O17)+SUM(Sheet1!P17)</f>
        <v>201</v>
      </c>
      <c r="R17">
        <v>2</v>
      </c>
      <c r="S17">
        <v>4</v>
      </c>
      <c r="T17">
        <v>1</v>
      </c>
      <c r="U17">
        <v>4</v>
      </c>
      <c r="V17">
        <v>7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t="s">
        <v>21</v>
      </c>
      <c r="AE17" t="s">
        <v>22</v>
      </c>
    </row>
    <row r="18" spans="1:31" x14ac:dyDescent="0.3">
      <c r="A18">
        <v>610</v>
      </c>
      <c r="B18">
        <v>1953</v>
      </c>
      <c r="C18" t="s">
        <v>13</v>
      </c>
      <c r="D18" t="s">
        <v>27</v>
      </c>
      <c r="E18" s="1">
        <v>53593</v>
      </c>
      <c r="F18">
        <v>1</v>
      </c>
      <c r="G18">
        <v>1</v>
      </c>
      <c r="H18" s="9">
        <v>41128</v>
      </c>
      <c r="I18" s="9" t="str">
        <f t="shared" si="0"/>
        <v>2012</v>
      </c>
      <c r="J18">
        <v>60</v>
      </c>
      <c r="K18">
        <v>349</v>
      </c>
      <c r="L18">
        <v>4</v>
      </c>
      <c r="M18">
        <v>78</v>
      </c>
      <c r="N18">
        <v>6</v>
      </c>
      <c r="O18">
        <v>0</v>
      </c>
      <c r="P18">
        <v>43</v>
      </c>
      <c r="Q18">
        <f>SUM(Sheet1!K18)+SUM(Sheet1!L18)+SUM(Sheet1!M18)+SUM(Sheet1!N18)+SUM(Sheet1!O18)+SUM(Sheet1!P18)</f>
        <v>480</v>
      </c>
      <c r="R18">
        <v>8</v>
      </c>
      <c r="S18">
        <v>7</v>
      </c>
      <c r="T18">
        <v>2</v>
      </c>
      <c r="U18">
        <v>6</v>
      </c>
      <c r="V18">
        <v>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t="s">
        <v>18</v>
      </c>
      <c r="AE18" t="s">
        <v>19</v>
      </c>
    </row>
    <row r="19" spans="1:31" x14ac:dyDescent="0.3">
      <c r="A19">
        <v>10827</v>
      </c>
      <c r="B19">
        <v>1967</v>
      </c>
      <c r="C19" t="s">
        <v>13</v>
      </c>
      <c r="D19" t="s">
        <v>20</v>
      </c>
      <c r="E19" s="1">
        <v>36947</v>
      </c>
      <c r="F19">
        <v>1</v>
      </c>
      <c r="G19">
        <v>1</v>
      </c>
      <c r="H19" s="9">
        <v>41128</v>
      </c>
      <c r="I19" s="9" t="str">
        <f t="shared" si="0"/>
        <v>2012</v>
      </c>
      <c r="J19">
        <v>49</v>
      </c>
      <c r="K19">
        <v>88</v>
      </c>
      <c r="L19">
        <v>3</v>
      </c>
      <c r="M19">
        <v>21</v>
      </c>
      <c r="N19">
        <v>4</v>
      </c>
      <c r="O19">
        <v>1</v>
      </c>
      <c r="P19">
        <v>29</v>
      </c>
      <c r="Q19">
        <f>SUM(Sheet1!K19)+SUM(Sheet1!L19)+SUM(Sheet1!M19)+SUM(Sheet1!N19)+SUM(Sheet1!O19)+SUM(Sheet1!P19)</f>
        <v>146</v>
      </c>
      <c r="R19">
        <v>4</v>
      </c>
      <c r="S19">
        <v>3</v>
      </c>
      <c r="T19">
        <v>0</v>
      </c>
      <c r="U19">
        <v>4</v>
      </c>
      <c r="V19">
        <v>9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t="s">
        <v>18</v>
      </c>
      <c r="AE19" t="s">
        <v>19</v>
      </c>
    </row>
    <row r="20" spans="1:31" x14ac:dyDescent="0.3">
      <c r="A20">
        <v>5393</v>
      </c>
      <c r="B20">
        <v>1977</v>
      </c>
      <c r="C20" t="s">
        <v>25</v>
      </c>
      <c r="D20" t="s">
        <v>28</v>
      </c>
      <c r="E20" s="1">
        <v>23763</v>
      </c>
      <c r="F20">
        <v>1</v>
      </c>
      <c r="G20">
        <v>0</v>
      </c>
      <c r="H20" s="9">
        <v>41128</v>
      </c>
      <c r="I20" s="9" t="str">
        <f t="shared" si="0"/>
        <v>2012</v>
      </c>
      <c r="J20">
        <v>64</v>
      </c>
      <c r="K20">
        <v>22</v>
      </c>
      <c r="L20">
        <v>0</v>
      </c>
      <c r="M20">
        <v>6</v>
      </c>
      <c r="N20">
        <v>6</v>
      </c>
      <c r="O20">
        <v>2</v>
      </c>
      <c r="P20">
        <v>6</v>
      </c>
      <c r="Q20">
        <f>SUM(Sheet1!K20)+SUM(Sheet1!L20)+SUM(Sheet1!M20)+SUM(Sheet1!N20)+SUM(Sheet1!O20)+SUM(Sheet1!P20)</f>
        <v>42</v>
      </c>
      <c r="R20">
        <v>1</v>
      </c>
      <c r="S20">
        <v>1</v>
      </c>
      <c r="T20">
        <v>0</v>
      </c>
      <c r="U20">
        <v>3</v>
      </c>
      <c r="V20">
        <v>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21</v>
      </c>
      <c r="AE20" t="s">
        <v>22</v>
      </c>
    </row>
    <row r="21" spans="1:31" x14ac:dyDescent="0.3">
      <c r="A21">
        <v>8876</v>
      </c>
      <c r="B21">
        <v>1963</v>
      </c>
      <c r="C21" t="s">
        <v>13</v>
      </c>
      <c r="D21" t="s">
        <v>27</v>
      </c>
      <c r="E21" s="1">
        <v>33629</v>
      </c>
      <c r="F21">
        <v>1</v>
      </c>
      <c r="G21">
        <v>1</v>
      </c>
      <c r="H21" s="9">
        <v>41129</v>
      </c>
      <c r="I21" s="9" t="str">
        <f t="shared" si="0"/>
        <v>2012</v>
      </c>
      <c r="J21">
        <v>49</v>
      </c>
      <c r="K21">
        <v>132</v>
      </c>
      <c r="L21">
        <v>0</v>
      </c>
      <c r="M21">
        <v>16</v>
      </c>
      <c r="N21">
        <v>0</v>
      </c>
      <c r="O21">
        <v>0</v>
      </c>
      <c r="P21">
        <v>4</v>
      </c>
      <c r="Q21">
        <f>SUM(Sheet1!K21)+SUM(Sheet1!L21)+SUM(Sheet1!M21)+SUM(Sheet1!N21)+SUM(Sheet1!O21)+SUM(Sheet1!P21)</f>
        <v>152</v>
      </c>
      <c r="R21">
        <v>5</v>
      </c>
      <c r="S21">
        <v>3</v>
      </c>
      <c r="T21">
        <v>1</v>
      </c>
      <c r="U21">
        <v>4</v>
      </c>
      <c r="V21">
        <v>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s">
        <v>21</v>
      </c>
      <c r="AE21" t="s">
        <v>22</v>
      </c>
    </row>
    <row r="22" spans="1:31" x14ac:dyDescent="0.3">
      <c r="A22">
        <v>5342</v>
      </c>
      <c r="B22">
        <v>1976</v>
      </c>
      <c r="C22" t="s">
        <v>35</v>
      </c>
      <c r="D22" t="s">
        <v>17</v>
      </c>
      <c r="E22" s="1">
        <v>9548</v>
      </c>
      <c r="F22">
        <v>1</v>
      </c>
      <c r="G22">
        <v>0</v>
      </c>
      <c r="H22" s="9">
        <v>41129</v>
      </c>
      <c r="I22" s="9" t="str">
        <f t="shared" si="0"/>
        <v>2012</v>
      </c>
      <c r="J22">
        <v>31</v>
      </c>
      <c r="K22">
        <v>0</v>
      </c>
      <c r="L22">
        <v>1</v>
      </c>
      <c r="M22">
        <v>3</v>
      </c>
      <c r="N22">
        <v>10</v>
      </c>
      <c r="O22">
        <v>6</v>
      </c>
      <c r="P22">
        <v>9</v>
      </c>
      <c r="Q22">
        <f>SUM(Sheet1!K22)+SUM(Sheet1!L22)+SUM(Sheet1!M22)+SUM(Sheet1!N22)+SUM(Sheet1!O22)+SUM(Sheet1!P22)</f>
        <v>29</v>
      </c>
      <c r="R22">
        <v>2</v>
      </c>
      <c r="S22">
        <v>1</v>
      </c>
      <c r="T22">
        <v>0</v>
      </c>
      <c r="U22">
        <v>3</v>
      </c>
      <c r="V22">
        <v>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t="s">
        <v>23</v>
      </c>
      <c r="AE22" t="s">
        <v>24</v>
      </c>
    </row>
    <row r="23" spans="1:31" x14ac:dyDescent="0.3">
      <c r="A23">
        <v>9360</v>
      </c>
      <c r="B23">
        <v>1982</v>
      </c>
      <c r="C23" t="s">
        <v>25</v>
      </c>
      <c r="D23" t="s">
        <v>20</v>
      </c>
      <c r="E23" s="1">
        <v>37040</v>
      </c>
      <c r="F23">
        <v>0</v>
      </c>
      <c r="G23">
        <v>0</v>
      </c>
      <c r="H23" s="9">
        <v>41129</v>
      </c>
      <c r="I23" s="9" t="str">
        <f t="shared" si="0"/>
        <v>2012</v>
      </c>
      <c r="J23">
        <v>41</v>
      </c>
      <c r="K23">
        <v>86</v>
      </c>
      <c r="L23">
        <v>2</v>
      </c>
      <c r="M23">
        <v>73</v>
      </c>
      <c r="N23">
        <v>69</v>
      </c>
      <c r="O23">
        <v>38</v>
      </c>
      <c r="P23">
        <v>48</v>
      </c>
      <c r="Q23">
        <f>SUM(Sheet1!K23)+SUM(Sheet1!L23)+SUM(Sheet1!M23)+SUM(Sheet1!N23)+SUM(Sheet1!O23)+SUM(Sheet1!P23)</f>
        <v>316</v>
      </c>
      <c r="R23">
        <v>1</v>
      </c>
      <c r="S23">
        <v>4</v>
      </c>
      <c r="T23">
        <v>2</v>
      </c>
      <c r="U23">
        <v>5</v>
      </c>
      <c r="V23">
        <v>8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29</v>
      </c>
      <c r="AE23" t="s">
        <v>19</v>
      </c>
    </row>
    <row r="24" spans="1:31" x14ac:dyDescent="0.3">
      <c r="A24">
        <v>942</v>
      </c>
      <c r="B24">
        <v>1982</v>
      </c>
      <c r="C24" t="s">
        <v>25</v>
      </c>
      <c r="D24" t="s">
        <v>28</v>
      </c>
      <c r="E24" s="1">
        <v>39660</v>
      </c>
      <c r="F24">
        <v>1</v>
      </c>
      <c r="G24">
        <v>0</v>
      </c>
      <c r="H24" s="9">
        <v>41129</v>
      </c>
      <c r="I24" s="9" t="str">
        <f t="shared" si="0"/>
        <v>2012</v>
      </c>
      <c r="J24">
        <v>36</v>
      </c>
      <c r="K24">
        <v>139</v>
      </c>
      <c r="L24">
        <v>13</v>
      </c>
      <c r="M24">
        <v>78</v>
      </c>
      <c r="N24">
        <v>20</v>
      </c>
      <c r="O24">
        <v>13</v>
      </c>
      <c r="P24">
        <v>36</v>
      </c>
      <c r="Q24">
        <f>SUM(Sheet1!K24)+SUM(Sheet1!L24)+SUM(Sheet1!M24)+SUM(Sheet1!N24)+SUM(Sheet1!O24)+SUM(Sheet1!P24)</f>
        <v>299</v>
      </c>
      <c r="R24">
        <v>3</v>
      </c>
      <c r="S24">
        <v>7</v>
      </c>
      <c r="T24">
        <v>1</v>
      </c>
      <c r="U24">
        <v>3</v>
      </c>
      <c r="V24">
        <v>9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 t="s">
        <v>21</v>
      </c>
      <c r="AE24" t="s">
        <v>22</v>
      </c>
    </row>
    <row r="25" spans="1:31" x14ac:dyDescent="0.3">
      <c r="A25">
        <v>4188</v>
      </c>
      <c r="B25">
        <v>1957</v>
      </c>
      <c r="C25" t="s">
        <v>25</v>
      </c>
      <c r="D25" t="s">
        <v>28</v>
      </c>
      <c r="E25" s="1">
        <v>36864</v>
      </c>
      <c r="F25">
        <v>0</v>
      </c>
      <c r="G25">
        <v>1</v>
      </c>
      <c r="H25" s="9">
        <v>41134</v>
      </c>
      <c r="I25" s="9" t="str">
        <f t="shared" si="0"/>
        <v>2012</v>
      </c>
      <c r="J25">
        <v>53</v>
      </c>
      <c r="K25">
        <v>204</v>
      </c>
      <c r="L25">
        <v>5</v>
      </c>
      <c r="M25">
        <v>39</v>
      </c>
      <c r="N25">
        <v>17</v>
      </c>
      <c r="O25">
        <v>0</v>
      </c>
      <c r="P25">
        <v>89</v>
      </c>
      <c r="Q25">
        <f>SUM(Sheet1!K25)+SUM(Sheet1!L25)+SUM(Sheet1!M25)+SUM(Sheet1!N25)+SUM(Sheet1!O25)+SUM(Sheet1!P25)</f>
        <v>354</v>
      </c>
      <c r="R25">
        <v>3</v>
      </c>
      <c r="S25">
        <v>5</v>
      </c>
      <c r="T25">
        <v>2</v>
      </c>
      <c r="U25">
        <v>4</v>
      </c>
      <c r="V25">
        <v>8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 t="s">
        <v>18</v>
      </c>
      <c r="AE25" t="s">
        <v>19</v>
      </c>
    </row>
    <row r="26" spans="1:31" x14ac:dyDescent="0.3">
      <c r="A26">
        <v>642</v>
      </c>
      <c r="B26">
        <v>1980</v>
      </c>
      <c r="C26" t="s">
        <v>35</v>
      </c>
      <c r="D26" t="s">
        <v>20</v>
      </c>
      <c r="E26" s="1">
        <v>16005</v>
      </c>
      <c r="F26">
        <v>1</v>
      </c>
      <c r="G26">
        <v>0</v>
      </c>
      <c r="H26" s="9">
        <v>41135</v>
      </c>
      <c r="I26" s="9" t="str">
        <f t="shared" si="0"/>
        <v>2012</v>
      </c>
      <c r="J26">
        <v>69</v>
      </c>
      <c r="K26">
        <v>1</v>
      </c>
      <c r="L26">
        <v>3</v>
      </c>
      <c r="M26">
        <v>2</v>
      </c>
      <c r="N26">
        <v>20</v>
      </c>
      <c r="O26">
        <v>30</v>
      </c>
      <c r="P26">
        <v>47</v>
      </c>
      <c r="Q26">
        <f>SUM(Sheet1!K26)+SUM(Sheet1!L26)+SUM(Sheet1!M26)+SUM(Sheet1!N26)+SUM(Sheet1!O26)+SUM(Sheet1!P26)</f>
        <v>103</v>
      </c>
      <c r="R26">
        <v>3</v>
      </c>
      <c r="S26">
        <v>2</v>
      </c>
      <c r="T26">
        <v>1</v>
      </c>
      <c r="U26">
        <v>2</v>
      </c>
      <c r="V26">
        <v>8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t="s">
        <v>23</v>
      </c>
      <c r="AE26" t="s">
        <v>24</v>
      </c>
    </row>
    <row r="27" spans="1:31" x14ac:dyDescent="0.3">
      <c r="A27">
        <v>3916</v>
      </c>
      <c r="B27">
        <v>1971</v>
      </c>
      <c r="C27" t="s">
        <v>13</v>
      </c>
      <c r="D27" t="s">
        <v>27</v>
      </c>
      <c r="E27" s="1">
        <v>49269</v>
      </c>
      <c r="F27">
        <v>1</v>
      </c>
      <c r="G27">
        <v>0</v>
      </c>
      <c r="H27" s="9">
        <v>41136</v>
      </c>
      <c r="I27" s="9" t="str">
        <f t="shared" si="0"/>
        <v>2012</v>
      </c>
      <c r="J27">
        <v>92</v>
      </c>
      <c r="K27">
        <v>639</v>
      </c>
      <c r="L27">
        <v>8</v>
      </c>
      <c r="M27">
        <v>166</v>
      </c>
      <c r="N27">
        <v>11</v>
      </c>
      <c r="O27">
        <v>8</v>
      </c>
      <c r="P27">
        <v>58</v>
      </c>
      <c r="Q27">
        <f>SUM(Sheet1!K27)+SUM(Sheet1!L27)+SUM(Sheet1!M27)+SUM(Sheet1!N27)+SUM(Sheet1!O27)+SUM(Sheet1!P27)</f>
        <v>890</v>
      </c>
      <c r="R27">
        <v>3</v>
      </c>
      <c r="S27">
        <v>7</v>
      </c>
      <c r="T27">
        <v>3</v>
      </c>
      <c r="U27">
        <v>12</v>
      </c>
      <c r="V27">
        <v>7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t="s">
        <v>21</v>
      </c>
      <c r="AE27" t="s">
        <v>22</v>
      </c>
    </row>
    <row r="28" spans="1:31" x14ac:dyDescent="0.3">
      <c r="A28">
        <v>2072</v>
      </c>
      <c r="B28">
        <v>1969</v>
      </c>
      <c r="C28" t="s">
        <v>13</v>
      </c>
      <c r="D28" t="s">
        <v>27</v>
      </c>
      <c r="E28" s="1">
        <v>53374</v>
      </c>
      <c r="F28">
        <v>0</v>
      </c>
      <c r="G28">
        <v>1</v>
      </c>
      <c r="H28" s="9">
        <v>41137</v>
      </c>
      <c r="I28" s="9" t="str">
        <f t="shared" si="0"/>
        <v>2012</v>
      </c>
      <c r="J28">
        <v>34</v>
      </c>
      <c r="K28">
        <v>896</v>
      </c>
      <c r="L28">
        <v>10</v>
      </c>
      <c r="M28">
        <v>101</v>
      </c>
      <c r="N28">
        <v>13</v>
      </c>
      <c r="O28">
        <v>10</v>
      </c>
      <c r="P28">
        <v>34</v>
      </c>
      <c r="Q28">
        <f>SUM(Sheet1!K28)+SUM(Sheet1!L28)+SUM(Sheet1!M28)+SUM(Sheet1!N28)+SUM(Sheet1!O28)+SUM(Sheet1!P28)</f>
        <v>1064</v>
      </c>
      <c r="R28">
        <v>6</v>
      </c>
      <c r="S28">
        <v>4</v>
      </c>
      <c r="T28">
        <v>2</v>
      </c>
      <c r="U28">
        <v>9</v>
      </c>
      <c r="V28">
        <v>9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 t="s">
        <v>23</v>
      </c>
      <c r="AE28" t="s">
        <v>24</v>
      </c>
    </row>
    <row r="29" spans="1:31" x14ac:dyDescent="0.3">
      <c r="A29">
        <v>3766</v>
      </c>
      <c r="B29">
        <v>1959</v>
      </c>
      <c r="C29" t="s">
        <v>26</v>
      </c>
      <c r="D29" t="s">
        <v>14</v>
      </c>
      <c r="E29" s="1">
        <v>33051</v>
      </c>
      <c r="F29">
        <v>0</v>
      </c>
      <c r="G29">
        <v>0</v>
      </c>
      <c r="H29" s="9">
        <v>41137</v>
      </c>
      <c r="I29" s="9" t="str">
        <f t="shared" si="0"/>
        <v>2012</v>
      </c>
      <c r="J29">
        <v>15</v>
      </c>
      <c r="K29">
        <v>100</v>
      </c>
      <c r="L29">
        <v>71</v>
      </c>
      <c r="M29">
        <v>243</v>
      </c>
      <c r="N29">
        <v>108</v>
      </c>
      <c r="O29">
        <v>94</v>
      </c>
      <c r="P29">
        <v>219</v>
      </c>
      <c r="Q29">
        <f>SUM(Sheet1!K29)+SUM(Sheet1!L29)+SUM(Sheet1!M29)+SUM(Sheet1!N29)+SUM(Sheet1!O29)+SUM(Sheet1!P29)</f>
        <v>835</v>
      </c>
      <c r="R29">
        <v>3</v>
      </c>
      <c r="S29">
        <v>9</v>
      </c>
      <c r="T29">
        <v>1</v>
      </c>
      <c r="U29">
        <v>8</v>
      </c>
      <c r="V29">
        <v>9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 t="s">
        <v>21</v>
      </c>
      <c r="AE29" t="s">
        <v>22</v>
      </c>
    </row>
    <row r="30" spans="1:31" x14ac:dyDescent="0.3">
      <c r="A30">
        <v>1045</v>
      </c>
      <c r="B30">
        <v>1965</v>
      </c>
      <c r="C30" t="s">
        <v>25</v>
      </c>
      <c r="D30" t="s">
        <v>27</v>
      </c>
      <c r="E30" s="1">
        <v>52117</v>
      </c>
      <c r="F30">
        <v>0</v>
      </c>
      <c r="G30">
        <v>1</v>
      </c>
      <c r="H30" s="9">
        <v>41137</v>
      </c>
      <c r="I30" s="9" t="str">
        <f t="shared" si="0"/>
        <v>2012</v>
      </c>
      <c r="J30">
        <v>55</v>
      </c>
      <c r="K30">
        <v>112</v>
      </c>
      <c r="L30">
        <v>10</v>
      </c>
      <c r="M30">
        <v>107</v>
      </c>
      <c r="N30">
        <v>30</v>
      </c>
      <c r="O30">
        <v>0</v>
      </c>
      <c r="P30">
        <v>20</v>
      </c>
      <c r="Q30">
        <f>SUM(Sheet1!K30)+SUM(Sheet1!L30)+SUM(Sheet1!M30)+SUM(Sheet1!N30)+SUM(Sheet1!O30)+SUM(Sheet1!P30)</f>
        <v>279</v>
      </c>
      <c r="R30">
        <v>2</v>
      </c>
      <c r="S30">
        <v>5</v>
      </c>
      <c r="T30">
        <v>2</v>
      </c>
      <c r="U30">
        <v>4</v>
      </c>
      <c r="V30">
        <v>7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21</v>
      </c>
      <c r="AE30" t="s">
        <v>22</v>
      </c>
    </row>
    <row r="31" spans="1:31" x14ac:dyDescent="0.3">
      <c r="A31">
        <v>10862</v>
      </c>
      <c r="B31">
        <v>1960</v>
      </c>
      <c r="C31" t="s">
        <v>26</v>
      </c>
      <c r="D31" t="s">
        <v>20</v>
      </c>
      <c r="E31" s="1">
        <v>30522</v>
      </c>
      <c r="F31">
        <v>0</v>
      </c>
      <c r="G31">
        <v>1</v>
      </c>
      <c r="H31" s="9">
        <v>41138</v>
      </c>
      <c r="I31" s="9" t="str">
        <f t="shared" si="0"/>
        <v>2012</v>
      </c>
      <c r="J31">
        <v>6</v>
      </c>
      <c r="K31">
        <v>179</v>
      </c>
      <c r="L31">
        <v>8</v>
      </c>
      <c r="M31">
        <v>83</v>
      </c>
      <c r="N31">
        <v>19</v>
      </c>
      <c r="O31">
        <v>11</v>
      </c>
      <c r="P31">
        <v>26</v>
      </c>
      <c r="Q31">
        <f>SUM(Sheet1!K31)+SUM(Sheet1!L31)+SUM(Sheet1!M31)+SUM(Sheet1!N31)+SUM(Sheet1!O31)+SUM(Sheet1!P31)</f>
        <v>326</v>
      </c>
      <c r="R31">
        <v>5</v>
      </c>
      <c r="S31">
        <v>1</v>
      </c>
      <c r="T31">
        <v>2</v>
      </c>
      <c r="U31">
        <v>9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t="s">
        <v>21</v>
      </c>
      <c r="AE31" t="s">
        <v>22</v>
      </c>
    </row>
    <row r="32" spans="1:31" x14ac:dyDescent="0.3">
      <c r="A32">
        <v>2134</v>
      </c>
      <c r="B32">
        <v>1952</v>
      </c>
      <c r="C32" t="s">
        <v>25</v>
      </c>
      <c r="D32" t="s">
        <v>28</v>
      </c>
      <c r="E32" s="1">
        <v>53700</v>
      </c>
      <c r="F32">
        <v>0</v>
      </c>
      <c r="G32">
        <v>1</v>
      </c>
      <c r="H32" s="9">
        <v>41138</v>
      </c>
      <c r="I32" s="9" t="str">
        <f t="shared" si="0"/>
        <v>2012</v>
      </c>
      <c r="J32">
        <v>94</v>
      </c>
      <c r="K32">
        <v>263</v>
      </c>
      <c r="L32">
        <v>5</v>
      </c>
      <c r="M32">
        <v>233</v>
      </c>
      <c r="N32">
        <v>69</v>
      </c>
      <c r="O32">
        <v>41</v>
      </c>
      <c r="P32">
        <v>83</v>
      </c>
      <c r="Q32">
        <f>SUM(Sheet1!K32)+SUM(Sheet1!L32)+SUM(Sheet1!M32)+SUM(Sheet1!N32)+SUM(Sheet1!O32)+SUM(Sheet1!P32)</f>
        <v>694</v>
      </c>
      <c r="R32">
        <v>4</v>
      </c>
      <c r="S32">
        <v>5</v>
      </c>
      <c r="T32">
        <v>5</v>
      </c>
      <c r="U32">
        <v>8</v>
      </c>
      <c r="V32">
        <v>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t="s">
        <v>15</v>
      </c>
      <c r="AE32" t="s">
        <v>16</v>
      </c>
    </row>
    <row r="33" spans="1:31" x14ac:dyDescent="0.3">
      <c r="A33">
        <v>8685</v>
      </c>
      <c r="B33">
        <v>1977</v>
      </c>
      <c r="C33" t="s">
        <v>25</v>
      </c>
      <c r="D33" t="s">
        <v>20</v>
      </c>
      <c r="E33" s="1">
        <v>42014</v>
      </c>
      <c r="F33">
        <v>1</v>
      </c>
      <c r="G33">
        <v>0</v>
      </c>
      <c r="H33" s="9">
        <v>41138</v>
      </c>
      <c r="I33" s="9" t="str">
        <f t="shared" si="0"/>
        <v>2012</v>
      </c>
      <c r="J33">
        <v>56</v>
      </c>
      <c r="K33">
        <v>244</v>
      </c>
      <c r="L33">
        <v>15</v>
      </c>
      <c r="M33">
        <v>108</v>
      </c>
      <c r="N33">
        <v>4</v>
      </c>
      <c r="O33">
        <v>15</v>
      </c>
      <c r="P33">
        <v>50</v>
      </c>
      <c r="Q33">
        <f>SUM(Sheet1!K33)+SUM(Sheet1!L33)+SUM(Sheet1!M33)+SUM(Sheet1!N33)+SUM(Sheet1!O33)+SUM(Sheet1!P33)</f>
        <v>436</v>
      </c>
      <c r="R33">
        <v>6</v>
      </c>
      <c r="S33">
        <v>7</v>
      </c>
      <c r="T33">
        <v>1</v>
      </c>
      <c r="U33">
        <v>6</v>
      </c>
      <c r="V33">
        <v>8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 t="s">
        <v>15</v>
      </c>
      <c r="AE33" t="s">
        <v>16</v>
      </c>
    </row>
    <row r="34" spans="1:31" x14ac:dyDescent="0.3">
      <c r="A34">
        <v>3340</v>
      </c>
      <c r="B34">
        <v>1977</v>
      </c>
      <c r="C34" t="s">
        <v>25</v>
      </c>
      <c r="D34" t="s">
        <v>20</v>
      </c>
      <c r="E34" s="1">
        <v>42014</v>
      </c>
      <c r="F34">
        <v>1</v>
      </c>
      <c r="G34">
        <v>0</v>
      </c>
      <c r="H34" s="9">
        <v>41138</v>
      </c>
      <c r="I34" s="9" t="str">
        <f t="shared" si="0"/>
        <v>2012</v>
      </c>
      <c r="J34">
        <v>56</v>
      </c>
      <c r="K34">
        <v>244</v>
      </c>
      <c r="L34">
        <v>15</v>
      </c>
      <c r="M34">
        <v>108</v>
      </c>
      <c r="N34">
        <v>4</v>
      </c>
      <c r="O34">
        <v>15</v>
      </c>
      <c r="P34">
        <v>50</v>
      </c>
      <c r="Q34">
        <f>SUM(Sheet1!K34)+SUM(Sheet1!L34)+SUM(Sheet1!M34)+SUM(Sheet1!N34)+SUM(Sheet1!O34)+SUM(Sheet1!P34)</f>
        <v>436</v>
      </c>
      <c r="R34">
        <v>6</v>
      </c>
      <c r="S34">
        <v>7</v>
      </c>
      <c r="T34">
        <v>1</v>
      </c>
      <c r="U34">
        <v>6</v>
      </c>
      <c r="V34">
        <v>8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 t="s">
        <v>23</v>
      </c>
      <c r="AE34" t="s">
        <v>24</v>
      </c>
    </row>
    <row r="35" spans="1:31" x14ac:dyDescent="0.3">
      <c r="A35">
        <v>3537</v>
      </c>
      <c r="B35">
        <v>1981</v>
      </c>
      <c r="C35" t="s">
        <v>25</v>
      </c>
      <c r="D35" t="s">
        <v>27</v>
      </c>
      <c r="E35" s="1">
        <v>31089</v>
      </c>
      <c r="F35">
        <v>1</v>
      </c>
      <c r="G35">
        <v>0</v>
      </c>
      <c r="H35" s="9">
        <v>41138</v>
      </c>
      <c r="I35" s="9" t="str">
        <f t="shared" si="0"/>
        <v>2012</v>
      </c>
      <c r="J35">
        <v>57</v>
      </c>
      <c r="K35">
        <v>31</v>
      </c>
      <c r="L35">
        <v>3</v>
      </c>
      <c r="M35">
        <v>31</v>
      </c>
      <c r="N35">
        <v>2</v>
      </c>
      <c r="O35">
        <v>8</v>
      </c>
      <c r="P35">
        <v>4</v>
      </c>
      <c r="Q35">
        <f>SUM(Sheet1!K35)+SUM(Sheet1!L35)+SUM(Sheet1!M35)+SUM(Sheet1!N35)+SUM(Sheet1!O35)+SUM(Sheet1!P35)</f>
        <v>79</v>
      </c>
      <c r="R35">
        <v>3</v>
      </c>
      <c r="S35">
        <v>3</v>
      </c>
      <c r="T35">
        <v>0</v>
      </c>
      <c r="U35">
        <v>4</v>
      </c>
      <c r="V35">
        <v>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t="s">
        <v>21</v>
      </c>
      <c r="AE35" t="s">
        <v>22</v>
      </c>
    </row>
    <row r="36" spans="1:31" x14ac:dyDescent="0.3">
      <c r="A36">
        <v>8080</v>
      </c>
      <c r="B36">
        <v>1986</v>
      </c>
      <c r="C36" t="s">
        <v>25</v>
      </c>
      <c r="D36" t="s">
        <v>28</v>
      </c>
      <c r="E36" s="1">
        <v>26816</v>
      </c>
      <c r="F36">
        <v>0</v>
      </c>
      <c r="G36">
        <v>0</v>
      </c>
      <c r="H36" s="9">
        <v>41138</v>
      </c>
      <c r="I36" s="9" t="str">
        <f t="shared" si="0"/>
        <v>2012</v>
      </c>
      <c r="J36">
        <v>50</v>
      </c>
      <c r="K36">
        <v>5</v>
      </c>
      <c r="L36">
        <v>1</v>
      </c>
      <c r="M36">
        <v>6</v>
      </c>
      <c r="N36">
        <v>3</v>
      </c>
      <c r="O36">
        <v>4</v>
      </c>
      <c r="P36">
        <v>3</v>
      </c>
      <c r="Q36">
        <f>SUM(Sheet1!K36)+SUM(Sheet1!L36)+SUM(Sheet1!M36)+SUM(Sheet1!N36)+SUM(Sheet1!O36)+SUM(Sheet1!P36)</f>
        <v>22</v>
      </c>
      <c r="R36">
        <v>1</v>
      </c>
      <c r="S36">
        <v>0</v>
      </c>
      <c r="T36">
        <v>0</v>
      </c>
      <c r="U36">
        <v>3</v>
      </c>
      <c r="V36">
        <v>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32</v>
      </c>
      <c r="AE36" t="s">
        <v>33</v>
      </c>
    </row>
    <row r="37" spans="1:31" x14ac:dyDescent="0.3">
      <c r="A37">
        <v>2804</v>
      </c>
      <c r="B37">
        <v>1975</v>
      </c>
      <c r="C37" t="s">
        <v>26</v>
      </c>
      <c r="D37" t="s">
        <v>28</v>
      </c>
      <c r="E37" s="1">
        <v>46098</v>
      </c>
      <c r="F37">
        <v>1</v>
      </c>
      <c r="G37">
        <v>1</v>
      </c>
      <c r="H37" s="9">
        <v>41139</v>
      </c>
      <c r="I37" s="9" t="str">
        <f t="shared" si="0"/>
        <v>2012</v>
      </c>
      <c r="J37">
        <v>86</v>
      </c>
      <c r="K37">
        <v>57</v>
      </c>
      <c r="L37">
        <v>0</v>
      </c>
      <c r="M37">
        <v>27</v>
      </c>
      <c r="N37">
        <v>0</v>
      </c>
      <c r="O37">
        <v>0</v>
      </c>
      <c r="P37">
        <v>36</v>
      </c>
      <c r="Q37">
        <f>SUM(Sheet1!K37)+SUM(Sheet1!L37)+SUM(Sheet1!M37)+SUM(Sheet1!N37)+SUM(Sheet1!O37)+SUM(Sheet1!P37)</f>
        <v>120</v>
      </c>
      <c r="R37">
        <v>4</v>
      </c>
      <c r="S37">
        <v>3</v>
      </c>
      <c r="T37">
        <v>2</v>
      </c>
      <c r="U37">
        <v>2</v>
      </c>
      <c r="V37">
        <v>8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 t="s">
        <v>32</v>
      </c>
      <c r="AE37" t="s">
        <v>33</v>
      </c>
    </row>
    <row r="38" spans="1:31" x14ac:dyDescent="0.3">
      <c r="A38">
        <v>9</v>
      </c>
      <c r="B38">
        <v>1975</v>
      </c>
      <c r="C38" t="s">
        <v>26</v>
      </c>
      <c r="D38" t="s">
        <v>28</v>
      </c>
      <c r="E38" s="1">
        <v>46098</v>
      </c>
      <c r="F38">
        <v>1</v>
      </c>
      <c r="G38">
        <v>1</v>
      </c>
      <c r="H38" s="9">
        <v>41139</v>
      </c>
      <c r="I38" s="9" t="str">
        <f t="shared" si="0"/>
        <v>2012</v>
      </c>
      <c r="J38">
        <v>86</v>
      </c>
      <c r="K38">
        <v>57</v>
      </c>
      <c r="L38">
        <v>0</v>
      </c>
      <c r="M38">
        <v>27</v>
      </c>
      <c r="N38">
        <v>0</v>
      </c>
      <c r="O38">
        <v>0</v>
      </c>
      <c r="P38">
        <v>36</v>
      </c>
      <c r="Q38">
        <f>SUM(Sheet1!K38)+SUM(Sheet1!L38)+SUM(Sheet1!M38)+SUM(Sheet1!N38)+SUM(Sheet1!O38)+SUM(Sheet1!P38)</f>
        <v>120</v>
      </c>
      <c r="R38">
        <v>4</v>
      </c>
      <c r="S38">
        <v>3</v>
      </c>
      <c r="T38">
        <v>2</v>
      </c>
      <c r="U38">
        <v>2</v>
      </c>
      <c r="V38">
        <v>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t="s">
        <v>23</v>
      </c>
      <c r="AE38" t="s">
        <v>24</v>
      </c>
    </row>
    <row r="39" spans="1:31" x14ac:dyDescent="0.3">
      <c r="A39">
        <v>10703</v>
      </c>
      <c r="B39">
        <v>1975</v>
      </c>
      <c r="C39" t="s">
        <v>26</v>
      </c>
      <c r="D39" t="s">
        <v>28</v>
      </c>
      <c r="E39" s="1">
        <v>46098</v>
      </c>
      <c r="F39">
        <v>1</v>
      </c>
      <c r="G39">
        <v>1</v>
      </c>
      <c r="H39" s="9">
        <v>41139</v>
      </c>
      <c r="I39" s="9" t="str">
        <f t="shared" si="0"/>
        <v>2012</v>
      </c>
      <c r="J39">
        <v>86</v>
      </c>
      <c r="K39">
        <v>57</v>
      </c>
      <c r="L39">
        <v>0</v>
      </c>
      <c r="M39">
        <v>27</v>
      </c>
      <c r="N39">
        <v>0</v>
      </c>
      <c r="O39">
        <v>0</v>
      </c>
      <c r="P39">
        <v>36</v>
      </c>
      <c r="Q39">
        <f>SUM(Sheet1!K39)+SUM(Sheet1!L39)+SUM(Sheet1!M39)+SUM(Sheet1!N39)+SUM(Sheet1!O39)+SUM(Sheet1!P39)</f>
        <v>120</v>
      </c>
      <c r="R39">
        <v>4</v>
      </c>
      <c r="S39">
        <v>3</v>
      </c>
      <c r="T39">
        <v>2</v>
      </c>
      <c r="U39">
        <v>2</v>
      </c>
      <c r="V39">
        <v>8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t="s">
        <v>21</v>
      </c>
      <c r="AE39" t="s">
        <v>22</v>
      </c>
    </row>
    <row r="40" spans="1:31" x14ac:dyDescent="0.3">
      <c r="A40">
        <v>9516</v>
      </c>
      <c r="B40">
        <v>1971</v>
      </c>
      <c r="C40" t="s">
        <v>34</v>
      </c>
      <c r="D40" t="s">
        <v>17</v>
      </c>
      <c r="E40" s="1">
        <v>49118</v>
      </c>
      <c r="F40">
        <v>0</v>
      </c>
      <c r="G40">
        <v>0</v>
      </c>
      <c r="H40" s="9">
        <v>41139</v>
      </c>
      <c r="I40" s="9" t="str">
        <f t="shared" si="0"/>
        <v>2012</v>
      </c>
      <c r="J40">
        <v>90</v>
      </c>
      <c r="K40">
        <v>620</v>
      </c>
      <c r="L40">
        <v>54</v>
      </c>
      <c r="M40">
        <v>239</v>
      </c>
      <c r="N40">
        <v>99</v>
      </c>
      <c r="O40">
        <v>98</v>
      </c>
      <c r="P40">
        <v>119</v>
      </c>
      <c r="Q40">
        <f>SUM(Sheet1!K40)+SUM(Sheet1!L40)+SUM(Sheet1!M40)+SUM(Sheet1!N40)+SUM(Sheet1!O40)+SUM(Sheet1!P40)</f>
        <v>1229</v>
      </c>
      <c r="R40">
        <v>2</v>
      </c>
      <c r="S40">
        <v>9</v>
      </c>
      <c r="T40">
        <v>7</v>
      </c>
      <c r="U40">
        <v>10</v>
      </c>
      <c r="V40">
        <v>7</v>
      </c>
      <c r="W40">
        <v>0</v>
      </c>
      <c r="X40">
        <v>1</v>
      </c>
      <c r="Y40">
        <v>0</v>
      </c>
      <c r="Z40">
        <v>0</v>
      </c>
      <c r="AA40">
        <v>1</v>
      </c>
      <c r="AB40">
        <v>1</v>
      </c>
      <c r="AC40">
        <v>0</v>
      </c>
      <c r="AD40" t="s">
        <v>21</v>
      </c>
      <c r="AE40" t="s">
        <v>22</v>
      </c>
    </row>
    <row r="41" spans="1:31" x14ac:dyDescent="0.3">
      <c r="A41">
        <v>4764</v>
      </c>
      <c r="B41">
        <v>1952</v>
      </c>
      <c r="C41" t="s">
        <v>26</v>
      </c>
      <c r="D41" t="s">
        <v>27</v>
      </c>
      <c r="E41" s="1">
        <v>40442</v>
      </c>
      <c r="F41">
        <v>1</v>
      </c>
      <c r="G41">
        <v>1</v>
      </c>
      <c r="H41" s="9">
        <v>41140</v>
      </c>
      <c r="I41" s="9" t="str">
        <f t="shared" si="0"/>
        <v>2012</v>
      </c>
      <c r="J41">
        <v>52</v>
      </c>
      <c r="K41">
        <v>45</v>
      </c>
      <c r="L41">
        <v>12</v>
      </c>
      <c r="M41">
        <v>52</v>
      </c>
      <c r="N41">
        <v>25</v>
      </c>
      <c r="O41">
        <v>22</v>
      </c>
      <c r="P41">
        <v>13</v>
      </c>
      <c r="Q41">
        <f>SUM(Sheet1!K41)+SUM(Sheet1!L41)+SUM(Sheet1!M41)+SUM(Sheet1!N41)+SUM(Sheet1!O41)+SUM(Sheet1!P41)</f>
        <v>169</v>
      </c>
      <c r="R41">
        <v>4</v>
      </c>
      <c r="S41">
        <v>3</v>
      </c>
      <c r="T41">
        <v>1</v>
      </c>
      <c r="U41">
        <v>4</v>
      </c>
      <c r="V41">
        <v>7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 t="s">
        <v>15</v>
      </c>
      <c r="AE41" t="s">
        <v>16</v>
      </c>
    </row>
    <row r="42" spans="1:31" x14ac:dyDescent="0.3">
      <c r="A42">
        <v>8346</v>
      </c>
      <c r="B42">
        <v>1974</v>
      </c>
      <c r="C42" t="s">
        <v>25</v>
      </c>
      <c r="D42" t="s">
        <v>28</v>
      </c>
      <c r="E42" s="1">
        <v>32233</v>
      </c>
      <c r="F42">
        <v>1</v>
      </c>
      <c r="G42">
        <v>0</v>
      </c>
      <c r="H42" s="9">
        <v>41140</v>
      </c>
      <c r="I42" s="9" t="str">
        <f t="shared" si="0"/>
        <v>2012</v>
      </c>
      <c r="J42">
        <v>26</v>
      </c>
      <c r="K42">
        <v>138</v>
      </c>
      <c r="L42">
        <v>15</v>
      </c>
      <c r="M42">
        <v>35</v>
      </c>
      <c r="N42">
        <v>25</v>
      </c>
      <c r="O42">
        <v>11</v>
      </c>
      <c r="P42">
        <v>72</v>
      </c>
      <c r="Q42">
        <f>SUM(Sheet1!K42)+SUM(Sheet1!L42)+SUM(Sheet1!M42)+SUM(Sheet1!N42)+SUM(Sheet1!O42)+SUM(Sheet1!P42)</f>
        <v>296</v>
      </c>
      <c r="R42">
        <v>2</v>
      </c>
      <c r="S42">
        <v>6</v>
      </c>
      <c r="T42">
        <v>2</v>
      </c>
      <c r="U42">
        <v>2</v>
      </c>
      <c r="V42">
        <v>9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 t="s">
        <v>21</v>
      </c>
      <c r="AE42" t="s">
        <v>22</v>
      </c>
    </row>
    <row r="43" spans="1:31" x14ac:dyDescent="0.3">
      <c r="A43">
        <v>3584</v>
      </c>
      <c r="B43">
        <v>1955</v>
      </c>
      <c r="C43" t="s">
        <v>13</v>
      </c>
      <c r="D43" t="s">
        <v>28</v>
      </c>
      <c r="E43" s="1">
        <v>49667</v>
      </c>
      <c r="F43">
        <v>0</v>
      </c>
      <c r="G43">
        <v>0</v>
      </c>
      <c r="H43" s="9">
        <v>41141</v>
      </c>
      <c r="I43" s="9" t="str">
        <f t="shared" si="0"/>
        <v>2012</v>
      </c>
      <c r="J43">
        <v>35</v>
      </c>
      <c r="K43">
        <v>1181</v>
      </c>
      <c r="L43">
        <v>26</v>
      </c>
      <c r="M43">
        <v>120</v>
      </c>
      <c r="N43">
        <v>17</v>
      </c>
      <c r="O43">
        <v>13</v>
      </c>
      <c r="P43">
        <v>39</v>
      </c>
      <c r="Q43">
        <f>SUM(Sheet1!K43)+SUM(Sheet1!L43)+SUM(Sheet1!M43)+SUM(Sheet1!N43)+SUM(Sheet1!O43)+SUM(Sheet1!P43)</f>
        <v>1396</v>
      </c>
      <c r="R43">
        <v>2</v>
      </c>
      <c r="S43">
        <v>5</v>
      </c>
      <c r="T43">
        <v>10</v>
      </c>
      <c r="U43">
        <v>5</v>
      </c>
      <c r="V43">
        <v>8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 t="s">
        <v>23</v>
      </c>
      <c r="AE43" t="s">
        <v>24</v>
      </c>
    </row>
    <row r="44" spans="1:31" x14ac:dyDescent="0.3">
      <c r="A44">
        <v>4148</v>
      </c>
      <c r="B44">
        <v>1972</v>
      </c>
      <c r="C44" t="s">
        <v>25</v>
      </c>
      <c r="D44" t="s">
        <v>20</v>
      </c>
      <c r="E44" s="1">
        <v>38988</v>
      </c>
      <c r="F44">
        <v>1</v>
      </c>
      <c r="G44">
        <v>2</v>
      </c>
      <c r="H44" s="9">
        <v>41141</v>
      </c>
      <c r="I44" s="9" t="str">
        <f t="shared" si="0"/>
        <v>2012</v>
      </c>
      <c r="J44">
        <v>90</v>
      </c>
      <c r="K44">
        <v>164</v>
      </c>
      <c r="L44">
        <v>24</v>
      </c>
      <c r="M44">
        <v>103</v>
      </c>
      <c r="N44">
        <v>12</v>
      </c>
      <c r="O44">
        <v>3</v>
      </c>
      <c r="P44">
        <v>42</v>
      </c>
      <c r="Q44">
        <f>SUM(Sheet1!K44)+SUM(Sheet1!L44)+SUM(Sheet1!M44)+SUM(Sheet1!N44)+SUM(Sheet1!O44)+SUM(Sheet1!P44)</f>
        <v>348</v>
      </c>
      <c r="R44">
        <v>7</v>
      </c>
      <c r="S44">
        <v>5</v>
      </c>
      <c r="T44">
        <v>1</v>
      </c>
      <c r="U44">
        <v>6</v>
      </c>
      <c r="V44">
        <v>8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t="s">
        <v>21</v>
      </c>
      <c r="AE44" t="s">
        <v>22</v>
      </c>
    </row>
    <row r="45" spans="1:31" x14ac:dyDescent="0.3">
      <c r="A45">
        <v>9817</v>
      </c>
      <c r="B45">
        <v>1970</v>
      </c>
      <c r="C45" t="s">
        <v>26</v>
      </c>
      <c r="D45" t="s">
        <v>28</v>
      </c>
      <c r="E45" s="1">
        <v>44802</v>
      </c>
      <c r="F45">
        <v>0</v>
      </c>
      <c r="G45">
        <v>0</v>
      </c>
      <c r="H45" s="9">
        <v>41142</v>
      </c>
      <c r="I45" s="9" t="str">
        <f t="shared" si="0"/>
        <v>2012</v>
      </c>
      <c r="J45">
        <v>71</v>
      </c>
      <c r="K45">
        <v>853</v>
      </c>
      <c r="L45">
        <v>10</v>
      </c>
      <c r="M45">
        <v>143</v>
      </c>
      <c r="N45">
        <v>13</v>
      </c>
      <c r="O45">
        <v>10</v>
      </c>
      <c r="P45">
        <v>20</v>
      </c>
      <c r="Q45">
        <f>SUM(Sheet1!K45)+SUM(Sheet1!L45)+SUM(Sheet1!M45)+SUM(Sheet1!N45)+SUM(Sheet1!O45)+SUM(Sheet1!P45)</f>
        <v>1049</v>
      </c>
      <c r="R45">
        <v>2</v>
      </c>
      <c r="S45">
        <v>9</v>
      </c>
      <c r="T45">
        <v>4</v>
      </c>
      <c r="U45">
        <v>12</v>
      </c>
      <c r="V45">
        <v>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t="s">
        <v>32</v>
      </c>
      <c r="AE45" t="s">
        <v>33</v>
      </c>
    </row>
    <row r="46" spans="1:31" x14ac:dyDescent="0.3">
      <c r="A46">
        <v>10704</v>
      </c>
      <c r="B46">
        <v>1969</v>
      </c>
      <c r="C46" t="s">
        <v>25</v>
      </c>
      <c r="D46" t="s">
        <v>28</v>
      </c>
      <c r="E46" s="1">
        <v>54803</v>
      </c>
      <c r="F46">
        <v>0</v>
      </c>
      <c r="G46">
        <v>1</v>
      </c>
      <c r="H46" s="9">
        <v>41142</v>
      </c>
      <c r="I46" s="9" t="str">
        <f t="shared" si="0"/>
        <v>2012</v>
      </c>
      <c r="J46">
        <v>65</v>
      </c>
      <c r="K46">
        <v>404</v>
      </c>
      <c r="L46">
        <v>0</v>
      </c>
      <c r="M46">
        <v>92</v>
      </c>
      <c r="N46">
        <v>28</v>
      </c>
      <c r="O46">
        <v>27</v>
      </c>
      <c r="P46">
        <v>142</v>
      </c>
      <c r="Q46">
        <f>SUM(Sheet1!K46)+SUM(Sheet1!L46)+SUM(Sheet1!M46)+SUM(Sheet1!N46)+SUM(Sheet1!O46)+SUM(Sheet1!P46)</f>
        <v>693</v>
      </c>
      <c r="R46">
        <v>2</v>
      </c>
      <c r="S46">
        <v>6</v>
      </c>
      <c r="T46">
        <v>2</v>
      </c>
      <c r="U46">
        <v>9</v>
      </c>
      <c r="V46">
        <v>4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t="s">
        <v>21</v>
      </c>
      <c r="AE46" t="s">
        <v>22</v>
      </c>
    </row>
    <row r="47" spans="1:31" x14ac:dyDescent="0.3">
      <c r="A47">
        <v>5885</v>
      </c>
      <c r="B47">
        <v>1973</v>
      </c>
      <c r="C47" t="s">
        <v>34</v>
      </c>
      <c r="D47" t="s">
        <v>20</v>
      </c>
      <c r="E47" s="1">
        <v>35688</v>
      </c>
      <c r="F47">
        <v>2</v>
      </c>
      <c r="G47">
        <v>1</v>
      </c>
      <c r="H47" s="9">
        <v>41143</v>
      </c>
      <c r="I47" s="9" t="str">
        <f t="shared" si="0"/>
        <v>2012</v>
      </c>
      <c r="J47">
        <v>94</v>
      </c>
      <c r="K47">
        <v>73</v>
      </c>
      <c r="L47">
        <v>3</v>
      </c>
      <c r="M47">
        <v>90</v>
      </c>
      <c r="N47">
        <v>12</v>
      </c>
      <c r="O47">
        <v>1</v>
      </c>
      <c r="P47">
        <v>32</v>
      </c>
      <c r="Q47">
        <f>SUM(Sheet1!K47)+SUM(Sheet1!L47)+SUM(Sheet1!M47)+SUM(Sheet1!N47)+SUM(Sheet1!O47)+SUM(Sheet1!P47)</f>
        <v>211</v>
      </c>
      <c r="R47">
        <v>7</v>
      </c>
      <c r="S47">
        <v>4</v>
      </c>
      <c r="T47">
        <v>1</v>
      </c>
      <c r="U47">
        <v>4</v>
      </c>
      <c r="V47">
        <v>8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t="s">
        <v>23</v>
      </c>
      <c r="AE47" t="s">
        <v>24</v>
      </c>
    </row>
    <row r="48" spans="1:31" x14ac:dyDescent="0.3">
      <c r="A48">
        <v>3310</v>
      </c>
      <c r="B48">
        <v>1973</v>
      </c>
      <c r="C48" t="s">
        <v>34</v>
      </c>
      <c r="D48" t="s">
        <v>20</v>
      </c>
      <c r="E48" s="1">
        <v>35688</v>
      </c>
      <c r="F48">
        <v>2</v>
      </c>
      <c r="G48">
        <v>1</v>
      </c>
      <c r="H48" s="9">
        <v>41143</v>
      </c>
      <c r="I48" s="9" t="str">
        <f t="shared" si="0"/>
        <v>2012</v>
      </c>
      <c r="J48">
        <v>94</v>
      </c>
      <c r="K48">
        <v>73</v>
      </c>
      <c r="L48">
        <v>3</v>
      </c>
      <c r="M48">
        <v>90</v>
      </c>
      <c r="N48">
        <v>12</v>
      </c>
      <c r="O48">
        <v>1</v>
      </c>
      <c r="P48">
        <v>32</v>
      </c>
      <c r="Q48">
        <f>SUM(Sheet1!K48)+SUM(Sheet1!L48)+SUM(Sheet1!M48)+SUM(Sheet1!N48)+SUM(Sheet1!O48)+SUM(Sheet1!P48)</f>
        <v>211</v>
      </c>
      <c r="R48">
        <v>7</v>
      </c>
      <c r="S48">
        <v>4</v>
      </c>
      <c r="T48">
        <v>1</v>
      </c>
      <c r="U48">
        <v>4</v>
      </c>
      <c r="V48">
        <v>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t="s">
        <v>21</v>
      </c>
      <c r="AE48" t="s">
        <v>22</v>
      </c>
    </row>
    <row r="49" spans="1:31" x14ac:dyDescent="0.3">
      <c r="A49">
        <v>10395</v>
      </c>
      <c r="B49">
        <v>1986</v>
      </c>
      <c r="C49" t="s">
        <v>35</v>
      </c>
      <c r="D49" t="s">
        <v>28</v>
      </c>
      <c r="E49" s="1">
        <v>8940</v>
      </c>
      <c r="F49">
        <v>1</v>
      </c>
      <c r="G49">
        <v>0</v>
      </c>
      <c r="H49" s="9">
        <v>41143</v>
      </c>
      <c r="I49" s="9" t="str">
        <f t="shared" si="0"/>
        <v>2012</v>
      </c>
      <c r="J49">
        <v>25</v>
      </c>
      <c r="K49">
        <v>1</v>
      </c>
      <c r="L49">
        <v>45</v>
      </c>
      <c r="M49">
        <v>3</v>
      </c>
      <c r="N49">
        <v>4</v>
      </c>
      <c r="O49">
        <v>6</v>
      </c>
      <c r="P49">
        <v>42</v>
      </c>
      <c r="Q49">
        <f>SUM(Sheet1!K49)+SUM(Sheet1!L49)+SUM(Sheet1!M49)+SUM(Sheet1!N49)+SUM(Sheet1!O49)+SUM(Sheet1!P49)</f>
        <v>101</v>
      </c>
      <c r="R49">
        <v>3</v>
      </c>
      <c r="S49">
        <v>3</v>
      </c>
      <c r="T49">
        <v>1</v>
      </c>
      <c r="U49">
        <v>3</v>
      </c>
      <c r="V49">
        <v>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t="s">
        <v>21</v>
      </c>
      <c r="AE49" t="s">
        <v>22</v>
      </c>
    </row>
    <row r="50" spans="1:31" x14ac:dyDescent="0.3">
      <c r="A50">
        <v>7422</v>
      </c>
      <c r="B50">
        <v>1987</v>
      </c>
      <c r="C50" t="s">
        <v>25</v>
      </c>
      <c r="D50" t="s">
        <v>28</v>
      </c>
      <c r="E50" s="1">
        <v>46923</v>
      </c>
      <c r="F50">
        <v>1</v>
      </c>
      <c r="G50">
        <v>0</v>
      </c>
      <c r="H50" s="9">
        <v>41143</v>
      </c>
      <c r="I50" s="9" t="str">
        <f t="shared" si="0"/>
        <v>2012</v>
      </c>
      <c r="J50">
        <v>90</v>
      </c>
      <c r="K50">
        <v>85</v>
      </c>
      <c r="L50">
        <v>44</v>
      </c>
      <c r="M50">
        <v>54</v>
      </c>
      <c r="N50">
        <v>102</v>
      </c>
      <c r="O50">
        <v>78</v>
      </c>
      <c r="P50">
        <v>6</v>
      </c>
      <c r="Q50">
        <f>SUM(Sheet1!K50)+SUM(Sheet1!L50)+SUM(Sheet1!M50)+SUM(Sheet1!N50)+SUM(Sheet1!O50)+SUM(Sheet1!P50)</f>
        <v>369</v>
      </c>
      <c r="R50">
        <v>3</v>
      </c>
      <c r="S50">
        <v>5</v>
      </c>
      <c r="T50">
        <v>1</v>
      </c>
      <c r="U50">
        <v>7</v>
      </c>
      <c r="V50">
        <v>7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t="s">
        <v>21</v>
      </c>
      <c r="AE50" t="s">
        <v>22</v>
      </c>
    </row>
    <row r="51" spans="1:31" x14ac:dyDescent="0.3">
      <c r="A51">
        <v>6263</v>
      </c>
      <c r="B51">
        <v>1968</v>
      </c>
      <c r="C51" t="s">
        <v>25</v>
      </c>
      <c r="D51" t="s">
        <v>27</v>
      </c>
      <c r="E51" s="1">
        <v>35322</v>
      </c>
      <c r="F51">
        <v>1</v>
      </c>
      <c r="G51">
        <v>2</v>
      </c>
      <c r="H51" s="9">
        <v>41143</v>
      </c>
      <c r="I51" s="9" t="str">
        <f t="shared" si="0"/>
        <v>2012</v>
      </c>
      <c r="J51">
        <v>34</v>
      </c>
      <c r="K51">
        <v>28</v>
      </c>
      <c r="L51">
        <v>9</v>
      </c>
      <c r="M51">
        <v>37</v>
      </c>
      <c r="N51">
        <v>12</v>
      </c>
      <c r="O51">
        <v>7</v>
      </c>
      <c r="P51">
        <v>13</v>
      </c>
      <c r="Q51">
        <f>SUM(Sheet1!K51)+SUM(Sheet1!L51)+SUM(Sheet1!M51)+SUM(Sheet1!N51)+SUM(Sheet1!O51)+SUM(Sheet1!P51)</f>
        <v>106</v>
      </c>
      <c r="R51">
        <v>3</v>
      </c>
      <c r="S51">
        <v>2</v>
      </c>
      <c r="T51">
        <v>0</v>
      </c>
      <c r="U51">
        <v>4</v>
      </c>
      <c r="V51">
        <v>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t="s">
        <v>21</v>
      </c>
      <c r="AE51" t="s">
        <v>22</v>
      </c>
    </row>
    <row r="52" spans="1:31" x14ac:dyDescent="0.3">
      <c r="A52">
        <v>2926</v>
      </c>
      <c r="B52">
        <v>1952</v>
      </c>
      <c r="C52" t="s">
        <v>26</v>
      </c>
      <c r="D52" t="s">
        <v>27</v>
      </c>
      <c r="E52" s="1">
        <v>55951</v>
      </c>
      <c r="F52">
        <v>0</v>
      </c>
      <c r="G52">
        <v>1</v>
      </c>
      <c r="H52" s="9">
        <v>41144</v>
      </c>
      <c r="I52" s="9" t="str">
        <f t="shared" si="0"/>
        <v>2012</v>
      </c>
      <c r="J52">
        <v>62</v>
      </c>
      <c r="K52">
        <v>1241</v>
      </c>
      <c r="L52">
        <v>0</v>
      </c>
      <c r="M52">
        <v>80</v>
      </c>
      <c r="N52">
        <v>0</v>
      </c>
      <c r="O52">
        <v>13</v>
      </c>
      <c r="P52">
        <v>40</v>
      </c>
      <c r="Q52">
        <f>SUM(Sheet1!K52)+SUM(Sheet1!L52)+SUM(Sheet1!M52)+SUM(Sheet1!N52)+SUM(Sheet1!O52)+SUM(Sheet1!P52)</f>
        <v>1374</v>
      </c>
      <c r="R52">
        <v>3</v>
      </c>
      <c r="S52">
        <v>3</v>
      </c>
      <c r="T52">
        <v>6</v>
      </c>
      <c r="U52">
        <v>11</v>
      </c>
      <c r="V52">
        <v>8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 t="s">
        <v>15</v>
      </c>
      <c r="AE52" t="s">
        <v>16</v>
      </c>
    </row>
    <row r="53" spans="1:31" x14ac:dyDescent="0.3">
      <c r="A53">
        <v>10176</v>
      </c>
      <c r="B53">
        <v>1968</v>
      </c>
      <c r="C53" t="s">
        <v>25</v>
      </c>
      <c r="D53" t="s">
        <v>28</v>
      </c>
      <c r="E53" s="1">
        <v>57107</v>
      </c>
      <c r="F53">
        <v>0</v>
      </c>
      <c r="G53">
        <v>1</v>
      </c>
      <c r="H53" s="9">
        <v>41145</v>
      </c>
      <c r="I53" s="9" t="str">
        <f t="shared" si="0"/>
        <v>2012</v>
      </c>
      <c r="J53">
        <v>44</v>
      </c>
      <c r="K53">
        <v>159</v>
      </c>
      <c r="L53">
        <v>0</v>
      </c>
      <c r="M53">
        <v>120</v>
      </c>
      <c r="N53">
        <v>0</v>
      </c>
      <c r="O53">
        <v>0</v>
      </c>
      <c r="P53">
        <v>137</v>
      </c>
      <c r="Q53">
        <f>SUM(Sheet1!K53)+SUM(Sheet1!L53)+SUM(Sheet1!M53)+SUM(Sheet1!N53)+SUM(Sheet1!O53)+SUM(Sheet1!P53)</f>
        <v>416</v>
      </c>
      <c r="R53">
        <v>7</v>
      </c>
      <c r="S53">
        <v>4</v>
      </c>
      <c r="T53">
        <v>4</v>
      </c>
      <c r="U53">
        <v>8</v>
      </c>
      <c r="V53">
        <v>8</v>
      </c>
      <c r="W53">
        <v>0</v>
      </c>
      <c r="X53">
        <v>1</v>
      </c>
      <c r="Y53">
        <v>0</v>
      </c>
      <c r="Z53">
        <v>0</v>
      </c>
      <c r="AA53">
        <v>1</v>
      </c>
      <c r="AB53">
        <v>1</v>
      </c>
      <c r="AC53">
        <v>0</v>
      </c>
      <c r="AD53" t="s">
        <v>21</v>
      </c>
      <c r="AE53" t="s">
        <v>22</v>
      </c>
    </row>
    <row r="54" spans="1:31" x14ac:dyDescent="0.3">
      <c r="A54">
        <v>195</v>
      </c>
      <c r="B54">
        <v>1972</v>
      </c>
      <c r="C54" t="s">
        <v>25</v>
      </c>
      <c r="D54" t="s">
        <v>28</v>
      </c>
      <c r="E54" s="1">
        <v>38808</v>
      </c>
      <c r="F54">
        <v>1</v>
      </c>
      <c r="G54">
        <v>0</v>
      </c>
      <c r="H54" s="9">
        <v>41147</v>
      </c>
      <c r="I54" s="9" t="str">
        <f t="shared" si="0"/>
        <v>2012</v>
      </c>
      <c r="J54">
        <v>21</v>
      </c>
      <c r="K54">
        <v>125</v>
      </c>
      <c r="L54">
        <v>17</v>
      </c>
      <c r="M54">
        <v>52</v>
      </c>
      <c r="N54">
        <v>3</v>
      </c>
      <c r="O54">
        <v>19</v>
      </c>
      <c r="P54">
        <v>30</v>
      </c>
      <c r="Q54">
        <f>SUM(Sheet1!K54)+SUM(Sheet1!L54)+SUM(Sheet1!M54)+SUM(Sheet1!N54)+SUM(Sheet1!O54)+SUM(Sheet1!P54)</f>
        <v>246</v>
      </c>
      <c r="R54">
        <v>4</v>
      </c>
      <c r="S54">
        <v>5</v>
      </c>
      <c r="T54">
        <v>1</v>
      </c>
      <c r="U54">
        <v>4</v>
      </c>
      <c r="V54">
        <v>8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 t="s">
        <v>21</v>
      </c>
      <c r="AE54" t="s">
        <v>22</v>
      </c>
    </row>
    <row r="55" spans="1:31" x14ac:dyDescent="0.3">
      <c r="A55">
        <v>4643</v>
      </c>
      <c r="B55">
        <v>1973</v>
      </c>
      <c r="C55" t="s">
        <v>25</v>
      </c>
      <c r="D55" t="s">
        <v>20</v>
      </c>
      <c r="E55" s="1">
        <v>27803</v>
      </c>
      <c r="F55">
        <v>1</v>
      </c>
      <c r="G55">
        <v>0</v>
      </c>
      <c r="H55" s="9">
        <v>41147</v>
      </c>
      <c r="I55" s="9" t="str">
        <f t="shared" si="0"/>
        <v>2012</v>
      </c>
      <c r="J55">
        <v>40</v>
      </c>
      <c r="K55">
        <v>8</v>
      </c>
      <c r="L55">
        <v>26</v>
      </c>
      <c r="M55">
        <v>46</v>
      </c>
      <c r="N55">
        <v>38</v>
      </c>
      <c r="O55">
        <v>9</v>
      </c>
      <c r="P55">
        <v>49</v>
      </c>
      <c r="Q55">
        <f>SUM(Sheet1!K55)+SUM(Sheet1!L55)+SUM(Sheet1!M55)+SUM(Sheet1!N55)+SUM(Sheet1!O55)+SUM(Sheet1!P55)</f>
        <v>176</v>
      </c>
      <c r="R55">
        <v>2</v>
      </c>
      <c r="S55">
        <v>3</v>
      </c>
      <c r="T55">
        <v>0</v>
      </c>
      <c r="U55">
        <v>4</v>
      </c>
      <c r="V55">
        <v>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t="s">
        <v>18</v>
      </c>
      <c r="AE55" t="s">
        <v>19</v>
      </c>
    </row>
    <row r="56" spans="1:31" x14ac:dyDescent="0.3">
      <c r="A56">
        <v>10398</v>
      </c>
      <c r="B56">
        <v>1981</v>
      </c>
      <c r="C56" t="s">
        <v>34</v>
      </c>
      <c r="D56" t="s">
        <v>28</v>
      </c>
      <c r="E56" s="1">
        <v>24336</v>
      </c>
      <c r="F56">
        <v>1</v>
      </c>
      <c r="G56">
        <v>0</v>
      </c>
      <c r="H56" s="9">
        <v>41148</v>
      </c>
      <c r="I56" s="9" t="str">
        <f t="shared" si="0"/>
        <v>2012</v>
      </c>
      <c r="J56">
        <v>82</v>
      </c>
      <c r="K56">
        <v>1</v>
      </c>
      <c r="L56">
        <v>6</v>
      </c>
      <c r="M56">
        <v>2</v>
      </c>
      <c r="N56">
        <v>8</v>
      </c>
      <c r="O56">
        <v>2</v>
      </c>
      <c r="P56">
        <v>12</v>
      </c>
      <c r="Q56">
        <f>SUM(Sheet1!K56)+SUM(Sheet1!L56)+SUM(Sheet1!M56)+SUM(Sheet1!N56)+SUM(Sheet1!O56)+SUM(Sheet1!P56)</f>
        <v>31</v>
      </c>
      <c r="R56">
        <v>1</v>
      </c>
      <c r="S56">
        <v>1</v>
      </c>
      <c r="T56">
        <v>0</v>
      </c>
      <c r="U56">
        <v>2</v>
      </c>
      <c r="V56">
        <v>7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t="s">
        <v>21</v>
      </c>
      <c r="AE56" t="s">
        <v>22</v>
      </c>
    </row>
    <row r="57" spans="1:31" x14ac:dyDescent="0.3">
      <c r="A57">
        <v>6728</v>
      </c>
      <c r="B57">
        <v>1985</v>
      </c>
      <c r="C57" t="s">
        <v>25</v>
      </c>
      <c r="D57" t="s">
        <v>27</v>
      </c>
      <c r="E57" s="1">
        <v>29103</v>
      </c>
      <c r="F57">
        <v>1</v>
      </c>
      <c r="G57">
        <v>0</v>
      </c>
      <c r="H57" s="9">
        <v>41148</v>
      </c>
      <c r="I57" s="9" t="str">
        <f t="shared" si="0"/>
        <v>2012</v>
      </c>
      <c r="J57">
        <v>38</v>
      </c>
      <c r="K57">
        <v>16</v>
      </c>
      <c r="L57">
        <v>0</v>
      </c>
      <c r="M57">
        <v>17</v>
      </c>
      <c r="N57">
        <v>6</v>
      </c>
      <c r="O57">
        <v>3</v>
      </c>
      <c r="P57">
        <v>6</v>
      </c>
      <c r="Q57">
        <f>SUM(Sheet1!K57)+SUM(Sheet1!L57)+SUM(Sheet1!M57)+SUM(Sheet1!N57)+SUM(Sheet1!O57)+SUM(Sheet1!P57)</f>
        <v>48</v>
      </c>
      <c r="R57">
        <v>2</v>
      </c>
      <c r="S57">
        <v>1</v>
      </c>
      <c r="T57">
        <v>0</v>
      </c>
      <c r="U57">
        <v>3</v>
      </c>
      <c r="V57">
        <v>9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t="s">
        <v>21</v>
      </c>
      <c r="AE57" t="s">
        <v>22</v>
      </c>
    </row>
    <row r="58" spans="1:31" x14ac:dyDescent="0.3">
      <c r="A58">
        <v>6875</v>
      </c>
      <c r="B58">
        <v>1965</v>
      </c>
      <c r="C58" t="s">
        <v>13</v>
      </c>
      <c r="D58" t="s">
        <v>27</v>
      </c>
      <c r="E58" s="1">
        <v>32727</v>
      </c>
      <c r="F58">
        <v>0</v>
      </c>
      <c r="G58">
        <v>0</v>
      </c>
      <c r="H58" s="9">
        <v>41149</v>
      </c>
      <c r="I58" s="9" t="str">
        <f t="shared" si="0"/>
        <v>2012</v>
      </c>
      <c r="J58">
        <v>38</v>
      </c>
      <c r="K58">
        <v>167</v>
      </c>
      <c r="L58">
        <v>13</v>
      </c>
      <c r="M58">
        <v>180</v>
      </c>
      <c r="N58">
        <v>86</v>
      </c>
      <c r="O58">
        <v>13</v>
      </c>
      <c r="P58">
        <v>70</v>
      </c>
      <c r="Q58">
        <f>SUM(Sheet1!K58)+SUM(Sheet1!L58)+SUM(Sheet1!M58)+SUM(Sheet1!N58)+SUM(Sheet1!O58)+SUM(Sheet1!P58)</f>
        <v>529</v>
      </c>
      <c r="R58">
        <v>2</v>
      </c>
      <c r="S58">
        <v>7</v>
      </c>
      <c r="T58">
        <v>3</v>
      </c>
      <c r="U58">
        <v>5</v>
      </c>
      <c r="V58">
        <v>8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t="s">
        <v>23</v>
      </c>
      <c r="AE58" t="s">
        <v>24</v>
      </c>
    </row>
    <row r="59" spans="1:31" x14ac:dyDescent="0.3">
      <c r="A59">
        <v>3846</v>
      </c>
      <c r="B59">
        <v>1974</v>
      </c>
      <c r="C59" t="s">
        <v>25</v>
      </c>
      <c r="D59" t="s">
        <v>20</v>
      </c>
      <c r="E59" s="1">
        <v>42557</v>
      </c>
      <c r="F59">
        <v>0</v>
      </c>
      <c r="G59">
        <v>1</v>
      </c>
      <c r="H59" s="9">
        <v>41150</v>
      </c>
      <c r="I59" s="9" t="str">
        <f t="shared" si="0"/>
        <v>2012</v>
      </c>
      <c r="J59">
        <v>98</v>
      </c>
      <c r="K59">
        <v>192</v>
      </c>
      <c r="L59">
        <v>5</v>
      </c>
      <c r="M59">
        <v>53</v>
      </c>
      <c r="N59">
        <v>0</v>
      </c>
      <c r="O59">
        <v>5</v>
      </c>
      <c r="P59">
        <v>15</v>
      </c>
      <c r="Q59">
        <f>SUM(Sheet1!K59)+SUM(Sheet1!L59)+SUM(Sheet1!M59)+SUM(Sheet1!N59)+SUM(Sheet1!O59)+SUM(Sheet1!P59)</f>
        <v>270</v>
      </c>
      <c r="R59">
        <v>4</v>
      </c>
      <c r="S59">
        <v>6</v>
      </c>
      <c r="T59">
        <v>1</v>
      </c>
      <c r="U59">
        <v>4</v>
      </c>
      <c r="V59">
        <v>8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t="s">
        <v>21</v>
      </c>
      <c r="AE59" t="s">
        <v>22</v>
      </c>
    </row>
    <row r="60" spans="1:31" x14ac:dyDescent="0.3">
      <c r="A60">
        <v>3332</v>
      </c>
      <c r="B60">
        <v>1985</v>
      </c>
      <c r="C60" t="s">
        <v>25</v>
      </c>
      <c r="D60" t="s">
        <v>28</v>
      </c>
      <c r="E60" s="1">
        <v>29760</v>
      </c>
      <c r="F60">
        <v>1</v>
      </c>
      <c r="G60">
        <v>0</v>
      </c>
      <c r="H60" s="9">
        <v>41150</v>
      </c>
      <c r="I60" s="9" t="str">
        <f t="shared" si="0"/>
        <v>2012</v>
      </c>
      <c r="J60">
        <v>87</v>
      </c>
      <c r="K60">
        <v>64</v>
      </c>
      <c r="L60">
        <v>4</v>
      </c>
      <c r="M60">
        <v>68</v>
      </c>
      <c r="N60">
        <v>7</v>
      </c>
      <c r="O60">
        <v>5</v>
      </c>
      <c r="P60">
        <v>17</v>
      </c>
      <c r="Q60">
        <f>SUM(Sheet1!K60)+SUM(Sheet1!L60)+SUM(Sheet1!M60)+SUM(Sheet1!N60)+SUM(Sheet1!O60)+SUM(Sheet1!P60)</f>
        <v>165</v>
      </c>
      <c r="R60">
        <v>4</v>
      </c>
      <c r="S60">
        <v>3</v>
      </c>
      <c r="T60">
        <v>1</v>
      </c>
      <c r="U60">
        <v>4</v>
      </c>
      <c r="V60">
        <v>8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t="s">
        <v>30</v>
      </c>
      <c r="AE60" t="s">
        <v>31</v>
      </c>
    </row>
    <row r="61" spans="1:31" x14ac:dyDescent="0.3">
      <c r="A61">
        <v>9503</v>
      </c>
      <c r="B61">
        <v>1980</v>
      </c>
      <c r="C61" t="s">
        <v>25</v>
      </c>
      <c r="D61" t="s">
        <v>28</v>
      </c>
      <c r="E61" s="1">
        <v>28071</v>
      </c>
      <c r="F61">
        <v>0</v>
      </c>
      <c r="G61">
        <v>0</v>
      </c>
      <c r="H61" s="9">
        <v>41150</v>
      </c>
      <c r="I61" s="9" t="str">
        <f t="shared" si="0"/>
        <v>2012</v>
      </c>
      <c r="J61">
        <v>65</v>
      </c>
      <c r="K61">
        <v>39</v>
      </c>
      <c r="L61">
        <v>33</v>
      </c>
      <c r="M61">
        <v>130</v>
      </c>
      <c r="N61">
        <v>41</v>
      </c>
      <c r="O61">
        <v>26</v>
      </c>
      <c r="P61">
        <v>44</v>
      </c>
      <c r="Q61">
        <f>SUM(Sheet1!K61)+SUM(Sheet1!L61)+SUM(Sheet1!M61)+SUM(Sheet1!N61)+SUM(Sheet1!O61)+SUM(Sheet1!P61)</f>
        <v>313</v>
      </c>
      <c r="R61">
        <v>2</v>
      </c>
      <c r="S61">
        <v>5</v>
      </c>
      <c r="T61">
        <v>1</v>
      </c>
      <c r="U61">
        <v>5</v>
      </c>
      <c r="V61">
        <v>8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t="s">
        <v>21</v>
      </c>
      <c r="AE61" t="s">
        <v>22</v>
      </c>
    </row>
    <row r="62" spans="1:31" x14ac:dyDescent="0.3">
      <c r="A62">
        <v>7433</v>
      </c>
      <c r="B62">
        <v>1985</v>
      </c>
      <c r="C62" t="s">
        <v>25</v>
      </c>
      <c r="D62" t="s">
        <v>28</v>
      </c>
      <c r="E62" s="1">
        <v>29760</v>
      </c>
      <c r="F62">
        <v>1</v>
      </c>
      <c r="G62">
        <v>0</v>
      </c>
      <c r="H62" s="9">
        <v>41150</v>
      </c>
      <c r="I62" s="9" t="str">
        <f t="shared" si="0"/>
        <v>2012</v>
      </c>
      <c r="J62">
        <v>87</v>
      </c>
      <c r="K62">
        <v>64</v>
      </c>
      <c r="L62">
        <v>4</v>
      </c>
      <c r="M62">
        <v>68</v>
      </c>
      <c r="N62">
        <v>7</v>
      </c>
      <c r="O62">
        <v>5</v>
      </c>
      <c r="P62">
        <v>17</v>
      </c>
      <c r="Q62">
        <f>SUM(Sheet1!K62)+SUM(Sheet1!L62)+SUM(Sheet1!M62)+SUM(Sheet1!N62)+SUM(Sheet1!O62)+SUM(Sheet1!P62)</f>
        <v>165</v>
      </c>
      <c r="R62">
        <v>4</v>
      </c>
      <c r="S62">
        <v>3</v>
      </c>
      <c r="T62">
        <v>1</v>
      </c>
      <c r="U62">
        <v>4</v>
      </c>
      <c r="V62">
        <v>8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t="s">
        <v>21</v>
      </c>
      <c r="AE62" t="s">
        <v>22</v>
      </c>
    </row>
    <row r="63" spans="1:31" x14ac:dyDescent="0.3">
      <c r="A63">
        <v>10710</v>
      </c>
      <c r="B63">
        <v>1979</v>
      </c>
      <c r="C63" t="s">
        <v>25</v>
      </c>
      <c r="D63" t="s">
        <v>20</v>
      </c>
      <c r="E63" s="1">
        <v>7500</v>
      </c>
      <c r="F63">
        <v>0</v>
      </c>
      <c r="G63">
        <v>1</v>
      </c>
      <c r="H63" s="9">
        <v>41150</v>
      </c>
      <c r="I63" s="9" t="str">
        <f t="shared" si="0"/>
        <v>2012</v>
      </c>
      <c r="J63">
        <v>61</v>
      </c>
      <c r="K63">
        <v>5</v>
      </c>
      <c r="L63">
        <v>2</v>
      </c>
      <c r="M63">
        <v>3</v>
      </c>
      <c r="N63">
        <v>3</v>
      </c>
      <c r="O63">
        <v>0</v>
      </c>
      <c r="P63">
        <v>5</v>
      </c>
      <c r="Q63">
        <f>SUM(Sheet1!K63)+SUM(Sheet1!L63)+SUM(Sheet1!M63)+SUM(Sheet1!N63)+SUM(Sheet1!O63)+SUM(Sheet1!P63)</f>
        <v>18</v>
      </c>
      <c r="R63">
        <v>1</v>
      </c>
      <c r="S63">
        <v>1</v>
      </c>
      <c r="T63">
        <v>0</v>
      </c>
      <c r="U63">
        <v>2</v>
      </c>
      <c r="V63">
        <v>8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t="s">
        <v>21</v>
      </c>
      <c r="AE63" t="s">
        <v>22</v>
      </c>
    </row>
    <row r="64" spans="1:31" x14ac:dyDescent="0.3">
      <c r="A64">
        <v>3645</v>
      </c>
      <c r="B64">
        <v>1972</v>
      </c>
      <c r="C64" t="s">
        <v>13</v>
      </c>
      <c r="D64" t="s">
        <v>28</v>
      </c>
      <c r="E64" s="1">
        <v>27213</v>
      </c>
      <c r="F64">
        <v>1</v>
      </c>
      <c r="G64">
        <v>0</v>
      </c>
      <c r="H64" s="9">
        <v>41151</v>
      </c>
      <c r="I64" s="9" t="str">
        <f t="shared" si="0"/>
        <v>2012</v>
      </c>
      <c r="J64">
        <v>19</v>
      </c>
      <c r="K64">
        <v>19</v>
      </c>
      <c r="L64">
        <v>3</v>
      </c>
      <c r="M64">
        <v>26</v>
      </c>
      <c r="N64">
        <v>10</v>
      </c>
      <c r="O64">
        <v>9</v>
      </c>
      <c r="P64">
        <v>3</v>
      </c>
      <c r="Q64">
        <f>SUM(Sheet1!K64)+SUM(Sheet1!L64)+SUM(Sheet1!M64)+SUM(Sheet1!N64)+SUM(Sheet1!O64)+SUM(Sheet1!P64)</f>
        <v>70</v>
      </c>
      <c r="R64">
        <v>3</v>
      </c>
      <c r="S64">
        <v>2</v>
      </c>
      <c r="T64">
        <v>0</v>
      </c>
      <c r="U64">
        <v>4</v>
      </c>
      <c r="V64">
        <v>8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 t="s">
        <v>21</v>
      </c>
      <c r="AE64" t="s">
        <v>22</v>
      </c>
    </row>
    <row r="65" spans="1:31" x14ac:dyDescent="0.3">
      <c r="A65">
        <v>2066</v>
      </c>
      <c r="B65">
        <v>1949</v>
      </c>
      <c r="C65" t="s">
        <v>25</v>
      </c>
      <c r="D65" t="s">
        <v>27</v>
      </c>
      <c r="E65" s="1">
        <v>38823</v>
      </c>
      <c r="F65">
        <v>0</v>
      </c>
      <c r="G65">
        <v>1</v>
      </c>
      <c r="H65" s="9">
        <v>41151</v>
      </c>
      <c r="I65" s="9" t="str">
        <f t="shared" si="0"/>
        <v>2012</v>
      </c>
      <c r="J65">
        <v>56</v>
      </c>
      <c r="K65">
        <v>70</v>
      </c>
      <c r="L65">
        <v>0</v>
      </c>
      <c r="M65">
        <v>11</v>
      </c>
      <c r="N65">
        <v>2</v>
      </c>
      <c r="O65">
        <v>8</v>
      </c>
      <c r="P65">
        <v>23</v>
      </c>
      <c r="Q65">
        <f>SUM(Sheet1!K65)+SUM(Sheet1!L65)+SUM(Sheet1!M65)+SUM(Sheet1!N65)+SUM(Sheet1!O65)+SUM(Sheet1!P65)</f>
        <v>114</v>
      </c>
      <c r="R65">
        <v>1</v>
      </c>
      <c r="S65">
        <v>2</v>
      </c>
      <c r="T65">
        <v>1</v>
      </c>
      <c r="U65">
        <v>3</v>
      </c>
      <c r="V65">
        <v>6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t="s">
        <v>21</v>
      </c>
      <c r="AE65" t="s">
        <v>22</v>
      </c>
    </row>
    <row r="66" spans="1:31" x14ac:dyDescent="0.3">
      <c r="A66">
        <v>7532</v>
      </c>
      <c r="B66">
        <v>1980</v>
      </c>
      <c r="C66" t="s">
        <v>25</v>
      </c>
      <c r="D66" t="s">
        <v>20</v>
      </c>
      <c r="E66" s="1">
        <v>43586</v>
      </c>
      <c r="F66">
        <v>0</v>
      </c>
      <c r="G66">
        <v>1</v>
      </c>
      <c r="H66" s="9">
        <v>41151</v>
      </c>
      <c r="I66" s="9" t="str">
        <f t="shared" si="0"/>
        <v>2012</v>
      </c>
      <c r="J66">
        <v>26</v>
      </c>
      <c r="K66">
        <v>99</v>
      </c>
      <c r="L66">
        <v>2</v>
      </c>
      <c r="M66">
        <v>11</v>
      </c>
      <c r="N66">
        <v>4</v>
      </c>
      <c r="O66">
        <v>0</v>
      </c>
      <c r="P66">
        <v>16</v>
      </c>
      <c r="Q66">
        <f>SUM(Sheet1!K66)+SUM(Sheet1!L66)+SUM(Sheet1!M66)+SUM(Sheet1!N66)+SUM(Sheet1!O66)+SUM(Sheet1!P66)</f>
        <v>132</v>
      </c>
      <c r="R66">
        <v>3</v>
      </c>
      <c r="S66">
        <v>3</v>
      </c>
      <c r="T66">
        <v>0</v>
      </c>
      <c r="U66">
        <v>4</v>
      </c>
      <c r="V66">
        <v>8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t="s">
        <v>30</v>
      </c>
      <c r="AE66" t="s">
        <v>31</v>
      </c>
    </row>
    <row r="67" spans="1:31" x14ac:dyDescent="0.3">
      <c r="A67">
        <v>10069</v>
      </c>
      <c r="B67">
        <v>1988</v>
      </c>
      <c r="C67" t="s">
        <v>35</v>
      </c>
      <c r="D67" t="s">
        <v>27</v>
      </c>
      <c r="E67" s="1">
        <v>13724</v>
      </c>
      <c r="F67">
        <v>1</v>
      </c>
      <c r="G67">
        <v>0</v>
      </c>
      <c r="H67" s="9">
        <v>41152</v>
      </c>
      <c r="I67" s="9" t="str">
        <f t="shared" si="0"/>
        <v>2012</v>
      </c>
      <c r="J67">
        <v>43</v>
      </c>
      <c r="K67">
        <v>2</v>
      </c>
      <c r="L67">
        <v>7</v>
      </c>
      <c r="M67">
        <v>5</v>
      </c>
      <c r="N67">
        <v>2</v>
      </c>
      <c r="O67">
        <v>15</v>
      </c>
      <c r="P67">
        <v>27</v>
      </c>
      <c r="Q67">
        <f>SUM(Sheet1!K67)+SUM(Sheet1!L67)+SUM(Sheet1!M67)+SUM(Sheet1!N67)+SUM(Sheet1!O67)+SUM(Sheet1!P67)</f>
        <v>58</v>
      </c>
      <c r="R67">
        <v>1</v>
      </c>
      <c r="S67">
        <v>2</v>
      </c>
      <c r="T67">
        <v>0</v>
      </c>
      <c r="U67">
        <v>2</v>
      </c>
      <c r="V67">
        <v>9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t="s">
        <v>15</v>
      </c>
      <c r="AE67" t="s">
        <v>16</v>
      </c>
    </row>
    <row r="68" spans="1:31" x14ac:dyDescent="0.3">
      <c r="A68">
        <v>5871</v>
      </c>
      <c r="B68">
        <v>1979</v>
      </c>
      <c r="C68" t="s">
        <v>26</v>
      </c>
      <c r="D68" t="s">
        <v>27</v>
      </c>
      <c r="E68" s="1">
        <v>24401</v>
      </c>
      <c r="F68">
        <v>0</v>
      </c>
      <c r="G68">
        <v>0</v>
      </c>
      <c r="H68" s="9">
        <v>41152</v>
      </c>
      <c r="I68" s="9" t="str">
        <f t="shared" ref="I68:I131" si="1">TEXT(SUBSTITUTE(H68,"年","-"),"yyyy")</f>
        <v>2012</v>
      </c>
      <c r="J68">
        <v>98</v>
      </c>
      <c r="K68">
        <v>73</v>
      </c>
      <c r="L68">
        <v>28</v>
      </c>
      <c r="M68">
        <v>217</v>
      </c>
      <c r="N68">
        <v>10</v>
      </c>
      <c r="O68">
        <v>24</v>
      </c>
      <c r="P68">
        <v>115</v>
      </c>
      <c r="Q68">
        <f>SUM(Sheet1!K68)+SUM(Sheet1!L68)+SUM(Sheet1!M68)+SUM(Sheet1!N68)+SUM(Sheet1!O68)+SUM(Sheet1!P68)</f>
        <v>467</v>
      </c>
      <c r="R68">
        <v>3</v>
      </c>
      <c r="S68">
        <v>6</v>
      </c>
      <c r="T68">
        <v>1</v>
      </c>
      <c r="U68">
        <v>6</v>
      </c>
      <c r="V68">
        <v>8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t="s">
        <v>15</v>
      </c>
      <c r="AE68" t="s">
        <v>16</v>
      </c>
    </row>
    <row r="69" spans="1:31" x14ac:dyDescent="0.3">
      <c r="A69">
        <v>7378</v>
      </c>
      <c r="B69">
        <v>1981</v>
      </c>
      <c r="C69" t="s">
        <v>26</v>
      </c>
      <c r="D69" t="s">
        <v>27</v>
      </c>
      <c r="E69" s="1">
        <v>42021</v>
      </c>
      <c r="F69">
        <v>1</v>
      </c>
      <c r="G69">
        <v>0</v>
      </c>
      <c r="H69" s="9">
        <v>41152</v>
      </c>
      <c r="I69" s="9" t="str">
        <f t="shared" si="1"/>
        <v>2012</v>
      </c>
      <c r="J69">
        <v>34</v>
      </c>
      <c r="K69">
        <v>393</v>
      </c>
      <c r="L69">
        <v>5</v>
      </c>
      <c r="M69">
        <v>136</v>
      </c>
      <c r="N69">
        <v>7</v>
      </c>
      <c r="O69">
        <v>5</v>
      </c>
      <c r="P69">
        <v>27</v>
      </c>
      <c r="Q69">
        <f>SUM(Sheet1!K69)+SUM(Sheet1!L69)+SUM(Sheet1!M69)+SUM(Sheet1!N69)+SUM(Sheet1!O69)+SUM(Sheet1!P69)</f>
        <v>573</v>
      </c>
      <c r="R69">
        <v>5</v>
      </c>
      <c r="S69">
        <v>10</v>
      </c>
      <c r="T69">
        <v>1</v>
      </c>
      <c r="U69">
        <v>6</v>
      </c>
      <c r="V69">
        <v>9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t="s">
        <v>21</v>
      </c>
      <c r="AE69" t="s">
        <v>22</v>
      </c>
    </row>
    <row r="70" spans="1:31" x14ac:dyDescent="0.3">
      <c r="A70">
        <v>5589</v>
      </c>
      <c r="B70">
        <v>1964</v>
      </c>
      <c r="C70" t="s">
        <v>25</v>
      </c>
      <c r="D70" t="s">
        <v>17</v>
      </c>
      <c r="E70" s="1">
        <v>51983</v>
      </c>
      <c r="F70">
        <v>0</v>
      </c>
      <c r="G70">
        <v>1</v>
      </c>
      <c r="H70" s="9">
        <v>41152</v>
      </c>
      <c r="I70" s="9" t="str">
        <f t="shared" si="1"/>
        <v>2012</v>
      </c>
      <c r="J70">
        <v>95</v>
      </c>
      <c r="K70">
        <v>631</v>
      </c>
      <c r="L70">
        <v>0</v>
      </c>
      <c r="M70">
        <v>115</v>
      </c>
      <c r="N70">
        <v>10</v>
      </c>
      <c r="O70">
        <v>7</v>
      </c>
      <c r="P70">
        <v>30</v>
      </c>
      <c r="Q70">
        <f>SUM(Sheet1!K70)+SUM(Sheet1!L70)+SUM(Sheet1!M70)+SUM(Sheet1!N70)+SUM(Sheet1!O70)+SUM(Sheet1!P70)</f>
        <v>793</v>
      </c>
      <c r="R70">
        <v>3</v>
      </c>
      <c r="S70">
        <v>9</v>
      </c>
      <c r="T70">
        <v>2</v>
      </c>
      <c r="U70">
        <v>10</v>
      </c>
      <c r="V70">
        <v>7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t="s">
        <v>32</v>
      </c>
      <c r="AE70" t="s">
        <v>33</v>
      </c>
    </row>
    <row r="71" spans="1:31" x14ac:dyDescent="0.3">
      <c r="A71">
        <v>8652</v>
      </c>
      <c r="B71">
        <v>1946</v>
      </c>
      <c r="C71" t="s">
        <v>25</v>
      </c>
      <c r="D71" t="s">
        <v>27</v>
      </c>
      <c r="E71" s="1">
        <v>37760</v>
      </c>
      <c r="F71">
        <v>0</v>
      </c>
      <c r="G71">
        <v>0</v>
      </c>
      <c r="H71" s="9">
        <v>41152</v>
      </c>
      <c r="I71" s="9" t="str">
        <f t="shared" si="1"/>
        <v>2012</v>
      </c>
      <c r="J71">
        <v>20</v>
      </c>
      <c r="K71">
        <v>84</v>
      </c>
      <c r="L71">
        <v>5</v>
      </c>
      <c r="M71">
        <v>38</v>
      </c>
      <c r="N71">
        <v>150</v>
      </c>
      <c r="O71">
        <v>12</v>
      </c>
      <c r="P71">
        <v>28</v>
      </c>
      <c r="Q71">
        <f>SUM(Sheet1!K71)+SUM(Sheet1!L71)+SUM(Sheet1!M71)+SUM(Sheet1!N71)+SUM(Sheet1!O71)+SUM(Sheet1!P71)</f>
        <v>317</v>
      </c>
      <c r="R71">
        <v>2</v>
      </c>
      <c r="S71">
        <v>4</v>
      </c>
      <c r="T71">
        <v>1</v>
      </c>
      <c r="U71">
        <v>6</v>
      </c>
      <c r="V71">
        <v>7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t="s">
        <v>15</v>
      </c>
      <c r="AE71" t="s">
        <v>16</v>
      </c>
    </row>
    <row r="72" spans="1:31" x14ac:dyDescent="0.3">
      <c r="A72">
        <v>4939</v>
      </c>
      <c r="B72">
        <v>1946</v>
      </c>
      <c r="C72" t="s">
        <v>25</v>
      </c>
      <c r="D72" t="s">
        <v>27</v>
      </c>
      <c r="E72" s="1">
        <v>37760</v>
      </c>
      <c r="F72">
        <v>0</v>
      </c>
      <c r="G72">
        <v>0</v>
      </c>
      <c r="H72" s="9">
        <v>41152</v>
      </c>
      <c r="I72" s="9" t="str">
        <f t="shared" si="1"/>
        <v>2012</v>
      </c>
      <c r="J72">
        <v>20</v>
      </c>
      <c r="K72">
        <v>84</v>
      </c>
      <c r="L72">
        <v>5</v>
      </c>
      <c r="M72">
        <v>38</v>
      </c>
      <c r="N72">
        <v>150</v>
      </c>
      <c r="O72">
        <v>12</v>
      </c>
      <c r="P72">
        <v>28</v>
      </c>
      <c r="Q72">
        <f>SUM(Sheet1!K72)+SUM(Sheet1!L72)+SUM(Sheet1!M72)+SUM(Sheet1!N72)+SUM(Sheet1!O72)+SUM(Sheet1!P72)</f>
        <v>317</v>
      </c>
      <c r="R72">
        <v>2</v>
      </c>
      <c r="S72">
        <v>4</v>
      </c>
      <c r="T72">
        <v>1</v>
      </c>
      <c r="U72">
        <v>6</v>
      </c>
      <c r="V72">
        <v>7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t="s">
        <v>29</v>
      </c>
      <c r="AE72" t="s">
        <v>19</v>
      </c>
    </row>
    <row r="73" spans="1:31" x14ac:dyDescent="0.3">
      <c r="A73">
        <v>6354</v>
      </c>
      <c r="B73">
        <v>1984</v>
      </c>
      <c r="C73" t="s">
        <v>25</v>
      </c>
      <c r="D73" t="s">
        <v>27</v>
      </c>
      <c r="E73" s="1">
        <v>15345</v>
      </c>
      <c r="F73">
        <v>1</v>
      </c>
      <c r="G73">
        <v>0</v>
      </c>
      <c r="H73" s="9">
        <v>41152</v>
      </c>
      <c r="I73" s="9" t="str">
        <f t="shared" si="1"/>
        <v>2012</v>
      </c>
      <c r="J73">
        <v>51</v>
      </c>
      <c r="K73">
        <v>5</v>
      </c>
      <c r="L73">
        <v>2</v>
      </c>
      <c r="M73">
        <v>16</v>
      </c>
      <c r="N73">
        <v>3</v>
      </c>
      <c r="O73">
        <v>2</v>
      </c>
      <c r="P73">
        <v>19</v>
      </c>
      <c r="Q73">
        <f>SUM(Sheet1!K73)+SUM(Sheet1!L73)+SUM(Sheet1!M73)+SUM(Sheet1!N73)+SUM(Sheet1!O73)+SUM(Sheet1!P73)</f>
        <v>47</v>
      </c>
      <c r="R73">
        <v>2</v>
      </c>
      <c r="S73">
        <v>1</v>
      </c>
      <c r="T73">
        <v>1</v>
      </c>
      <c r="U73">
        <v>2</v>
      </c>
      <c r="V73">
        <v>8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 t="s">
        <v>21</v>
      </c>
      <c r="AE73" t="s">
        <v>22</v>
      </c>
    </row>
    <row r="74" spans="1:31" x14ac:dyDescent="0.3">
      <c r="A74">
        <v>10971</v>
      </c>
      <c r="B74">
        <v>1977</v>
      </c>
      <c r="C74" t="s">
        <v>25</v>
      </c>
      <c r="D74" t="s">
        <v>28</v>
      </c>
      <c r="E74" s="1">
        <v>37774</v>
      </c>
      <c r="F74">
        <v>2</v>
      </c>
      <c r="G74">
        <v>0</v>
      </c>
      <c r="H74" s="9">
        <v>41155</v>
      </c>
      <c r="I74" s="9" t="str">
        <f t="shared" si="1"/>
        <v>2012</v>
      </c>
      <c r="J74">
        <v>28</v>
      </c>
      <c r="K74">
        <v>173</v>
      </c>
      <c r="L74">
        <v>8</v>
      </c>
      <c r="M74">
        <v>107</v>
      </c>
      <c r="N74">
        <v>7</v>
      </c>
      <c r="O74">
        <v>2</v>
      </c>
      <c r="P74">
        <v>176</v>
      </c>
      <c r="Q74">
        <f>SUM(Sheet1!K74)+SUM(Sheet1!L74)+SUM(Sheet1!M74)+SUM(Sheet1!N74)+SUM(Sheet1!O74)+SUM(Sheet1!P74)</f>
        <v>473</v>
      </c>
      <c r="R74">
        <v>4</v>
      </c>
      <c r="S74">
        <v>7</v>
      </c>
      <c r="T74">
        <v>2</v>
      </c>
      <c r="U74">
        <v>3</v>
      </c>
      <c r="V74">
        <v>9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 t="s">
        <v>21</v>
      </c>
      <c r="AE74" t="s">
        <v>22</v>
      </c>
    </row>
    <row r="75" spans="1:31" x14ac:dyDescent="0.3">
      <c r="A75">
        <v>6856</v>
      </c>
      <c r="B75">
        <v>1979</v>
      </c>
      <c r="C75" t="s">
        <v>25</v>
      </c>
      <c r="D75" t="s">
        <v>27</v>
      </c>
      <c r="E75" s="1">
        <v>21645</v>
      </c>
      <c r="F75">
        <v>1</v>
      </c>
      <c r="G75">
        <v>0</v>
      </c>
      <c r="H75" s="9">
        <v>41155</v>
      </c>
      <c r="I75" s="9" t="str">
        <f t="shared" si="1"/>
        <v>2012</v>
      </c>
      <c r="J75">
        <v>75</v>
      </c>
      <c r="K75">
        <v>14</v>
      </c>
      <c r="L75">
        <v>0</v>
      </c>
      <c r="M75">
        <v>23</v>
      </c>
      <c r="N75">
        <v>4</v>
      </c>
      <c r="O75">
        <v>5</v>
      </c>
      <c r="P75">
        <v>19</v>
      </c>
      <c r="Q75">
        <f>SUM(Sheet1!K75)+SUM(Sheet1!L75)+SUM(Sheet1!M75)+SUM(Sheet1!N75)+SUM(Sheet1!O75)+SUM(Sheet1!P75)</f>
        <v>65</v>
      </c>
      <c r="R75">
        <v>3</v>
      </c>
      <c r="S75">
        <v>3</v>
      </c>
      <c r="T75">
        <v>0</v>
      </c>
      <c r="U75">
        <v>3</v>
      </c>
      <c r="V75">
        <v>9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 t="s">
        <v>30</v>
      </c>
      <c r="AE75" t="s">
        <v>31</v>
      </c>
    </row>
    <row r="76" spans="1:31" x14ac:dyDescent="0.3">
      <c r="A76">
        <v>3745</v>
      </c>
      <c r="B76">
        <v>1988</v>
      </c>
      <c r="C76" t="s">
        <v>34</v>
      </c>
      <c r="D76" t="s">
        <v>20</v>
      </c>
      <c r="E76" s="1">
        <v>23331</v>
      </c>
      <c r="F76">
        <v>1</v>
      </c>
      <c r="G76">
        <v>0</v>
      </c>
      <c r="H76" s="9">
        <v>41156</v>
      </c>
      <c r="I76" s="9" t="str">
        <f t="shared" si="1"/>
        <v>2012</v>
      </c>
      <c r="J76">
        <v>92</v>
      </c>
      <c r="K76">
        <v>5</v>
      </c>
      <c r="L76">
        <v>36</v>
      </c>
      <c r="M76">
        <v>7</v>
      </c>
      <c r="N76">
        <v>0</v>
      </c>
      <c r="O76">
        <v>10</v>
      </c>
      <c r="P76">
        <v>45</v>
      </c>
      <c r="Q76">
        <f>SUM(Sheet1!K76)+SUM(Sheet1!L76)+SUM(Sheet1!M76)+SUM(Sheet1!N76)+SUM(Sheet1!O76)+SUM(Sheet1!P76)</f>
        <v>103</v>
      </c>
      <c r="R76">
        <v>2</v>
      </c>
      <c r="S76">
        <v>3</v>
      </c>
      <c r="T76">
        <v>0</v>
      </c>
      <c r="U76">
        <v>3</v>
      </c>
      <c r="V76">
        <v>8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t="s">
        <v>32</v>
      </c>
      <c r="AE76" t="s">
        <v>33</v>
      </c>
    </row>
    <row r="77" spans="1:31" x14ac:dyDescent="0.3">
      <c r="A77">
        <v>1440</v>
      </c>
      <c r="B77">
        <v>1978</v>
      </c>
      <c r="C77" t="s">
        <v>34</v>
      </c>
      <c r="D77" t="s">
        <v>27</v>
      </c>
      <c r="E77" s="1">
        <v>52513</v>
      </c>
      <c r="F77">
        <v>0</v>
      </c>
      <c r="G77">
        <v>0</v>
      </c>
      <c r="H77" s="9">
        <v>41156</v>
      </c>
      <c r="I77" s="9" t="str">
        <f t="shared" si="1"/>
        <v>2012</v>
      </c>
      <c r="J77">
        <v>84</v>
      </c>
      <c r="K77">
        <v>367</v>
      </c>
      <c r="L77">
        <v>17</v>
      </c>
      <c r="M77">
        <v>241</v>
      </c>
      <c r="N77">
        <v>104</v>
      </c>
      <c r="O77">
        <v>188</v>
      </c>
      <c r="P77">
        <v>232</v>
      </c>
      <c r="Q77">
        <f>SUM(Sheet1!K77)+SUM(Sheet1!L77)+SUM(Sheet1!M77)+SUM(Sheet1!N77)+SUM(Sheet1!O77)+SUM(Sheet1!P77)</f>
        <v>1149</v>
      </c>
      <c r="R77">
        <v>2</v>
      </c>
      <c r="S77">
        <v>9</v>
      </c>
      <c r="T77">
        <v>5</v>
      </c>
      <c r="U77">
        <v>9</v>
      </c>
      <c r="V77">
        <v>7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t="s">
        <v>21</v>
      </c>
      <c r="AE77" t="s">
        <v>22</v>
      </c>
    </row>
    <row r="78" spans="1:31" x14ac:dyDescent="0.3">
      <c r="A78">
        <v>5524</v>
      </c>
      <c r="B78">
        <v>1957</v>
      </c>
      <c r="C78" t="s">
        <v>25</v>
      </c>
      <c r="D78" t="s">
        <v>28</v>
      </c>
      <c r="E78" s="1">
        <v>58138</v>
      </c>
      <c r="F78">
        <v>0</v>
      </c>
      <c r="G78">
        <v>0</v>
      </c>
      <c r="H78" s="9">
        <v>41156</v>
      </c>
      <c r="I78" s="9" t="str">
        <f t="shared" si="1"/>
        <v>2012</v>
      </c>
      <c r="J78">
        <v>58</v>
      </c>
      <c r="K78">
        <v>635</v>
      </c>
      <c r="L78">
        <v>88</v>
      </c>
      <c r="M78">
        <v>546</v>
      </c>
      <c r="N78">
        <v>172</v>
      </c>
      <c r="O78">
        <v>88</v>
      </c>
      <c r="P78">
        <v>88</v>
      </c>
      <c r="Q78">
        <f>SUM(Sheet1!K78)+SUM(Sheet1!L78)+SUM(Sheet1!M78)+SUM(Sheet1!N78)+SUM(Sheet1!O78)+SUM(Sheet1!P78)</f>
        <v>1617</v>
      </c>
      <c r="R78">
        <v>3</v>
      </c>
      <c r="S78">
        <v>8</v>
      </c>
      <c r="T78">
        <v>10</v>
      </c>
      <c r="U78">
        <v>4</v>
      </c>
      <c r="V78">
        <v>7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 t="s">
        <v>29</v>
      </c>
      <c r="AE78" t="s">
        <v>19</v>
      </c>
    </row>
    <row r="79" spans="1:31" x14ac:dyDescent="0.3">
      <c r="A79">
        <v>10010</v>
      </c>
      <c r="B79">
        <v>1953</v>
      </c>
      <c r="C79" t="s">
        <v>13</v>
      </c>
      <c r="D79" t="s">
        <v>17</v>
      </c>
      <c r="E79" s="1">
        <v>36957</v>
      </c>
      <c r="F79">
        <v>1</v>
      </c>
      <c r="G79">
        <v>1</v>
      </c>
      <c r="H79" s="9">
        <v>41158</v>
      </c>
      <c r="I79" s="9" t="str">
        <f t="shared" si="1"/>
        <v>2012</v>
      </c>
      <c r="J79">
        <v>43</v>
      </c>
      <c r="K79">
        <v>100</v>
      </c>
      <c r="L79">
        <v>2</v>
      </c>
      <c r="M79">
        <v>16</v>
      </c>
      <c r="N79">
        <v>2</v>
      </c>
      <c r="O79">
        <v>1</v>
      </c>
      <c r="P79">
        <v>31</v>
      </c>
      <c r="Q79">
        <f>SUM(Sheet1!K79)+SUM(Sheet1!L79)+SUM(Sheet1!M79)+SUM(Sheet1!N79)+SUM(Sheet1!O79)+SUM(Sheet1!P79)</f>
        <v>152</v>
      </c>
      <c r="R79">
        <v>4</v>
      </c>
      <c r="S79">
        <v>3</v>
      </c>
      <c r="T79">
        <v>2</v>
      </c>
      <c r="U79">
        <v>2</v>
      </c>
      <c r="V79">
        <v>9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 t="s">
        <v>18</v>
      </c>
      <c r="AE79" t="s">
        <v>19</v>
      </c>
    </row>
    <row r="80" spans="1:31" x14ac:dyDescent="0.3">
      <c r="A80">
        <v>1403</v>
      </c>
      <c r="B80">
        <v>1975</v>
      </c>
      <c r="C80" t="s">
        <v>34</v>
      </c>
      <c r="D80" t="s">
        <v>27</v>
      </c>
      <c r="E80" s="1">
        <v>34984</v>
      </c>
      <c r="F80">
        <v>1</v>
      </c>
      <c r="G80">
        <v>1</v>
      </c>
      <c r="H80" s="9">
        <v>41158</v>
      </c>
      <c r="I80" s="9" t="str">
        <f t="shared" si="1"/>
        <v>2012</v>
      </c>
      <c r="J80">
        <v>40</v>
      </c>
      <c r="K80">
        <v>8</v>
      </c>
      <c r="L80">
        <v>4</v>
      </c>
      <c r="M80">
        <v>15</v>
      </c>
      <c r="N80">
        <v>3</v>
      </c>
      <c r="O80">
        <v>5</v>
      </c>
      <c r="P80">
        <v>3</v>
      </c>
      <c r="Q80">
        <f>SUM(Sheet1!K80)+SUM(Sheet1!L80)+SUM(Sheet1!M80)+SUM(Sheet1!N80)+SUM(Sheet1!O80)+SUM(Sheet1!P80)</f>
        <v>38</v>
      </c>
      <c r="R80">
        <v>2</v>
      </c>
      <c r="S80">
        <v>1</v>
      </c>
      <c r="T80">
        <v>0</v>
      </c>
      <c r="U80">
        <v>3</v>
      </c>
      <c r="V80">
        <v>7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t="s">
        <v>21</v>
      </c>
      <c r="AE80" t="s">
        <v>22</v>
      </c>
    </row>
    <row r="81" spans="1:31" x14ac:dyDescent="0.3">
      <c r="A81">
        <v>3469</v>
      </c>
      <c r="B81">
        <v>1977</v>
      </c>
      <c r="C81" t="s">
        <v>13</v>
      </c>
      <c r="D81" t="s">
        <v>17</v>
      </c>
      <c r="E81" s="1">
        <v>34487</v>
      </c>
      <c r="F81">
        <v>1</v>
      </c>
      <c r="G81">
        <v>1</v>
      </c>
      <c r="H81" s="9">
        <v>41158</v>
      </c>
      <c r="I81" s="9" t="str">
        <f t="shared" si="1"/>
        <v>2012</v>
      </c>
      <c r="J81">
        <v>94</v>
      </c>
      <c r="K81">
        <v>19</v>
      </c>
      <c r="L81">
        <v>18</v>
      </c>
      <c r="M81">
        <v>33</v>
      </c>
      <c r="N81">
        <v>24</v>
      </c>
      <c r="O81">
        <v>1</v>
      </c>
      <c r="P81">
        <v>8</v>
      </c>
      <c r="Q81">
        <f>SUM(Sheet1!K81)+SUM(Sheet1!L81)+SUM(Sheet1!M81)+SUM(Sheet1!N81)+SUM(Sheet1!O81)+SUM(Sheet1!P81)</f>
        <v>103</v>
      </c>
      <c r="R81">
        <v>3</v>
      </c>
      <c r="S81">
        <v>3</v>
      </c>
      <c r="T81">
        <v>0</v>
      </c>
      <c r="U81">
        <v>3</v>
      </c>
      <c r="V81">
        <v>9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t="s">
        <v>21</v>
      </c>
      <c r="AE81" t="s">
        <v>22</v>
      </c>
    </row>
    <row r="82" spans="1:31" x14ac:dyDescent="0.3">
      <c r="A82">
        <v>4023</v>
      </c>
      <c r="B82">
        <v>1970</v>
      </c>
      <c r="C82" t="s">
        <v>25</v>
      </c>
      <c r="D82" t="s">
        <v>20</v>
      </c>
      <c r="E82" s="1">
        <v>22979</v>
      </c>
      <c r="F82">
        <v>1</v>
      </c>
      <c r="G82">
        <v>0</v>
      </c>
      <c r="H82" s="9">
        <v>41158</v>
      </c>
      <c r="I82" s="9" t="str">
        <f t="shared" si="1"/>
        <v>2012</v>
      </c>
      <c r="J82">
        <v>29</v>
      </c>
      <c r="K82">
        <v>16</v>
      </c>
      <c r="L82">
        <v>17</v>
      </c>
      <c r="M82">
        <v>19</v>
      </c>
      <c r="N82">
        <v>20</v>
      </c>
      <c r="O82">
        <v>21</v>
      </c>
      <c r="P82">
        <v>22</v>
      </c>
      <c r="Q82">
        <f>SUM(Sheet1!K82)+SUM(Sheet1!L82)+SUM(Sheet1!M82)+SUM(Sheet1!N82)+SUM(Sheet1!O82)+SUM(Sheet1!P82)</f>
        <v>115</v>
      </c>
      <c r="R82">
        <v>3</v>
      </c>
      <c r="S82">
        <v>3</v>
      </c>
      <c r="T82">
        <v>2</v>
      </c>
      <c r="U82">
        <v>2</v>
      </c>
      <c r="V82">
        <v>8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 t="s">
        <v>21</v>
      </c>
      <c r="AE82" t="s">
        <v>22</v>
      </c>
    </row>
    <row r="83" spans="1:31" x14ac:dyDescent="0.3">
      <c r="A83">
        <v>9323</v>
      </c>
      <c r="B83">
        <v>1949</v>
      </c>
      <c r="C83" t="s">
        <v>26</v>
      </c>
      <c r="D83" t="s">
        <v>27</v>
      </c>
      <c r="E83" s="1">
        <v>49912</v>
      </c>
      <c r="F83">
        <v>0</v>
      </c>
      <c r="G83">
        <v>1</v>
      </c>
      <c r="H83" s="9">
        <v>41159</v>
      </c>
      <c r="I83" s="9" t="str">
        <f t="shared" si="1"/>
        <v>2012</v>
      </c>
      <c r="J83">
        <v>5</v>
      </c>
      <c r="K83">
        <v>520</v>
      </c>
      <c r="L83">
        <v>8</v>
      </c>
      <c r="M83">
        <v>223</v>
      </c>
      <c r="N83">
        <v>32</v>
      </c>
      <c r="O83">
        <v>49</v>
      </c>
      <c r="P83">
        <v>42</v>
      </c>
      <c r="Q83">
        <f>SUM(Sheet1!K83)+SUM(Sheet1!L83)+SUM(Sheet1!M83)+SUM(Sheet1!N83)+SUM(Sheet1!O83)+SUM(Sheet1!P83)</f>
        <v>874</v>
      </c>
      <c r="R83">
        <v>4</v>
      </c>
      <c r="S83">
        <v>10</v>
      </c>
      <c r="T83">
        <v>5</v>
      </c>
      <c r="U83">
        <v>7</v>
      </c>
      <c r="V83">
        <v>8</v>
      </c>
      <c r="W83">
        <v>1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 t="s">
        <v>36</v>
      </c>
      <c r="AE83" t="s">
        <v>37</v>
      </c>
    </row>
    <row r="84" spans="1:31" x14ac:dyDescent="0.3">
      <c r="A84">
        <v>1146</v>
      </c>
      <c r="B84">
        <v>1949</v>
      </c>
      <c r="C84" t="s">
        <v>26</v>
      </c>
      <c r="D84" t="s">
        <v>27</v>
      </c>
      <c r="E84" s="1">
        <v>49912</v>
      </c>
      <c r="F84">
        <v>0</v>
      </c>
      <c r="G84">
        <v>1</v>
      </c>
      <c r="H84" s="9">
        <v>41159</v>
      </c>
      <c r="I84" s="9" t="str">
        <f t="shared" si="1"/>
        <v>2012</v>
      </c>
      <c r="J84">
        <v>5</v>
      </c>
      <c r="K84">
        <v>520</v>
      </c>
      <c r="L84">
        <v>8</v>
      </c>
      <c r="M84">
        <v>223</v>
      </c>
      <c r="N84">
        <v>32</v>
      </c>
      <c r="O84">
        <v>49</v>
      </c>
      <c r="P84">
        <v>42</v>
      </c>
      <c r="Q84">
        <f>SUM(Sheet1!K84)+SUM(Sheet1!L84)+SUM(Sheet1!M84)+SUM(Sheet1!N84)+SUM(Sheet1!O84)+SUM(Sheet1!P84)</f>
        <v>874</v>
      </c>
      <c r="R84">
        <v>4</v>
      </c>
      <c r="S84">
        <v>10</v>
      </c>
      <c r="T84">
        <v>5</v>
      </c>
      <c r="U84">
        <v>7</v>
      </c>
      <c r="V84">
        <v>8</v>
      </c>
      <c r="W84">
        <v>1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 t="s">
        <v>18</v>
      </c>
      <c r="AE84" t="s">
        <v>19</v>
      </c>
    </row>
    <row r="85" spans="1:31" x14ac:dyDescent="0.3">
      <c r="A85">
        <v>1777</v>
      </c>
      <c r="B85">
        <v>1980</v>
      </c>
      <c r="C85" t="s">
        <v>35</v>
      </c>
      <c r="D85" t="s">
        <v>20</v>
      </c>
      <c r="E85" s="1">
        <v>25965</v>
      </c>
      <c r="F85">
        <v>0</v>
      </c>
      <c r="G85">
        <v>0</v>
      </c>
      <c r="H85" s="9">
        <v>41159</v>
      </c>
      <c r="I85" s="9" t="str">
        <f t="shared" si="1"/>
        <v>2012</v>
      </c>
      <c r="J85">
        <v>29</v>
      </c>
      <c r="K85">
        <v>2</v>
      </c>
      <c r="L85">
        <v>2</v>
      </c>
      <c r="M85">
        <v>11</v>
      </c>
      <c r="N85">
        <v>41</v>
      </c>
      <c r="O85">
        <v>7</v>
      </c>
      <c r="P85">
        <v>11</v>
      </c>
      <c r="Q85">
        <f>SUM(Sheet1!K85)+SUM(Sheet1!L85)+SUM(Sheet1!M85)+SUM(Sheet1!N85)+SUM(Sheet1!O85)+SUM(Sheet1!P85)</f>
        <v>74</v>
      </c>
      <c r="R85">
        <v>1</v>
      </c>
      <c r="S85">
        <v>2</v>
      </c>
      <c r="T85">
        <v>0</v>
      </c>
      <c r="U85">
        <v>3</v>
      </c>
      <c r="V85">
        <v>8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t="s">
        <v>21</v>
      </c>
      <c r="AE85" t="s">
        <v>22</v>
      </c>
    </row>
    <row r="86" spans="1:31" x14ac:dyDescent="0.3">
      <c r="A86">
        <v>10352</v>
      </c>
      <c r="B86">
        <v>1963</v>
      </c>
      <c r="C86" t="s">
        <v>25</v>
      </c>
      <c r="D86" t="s">
        <v>14</v>
      </c>
      <c r="E86" s="1">
        <v>34213</v>
      </c>
      <c r="F86">
        <v>1</v>
      </c>
      <c r="G86">
        <v>1</v>
      </c>
      <c r="H86" s="9">
        <v>41159</v>
      </c>
      <c r="I86" s="9" t="str">
        <f t="shared" si="1"/>
        <v>2012</v>
      </c>
      <c r="J86">
        <v>2</v>
      </c>
      <c r="K86">
        <v>50</v>
      </c>
      <c r="L86">
        <v>4</v>
      </c>
      <c r="M86">
        <v>28</v>
      </c>
      <c r="N86">
        <v>6</v>
      </c>
      <c r="O86">
        <v>3</v>
      </c>
      <c r="P86">
        <v>26</v>
      </c>
      <c r="Q86">
        <f>SUM(Sheet1!K86)+SUM(Sheet1!L86)+SUM(Sheet1!M86)+SUM(Sheet1!N86)+SUM(Sheet1!O86)+SUM(Sheet1!P86)</f>
        <v>117</v>
      </c>
      <c r="R86">
        <v>3</v>
      </c>
      <c r="S86">
        <v>3</v>
      </c>
      <c r="T86">
        <v>1</v>
      </c>
      <c r="U86">
        <v>2</v>
      </c>
      <c r="V86">
        <v>9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 t="s">
        <v>15</v>
      </c>
      <c r="AE86" t="s">
        <v>16</v>
      </c>
    </row>
    <row r="87" spans="1:31" x14ac:dyDescent="0.3">
      <c r="A87">
        <v>7108</v>
      </c>
      <c r="B87">
        <v>1965</v>
      </c>
      <c r="C87" t="s">
        <v>26</v>
      </c>
      <c r="D87" t="s">
        <v>14</v>
      </c>
      <c r="E87" s="1">
        <v>51390</v>
      </c>
      <c r="F87">
        <v>1</v>
      </c>
      <c r="G87">
        <v>1</v>
      </c>
      <c r="H87" s="9">
        <v>41160</v>
      </c>
      <c r="I87" s="9" t="str">
        <f t="shared" si="1"/>
        <v>2012</v>
      </c>
      <c r="J87">
        <v>54</v>
      </c>
      <c r="K87">
        <v>205</v>
      </c>
      <c r="L87">
        <v>20</v>
      </c>
      <c r="M87">
        <v>47</v>
      </c>
      <c r="N87">
        <v>23</v>
      </c>
      <c r="O87">
        <v>2</v>
      </c>
      <c r="P87">
        <v>56</v>
      </c>
      <c r="Q87">
        <f>SUM(Sheet1!K87)+SUM(Sheet1!L87)+SUM(Sheet1!M87)+SUM(Sheet1!N87)+SUM(Sheet1!O87)+SUM(Sheet1!P87)</f>
        <v>353</v>
      </c>
      <c r="R87">
        <v>6</v>
      </c>
      <c r="S87">
        <v>5</v>
      </c>
      <c r="T87">
        <v>2</v>
      </c>
      <c r="U87">
        <v>5</v>
      </c>
      <c r="V87">
        <v>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t="s">
        <v>15</v>
      </c>
      <c r="AE87" t="s">
        <v>16</v>
      </c>
    </row>
    <row r="88" spans="1:31" x14ac:dyDescent="0.3">
      <c r="A88">
        <v>8041</v>
      </c>
      <c r="B88">
        <v>1971</v>
      </c>
      <c r="C88" t="s">
        <v>13</v>
      </c>
      <c r="D88" t="s">
        <v>14</v>
      </c>
      <c r="E88" s="1">
        <v>47111</v>
      </c>
      <c r="F88">
        <v>0</v>
      </c>
      <c r="G88">
        <v>1</v>
      </c>
      <c r="H88" s="9">
        <v>41160</v>
      </c>
      <c r="I88" s="9" t="str">
        <f t="shared" si="1"/>
        <v>2012</v>
      </c>
      <c r="J88">
        <v>35</v>
      </c>
      <c r="K88">
        <v>595</v>
      </c>
      <c r="L88">
        <v>71</v>
      </c>
      <c r="M88">
        <v>153</v>
      </c>
      <c r="N88">
        <v>120</v>
      </c>
      <c r="O88">
        <v>112</v>
      </c>
      <c r="P88">
        <v>41</v>
      </c>
      <c r="Q88">
        <f>SUM(Sheet1!K88)+SUM(Sheet1!L88)+SUM(Sheet1!M88)+SUM(Sheet1!N88)+SUM(Sheet1!O88)+SUM(Sheet1!P88)</f>
        <v>1092</v>
      </c>
      <c r="R88">
        <v>6</v>
      </c>
      <c r="S88">
        <v>3</v>
      </c>
      <c r="T88">
        <v>2</v>
      </c>
      <c r="U88">
        <v>10</v>
      </c>
      <c r="V88">
        <v>9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t="s">
        <v>15</v>
      </c>
      <c r="AE88" t="s">
        <v>16</v>
      </c>
    </row>
    <row r="89" spans="1:31" x14ac:dyDescent="0.3">
      <c r="A89">
        <v>8783</v>
      </c>
      <c r="B89">
        <v>1950</v>
      </c>
      <c r="C89" t="s">
        <v>25</v>
      </c>
      <c r="D89" t="s">
        <v>20</v>
      </c>
      <c r="E89" s="1">
        <v>57045</v>
      </c>
      <c r="F89">
        <v>0</v>
      </c>
      <c r="G89">
        <v>1</v>
      </c>
      <c r="H89" s="9">
        <v>41160</v>
      </c>
      <c r="I89" s="9" t="str">
        <f t="shared" si="1"/>
        <v>2012</v>
      </c>
      <c r="J89">
        <v>40</v>
      </c>
      <c r="K89">
        <v>296</v>
      </c>
      <c r="L89">
        <v>13</v>
      </c>
      <c r="M89">
        <v>104</v>
      </c>
      <c r="N89">
        <v>11</v>
      </c>
      <c r="O89">
        <v>13</v>
      </c>
      <c r="P89">
        <v>17</v>
      </c>
      <c r="Q89">
        <f>SUM(Sheet1!K89)+SUM(Sheet1!L89)+SUM(Sheet1!M89)+SUM(Sheet1!N89)+SUM(Sheet1!O89)+SUM(Sheet1!P89)</f>
        <v>454</v>
      </c>
      <c r="R89">
        <v>3</v>
      </c>
      <c r="S89">
        <v>4</v>
      </c>
      <c r="T89">
        <v>2</v>
      </c>
      <c r="U89">
        <v>9</v>
      </c>
      <c r="V89">
        <v>3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t="s">
        <v>18</v>
      </c>
      <c r="AE89" t="s">
        <v>19</v>
      </c>
    </row>
    <row r="90" spans="1:31" x14ac:dyDescent="0.3">
      <c r="A90">
        <v>35</v>
      </c>
      <c r="B90">
        <v>1987</v>
      </c>
      <c r="C90" t="s">
        <v>25</v>
      </c>
      <c r="D90" t="s">
        <v>20</v>
      </c>
      <c r="E90" s="1">
        <v>25545</v>
      </c>
      <c r="F90">
        <v>1</v>
      </c>
      <c r="G90">
        <v>0</v>
      </c>
      <c r="H90" s="9">
        <v>41160</v>
      </c>
      <c r="I90" s="9" t="str">
        <f t="shared" si="1"/>
        <v>2012</v>
      </c>
      <c r="J90">
        <v>35</v>
      </c>
      <c r="K90">
        <v>32</v>
      </c>
      <c r="L90">
        <v>1</v>
      </c>
      <c r="M90">
        <v>64</v>
      </c>
      <c r="N90">
        <v>16</v>
      </c>
      <c r="O90">
        <v>12</v>
      </c>
      <c r="P90">
        <v>85</v>
      </c>
      <c r="Q90">
        <f>SUM(Sheet1!K90)+SUM(Sheet1!L90)+SUM(Sheet1!M90)+SUM(Sheet1!N90)+SUM(Sheet1!O90)+SUM(Sheet1!P90)</f>
        <v>210</v>
      </c>
      <c r="R90">
        <v>3</v>
      </c>
      <c r="S90">
        <v>2</v>
      </c>
      <c r="T90">
        <v>2</v>
      </c>
      <c r="U90">
        <v>3</v>
      </c>
      <c r="V90">
        <v>6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 t="s">
        <v>21</v>
      </c>
      <c r="AE90" t="s">
        <v>22</v>
      </c>
    </row>
    <row r="91" spans="1:31" x14ac:dyDescent="0.3">
      <c r="A91">
        <v>347</v>
      </c>
      <c r="B91">
        <v>1976</v>
      </c>
      <c r="C91" t="s">
        <v>25</v>
      </c>
      <c r="D91" t="s">
        <v>17</v>
      </c>
      <c r="E91" s="1">
        <v>40780</v>
      </c>
      <c r="F91">
        <v>0</v>
      </c>
      <c r="G91">
        <v>1</v>
      </c>
      <c r="H91" s="9">
        <v>41160</v>
      </c>
      <c r="I91" s="9" t="str">
        <f t="shared" si="1"/>
        <v>2012</v>
      </c>
      <c r="J91">
        <v>30</v>
      </c>
      <c r="K91">
        <v>229</v>
      </c>
      <c r="L91">
        <v>27</v>
      </c>
      <c r="M91">
        <v>71</v>
      </c>
      <c r="N91">
        <v>13</v>
      </c>
      <c r="O91">
        <v>3</v>
      </c>
      <c r="P91">
        <v>34</v>
      </c>
      <c r="Q91">
        <f>SUM(Sheet1!K91)+SUM(Sheet1!L91)+SUM(Sheet1!M91)+SUM(Sheet1!N91)+SUM(Sheet1!O91)+SUM(Sheet1!P91)</f>
        <v>377</v>
      </c>
      <c r="R91">
        <v>4</v>
      </c>
      <c r="S91">
        <v>7</v>
      </c>
      <c r="T91">
        <v>1</v>
      </c>
      <c r="U91">
        <v>5</v>
      </c>
      <c r="V91">
        <v>9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t="s">
        <v>23</v>
      </c>
      <c r="AE91" t="s">
        <v>24</v>
      </c>
    </row>
    <row r="92" spans="1:31" x14ac:dyDescent="0.3">
      <c r="A92">
        <v>9733</v>
      </c>
      <c r="B92">
        <v>1978</v>
      </c>
      <c r="C92" t="s">
        <v>35</v>
      </c>
      <c r="D92" t="s">
        <v>27</v>
      </c>
      <c r="E92" s="1">
        <v>24882</v>
      </c>
      <c r="F92">
        <v>1</v>
      </c>
      <c r="G92">
        <v>0</v>
      </c>
      <c r="H92" s="9">
        <v>41161</v>
      </c>
      <c r="I92" s="9" t="str">
        <f t="shared" si="1"/>
        <v>2012</v>
      </c>
      <c r="J92">
        <v>52</v>
      </c>
      <c r="K92">
        <v>1</v>
      </c>
      <c r="L92">
        <v>4</v>
      </c>
      <c r="M92">
        <v>10</v>
      </c>
      <c r="N92">
        <v>29</v>
      </c>
      <c r="O92">
        <v>0</v>
      </c>
      <c r="P92">
        <v>36</v>
      </c>
      <c r="Q92">
        <f>SUM(Sheet1!K92)+SUM(Sheet1!L92)+SUM(Sheet1!M92)+SUM(Sheet1!N92)+SUM(Sheet1!O92)+SUM(Sheet1!P92)</f>
        <v>80</v>
      </c>
      <c r="R92">
        <v>1</v>
      </c>
      <c r="S92">
        <v>1</v>
      </c>
      <c r="T92">
        <v>1</v>
      </c>
      <c r="U92">
        <v>2</v>
      </c>
      <c r="V92">
        <v>6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t="s">
        <v>32</v>
      </c>
      <c r="AE92" t="s">
        <v>33</v>
      </c>
    </row>
    <row r="93" spans="1:31" x14ac:dyDescent="0.3">
      <c r="A93">
        <v>8462</v>
      </c>
      <c r="B93">
        <v>1978</v>
      </c>
      <c r="C93" t="s">
        <v>35</v>
      </c>
      <c r="D93" t="s">
        <v>27</v>
      </c>
      <c r="E93" s="1">
        <v>24882</v>
      </c>
      <c r="F93">
        <v>1</v>
      </c>
      <c r="G93">
        <v>0</v>
      </c>
      <c r="H93" s="9">
        <v>41161</v>
      </c>
      <c r="I93" s="9" t="str">
        <f t="shared" si="1"/>
        <v>2012</v>
      </c>
      <c r="J93">
        <v>52</v>
      </c>
      <c r="K93">
        <v>1</v>
      </c>
      <c r="L93">
        <v>4</v>
      </c>
      <c r="M93">
        <v>10</v>
      </c>
      <c r="N93">
        <v>29</v>
      </c>
      <c r="O93">
        <v>0</v>
      </c>
      <c r="P93">
        <v>36</v>
      </c>
      <c r="Q93">
        <f>SUM(Sheet1!K93)+SUM(Sheet1!L93)+SUM(Sheet1!M93)+SUM(Sheet1!N93)+SUM(Sheet1!O93)+SUM(Sheet1!P93)</f>
        <v>80</v>
      </c>
      <c r="R93">
        <v>1</v>
      </c>
      <c r="S93">
        <v>1</v>
      </c>
      <c r="T93">
        <v>1</v>
      </c>
      <c r="U93">
        <v>2</v>
      </c>
      <c r="V93">
        <v>6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t="s">
        <v>21</v>
      </c>
      <c r="AE93" t="s">
        <v>22</v>
      </c>
    </row>
    <row r="94" spans="1:31" x14ac:dyDescent="0.3">
      <c r="A94">
        <v>7342</v>
      </c>
      <c r="B94">
        <v>1961</v>
      </c>
      <c r="C94" t="s">
        <v>34</v>
      </c>
      <c r="D94" t="s">
        <v>14</v>
      </c>
      <c r="E94" s="1">
        <v>59184</v>
      </c>
      <c r="F94">
        <v>0</v>
      </c>
      <c r="G94">
        <v>1</v>
      </c>
      <c r="H94" s="9">
        <v>41161</v>
      </c>
      <c r="I94" s="9" t="str">
        <f t="shared" si="1"/>
        <v>2012</v>
      </c>
      <c r="J94">
        <v>6</v>
      </c>
      <c r="K94">
        <v>341</v>
      </c>
      <c r="L94">
        <v>142</v>
      </c>
      <c r="M94">
        <v>113</v>
      </c>
      <c r="N94">
        <v>259</v>
      </c>
      <c r="O94">
        <v>151</v>
      </c>
      <c r="P94">
        <v>66</v>
      </c>
      <c r="Q94">
        <f>SUM(Sheet1!K94)+SUM(Sheet1!L94)+SUM(Sheet1!M94)+SUM(Sheet1!N94)+SUM(Sheet1!O94)+SUM(Sheet1!P94)</f>
        <v>1072</v>
      </c>
      <c r="R94">
        <v>3</v>
      </c>
      <c r="S94">
        <v>6</v>
      </c>
      <c r="T94">
        <v>6</v>
      </c>
      <c r="U94">
        <v>12</v>
      </c>
      <c r="V94">
        <v>5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t="s">
        <v>21</v>
      </c>
      <c r="AE94" t="s">
        <v>22</v>
      </c>
    </row>
    <row r="95" spans="1:31" x14ac:dyDescent="0.3">
      <c r="A95">
        <v>1970</v>
      </c>
      <c r="B95">
        <v>1968</v>
      </c>
      <c r="C95" t="s">
        <v>26</v>
      </c>
      <c r="D95" t="s">
        <v>27</v>
      </c>
      <c r="E95" s="1">
        <v>34053</v>
      </c>
      <c r="F95">
        <v>0</v>
      </c>
      <c r="G95">
        <v>1</v>
      </c>
      <c r="H95" s="9">
        <v>41162</v>
      </c>
      <c r="I95" s="9" t="str">
        <f t="shared" si="1"/>
        <v>2012</v>
      </c>
      <c r="J95">
        <v>14</v>
      </c>
      <c r="K95">
        <v>63</v>
      </c>
      <c r="L95">
        <v>0</v>
      </c>
      <c r="M95">
        <v>21</v>
      </c>
      <c r="N95">
        <v>7</v>
      </c>
      <c r="O95">
        <v>0</v>
      </c>
      <c r="P95">
        <v>12</v>
      </c>
      <c r="Q95">
        <f>SUM(Sheet1!K95)+SUM(Sheet1!L95)+SUM(Sheet1!M95)+SUM(Sheet1!N95)+SUM(Sheet1!O95)+SUM(Sheet1!P95)</f>
        <v>103</v>
      </c>
      <c r="R95">
        <v>1</v>
      </c>
      <c r="S95">
        <v>3</v>
      </c>
      <c r="T95">
        <v>0</v>
      </c>
      <c r="U95">
        <v>3</v>
      </c>
      <c r="V95">
        <v>8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t="s">
        <v>21</v>
      </c>
      <c r="AE95" t="s">
        <v>22</v>
      </c>
    </row>
    <row r="96" spans="1:31" x14ac:dyDescent="0.3">
      <c r="A96">
        <v>8560</v>
      </c>
      <c r="B96">
        <v>1992</v>
      </c>
      <c r="C96" t="s">
        <v>25</v>
      </c>
      <c r="D96" t="s">
        <v>28</v>
      </c>
      <c r="E96" s="1">
        <v>48789</v>
      </c>
      <c r="F96">
        <v>0</v>
      </c>
      <c r="G96">
        <v>0</v>
      </c>
      <c r="H96" s="9">
        <v>41162</v>
      </c>
      <c r="I96" s="9" t="str">
        <f t="shared" si="1"/>
        <v>2012</v>
      </c>
      <c r="J96">
        <v>94</v>
      </c>
      <c r="K96">
        <v>351</v>
      </c>
      <c r="L96">
        <v>16</v>
      </c>
      <c r="M96">
        <v>156</v>
      </c>
      <c r="N96">
        <v>7</v>
      </c>
      <c r="O96">
        <v>5</v>
      </c>
      <c r="P96">
        <v>145</v>
      </c>
      <c r="Q96">
        <f>SUM(Sheet1!K96)+SUM(Sheet1!L96)+SUM(Sheet1!M96)+SUM(Sheet1!N96)+SUM(Sheet1!O96)+SUM(Sheet1!P96)</f>
        <v>680</v>
      </c>
      <c r="R96">
        <v>1</v>
      </c>
      <c r="S96">
        <v>6</v>
      </c>
      <c r="T96">
        <v>4</v>
      </c>
      <c r="U96">
        <v>7</v>
      </c>
      <c r="V96">
        <v>6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t="s">
        <v>23</v>
      </c>
      <c r="AE96" t="s">
        <v>24</v>
      </c>
    </row>
    <row r="97" spans="1:31" x14ac:dyDescent="0.3">
      <c r="A97">
        <v>4095</v>
      </c>
      <c r="B97">
        <v>1971</v>
      </c>
      <c r="C97" t="s">
        <v>25</v>
      </c>
      <c r="D97" t="s">
        <v>20</v>
      </c>
      <c r="E97" s="1">
        <v>37150</v>
      </c>
      <c r="F97">
        <v>1</v>
      </c>
      <c r="G97">
        <v>0</v>
      </c>
      <c r="H97" s="9">
        <v>41163</v>
      </c>
      <c r="I97" s="9" t="str">
        <f t="shared" si="1"/>
        <v>2012</v>
      </c>
      <c r="J97">
        <v>80</v>
      </c>
      <c r="K97">
        <v>167</v>
      </c>
      <c r="L97">
        <v>37</v>
      </c>
      <c r="M97">
        <v>64</v>
      </c>
      <c r="N97">
        <v>49</v>
      </c>
      <c r="O97">
        <v>34</v>
      </c>
      <c r="P97">
        <v>116</v>
      </c>
      <c r="Q97">
        <f>SUM(Sheet1!K97)+SUM(Sheet1!L97)+SUM(Sheet1!M97)+SUM(Sheet1!N97)+SUM(Sheet1!O97)+SUM(Sheet1!P97)</f>
        <v>467</v>
      </c>
      <c r="R97">
        <v>8</v>
      </c>
      <c r="S97">
        <v>4</v>
      </c>
      <c r="T97">
        <v>3</v>
      </c>
      <c r="U97">
        <v>6</v>
      </c>
      <c r="V97">
        <v>7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t="s">
        <v>29</v>
      </c>
      <c r="AE97" t="s">
        <v>19</v>
      </c>
    </row>
    <row r="98" spans="1:31" x14ac:dyDescent="0.3">
      <c r="A98">
        <v>8832</v>
      </c>
      <c r="B98">
        <v>1976</v>
      </c>
      <c r="C98" t="s">
        <v>26</v>
      </c>
      <c r="D98" t="s">
        <v>27</v>
      </c>
      <c r="E98" s="1">
        <v>37509</v>
      </c>
      <c r="F98">
        <v>1</v>
      </c>
      <c r="G98">
        <v>0</v>
      </c>
      <c r="H98" s="9">
        <v>41164</v>
      </c>
      <c r="I98" s="9" t="str">
        <f t="shared" si="1"/>
        <v>2012</v>
      </c>
      <c r="J98">
        <v>24</v>
      </c>
      <c r="K98">
        <v>37</v>
      </c>
      <c r="L98">
        <v>5</v>
      </c>
      <c r="M98">
        <v>56</v>
      </c>
      <c r="N98">
        <v>12</v>
      </c>
      <c r="O98">
        <v>8</v>
      </c>
      <c r="P98">
        <v>5</v>
      </c>
      <c r="Q98">
        <f>SUM(Sheet1!K98)+SUM(Sheet1!L98)+SUM(Sheet1!M98)+SUM(Sheet1!N98)+SUM(Sheet1!O98)+SUM(Sheet1!P98)</f>
        <v>123</v>
      </c>
      <c r="R98">
        <v>2</v>
      </c>
      <c r="S98">
        <v>3</v>
      </c>
      <c r="T98">
        <v>0</v>
      </c>
      <c r="U98">
        <v>4</v>
      </c>
      <c r="V98">
        <v>7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t="s">
        <v>30</v>
      </c>
      <c r="AE98" t="s">
        <v>31</v>
      </c>
    </row>
    <row r="99" spans="1:31" x14ac:dyDescent="0.3">
      <c r="A99">
        <v>8692</v>
      </c>
      <c r="B99">
        <v>1952</v>
      </c>
      <c r="C99" t="s">
        <v>25</v>
      </c>
      <c r="D99" t="s">
        <v>27</v>
      </c>
      <c r="E99" s="1">
        <v>43462</v>
      </c>
      <c r="F99">
        <v>1</v>
      </c>
      <c r="G99">
        <v>1</v>
      </c>
      <c r="H99" s="9">
        <v>41164</v>
      </c>
      <c r="I99" s="9" t="str">
        <f t="shared" si="1"/>
        <v>2012</v>
      </c>
      <c r="J99">
        <v>50</v>
      </c>
      <c r="K99">
        <v>90</v>
      </c>
      <c r="L99">
        <v>17</v>
      </c>
      <c r="M99">
        <v>97</v>
      </c>
      <c r="N99">
        <v>15</v>
      </c>
      <c r="O99">
        <v>6</v>
      </c>
      <c r="P99">
        <v>15</v>
      </c>
      <c r="Q99">
        <f>SUM(Sheet1!K99)+SUM(Sheet1!L99)+SUM(Sheet1!M99)+SUM(Sheet1!N99)+SUM(Sheet1!O99)+SUM(Sheet1!P99)</f>
        <v>240</v>
      </c>
      <c r="R99">
        <v>6</v>
      </c>
      <c r="S99">
        <v>4</v>
      </c>
      <c r="T99">
        <v>1</v>
      </c>
      <c r="U99">
        <v>5</v>
      </c>
      <c r="V99">
        <v>8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t="s">
        <v>21</v>
      </c>
      <c r="AE99" t="s">
        <v>22</v>
      </c>
    </row>
    <row r="100" spans="1:31" x14ac:dyDescent="0.3">
      <c r="A100">
        <v>4415</v>
      </c>
      <c r="B100">
        <v>1961</v>
      </c>
      <c r="C100" t="s">
        <v>25</v>
      </c>
      <c r="D100" t="s">
        <v>20</v>
      </c>
      <c r="E100" s="1">
        <v>16860</v>
      </c>
      <c r="F100">
        <v>1</v>
      </c>
      <c r="G100">
        <v>1</v>
      </c>
      <c r="H100" s="9">
        <v>41164</v>
      </c>
      <c r="I100" s="9" t="str">
        <f t="shared" si="1"/>
        <v>2012</v>
      </c>
      <c r="J100">
        <v>19</v>
      </c>
      <c r="K100">
        <v>10</v>
      </c>
      <c r="L100">
        <v>4</v>
      </c>
      <c r="M100">
        <v>4</v>
      </c>
      <c r="N100">
        <v>3</v>
      </c>
      <c r="O100">
        <v>3</v>
      </c>
      <c r="P100">
        <v>14</v>
      </c>
      <c r="Q100">
        <f>SUM(Sheet1!K100)+SUM(Sheet1!L100)+SUM(Sheet1!M100)+SUM(Sheet1!N100)+SUM(Sheet1!O100)+SUM(Sheet1!P100)</f>
        <v>38</v>
      </c>
      <c r="R100">
        <v>3</v>
      </c>
      <c r="S100">
        <v>1</v>
      </c>
      <c r="T100">
        <v>1</v>
      </c>
      <c r="U100">
        <v>3</v>
      </c>
      <c r="V100">
        <v>7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t="s">
        <v>21</v>
      </c>
      <c r="AE100" t="s">
        <v>22</v>
      </c>
    </row>
    <row r="101" spans="1:31" x14ac:dyDescent="0.3">
      <c r="A101">
        <v>7807</v>
      </c>
      <c r="B101">
        <v>1974</v>
      </c>
      <c r="C101" t="s">
        <v>25</v>
      </c>
      <c r="D101" t="s">
        <v>20</v>
      </c>
      <c r="E101" s="1">
        <v>44989</v>
      </c>
      <c r="F101">
        <v>0</v>
      </c>
      <c r="G101">
        <v>1</v>
      </c>
      <c r="H101" s="9">
        <v>41164</v>
      </c>
      <c r="I101" s="9" t="str">
        <f t="shared" si="1"/>
        <v>2012</v>
      </c>
      <c r="J101">
        <v>26</v>
      </c>
      <c r="K101">
        <v>98</v>
      </c>
      <c r="L101">
        <v>0</v>
      </c>
      <c r="M101">
        <v>106</v>
      </c>
      <c r="N101">
        <v>49</v>
      </c>
      <c r="O101">
        <v>10</v>
      </c>
      <c r="P101">
        <v>106</v>
      </c>
      <c r="Q101">
        <f>SUM(Sheet1!K101)+SUM(Sheet1!L101)+SUM(Sheet1!M101)+SUM(Sheet1!N101)+SUM(Sheet1!O101)+SUM(Sheet1!P101)</f>
        <v>369</v>
      </c>
      <c r="R101">
        <v>5</v>
      </c>
      <c r="S101">
        <v>5</v>
      </c>
      <c r="T101">
        <v>1</v>
      </c>
      <c r="U101">
        <v>5</v>
      </c>
      <c r="V101">
        <v>6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 t="s">
        <v>21</v>
      </c>
      <c r="AE101" t="s">
        <v>22</v>
      </c>
    </row>
    <row r="102" spans="1:31" x14ac:dyDescent="0.3">
      <c r="A102">
        <v>6818</v>
      </c>
      <c r="B102">
        <v>1974</v>
      </c>
      <c r="C102" t="s">
        <v>25</v>
      </c>
      <c r="D102" t="s">
        <v>20</v>
      </c>
      <c r="E102" s="1">
        <v>44989</v>
      </c>
      <c r="F102">
        <v>0</v>
      </c>
      <c r="G102">
        <v>1</v>
      </c>
      <c r="H102" s="9">
        <v>41164</v>
      </c>
      <c r="I102" s="9" t="str">
        <f t="shared" si="1"/>
        <v>2012</v>
      </c>
      <c r="J102">
        <v>26</v>
      </c>
      <c r="K102">
        <v>98</v>
      </c>
      <c r="L102">
        <v>0</v>
      </c>
      <c r="M102">
        <v>106</v>
      </c>
      <c r="N102">
        <v>49</v>
      </c>
      <c r="O102">
        <v>10</v>
      </c>
      <c r="P102">
        <v>106</v>
      </c>
      <c r="Q102">
        <f>SUM(Sheet1!K102)+SUM(Sheet1!L102)+SUM(Sheet1!M102)+SUM(Sheet1!N102)+SUM(Sheet1!O102)+SUM(Sheet1!P102)</f>
        <v>369</v>
      </c>
      <c r="R102">
        <v>5</v>
      </c>
      <c r="S102">
        <v>5</v>
      </c>
      <c r="T102">
        <v>1</v>
      </c>
      <c r="U102">
        <v>5</v>
      </c>
      <c r="V102">
        <v>6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t="s">
        <v>21</v>
      </c>
      <c r="AE102" t="s">
        <v>22</v>
      </c>
    </row>
    <row r="103" spans="1:31" x14ac:dyDescent="0.3">
      <c r="A103">
        <v>2525</v>
      </c>
      <c r="B103">
        <v>1974</v>
      </c>
      <c r="C103" t="s">
        <v>13</v>
      </c>
      <c r="D103" t="s">
        <v>20</v>
      </c>
      <c r="E103" s="1">
        <v>38410</v>
      </c>
      <c r="F103">
        <v>0</v>
      </c>
      <c r="G103">
        <v>0</v>
      </c>
      <c r="H103" s="9">
        <v>41166</v>
      </c>
      <c r="I103" s="9" t="str">
        <f t="shared" si="1"/>
        <v>2012</v>
      </c>
      <c r="J103">
        <v>65</v>
      </c>
      <c r="K103">
        <v>153</v>
      </c>
      <c r="L103">
        <v>64</v>
      </c>
      <c r="M103">
        <v>123</v>
      </c>
      <c r="N103">
        <v>116</v>
      </c>
      <c r="O103">
        <v>64</v>
      </c>
      <c r="P103">
        <v>14</v>
      </c>
      <c r="Q103">
        <f>SUM(Sheet1!K103)+SUM(Sheet1!L103)+SUM(Sheet1!M103)+SUM(Sheet1!N103)+SUM(Sheet1!O103)+SUM(Sheet1!P103)</f>
        <v>534</v>
      </c>
      <c r="R103">
        <v>2</v>
      </c>
      <c r="S103">
        <v>5</v>
      </c>
      <c r="T103">
        <v>2</v>
      </c>
      <c r="U103">
        <v>9</v>
      </c>
      <c r="V103">
        <v>6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 t="s">
        <v>23</v>
      </c>
      <c r="AE103" t="s">
        <v>24</v>
      </c>
    </row>
    <row r="104" spans="1:31" x14ac:dyDescent="0.3">
      <c r="A104">
        <v>5015</v>
      </c>
      <c r="B104">
        <v>1976</v>
      </c>
      <c r="C104" t="s">
        <v>26</v>
      </c>
      <c r="D104" t="s">
        <v>20</v>
      </c>
      <c r="E104" s="1">
        <v>34529</v>
      </c>
      <c r="F104">
        <v>1</v>
      </c>
      <c r="G104">
        <v>0</v>
      </c>
      <c r="H104" s="9">
        <v>41166</v>
      </c>
      <c r="I104" s="9" t="str">
        <f t="shared" si="1"/>
        <v>2012</v>
      </c>
      <c r="J104">
        <v>94</v>
      </c>
      <c r="K104">
        <v>68</v>
      </c>
      <c r="L104">
        <v>6</v>
      </c>
      <c r="M104">
        <v>38</v>
      </c>
      <c r="N104">
        <v>3</v>
      </c>
      <c r="O104">
        <v>6</v>
      </c>
      <c r="P104">
        <v>41</v>
      </c>
      <c r="Q104">
        <f>SUM(Sheet1!K104)+SUM(Sheet1!L104)+SUM(Sheet1!M104)+SUM(Sheet1!N104)+SUM(Sheet1!O104)+SUM(Sheet1!P104)</f>
        <v>162</v>
      </c>
      <c r="R104">
        <v>2</v>
      </c>
      <c r="S104">
        <v>2</v>
      </c>
      <c r="T104">
        <v>2</v>
      </c>
      <c r="U104">
        <v>3</v>
      </c>
      <c r="V104">
        <v>7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t="s">
        <v>21</v>
      </c>
      <c r="AE104" t="s">
        <v>22</v>
      </c>
    </row>
    <row r="105" spans="1:31" x14ac:dyDescent="0.3">
      <c r="A105">
        <v>8432</v>
      </c>
      <c r="B105">
        <v>1956</v>
      </c>
      <c r="C105" t="s">
        <v>25</v>
      </c>
      <c r="D105" t="s">
        <v>27</v>
      </c>
      <c r="E105" s="1">
        <v>54450</v>
      </c>
      <c r="F105">
        <v>1</v>
      </c>
      <c r="G105">
        <v>1</v>
      </c>
      <c r="H105" s="9">
        <v>41166</v>
      </c>
      <c r="I105" s="9" t="str">
        <f t="shared" si="1"/>
        <v>2012</v>
      </c>
      <c r="J105">
        <v>0</v>
      </c>
      <c r="K105">
        <v>454</v>
      </c>
      <c r="L105">
        <v>0</v>
      </c>
      <c r="M105">
        <v>171</v>
      </c>
      <c r="N105">
        <v>8</v>
      </c>
      <c r="O105">
        <v>19</v>
      </c>
      <c r="P105">
        <v>32</v>
      </c>
      <c r="Q105">
        <f>SUM(Sheet1!K105)+SUM(Sheet1!L105)+SUM(Sheet1!M105)+SUM(Sheet1!N105)+SUM(Sheet1!O105)+SUM(Sheet1!P105)</f>
        <v>684</v>
      </c>
      <c r="R105">
        <v>12</v>
      </c>
      <c r="S105">
        <v>9</v>
      </c>
      <c r="T105">
        <v>2</v>
      </c>
      <c r="U105">
        <v>8</v>
      </c>
      <c r="V105">
        <v>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t="s">
        <v>21</v>
      </c>
      <c r="AE105" t="s">
        <v>22</v>
      </c>
    </row>
    <row r="106" spans="1:31" x14ac:dyDescent="0.3">
      <c r="A106">
        <v>5430</v>
      </c>
      <c r="B106">
        <v>1956</v>
      </c>
      <c r="C106" t="s">
        <v>25</v>
      </c>
      <c r="D106" t="s">
        <v>27</v>
      </c>
      <c r="E106" s="1">
        <v>54450</v>
      </c>
      <c r="F106">
        <v>1</v>
      </c>
      <c r="G106">
        <v>1</v>
      </c>
      <c r="H106" s="9">
        <v>41166</v>
      </c>
      <c r="I106" s="9" t="str">
        <f t="shared" si="1"/>
        <v>2012</v>
      </c>
      <c r="J106">
        <v>0</v>
      </c>
      <c r="K106">
        <v>454</v>
      </c>
      <c r="L106">
        <v>0</v>
      </c>
      <c r="M106">
        <v>171</v>
      </c>
      <c r="N106">
        <v>8</v>
      </c>
      <c r="O106">
        <v>19</v>
      </c>
      <c r="P106">
        <v>32</v>
      </c>
      <c r="Q106">
        <f>SUM(Sheet1!K106)+SUM(Sheet1!L106)+SUM(Sheet1!M106)+SUM(Sheet1!N106)+SUM(Sheet1!O106)+SUM(Sheet1!P106)</f>
        <v>684</v>
      </c>
      <c r="R106">
        <v>12</v>
      </c>
      <c r="S106">
        <v>9</v>
      </c>
      <c r="T106">
        <v>2</v>
      </c>
      <c r="U106">
        <v>8</v>
      </c>
      <c r="V106">
        <v>8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t="s">
        <v>21</v>
      </c>
      <c r="AE106" t="s">
        <v>22</v>
      </c>
    </row>
    <row r="107" spans="1:31" x14ac:dyDescent="0.3">
      <c r="A107">
        <v>7414</v>
      </c>
      <c r="B107">
        <v>1971</v>
      </c>
      <c r="C107" t="s">
        <v>25</v>
      </c>
      <c r="D107" t="s">
        <v>20</v>
      </c>
      <c r="E107" s="1">
        <v>43824</v>
      </c>
      <c r="F107">
        <v>1</v>
      </c>
      <c r="G107">
        <v>1</v>
      </c>
      <c r="H107" s="9">
        <v>41167</v>
      </c>
      <c r="I107" s="9" t="str">
        <f t="shared" si="1"/>
        <v>2012</v>
      </c>
      <c r="J107">
        <v>18</v>
      </c>
      <c r="K107">
        <v>96</v>
      </c>
      <c r="L107">
        <v>1</v>
      </c>
      <c r="M107">
        <v>42</v>
      </c>
      <c r="N107">
        <v>12</v>
      </c>
      <c r="O107">
        <v>3</v>
      </c>
      <c r="P107">
        <v>32</v>
      </c>
      <c r="Q107">
        <f>SUM(Sheet1!K107)+SUM(Sheet1!L107)+SUM(Sheet1!M107)+SUM(Sheet1!N107)+SUM(Sheet1!O107)+SUM(Sheet1!P107)</f>
        <v>186</v>
      </c>
      <c r="R107">
        <v>4</v>
      </c>
      <c r="S107">
        <v>3</v>
      </c>
      <c r="T107">
        <v>1</v>
      </c>
      <c r="U107">
        <v>4</v>
      </c>
      <c r="V107">
        <v>8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t="s">
        <v>21</v>
      </c>
      <c r="AE107" t="s">
        <v>22</v>
      </c>
    </row>
    <row r="108" spans="1:31" x14ac:dyDescent="0.3">
      <c r="A108">
        <v>1241</v>
      </c>
      <c r="B108">
        <v>1984</v>
      </c>
      <c r="C108" t="s">
        <v>34</v>
      </c>
      <c r="D108" t="s">
        <v>20</v>
      </c>
      <c r="E108" s="1">
        <v>14796</v>
      </c>
      <c r="F108">
        <v>1</v>
      </c>
      <c r="G108">
        <v>0</v>
      </c>
      <c r="H108" s="9">
        <v>41169</v>
      </c>
      <c r="I108" s="9" t="str">
        <f t="shared" si="1"/>
        <v>2012</v>
      </c>
      <c r="J108">
        <v>1</v>
      </c>
      <c r="K108">
        <v>13</v>
      </c>
      <c r="L108">
        <v>3</v>
      </c>
      <c r="M108">
        <v>8</v>
      </c>
      <c r="N108">
        <v>7</v>
      </c>
      <c r="O108">
        <v>4</v>
      </c>
      <c r="P108">
        <v>16</v>
      </c>
      <c r="Q108">
        <f>SUM(Sheet1!K108)+SUM(Sheet1!L108)+SUM(Sheet1!M108)+SUM(Sheet1!N108)+SUM(Sheet1!O108)+SUM(Sheet1!P108)</f>
        <v>51</v>
      </c>
      <c r="R108">
        <v>2</v>
      </c>
      <c r="S108">
        <v>1</v>
      </c>
      <c r="T108">
        <v>0</v>
      </c>
      <c r="U108">
        <v>3</v>
      </c>
      <c r="V108">
        <v>9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 t="s">
        <v>30</v>
      </c>
      <c r="AE108" t="s">
        <v>31</v>
      </c>
    </row>
    <row r="109" spans="1:31" x14ac:dyDescent="0.3">
      <c r="A109">
        <v>5093</v>
      </c>
      <c r="B109">
        <v>1974</v>
      </c>
      <c r="C109" t="s">
        <v>13</v>
      </c>
      <c r="D109" t="s">
        <v>17</v>
      </c>
      <c r="E109" s="1">
        <v>25509</v>
      </c>
      <c r="F109">
        <v>1</v>
      </c>
      <c r="G109">
        <v>0</v>
      </c>
      <c r="H109" s="9">
        <v>41170</v>
      </c>
      <c r="I109" s="9" t="str">
        <f t="shared" si="1"/>
        <v>2012</v>
      </c>
      <c r="J109">
        <v>15</v>
      </c>
      <c r="K109">
        <v>40</v>
      </c>
      <c r="L109">
        <v>3</v>
      </c>
      <c r="M109">
        <v>30</v>
      </c>
      <c r="N109">
        <v>10</v>
      </c>
      <c r="O109">
        <v>7</v>
      </c>
      <c r="P109">
        <v>11</v>
      </c>
      <c r="Q109">
        <f>SUM(Sheet1!K109)+SUM(Sheet1!L109)+SUM(Sheet1!M109)+SUM(Sheet1!N109)+SUM(Sheet1!O109)+SUM(Sheet1!P109)</f>
        <v>101</v>
      </c>
      <c r="R109">
        <v>3</v>
      </c>
      <c r="S109">
        <v>3</v>
      </c>
      <c r="T109">
        <v>0</v>
      </c>
      <c r="U109">
        <v>3</v>
      </c>
      <c r="V109">
        <v>9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 t="s">
        <v>21</v>
      </c>
      <c r="AE109" t="s">
        <v>22</v>
      </c>
    </row>
    <row r="110" spans="1:31" x14ac:dyDescent="0.3">
      <c r="A110">
        <v>8524</v>
      </c>
      <c r="B110">
        <v>1974</v>
      </c>
      <c r="C110" t="s">
        <v>13</v>
      </c>
      <c r="D110" t="s">
        <v>17</v>
      </c>
      <c r="E110" s="1">
        <v>25509</v>
      </c>
      <c r="F110">
        <v>1</v>
      </c>
      <c r="G110">
        <v>0</v>
      </c>
      <c r="H110" s="9">
        <v>41170</v>
      </c>
      <c r="I110" s="9" t="str">
        <f t="shared" si="1"/>
        <v>2012</v>
      </c>
      <c r="J110">
        <v>15</v>
      </c>
      <c r="K110">
        <v>40</v>
      </c>
      <c r="L110">
        <v>3</v>
      </c>
      <c r="M110">
        <v>30</v>
      </c>
      <c r="N110">
        <v>10</v>
      </c>
      <c r="O110">
        <v>7</v>
      </c>
      <c r="P110">
        <v>11</v>
      </c>
      <c r="Q110">
        <f>SUM(Sheet1!K110)+SUM(Sheet1!L110)+SUM(Sheet1!M110)+SUM(Sheet1!N110)+SUM(Sheet1!O110)+SUM(Sheet1!P110)</f>
        <v>101</v>
      </c>
      <c r="R110">
        <v>3</v>
      </c>
      <c r="S110">
        <v>3</v>
      </c>
      <c r="T110">
        <v>0</v>
      </c>
      <c r="U110">
        <v>3</v>
      </c>
      <c r="V110">
        <v>9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 t="s">
        <v>21</v>
      </c>
      <c r="AE110" t="s">
        <v>22</v>
      </c>
    </row>
    <row r="111" spans="1:31" x14ac:dyDescent="0.3">
      <c r="A111">
        <v>521</v>
      </c>
      <c r="B111">
        <v>1985</v>
      </c>
      <c r="C111" t="s">
        <v>25</v>
      </c>
      <c r="D111" t="s">
        <v>27</v>
      </c>
      <c r="E111" s="1">
        <v>54006</v>
      </c>
      <c r="F111">
        <v>1</v>
      </c>
      <c r="G111">
        <v>0</v>
      </c>
      <c r="H111" s="9">
        <v>41170</v>
      </c>
      <c r="I111" s="9" t="str">
        <f t="shared" si="1"/>
        <v>2012</v>
      </c>
      <c r="J111">
        <v>42</v>
      </c>
      <c r="K111">
        <v>174</v>
      </c>
      <c r="L111">
        <v>77</v>
      </c>
      <c r="M111">
        <v>203</v>
      </c>
      <c r="N111">
        <v>6</v>
      </c>
      <c r="O111">
        <v>24</v>
      </c>
      <c r="P111">
        <v>97</v>
      </c>
      <c r="Q111">
        <f>SUM(Sheet1!K111)+SUM(Sheet1!L111)+SUM(Sheet1!M111)+SUM(Sheet1!N111)+SUM(Sheet1!O111)+SUM(Sheet1!P111)</f>
        <v>581</v>
      </c>
      <c r="R111">
        <v>2</v>
      </c>
      <c r="S111">
        <v>8</v>
      </c>
      <c r="T111">
        <v>1</v>
      </c>
      <c r="U111">
        <v>7</v>
      </c>
      <c r="V111">
        <v>7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t="s">
        <v>21</v>
      </c>
      <c r="AE111" t="s">
        <v>22</v>
      </c>
    </row>
    <row r="112" spans="1:31" x14ac:dyDescent="0.3">
      <c r="A112">
        <v>10749</v>
      </c>
      <c r="B112">
        <v>1991</v>
      </c>
      <c r="C112" t="s">
        <v>25</v>
      </c>
      <c r="D112" t="s">
        <v>28</v>
      </c>
      <c r="E112" s="1">
        <v>8028</v>
      </c>
      <c r="F112">
        <v>0</v>
      </c>
      <c r="G112">
        <v>0</v>
      </c>
      <c r="H112" s="9">
        <v>41170</v>
      </c>
      <c r="I112" s="9" t="str">
        <f t="shared" si="1"/>
        <v>2012</v>
      </c>
      <c r="J112">
        <v>62</v>
      </c>
      <c r="K112">
        <v>73</v>
      </c>
      <c r="L112">
        <v>18</v>
      </c>
      <c r="M112">
        <v>66</v>
      </c>
      <c r="N112">
        <v>7</v>
      </c>
      <c r="O112">
        <v>12</v>
      </c>
      <c r="P112">
        <v>2</v>
      </c>
      <c r="Q112">
        <f>SUM(Sheet1!K112)+SUM(Sheet1!L112)+SUM(Sheet1!M112)+SUM(Sheet1!N112)+SUM(Sheet1!O112)+SUM(Sheet1!P112)</f>
        <v>178</v>
      </c>
      <c r="R112">
        <v>15</v>
      </c>
      <c r="S112">
        <v>0</v>
      </c>
      <c r="T112">
        <v>1</v>
      </c>
      <c r="U112">
        <v>0</v>
      </c>
      <c r="V112">
        <v>19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t="s">
        <v>21</v>
      </c>
      <c r="AE112" t="s">
        <v>22</v>
      </c>
    </row>
    <row r="113" spans="1:31" x14ac:dyDescent="0.3">
      <c r="A113">
        <v>6609</v>
      </c>
      <c r="B113">
        <v>1966</v>
      </c>
      <c r="C113" t="s">
        <v>25</v>
      </c>
      <c r="D113" t="s">
        <v>14</v>
      </c>
      <c r="E113" s="1">
        <v>27038</v>
      </c>
      <c r="F113">
        <v>0</v>
      </c>
      <c r="G113">
        <v>0</v>
      </c>
      <c r="H113" s="9">
        <v>41170</v>
      </c>
      <c r="I113" s="9" t="str">
        <f t="shared" si="1"/>
        <v>2012</v>
      </c>
      <c r="J113">
        <v>64</v>
      </c>
      <c r="K113">
        <v>1</v>
      </c>
      <c r="L113">
        <v>26</v>
      </c>
      <c r="M113">
        <v>25</v>
      </c>
      <c r="N113">
        <v>17</v>
      </c>
      <c r="O113">
        <v>23</v>
      </c>
      <c r="P113">
        <v>15</v>
      </c>
      <c r="Q113">
        <f>SUM(Sheet1!K113)+SUM(Sheet1!L113)+SUM(Sheet1!M113)+SUM(Sheet1!N113)+SUM(Sheet1!O113)+SUM(Sheet1!P113)</f>
        <v>107</v>
      </c>
      <c r="R113">
        <v>1</v>
      </c>
      <c r="S113">
        <v>3</v>
      </c>
      <c r="T113">
        <v>0</v>
      </c>
      <c r="U113">
        <v>3</v>
      </c>
      <c r="V113">
        <v>9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 t="s">
        <v>15</v>
      </c>
      <c r="AE113" t="s">
        <v>16</v>
      </c>
    </row>
    <row r="114" spans="1:31" x14ac:dyDescent="0.3">
      <c r="A114">
        <v>1890</v>
      </c>
      <c r="B114">
        <v>1971</v>
      </c>
      <c r="C114" t="s">
        <v>34</v>
      </c>
      <c r="D114" t="s">
        <v>27</v>
      </c>
      <c r="E114" s="1">
        <v>42033</v>
      </c>
      <c r="F114">
        <v>1</v>
      </c>
      <c r="G114">
        <v>1</v>
      </c>
      <c r="H114" s="9">
        <v>41171</v>
      </c>
      <c r="I114" s="9" t="str">
        <f t="shared" si="1"/>
        <v>2012</v>
      </c>
      <c r="J114">
        <v>95</v>
      </c>
      <c r="K114">
        <v>11</v>
      </c>
      <c r="L114">
        <v>1</v>
      </c>
      <c r="M114">
        <v>4</v>
      </c>
      <c r="N114">
        <v>2</v>
      </c>
      <c r="O114">
        <v>0</v>
      </c>
      <c r="P114">
        <v>7</v>
      </c>
      <c r="Q114">
        <f>SUM(Sheet1!K114)+SUM(Sheet1!L114)+SUM(Sheet1!M114)+SUM(Sheet1!N114)+SUM(Sheet1!O114)+SUM(Sheet1!P114)</f>
        <v>25</v>
      </c>
      <c r="R114">
        <v>1</v>
      </c>
      <c r="S114">
        <v>1</v>
      </c>
      <c r="T114">
        <v>0</v>
      </c>
      <c r="U114">
        <v>2</v>
      </c>
      <c r="V114">
        <v>7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t="s">
        <v>21</v>
      </c>
      <c r="AE114" t="s">
        <v>22</v>
      </c>
    </row>
    <row r="115" spans="1:31" x14ac:dyDescent="0.3">
      <c r="A115">
        <v>679</v>
      </c>
      <c r="B115">
        <v>1957</v>
      </c>
      <c r="C115" t="s">
        <v>13</v>
      </c>
      <c r="D115" t="s">
        <v>20</v>
      </c>
      <c r="E115" s="1">
        <v>37633</v>
      </c>
      <c r="F115">
        <v>1</v>
      </c>
      <c r="G115">
        <v>1</v>
      </c>
      <c r="H115" s="9">
        <v>41172</v>
      </c>
      <c r="I115" s="9" t="str">
        <f t="shared" si="1"/>
        <v>2012</v>
      </c>
      <c r="J115">
        <v>49</v>
      </c>
      <c r="K115">
        <v>13</v>
      </c>
      <c r="L115">
        <v>4</v>
      </c>
      <c r="M115">
        <v>20</v>
      </c>
      <c r="N115">
        <v>0</v>
      </c>
      <c r="O115">
        <v>0</v>
      </c>
      <c r="P115">
        <v>1</v>
      </c>
      <c r="Q115">
        <f>SUM(Sheet1!K115)+SUM(Sheet1!L115)+SUM(Sheet1!M115)+SUM(Sheet1!N115)+SUM(Sheet1!O115)+SUM(Sheet1!P115)</f>
        <v>38</v>
      </c>
      <c r="R115">
        <v>2</v>
      </c>
      <c r="S115">
        <v>1</v>
      </c>
      <c r="T115">
        <v>0</v>
      </c>
      <c r="U115">
        <v>3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t="s">
        <v>21</v>
      </c>
      <c r="AE115" t="s">
        <v>22</v>
      </c>
    </row>
    <row r="116" spans="1:31" x14ac:dyDescent="0.3">
      <c r="A116">
        <v>1351</v>
      </c>
      <c r="B116">
        <v>1956</v>
      </c>
      <c r="C116" t="s">
        <v>26</v>
      </c>
      <c r="D116" t="s">
        <v>27</v>
      </c>
      <c r="E116" s="1">
        <v>58656</v>
      </c>
      <c r="F116">
        <v>0</v>
      </c>
      <c r="G116">
        <v>1</v>
      </c>
      <c r="H116" s="9">
        <v>41172</v>
      </c>
      <c r="I116" s="9" t="str">
        <f t="shared" si="1"/>
        <v>2012</v>
      </c>
      <c r="J116">
        <v>25</v>
      </c>
      <c r="K116">
        <v>962</v>
      </c>
      <c r="L116">
        <v>12</v>
      </c>
      <c r="M116">
        <v>194</v>
      </c>
      <c r="N116">
        <v>16</v>
      </c>
      <c r="O116">
        <v>24</v>
      </c>
      <c r="P116">
        <v>12</v>
      </c>
      <c r="Q116">
        <f>SUM(Sheet1!K116)+SUM(Sheet1!L116)+SUM(Sheet1!M116)+SUM(Sheet1!N116)+SUM(Sheet1!O116)+SUM(Sheet1!P116)</f>
        <v>1220</v>
      </c>
      <c r="R116">
        <v>4</v>
      </c>
      <c r="S116">
        <v>7</v>
      </c>
      <c r="T116">
        <v>8</v>
      </c>
      <c r="U116">
        <v>13</v>
      </c>
      <c r="V116">
        <v>6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 t="s">
        <v>21</v>
      </c>
      <c r="AE116" t="s">
        <v>22</v>
      </c>
    </row>
    <row r="117" spans="1:31" x14ac:dyDescent="0.3">
      <c r="A117">
        <v>2870</v>
      </c>
      <c r="B117">
        <v>1973</v>
      </c>
      <c r="C117" t="s">
        <v>25</v>
      </c>
      <c r="D117" t="s">
        <v>20</v>
      </c>
      <c r="E117" s="1">
        <v>49094</v>
      </c>
      <c r="F117">
        <v>0</v>
      </c>
      <c r="G117">
        <v>1</v>
      </c>
      <c r="H117" s="9">
        <v>41173</v>
      </c>
      <c r="I117" s="9" t="str">
        <f t="shared" si="1"/>
        <v>2012</v>
      </c>
      <c r="J117">
        <v>6</v>
      </c>
      <c r="K117">
        <v>376</v>
      </c>
      <c r="L117">
        <v>0</v>
      </c>
      <c r="M117">
        <v>38</v>
      </c>
      <c r="N117">
        <v>11</v>
      </c>
      <c r="O117">
        <v>8</v>
      </c>
      <c r="P117">
        <v>69</v>
      </c>
      <c r="Q117">
        <f>SUM(Sheet1!K117)+SUM(Sheet1!L117)+SUM(Sheet1!M117)+SUM(Sheet1!N117)+SUM(Sheet1!O117)+SUM(Sheet1!P117)</f>
        <v>502</v>
      </c>
      <c r="R117">
        <v>5</v>
      </c>
      <c r="S117">
        <v>6</v>
      </c>
      <c r="T117">
        <v>3</v>
      </c>
      <c r="U117">
        <v>6</v>
      </c>
      <c r="V117">
        <v>6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t="s">
        <v>21</v>
      </c>
      <c r="AE117" t="s">
        <v>22</v>
      </c>
    </row>
    <row r="118" spans="1:31" x14ac:dyDescent="0.3">
      <c r="A118">
        <v>10356</v>
      </c>
      <c r="B118">
        <v>1957</v>
      </c>
      <c r="C118" t="s">
        <v>13</v>
      </c>
      <c r="D118" t="s">
        <v>17</v>
      </c>
      <c r="E118" s="1">
        <v>41437</v>
      </c>
      <c r="F118">
        <v>1</v>
      </c>
      <c r="G118">
        <v>1</v>
      </c>
      <c r="H118" s="9">
        <v>41174</v>
      </c>
      <c r="I118" s="9" t="str">
        <f t="shared" si="1"/>
        <v>2012</v>
      </c>
      <c r="J118">
        <v>5</v>
      </c>
      <c r="K118">
        <v>29</v>
      </c>
      <c r="L118">
        <v>0</v>
      </c>
      <c r="M118">
        <v>2</v>
      </c>
      <c r="N118">
        <v>0</v>
      </c>
      <c r="O118">
        <v>0</v>
      </c>
      <c r="P118">
        <v>1</v>
      </c>
      <c r="Q118">
        <f>SUM(Sheet1!K118)+SUM(Sheet1!L118)+SUM(Sheet1!M118)+SUM(Sheet1!N118)+SUM(Sheet1!O118)+SUM(Sheet1!P118)</f>
        <v>32</v>
      </c>
      <c r="R118">
        <v>1</v>
      </c>
      <c r="S118">
        <v>1</v>
      </c>
      <c r="T118">
        <v>0</v>
      </c>
      <c r="U118">
        <v>3</v>
      </c>
      <c r="V118">
        <v>7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t="s">
        <v>21</v>
      </c>
      <c r="AE118" t="s">
        <v>22</v>
      </c>
    </row>
    <row r="119" spans="1:31" x14ac:dyDescent="0.3">
      <c r="A119">
        <v>2227</v>
      </c>
      <c r="B119">
        <v>1958</v>
      </c>
      <c r="C119" t="s">
        <v>34</v>
      </c>
      <c r="D119" t="s">
        <v>27</v>
      </c>
      <c r="E119" s="1">
        <v>26490</v>
      </c>
      <c r="F119">
        <v>0</v>
      </c>
      <c r="G119">
        <v>0</v>
      </c>
      <c r="H119" s="9">
        <v>41174</v>
      </c>
      <c r="I119" s="9" t="str">
        <f t="shared" si="1"/>
        <v>2012</v>
      </c>
      <c r="J119">
        <v>92</v>
      </c>
      <c r="K119">
        <v>45</v>
      </c>
      <c r="L119">
        <v>47</v>
      </c>
      <c r="M119">
        <v>52</v>
      </c>
      <c r="N119">
        <v>21</v>
      </c>
      <c r="O119">
        <v>20</v>
      </c>
      <c r="P119">
        <v>25</v>
      </c>
      <c r="Q119">
        <f>SUM(Sheet1!K119)+SUM(Sheet1!L119)+SUM(Sheet1!M119)+SUM(Sheet1!N119)+SUM(Sheet1!O119)+SUM(Sheet1!P119)</f>
        <v>210</v>
      </c>
      <c r="R119">
        <v>2</v>
      </c>
      <c r="S119">
        <v>3</v>
      </c>
      <c r="T119">
        <v>1</v>
      </c>
      <c r="U119">
        <v>5</v>
      </c>
      <c r="V119">
        <v>6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t="s">
        <v>15</v>
      </c>
      <c r="AE119" t="s">
        <v>16</v>
      </c>
    </row>
    <row r="120" spans="1:31" x14ac:dyDescent="0.3">
      <c r="A120">
        <v>946</v>
      </c>
      <c r="B120">
        <v>1958</v>
      </c>
      <c r="C120" t="s">
        <v>34</v>
      </c>
      <c r="D120" t="s">
        <v>27</v>
      </c>
      <c r="E120" s="1">
        <v>26490</v>
      </c>
      <c r="F120">
        <v>0</v>
      </c>
      <c r="G120">
        <v>0</v>
      </c>
      <c r="H120" s="9">
        <v>41174</v>
      </c>
      <c r="I120" s="9" t="str">
        <f t="shared" si="1"/>
        <v>2012</v>
      </c>
      <c r="J120">
        <v>92</v>
      </c>
      <c r="K120">
        <v>45</v>
      </c>
      <c r="L120">
        <v>47</v>
      </c>
      <c r="M120">
        <v>52</v>
      </c>
      <c r="N120">
        <v>21</v>
      </c>
      <c r="O120">
        <v>20</v>
      </c>
      <c r="P120">
        <v>25</v>
      </c>
      <c r="Q120">
        <f>SUM(Sheet1!K120)+SUM(Sheet1!L120)+SUM(Sheet1!M120)+SUM(Sheet1!N120)+SUM(Sheet1!O120)+SUM(Sheet1!P120)</f>
        <v>210</v>
      </c>
      <c r="R120">
        <v>2</v>
      </c>
      <c r="S120">
        <v>3</v>
      </c>
      <c r="T120">
        <v>1</v>
      </c>
      <c r="U120">
        <v>5</v>
      </c>
      <c r="V120">
        <v>6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t="s">
        <v>21</v>
      </c>
      <c r="AE120" t="s">
        <v>22</v>
      </c>
    </row>
    <row r="121" spans="1:31" x14ac:dyDescent="0.3">
      <c r="A121">
        <v>531</v>
      </c>
      <c r="B121">
        <v>1954</v>
      </c>
      <c r="C121" t="s">
        <v>13</v>
      </c>
      <c r="D121" t="s">
        <v>17</v>
      </c>
      <c r="E121" s="1">
        <v>57333</v>
      </c>
      <c r="F121">
        <v>0</v>
      </c>
      <c r="G121">
        <v>1</v>
      </c>
      <c r="H121" s="9">
        <v>41174</v>
      </c>
      <c r="I121" s="9" t="str">
        <f t="shared" si="1"/>
        <v>2012</v>
      </c>
      <c r="J121">
        <v>55</v>
      </c>
      <c r="K121">
        <v>941</v>
      </c>
      <c r="L121">
        <v>14</v>
      </c>
      <c r="M121">
        <v>397</v>
      </c>
      <c r="N121">
        <v>76</v>
      </c>
      <c r="O121">
        <v>58</v>
      </c>
      <c r="P121">
        <v>176</v>
      </c>
      <c r="Q121">
        <f>SUM(Sheet1!K121)+SUM(Sheet1!L121)+SUM(Sheet1!M121)+SUM(Sheet1!N121)+SUM(Sheet1!O121)+SUM(Sheet1!P121)</f>
        <v>1662</v>
      </c>
      <c r="R121">
        <v>11</v>
      </c>
      <c r="S121">
        <v>8</v>
      </c>
      <c r="T121">
        <v>5</v>
      </c>
      <c r="U121">
        <v>9</v>
      </c>
      <c r="V121">
        <v>6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 t="s">
        <v>21</v>
      </c>
      <c r="AE121" t="s">
        <v>22</v>
      </c>
    </row>
    <row r="122" spans="1:31" x14ac:dyDescent="0.3">
      <c r="A122">
        <v>5207</v>
      </c>
      <c r="B122">
        <v>1963</v>
      </c>
      <c r="C122" t="s">
        <v>13</v>
      </c>
      <c r="D122" t="s">
        <v>20</v>
      </c>
      <c r="E122" s="1">
        <v>53378</v>
      </c>
      <c r="F122">
        <v>1</v>
      </c>
      <c r="G122">
        <v>1</v>
      </c>
      <c r="H122" s="9">
        <v>41176</v>
      </c>
      <c r="I122" s="9" t="str">
        <f t="shared" si="1"/>
        <v>2012</v>
      </c>
      <c r="J122">
        <v>41</v>
      </c>
      <c r="K122">
        <v>489</v>
      </c>
      <c r="L122">
        <v>6</v>
      </c>
      <c r="M122">
        <v>152</v>
      </c>
      <c r="N122">
        <v>8</v>
      </c>
      <c r="O122">
        <v>6</v>
      </c>
      <c r="P122">
        <v>132</v>
      </c>
      <c r="Q122">
        <f>SUM(Sheet1!K122)+SUM(Sheet1!L122)+SUM(Sheet1!M122)+SUM(Sheet1!N122)+SUM(Sheet1!O122)+SUM(Sheet1!P122)</f>
        <v>793</v>
      </c>
      <c r="R122">
        <v>10</v>
      </c>
      <c r="S122">
        <v>9</v>
      </c>
      <c r="T122">
        <v>4</v>
      </c>
      <c r="U122">
        <v>6</v>
      </c>
      <c r="V122">
        <v>8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 t="s">
        <v>21</v>
      </c>
      <c r="AE122" t="s">
        <v>22</v>
      </c>
    </row>
    <row r="123" spans="1:31" x14ac:dyDescent="0.3">
      <c r="A123">
        <v>2375</v>
      </c>
      <c r="B123">
        <v>1972</v>
      </c>
      <c r="C123" t="s">
        <v>25</v>
      </c>
      <c r="D123" t="s">
        <v>27</v>
      </c>
      <c r="E123" s="1">
        <v>30261</v>
      </c>
      <c r="F123">
        <v>1</v>
      </c>
      <c r="G123">
        <v>2</v>
      </c>
      <c r="H123" s="9">
        <v>41177</v>
      </c>
      <c r="I123" s="9" t="str">
        <f t="shared" si="1"/>
        <v>2012</v>
      </c>
      <c r="J123">
        <v>75</v>
      </c>
      <c r="K123">
        <v>8</v>
      </c>
      <c r="L123">
        <v>0</v>
      </c>
      <c r="M123">
        <v>5</v>
      </c>
      <c r="N123">
        <v>0</v>
      </c>
      <c r="O123">
        <v>3</v>
      </c>
      <c r="P123">
        <v>6</v>
      </c>
      <c r="Q123">
        <f>SUM(Sheet1!K123)+SUM(Sheet1!L123)+SUM(Sheet1!M123)+SUM(Sheet1!N123)+SUM(Sheet1!O123)+SUM(Sheet1!P123)</f>
        <v>22</v>
      </c>
      <c r="R123">
        <v>1</v>
      </c>
      <c r="S123">
        <v>0</v>
      </c>
      <c r="T123">
        <v>0</v>
      </c>
      <c r="U123">
        <v>3</v>
      </c>
      <c r="V123">
        <v>8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t="s">
        <v>21</v>
      </c>
      <c r="AE123" t="s">
        <v>22</v>
      </c>
    </row>
    <row r="124" spans="1:31" x14ac:dyDescent="0.3">
      <c r="A124">
        <v>4749</v>
      </c>
      <c r="B124">
        <v>1968</v>
      </c>
      <c r="C124" t="s">
        <v>25</v>
      </c>
      <c r="D124" t="s">
        <v>27</v>
      </c>
      <c r="E124" s="1">
        <v>58554</v>
      </c>
      <c r="F124">
        <v>1</v>
      </c>
      <c r="G124">
        <v>1</v>
      </c>
      <c r="H124" s="9">
        <v>41178</v>
      </c>
      <c r="I124" s="9" t="str">
        <f t="shared" si="1"/>
        <v>2012</v>
      </c>
      <c r="J124">
        <v>55</v>
      </c>
      <c r="K124">
        <v>368</v>
      </c>
      <c r="L124">
        <v>24</v>
      </c>
      <c r="M124">
        <v>68</v>
      </c>
      <c r="N124">
        <v>38</v>
      </c>
      <c r="O124">
        <v>0</v>
      </c>
      <c r="P124">
        <v>88</v>
      </c>
      <c r="Q124">
        <f>SUM(Sheet1!K124)+SUM(Sheet1!L124)+SUM(Sheet1!M124)+SUM(Sheet1!N124)+SUM(Sheet1!O124)+SUM(Sheet1!P124)</f>
        <v>586</v>
      </c>
      <c r="R124">
        <v>6</v>
      </c>
      <c r="S124">
        <v>8</v>
      </c>
      <c r="T124">
        <v>2</v>
      </c>
      <c r="U124">
        <v>6</v>
      </c>
      <c r="V124">
        <v>7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 t="s">
        <v>32</v>
      </c>
      <c r="AE124" t="s">
        <v>33</v>
      </c>
    </row>
    <row r="125" spans="1:31" x14ac:dyDescent="0.3">
      <c r="A125">
        <v>1343</v>
      </c>
      <c r="B125">
        <v>1968</v>
      </c>
      <c r="C125" t="s">
        <v>25</v>
      </c>
      <c r="D125" t="s">
        <v>27</v>
      </c>
      <c r="E125" s="1">
        <v>58554</v>
      </c>
      <c r="F125">
        <v>1</v>
      </c>
      <c r="G125">
        <v>1</v>
      </c>
      <c r="H125" s="9">
        <v>41178</v>
      </c>
      <c r="I125" s="9" t="str">
        <f t="shared" si="1"/>
        <v>2012</v>
      </c>
      <c r="J125">
        <v>55</v>
      </c>
      <c r="K125">
        <v>368</v>
      </c>
      <c r="L125">
        <v>24</v>
      </c>
      <c r="M125">
        <v>68</v>
      </c>
      <c r="N125">
        <v>38</v>
      </c>
      <c r="O125">
        <v>0</v>
      </c>
      <c r="P125">
        <v>88</v>
      </c>
      <c r="Q125">
        <f>SUM(Sheet1!K125)+SUM(Sheet1!L125)+SUM(Sheet1!M125)+SUM(Sheet1!N125)+SUM(Sheet1!O125)+SUM(Sheet1!P125)</f>
        <v>586</v>
      </c>
      <c r="R125">
        <v>6</v>
      </c>
      <c r="S125">
        <v>8</v>
      </c>
      <c r="T125">
        <v>2</v>
      </c>
      <c r="U125">
        <v>6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t="s">
        <v>29</v>
      </c>
      <c r="AE125" t="s">
        <v>19</v>
      </c>
    </row>
    <row r="126" spans="1:31" x14ac:dyDescent="0.3">
      <c r="A126">
        <v>10478</v>
      </c>
      <c r="B126">
        <v>1950</v>
      </c>
      <c r="C126" t="s">
        <v>13</v>
      </c>
      <c r="D126" t="s">
        <v>20</v>
      </c>
      <c r="E126" s="1">
        <v>55517</v>
      </c>
      <c r="F126">
        <v>1</v>
      </c>
      <c r="G126">
        <v>1</v>
      </c>
      <c r="H126" s="9">
        <v>41179</v>
      </c>
      <c r="I126" s="9" t="str">
        <f t="shared" si="1"/>
        <v>2012</v>
      </c>
      <c r="J126">
        <v>53</v>
      </c>
      <c r="K126">
        <v>483</v>
      </c>
      <c r="L126">
        <v>0</v>
      </c>
      <c r="M126">
        <v>108</v>
      </c>
      <c r="N126">
        <v>0</v>
      </c>
      <c r="O126">
        <v>6</v>
      </c>
      <c r="P126">
        <v>36</v>
      </c>
      <c r="Q126">
        <f>SUM(Sheet1!K126)+SUM(Sheet1!L126)+SUM(Sheet1!M126)+SUM(Sheet1!N126)+SUM(Sheet1!O126)+SUM(Sheet1!P126)</f>
        <v>633</v>
      </c>
      <c r="R126">
        <v>5</v>
      </c>
      <c r="S126">
        <v>11</v>
      </c>
      <c r="T126">
        <v>1</v>
      </c>
      <c r="U126">
        <v>6</v>
      </c>
      <c r="V126">
        <v>9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 t="s">
        <v>15</v>
      </c>
      <c r="AE126" t="s">
        <v>16</v>
      </c>
    </row>
    <row r="127" spans="1:31" x14ac:dyDescent="0.3">
      <c r="A127">
        <v>3202</v>
      </c>
      <c r="B127">
        <v>1987</v>
      </c>
      <c r="C127" t="s">
        <v>13</v>
      </c>
      <c r="D127" t="s">
        <v>20</v>
      </c>
      <c r="E127" s="1">
        <v>51563</v>
      </c>
      <c r="F127">
        <v>0</v>
      </c>
      <c r="G127">
        <v>0</v>
      </c>
      <c r="H127" s="9">
        <v>41183</v>
      </c>
      <c r="I127" s="9" t="str">
        <f t="shared" si="1"/>
        <v>2012</v>
      </c>
      <c r="J127">
        <v>60</v>
      </c>
      <c r="K127">
        <v>1166</v>
      </c>
      <c r="L127">
        <v>0</v>
      </c>
      <c r="M127">
        <v>48</v>
      </c>
      <c r="N127">
        <v>0</v>
      </c>
      <c r="O127">
        <v>0</v>
      </c>
      <c r="P127">
        <v>36</v>
      </c>
      <c r="Q127">
        <f>SUM(Sheet1!K127)+SUM(Sheet1!L127)+SUM(Sheet1!M127)+SUM(Sheet1!N127)+SUM(Sheet1!O127)+SUM(Sheet1!P127)</f>
        <v>1250</v>
      </c>
      <c r="R127">
        <v>1</v>
      </c>
      <c r="S127">
        <v>4</v>
      </c>
      <c r="T127">
        <v>4</v>
      </c>
      <c r="U127">
        <v>10</v>
      </c>
      <c r="V127">
        <v>8</v>
      </c>
      <c r="W127">
        <v>0</v>
      </c>
      <c r="X127">
        <v>1</v>
      </c>
      <c r="Y127">
        <v>1</v>
      </c>
      <c r="Z127">
        <v>0</v>
      </c>
      <c r="AA127">
        <v>0</v>
      </c>
      <c r="AB127">
        <v>0</v>
      </c>
      <c r="AC127">
        <v>0</v>
      </c>
      <c r="AD127" t="s">
        <v>15</v>
      </c>
      <c r="AE127" t="s">
        <v>16</v>
      </c>
    </row>
    <row r="128" spans="1:31" x14ac:dyDescent="0.3">
      <c r="A128">
        <v>8486</v>
      </c>
      <c r="B128">
        <v>1971</v>
      </c>
      <c r="C128" t="s">
        <v>26</v>
      </c>
      <c r="D128" t="s">
        <v>27</v>
      </c>
      <c r="E128" s="1">
        <v>30538</v>
      </c>
      <c r="F128">
        <v>1</v>
      </c>
      <c r="G128">
        <v>0</v>
      </c>
      <c r="H128" s="9">
        <v>41183</v>
      </c>
      <c r="I128" s="9" t="str">
        <f t="shared" si="1"/>
        <v>2012</v>
      </c>
      <c r="J128">
        <v>27</v>
      </c>
      <c r="K128">
        <v>284</v>
      </c>
      <c r="L128">
        <v>0</v>
      </c>
      <c r="M128">
        <v>52</v>
      </c>
      <c r="N128">
        <v>8</v>
      </c>
      <c r="O128">
        <v>3</v>
      </c>
      <c r="P128">
        <v>20</v>
      </c>
      <c r="Q128">
        <f>SUM(Sheet1!K128)+SUM(Sheet1!L128)+SUM(Sheet1!M128)+SUM(Sheet1!N128)+SUM(Sheet1!O128)+SUM(Sheet1!P128)</f>
        <v>367</v>
      </c>
      <c r="R128">
        <v>4</v>
      </c>
      <c r="S128">
        <v>9</v>
      </c>
      <c r="T128">
        <v>0</v>
      </c>
      <c r="U128">
        <v>4</v>
      </c>
      <c r="V128">
        <v>10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t="s">
        <v>21</v>
      </c>
      <c r="AE128" t="s">
        <v>22</v>
      </c>
    </row>
    <row r="129" spans="1:31" x14ac:dyDescent="0.3">
      <c r="A129">
        <v>7349</v>
      </c>
      <c r="B129">
        <v>1973</v>
      </c>
      <c r="C129" t="s">
        <v>35</v>
      </c>
      <c r="D129" t="s">
        <v>27</v>
      </c>
      <c r="E129" s="1">
        <v>9722</v>
      </c>
      <c r="F129">
        <v>1</v>
      </c>
      <c r="G129">
        <v>0</v>
      </c>
      <c r="H129" s="9">
        <v>41184</v>
      </c>
      <c r="I129" s="9" t="str">
        <f t="shared" si="1"/>
        <v>2012</v>
      </c>
      <c r="J129">
        <v>7</v>
      </c>
      <c r="K129">
        <v>6</v>
      </c>
      <c r="L129">
        <v>17</v>
      </c>
      <c r="M129">
        <v>16</v>
      </c>
      <c r="N129">
        <v>6</v>
      </c>
      <c r="O129">
        <v>16</v>
      </c>
      <c r="P129">
        <v>42</v>
      </c>
      <c r="Q129">
        <f>SUM(Sheet1!K129)+SUM(Sheet1!L129)+SUM(Sheet1!M129)+SUM(Sheet1!N129)+SUM(Sheet1!O129)+SUM(Sheet1!P129)</f>
        <v>103</v>
      </c>
      <c r="R129">
        <v>4</v>
      </c>
      <c r="S129">
        <v>3</v>
      </c>
      <c r="T129">
        <v>1</v>
      </c>
      <c r="U129">
        <v>3</v>
      </c>
      <c r="V129">
        <v>8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 t="s">
        <v>21</v>
      </c>
      <c r="AE129" t="s">
        <v>22</v>
      </c>
    </row>
    <row r="130" spans="1:31" x14ac:dyDescent="0.3">
      <c r="A130">
        <v>3007</v>
      </c>
      <c r="B130">
        <v>1966</v>
      </c>
      <c r="C130" t="s">
        <v>25</v>
      </c>
      <c r="D130" t="s">
        <v>27</v>
      </c>
      <c r="E130" s="1">
        <v>37758</v>
      </c>
      <c r="F130">
        <v>1</v>
      </c>
      <c r="G130">
        <v>1</v>
      </c>
      <c r="H130" s="9">
        <v>41186</v>
      </c>
      <c r="I130" s="9" t="str">
        <f t="shared" si="1"/>
        <v>2012</v>
      </c>
      <c r="J130">
        <v>49</v>
      </c>
      <c r="K130">
        <v>27</v>
      </c>
      <c r="L130">
        <v>2</v>
      </c>
      <c r="M130">
        <v>10</v>
      </c>
      <c r="N130">
        <v>0</v>
      </c>
      <c r="O130">
        <v>0</v>
      </c>
      <c r="P130">
        <v>1</v>
      </c>
      <c r="Q130">
        <f>SUM(Sheet1!K130)+SUM(Sheet1!L130)+SUM(Sheet1!M130)+SUM(Sheet1!N130)+SUM(Sheet1!O130)+SUM(Sheet1!P130)</f>
        <v>40</v>
      </c>
      <c r="R130">
        <v>2</v>
      </c>
      <c r="S130">
        <v>1</v>
      </c>
      <c r="T130">
        <v>0</v>
      </c>
      <c r="U130">
        <v>3</v>
      </c>
      <c r="V130">
        <v>8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t="s">
        <v>32</v>
      </c>
      <c r="AE130" t="s">
        <v>33</v>
      </c>
    </row>
    <row r="131" spans="1:31" x14ac:dyDescent="0.3">
      <c r="A131">
        <v>5513</v>
      </c>
      <c r="B131">
        <v>1966</v>
      </c>
      <c r="C131" t="s">
        <v>25</v>
      </c>
      <c r="D131" t="s">
        <v>27</v>
      </c>
      <c r="E131" s="1">
        <v>37758</v>
      </c>
      <c r="F131">
        <v>1</v>
      </c>
      <c r="G131">
        <v>1</v>
      </c>
      <c r="H131" s="9">
        <v>41186</v>
      </c>
      <c r="I131" s="9" t="str">
        <f t="shared" si="1"/>
        <v>2012</v>
      </c>
      <c r="J131">
        <v>49</v>
      </c>
      <c r="K131">
        <v>27</v>
      </c>
      <c r="L131">
        <v>2</v>
      </c>
      <c r="M131">
        <v>10</v>
      </c>
      <c r="N131">
        <v>0</v>
      </c>
      <c r="O131">
        <v>0</v>
      </c>
      <c r="P131">
        <v>1</v>
      </c>
      <c r="Q131">
        <f>SUM(Sheet1!K131)+SUM(Sheet1!L131)+SUM(Sheet1!M131)+SUM(Sheet1!N131)+SUM(Sheet1!O131)+SUM(Sheet1!P131)</f>
        <v>40</v>
      </c>
      <c r="R131">
        <v>2</v>
      </c>
      <c r="S131">
        <v>1</v>
      </c>
      <c r="T131">
        <v>0</v>
      </c>
      <c r="U131">
        <v>3</v>
      </c>
      <c r="V131">
        <v>8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t="s">
        <v>21</v>
      </c>
      <c r="AE131" t="s">
        <v>22</v>
      </c>
    </row>
    <row r="132" spans="1:31" x14ac:dyDescent="0.3">
      <c r="A132">
        <v>7230</v>
      </c>
      <c r="B132">
        <v>1960</v>
      </c>
      <c r="C132" t="s">
        <v>13</v>
      </c>
      <c r="D132" t="s">
        <v>17</v>
      </c>
      <c r="E132" s="1">
        <v>50611</v>
      </c>
      <c r="F132">
        <v>0</v>
      </c>
      <c r="G132">
        <v>1</v>
      </c>
      <c r="H132" s="9">
        <v>41186</v>
      </c>
      <c r="I132" s="9" t="str">
        <f t="shared" ref="I132:I195" si="2">TEXT(SUBSTITUTE(H132,"年","-"),"yyyy")</f>
        <v>2012</v>
      </c>
      <c r="J132">
        <v>98</v>
      </c>
      <c r="K132">
        <v>459</v>
      </c>
      <c r="L132">
        <v>0</v>
      </c>
      <c r="M132">
        <v>24</v>
      </c>
      <c r="N132">
        <v>6</v>
      </c>
      <c r="O132">
        <v>0</v>
      </c>
      <c r="P132">
        <v>4</v>
      </c>
      <c r="Q132">
        <f>SUM(Sheet1!K132)+SUM(Sheet1!L132)+SUM(Sheet1!M132)+SUM(Sheet1!N132)+SUM(Sheet1!O132)+SUM(Sheet1!P132)</f>
        <v>493</v>
      </c>
      <c r="R132">
        <v>6</v>
      </c>
      <c r="S132">
        <v>4</v>
      </c>
      <c r="T132">
        <v>5</v>
      </c>
      <c r="U132">
        <v>7</v>
      </c>
      <c r="V132">
        <v>6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 t="s">
        <v>29</v>
      </c>
      <c r="AE132" t="s">
        <v>19</v>
      </c>
    </row>
    <row r="133" spans="1:31" x14ac:dyDescent="0.3">
      <c r="A133">
        <v>5675</v>
      </c>
      <c r="B133">
        <v>1960</v>
      </c>
      <c r="C133" t="s">
        <v>13</v>
      </c>
      <c r="D133" t="s">
        <v>17</v>
      </c>
      <c r="E133" s="1">
        <v>50611</v>
      </c>
      <c r="F133">
        <v>0</v>
      </c>
      <c r="G133">
        <v>1</v>
      </c>
      <c r="H133" s="9">
        <v>41186</v>
      </c>
      <c r="I133" s="9" t="str">
        <f t="shared" si="2"/>
        <v>2012</v>
      </c>
      <c r="J133">
        <v>98</v>
      </c>
      <c r="K133">
        <v>459</v>
      </c>
      <c r="L133">
        <v>0</v>
      </c>
      <c r="M133">
        <v>24</v>
      </c>
      <c r="N133">
        <v>6</v>
      </c>
      <c r="O133">
        <v>0</v>
      </c>
      <c r="P133">
        <v>4</v>
      </c>
      <c r="Q133">
        <f>SUM(Sheet1!K133)+SUM(Sheet1!L133)+SUM(Sheet1!M133)+SUM(Sheet1!N133)+SUM(Sheet1!O133)+SUM(Sheet1!P133)</f>
        <v>493</v>
      </c>
      <c r="R133">
        <v>6</v>
      </c>
      <c r="S133">
        <v>4</v>
      </c>
      <c r="T133">
        <v>5</v>
      </c>
      <c r="U133">
        <v>7</v>
      </c>
      <c r="V133">
        <v>6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 t="s">
        <v>29</v>
      </c>
      <c r="AE133" t="s">
        <v>19</v>
      </c>
    </row>
    <row r="134" spans="1:31" x14ac:dyDescent="0.3">
      <c r="A134">
        <v>4271</v>
      </c>
      <c r="B134">
        <v>1989</v>
      </c>
      <c r="C134" t="s">
        <v>34</v>
      </c>
      <c r="D134" t="s">
        <v>27</v>
      </c>
      <c r="E134" s="1">
        <v>38683</v>
      </c>
      <c r="F134">
        <v>1</v>
      </c>
      <c r="G134">
        <v>0</v>
      </c>
      <c r="H134" s="9">
        <v>41186</v>
      </c>
      <c r="I134" s="9" t="str">
        <f t="shared" si="2"/>
        <v>2012</v>
      </c>
      <c r="J134">
        <v>80</v>
      </c>
      <c r="K134">
        <v>46</v>
      </c>
      <c r="L134">
        <v>35</v>
      </c>
      <c r="M134">
        <v>69</v>
      </c>
      <c r="N134">
        <v>84</v>
      </c>
      <c r="O134">
        <v>41</v>
      </c>
      <c r="P134">
        <v>66</v>
      </c>
      <c r="Q134">
        <f>SUM(Sheet1!K134)+SUM(Sheet1!L134)+SUM(Sheet1!M134)+SUM(Sheet1!N134)+SUM(Sheet1!O134)+SUM(Sheet1!P134)</f>
        <v>341</v>
      </c>
      <c r="R134">
        <v>6</v>
      </c>
      <c r="S134">
        <v>4</v>
      </c>
      <c r="T134">
        <v>1</v>
      </c>
      <c r="U134">
        <v>6</v>
      </c>
      <c r="V134">
        <v>7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t="s">
        <v>32</v>
      </c>
      <c r="AE134" t="s">
        <v>33</v>
      </c>
    </row>
    <row r="135" spans="1:31" x14ac:dyDescent="0.3">
      <c r="A135">
        <v>6927</v>
      </c>
      <c r="B135">
        <v>1968</v>
      </c>
      <c r="C135" t="s">
        <v>13</v>
      </c>
      <c r="D135" t="s">
        <v>20</v>
      </c>
      <c r="E135" s="1">
        <v>44377</v>
      </c>
      <c r="F135">
        <v>1</v>
      </c>
      <c r="G135">
        <v>1</v>
      </c>
      <c r="H135" s="9">
        <v>41187</v>
      </c>
      <c r="I135" s="9" t="str">
        <f t="shared" si="2"/>
        <v>2012</v>
      </c>
      <c r="J135">
        <v>70</v>
      </c>
      <c r="K135">
        <v>224</v>
      </c>
      <c r="L135">
        <v>0</v>
      </c>
      <c r="M135">
        <v>30</v>
      </c>
      <c r="N135">
        <v>0</v>
      </c>
      <c r="O135">
        <v>0</v>
      </c>
      <c r="P135">
        <v>10</v>
      </c>
      <c r="Q135">
        <f>SUM(Sheet1!K135)+SUM(Sheet1!L135)+SUM(Sheet1!M135)+SUM(Sheet1!N135)+SUM(Sheet1!O135)+SUM(Sheet1!P135)</f>
        <v>264</v>
      </c>
      <c r="R135">
        <v>8</v>
      </c>
      <c r="S135">
        <v>5</v>
      </c>
      <c r="T135">
        <v>1</v>
      </c>
      <c r="U135">
        <v>5</v>
      </c>
      <c r="V135">
        <v>8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t="s">
        <v>15</v>
      </c>
      <c r="AE135" t="s">
        <v>16</v>
      </c>
    </row>
    <row r="136" spans="1:31" x14ac:dyDescent="0.3">
      <c r="A136">
        <v>9771</v>
      </c>
      <c r="B136">
        <v>1988</v>
      </c>
      <c r="C136" t="s">
        <v>34</v>
      </c>
      <c r="D136" t="s">
        <v>28</v>
      </c>
      <c r="E136" s="1">
        <v>23331</v>
      </c>
      <c r="F136">
        <v>1</v>
      </c>
      <c r="G136">
        <v>0</v>
      </c>
      <c r="H136" s="9">
        <v>41187</v>
      </c>
      <c r="I136" s="9" t="str">
        <f t="shared" si="2"/>
        <v>2012</v>
      </c>
      <c r="J136">
        <v>97</v>
      </c>
      <c r="K136">
        <v>104</v>
      </c>
      <c r="L136">
        <v>20</v>
      </c>
      <c r="M136">
        <v>101</v>
      </c>
      <c r="N136">
        <v>24</v>
      </c>
      <c r="O136">
        <v>15</v>
      </c>
      <c r="P136">
        <v>5</v>
      </c>
      <c r="Q136">
        <f>SUM(Sheet1!K136)+SUM(Sheet1!L136)+SUM(Sheet1!M136)+SUM(Sheet1!N136)+SUM(Sheet1!O136)+SUM(Sheet1!P136)</f>
        <v>269</v>
      </c>
      <c r="R136">
        <v>6</v>
      </c>
      <c r="S136">
        <v>5</v>
      </c>
      <c r="T136">
        <v>1</v>
      </c>
      <c r="U136">
        <v>5</v>
      </c>
      <c r="V136">
        <v>9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t="s">
        <v>32</v>
      </c>
      <c r="AE136" t="s">
        <v>33</v>
      </c>
    </row>
    <row r="137" spans="1:31" x14ac:dyDescent="0.3">
      <c r="A137">
        <v>793</v>
      </c>
      <c r="B137">
        <v>1973</v>
      </c>
      <c r="C137" t="s">
        <v>25</v>
      </c>
      <c r="D137" t="s">
        <v>20</v>
      </c>
      <c r="E137" s="1">
        <v>20895</v>
      </c>
      <c r="F137">
        <v>1</v>
      </c>
      <c r="G137">
        <v>0</v>
      </c>
      <c r="H137" s="9">
        <v>41188</v>
      </c>
      <c r="I137" s="9" t="str">
        <f t="shared" si="2"/>
        <v>2012</v>
      </c>
      <c r="J137">
        <v>24</v>
      </c>
      <c r="K137">
        <v>18</v>
      </c>
      <c r="L137">
        <v>3</v>
      </c>
      <c r="M137">
        <v>17</v>
      </c>
      <c r="N137">
        <v>3</v>
      </c>
      <c r="O137">
        <v>0</v>
      </c>
      <c r="P137">
        <v>4</v>
      </c>
      <c r="Q137">
        <f>SUM(Sheet1!K137)+SUM(Sheet1!L137)+SUM(Sheet1!M137)+SUM(Sheet1!N137)+SUM(Sheet1!O137)+SUM(Sheet1!P137)</f>
        <v>45</v>
      </c>
      <c r="R137">
        <v>1</v>
      </c>
      <c r="S137">
        <v>2</v>
      </c>
      <c r="T137">
        <v>0</v>
      </c>
      <c r="U137">
        <v>3</v>
      </c>
      <c r="V137">
        <v>9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t="s">
        <v>18</v>
      </c>
      <c r="AE137" t="s">
        <v>19</v>
      </c>
    </row>
    <row r="138" spans="1:31" x14ac:dyDescent="0.3">
      <c r="A138">
        <v>5710</v>
      </c>
      <c r="B138">
        <v>1970</v>
      </c>
      <c r="C138" t="s">
        <v>25</v>
      </c>
      <c r="D138" t="s">
        <v>27</v>
      </c>
      <c r="E138" s="1">
        <v>40548</v>
      </c>
      <c r="F138">
        <v>0</v>
      </c>
      <c r="G138">
        <v>1</v>
      </c>
      <c r="H138" s="9">
        <v>41192</v>
      </c>
      <c r="I138" s="9" t="str">
        <f t="shared" si="2"/>
        <v>2012</v>
      </c>
      <c r="J138">
        <v>31</v>
      </c>
      <c r="K138">
        <v>110</v>
      </c>
      <c r="L138">
        <v>0</v>
      </c>
      <c r="M138">
        <v>5</v>
      </c>
      <c r="N138">
        <v>2</v>
      </c>
      <c r="O138">
        <v>0</v>
      </c>
      <c r="P138">
        <v>3</v>
      </c>
      <c r="Q138">
        <f>SUM(Sheet1!K138)+SUM(Sheet1!L138)+SUM(Sheet1!M138)+SUM(Sheet1!N138)+SUM(Sheet1!O138)+SUM(Sheet1!P138)</f>
        <v>120</v>
      </c>
      <c r="R138">
        <v>2</v>
      </c>
      <c r="S138">
        <v>2</v>
      </c>
      <c r="T138">
        <v>1</v>
      </c>
      <c r="U138">
        <v>4</v>
      </c>
      <c r="V138">
        <v>5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 t="s">
        <v>18</v>
      </c>
      <c r="AE138" t="s">
        <v>19</v>
      </c>
    </row>
    <row r="139" spans="1:31" x14ac:dyDescent="0.3">
      <c r="A139">
        <v>10264</v>
      </c>
      <c r="B139">
        <v>1979</v>
      </c>
      <c r="C139" t="s">
        <v>25</v>
      </c>
      <c r="D139" t="s">
        <v>17</v>
      </c>
      <c r="E139" s="1">
        <v>15287</v>
      </c>
      <c r="F139">
        <v>1</v>
      </c>
      <c r="G139">
        <v>0</v>
      </c>
      <c r="H139" s="9">
        <v>41192</v>
      </c>
      <c r="I139" s="9" t="str">
        <f t="shared" si="2"/>
        <v>2012</v>
      </c>
      <c r="J139">
        <v>60</v>
      </c>
      <c r="K139">
        <v>1</v>
      </c>
      <c r="L139">
        <v>2</v>
      </c>
      <c r="M139">
        <v>8</v>
      </c>
      <c r="N139">
        <v>4</v>
      </c>
      <c r="O139">
        <v>3</v>
      </c>
      <c r="P139">
        <v>13</v>
      </c>
      <c r="Q139">
        <f>SUM(Sheet1!K139)+SUM(Sheet1!L139)+SUM(Sheet1!M139)+SUM(Sheet1!N139)+SUM(Sheet1!O139)+SUM(Sheet1!P139)</f>
        <v>31</v>
      </c>
      <c r="R139">
        <v>2</v>
      </c>
      <c r="S139">
        <v>1</v>
      </c>
      <c r="T139">
        <v>1</v>
      </c>
      <c r="U139">
        <v>2</v>
      </c>
      <c r="V139">
        <v>7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 t="s">
        <v>15</v>
      </c>
      <c r="AE139" t="s">
        <v>16</v>
      </c>
    </row>
    <row r="140" spans="1:31" x14ac:dyDescent="0.3">
      <c r="A140">
        <v>234</v>
      </c>
      <c r="B140">
        <v>1979</v>
      </c>
      <c r="C140" t="s">
        <v>25</v>
      </c>
      <c r="D140" t="s">
        <v>17</v>
      </c>
      <c r="E140" s="1">
        <v>15287</v>
      </c>
      <c r="F140">
        <v>1</v>
      </c>
      <c r="G140">
        <v>0</v>
      </c>
      <c r="H140" s="9">
        <v>41192</v>
      </c>
      <c r="I140" s="9" t="str">
        <f t="shared" si="2"/>
        <v>2012</v>
      </c>
      <c r="J140">
        <v>60</v>
      </c>
      <c r="K140">
        <v>1</v>
      </c>
      <c r="L140">
        <v>2</v>
      </c>
      <c r="M140">
        <v>8</v>
      </c>
      <c r="N140">
        <v>4</v>
      </c>
      <c r="O140">
        <v>3</v>
      </c>
      <c r="P140">
        <v>13</v>
      </c>
      <c r="Q140">
        <f>SUM(Sheet1!K140)+SUM(Sheet1!L140)+SUM(Sheet1!M140)+SUM(Sheet1!N140)+SUM(Sheet1!O140)+SUM(Sheet1!P140)</f>
        <v>31</v>
      </c>
      <c r="R140">
        <v>2</v>
      </c>
      <c r="S140">
        <v>1</v>
      </c>
      <c r="T140">
        <v>1</v>
      </c>
      <c r="U140">
        <v>2</v>
      </c>
      <c r="V140">
        <v>7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 t="s">
        <v>21</v>
      </c>
      <c r="AE140" t="s">
        <v>22</v>
      </c>
    </row>
    <row r="141" spans="1:31" x14ac:dyDescent="0.3">
      <c r="A141">
        <v>2569</v>
      </c>
      <c r="B141">
        <v>1987</v>
      </c>
      <c r="C141" t="s">
        <v>25</v>
      </c>
      <c r="D141" t="s">
        <v>20</v>
      </c>
      <c r="E141" s="1">
        <v>17323</v>
      </c>
      <c r="F141">
        <v>0</v>
      </c>
      <c r="G141">
        <v>0</v>
      </c>
      <c r="H141" s="9">
        <v>41192</v>
      </c>
      <c r="I141" s="9" t="str">
        <f t="shared" si="2"/>
        <v>2012</v>
      </c>
      <c r="J141">
        <v>38</v>
      </c>
      <c r="K141">
        <v>3</v>
      </c>
      <c r="L141">
        <v>14</v>
      </c>
      <c r="M141">
        <v>17</v>
      </c>
      <c r="N141">
        <v>6</v>
      </c>
      <c r="O141">
        <v>1</v>
      </c>
      <c r="P141">
        <v>5</v>
      </c>
      <c r="Q141">
        <f>SUM(Sheet1!K141)+SUM(Sheet1!L141)+SUM(Sheet1!M141)+SUM(Sheet1!N141)+SUM(Sheet1!O141)+SUM(Sheet1!P141)</f>
        <v>46</v>
      </c>
      <c r="R141">
        <v>1</v>
      </c>
      <c r="S141">
        <v>1</v>
      </c>
      <c r="T141">
        <v>0</v>
      </c>
      <c r="U141">
        <v>3</v>
      </c>
      <c r="V141">
        <v>8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t="s">
        <v>29</v>
      </c>
      <c r="AE141" t="s">
        <v>19</v>
      </c>
    </row>
    <row r="142" spans="1:31" x14ac:dyDescent="0.3">
      <c r="A142">
        <v>7011</v>
      </c>
      <c r="B142">
        <v>1973</v>
      </c>
      <c r="C142" t="s">
        <v>25</v>
      </c>
      <c r="D142" t="s">
        <v>20</v>
      </c>
      <c r="E142" s="1">
        <v>33471</v>
      </c>
      <c r="F142">
        <v>1</v>
      </c>
      <c r="G142">
        <v>0</v>
      </c>
      <c r="H142" s="9">
        <v>41194</v>
      </c>
      <c r="I142" s="9" t="str">
        <f t="shared" si="2"/>
        <v>2012</v>
      </c>
      <c r="J142">
        <v>47</v>
      </c>
      <c r="K142">
        <v>43</v>
      </c>
      <c r="L142">
        <v>2</v>
      </c>
      <c r="M142">
        <v>27</v>
      </c>
      <c r="N142">
        <v>0</v>
      </c>
      <c r="O142">
        <v>9</v>
      </c>
      <c r="P142">
        <v>12</v>
      </c>
      <c r="Q142">
        <f>SUM(Sheet1!K142)+SUM(Sheet1!L142)+SUM(Sheet1!M142)+SUM(Sheet1!N142)+SUM(Sheet1!O142)+SUM(Sheet1!P142)</f>
        <v>93</v>
      </c>
      <c r="R142">
        <v>3</v>
      </c>
      <c r="S142">
        <v>3</v>
      </c>
      <c r="T142">
        <v>0</v>
      </c>
      <c r="U142">
        <v>4</v>
      </c>
      <c r="V142">
        <v>7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t="s">
        <v>15</v>
      </c>
      <c r="AE142" t="s">
        <v>16</v>
      </c>
    </row>
    <row r="143" spans="1:31" x14ac:dyDescent="0.3">
      <c r="A143">
        <v>6613</v>
      </c>
      <c r="B143">
        <v>1970</v>
      </c>
      <c r="C143" t="s">
        <v>26</v>
      </c>
      <c r="D143" t="s">
        <v>20</v>
      </c>
      <c r="E143" s="1">
        <v>44511</v>
      </c>
      <c r="F143">
        <v>1</v>
      </c>
      <c r="G143">
        <v>0</v>
      </c>
      <c r="H143" s="9">
        <v>41194</v>
      </c>
      <c r="I143" s="9" t="str">
        <f t="shared" si="2"/>
        <v>2012</v>
      </c>
      <c r="J143">
        <v>39</v>
      </c>
      <c r="K143">
        <v>513</v>
      </c>
      <c r="L143">
        <v>7</v>
      </c>
      <c r="M143">
        <v>133</v>
      </c>
      <c r="N143">
        <v>46</v>
      </c>
      <c r="O143">
        <v>14</v>
      </c>
      <c r="P143">
        <v>14</v>
      </c>
      <c r="Q143">
        <f>SUM(Sheet1!K143)+SUM(Sheet1!L143)+SUM(Sheet1!M143)+SUM(Sheet1!N143)+SUM(Sheet1!O143)+SUM(Sheet1!P143)</f>
        <v>727</v>
      </c>
      <c r="R143">
        <v>6</v>
      </c>
      <c r="S143">
        <v>8</v>
      </c>
      <c r="T143">
        <v>4</v>
      </c>
      <c r="U143">
        <v>8</v>
      </c>
      <c r="V143">
        <v>8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t="s">
        <v>18</v>
      </c>
      <c r="AE143" t="s">
        <v>19</v>
      </c>
    </row>
    <row r="144" spans="1:31" x14ac:dyDescent="0.3">
      <c r="A144">
        <v>3710</v>
      </c>
      <c r="B144">
        <v>1984</v>
      </c>
      <c r="C144" t="s">
        <v>13</v>
      </c>
      <c r="D144" t="s">
        <v>28</v>
      </c>
      <c r="E144" s="1">
        <v>39684</v>
      </c>
      <c r="F144">
        <v>1</v>
      </c>
      <c r="G144">
        <v>0</v>
      </c>
      <c r="H144" s="9">
        <v>41194</v>
      </c>
      <c r="I144" s="9" t="str">
        <f t="shared" si="2"/>
        <v>2012</v>
      </c>
      <c r="J144">
        <v>41</v>
      </c>
      <c r="K144">
        <v>19</v>
      </c>
      <c r="L144">
        <v>0</v>
      </c>
      <c r="M144">
        <v>35</v>
      </c>
      <c r="N144">
        <v>6</v>
      </c>
      <c r="O144">
        <v>4</v>
      </c>
      <c r="P144">
        <v>17</v>
      </c>
      <c r="Q144">
        <f>SUM(Sheet1!K144)+SUM(Sheet1!L144)+SUM(Sheet1!M144)+SUM(Sheet1!N144)+SUM(Sheet1!O144)+SUM(Sheet1!P144)</f>
        <v>81</v>
      </c>
      <c r="R144">
        <v>2</v>
      </c>
      <c r="S144">
        <v>2</v>
      </c>
      <c r="T144">
        <v>1</v>
      </c>
      <c r="U144">
        <v>2</v>
      </c>
      <c r="V144">
        <v>7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1</v>
      </c>
      <c r="AD144" t="s">
        <v>21</v>
      </c>
      <c r="AE144" t="s">
        <v>22</v>
      </c>
    </row>
    <row r="145" spans="1:31" x14ac:dyDescent="0.3">
      <c r="A145">
        <v>5304</v>
      </c>
      <c r="B145">
        <v>1974</v>
      </c>
      <c r="C145" t="s">
        <v>13</v>
      </c>
      <c r="D145" t="s">
        <v>28</v>
      </c>
      <c r="E145" s="1">
        <v>30899</v>
      </c>
      <c r="F145">
        <v>1</v>
      </c>
      <c r="G145">
        <v>0</v>
      </c>
      <c r="H145" s="9">
        <v>41195</v>
      </c>
      <c r="I145" s="9" t="str">
        <f t="shared" si="2"/>
        <v>2012</v>
      </c>
      <c r="J145">
        <v>35</v>
      </c>
      <c r="K145">
        <v>24</v>
      </c>
      <c r="L145">
        <v>0</v>
      </c>
      <c r="M145">
        <v>8</v>
      </c>
      <c r="N145">
        <v>0</v>
      </c>
      <c r="O145">
        <v>0</v>
      </c>
      <c r="P145">
        <v>1</v>
      </c>
      <c r="Q145">
        <f>SUM(Sheet1!K145)+SUM(Sheet1!L145)+SUM(Sheet1!M145)+SUM(Sheet1!N145)+SUM(Sheet1!O145)+SUM(Sheet1!P145)</f>
        <v>33</v>
      </c>
      <c r="R145">
        <v>2</v>
      </c>
      <c r="S145">
        <v>1</v>
      </c>
      <c r="T145">
        <v>0</v>
      </c>
      <c r="U145">
        <v>3</v>
      </c>
      <c r="V145">
        <v>6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t="s">
        <v>15</v>
      </c>
      <c r="AE145" t="s">
        <v>16</v>
      </c>
    </row>
    <row r="146" spans="1:31" x14ac:dyDescent="0.3">
      <c r="A146">
        <v>10525</v>
      </c>
      <c r="B146">
        <v>1986</v>
      </c>
      <c r="C146" t="s">
        <v>25</v>
      </c>
      <c r="D146" t="s">
        <v>28</v>
      </c>
      <c r="E146" s="1">
        <v>26576</v>
      </c>
      <c r="F146">
        <v>1</v>
      </c>
      <c r="G146">
        <v>0</v>
      </c>
      <c r="H146" s="9">
        <v>41195</v>
      </c>
      <c r="I146" s="9" t="str">
        <f t="shared" si="2"/>
        <v>2012</v>
      </c>
      <c r="J146">
        <v>40</v>
      </c>
      <c r="K146">
        <v>10</v>
      </c>
      <c r="L146">
        <v>0</v>
      </c>
      <c r="M146">
        <v>8</v>
      </c>
      <c r="N146">
        <v>0</v>
      </c>
      <c r="O146">
        <v>0</v>
      </c>
      <c r="P146">
        <v>9</v>
      </c>
      <c r="Q146">
        <f>SUM(Sheet1!K146)+SUM(Sheet1!L146)+SUM(Sheet1!M146)+SUM(Sheet1!N146)+SUM(Sheet1!O146)+SUM(Sheet1!P146)</f>
        <v>27</v>
      </c>
      <c r="R146">
        <v>1</v>
      </c>
      <c r="S146">
        <v>1</v>
      </c>
      <c r="T146">
        <v>0</v>
      </c>
      <c r="U146">
        <v>2</v>
      </c>
      <c r="V146">
        <v>9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 t="s">
        <v>21</v>
      </c>
      <c r="AE146" t="s">
        <v>22</v>
      </c>
    </row>
    <row r="147" spans="1:31" x14ac:dyDescent="0.3">
      <c r="A147">
        <v>5985</v>
      </c>
      <c r="B147">
        <v>1965</v>
      </c>
      <c r="C147" t="s">
        <v>26</v>
      </c>
      <c r="D147" t="s">
        <v>28</v>
      </c>
      <c r="E147" s="1">
        <v>33168</v>
      </c>
      <c r="F147">
        <v>0</v>
      </c>
      <c r="G147">
        <v>1</v>
      </c>
      <c r="H147" s="9">
        <v>41195</v>
      </c>
      <c r="I147" s="9" t="str">
        <f t="shared" si="2"/>
        <v>2012</v>
      </c>
      <c r="J147">
        <v>0</v>
      </c>
      <c r="K147">
        <v>80</v>
      </c>
      <c r="L147">
        <v>1</v>
      </c>
      <c r="M147">
        <v>37</v>
      </c>
      <c r="N147">
        <v>0</v>
      </c>
      <c r="O147">
        <v>1</v>
      </c>
      <c r="P147">
        <v>3</v>
      </c>
      <c r="Q147">
        <f>SUM(Sheet1!K147)+SUM(Sheet1!L147)+SUM(Sheet1!M147)+SUM(Sheet1!N147)+SUM(Sheet1!O147)+SUM(Sheet1!P147)</f>
        <v>122</v>
      </c>
      <c r="R147">
        <v>3</v>
      </c>
      <c r="S147">
        <v>2</v>
      </c>
      <c r="T147">
        <v>1</v>
      </c>
      <c r="U147">
        <v>4</v>
      </c>
      <c r="V147">
        <v>7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t="s">
        <v>21</v>
      </c>
      <c r="AE147" t="s">
        <v>22</v>
      </c>
    </row>
    <row r="148" spans="1:31" x14ac:dyDescent="0.3">
      <c r="A148">
        <v>164</v>
      </c>
      <c r="B148">
        <v>1977</v>
      </c>
      <c r="C148" t="s">
        <v>13</v>
      </c>
      <c r="D148" t="s">
        <v>20</v>
      </c>
      <c r="E148" s="1">
        <v>28973</v>
      </c>
      <c r="F148">
        <v>0</v>
      </c>
      <c r="G148">
        <v>0</v>
      </c>
      <c r="H148" s="9">
        <v>41195</v>
      </c>
      <c r="I148" s="9" t="str">
        <f t="shared" si="2"/>
        <v>2012</v>
      </c>
      <c r="J148">
        <v>59</v>
      </c>
      <c r="K148">
        <v>206</v>
      </c>
      <c r="L148">
        <v>0</v>
      </c>
      <c r="M148">
        <v>46</v>
      </c>
      <c r="N148">
        <v>3</v>
      </c>
      <c r="O148">
        <v>2</v>
      </c>
      <c r="P148">
        <v>12</v>
      </c>
      <c r="Q148">
        <f>SUM(Sheet1!K148)+SUM(Sheet1!L148)+SUM(Sheet1!M148)+SUM(Sheet1!N148)+SUM(Sheet1!O148)+SUM(Sheet1!P148)</f>
        <v>269</v>
      </c>
      <c r="R148">
        <v>2</v>
      </c>
      <c r="S148">
        <v>5</v>
      </c>
      <c r="T148">
        <v>1</v>
      </c>
      <c r="U148">
        <v>5</v>
      </c>
      <c r="V148">
        <v>8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t="s">
        <v>21</v>
      </c>
      <c r="AE148" t="s">
        <v>22</v>
      </c>
    </row>
    <row r="149" spans="1:31" x14ac:dyDescent="0.3">
      <c r="A149">
        <v>3933</v>
      </c>
      <c r="B149">
        <v>1980</v>
      </c>
      <c r="C149" t="s">
        <v>25</v>
      </c>
      <c r="D149" t="s">
        <v>27</v>
      </c>
      <c r="E149" s="1">
        <v>44010</v>
      </c>
      <c r="F149">
        <v>1</v>
      </c>
      <c r="G149">
        <v>0</v>
      </c>
      <c r="H149" s="9">
        <v>41195</v>
      </c>
      <c r="I149" s="9" t="str">
        <f t="shared" si="2"/>
        <v>2012</v>
      </c>
      <c r="J149">
        <v>46</v>
      </c>
      <c r="K149">
        <v>186</v>
      </c>
      <c r="L149">
        <v>36</v>
      </c>
      <c r="M149">
        <v>234</v>
      </c>
      <c r="N149">
        <v>86</v>
      </c>
      <c r="O149">
        <v>72</v>
      </c>
      <c r="P149">
        <v>48</v>
      </c>
      <c r="Q149">
        <f>SUM(Sheet1!K149)+SUM(Sheet1!L149)+SUM(Sheet1!M149)+SUM(Sheet1!N149)+SUM(Sheet1!O149)+SUM(Sheet1!P149)</f>
        <v>662</v>
      </c>
      <c r="R149">
        <v>6</v>
      </c>
      <c r="S149">
        <v>10</v>
      </c>
      <c r="T149">
        <v>2</v>
      </c>
      <c r="U149">
        <v>6</v>
      </c>
      <c r="V149">
        <v>9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t="s">
        <v>15</v>
      </c>
      <c r="AE149" t="s">
        <v>16</v>
      </c>
    </row>
    <row r="150" spans="1:31" x14ac:dyDescent="0.3">
      <c r="A150">
        <v>4042</v>
      </c>
      <c r="B150">
        <v>1971</v>
      </c>
      <c r="C150" t="s">
        <v>25</v>
      </c>
      <c r="D150" t="s">
        <v>17</v>
      </c>
      <c r="E150" s="1">
        <v>43300</v>
      </c>
      <c r="F150">
        <v>0</v>
      </c>
      <c r="G150">
        <v>1</v>
      </c>
      <c r="H150" s="9">
        <v>41195</v>
      </c>
      <c r="I150" s="9" t="str">
        <f t="shared" si="2"/>
        <v>2012</v>
      </c>
      <c r="J150">
        <v>87</v>
      </c>
      <c r="K150">
        <v>91</v>
      </c>
      <c r="L150">
        <v>3</v>
      </c>
      <c r="M150">
        <v>52</v>
      </c>
      <c r="N150">
        <v>2</v>
      </c>
      <c r="O150">
        <v>1</v>
      </c>
      <c r="P150">
        <v>31</v>
      </c>
      <c r="Q150">
        <f>SUM(Sheet1!K150)+SUM(Sheet1!L150)+SUM(Sheet1!M150)+SUM(Sheet1!N150)+SUM(Sheet1!O150)+SUM(Sheet1!P150)</f>
        <v>180</v>
      </c>
      <c r="R150">
        <v>3</v>
      </c>
      <c r="S150">
        <v>4</v>
      </c>
      <c r="T150">
        <v>0</v>
      </c>
      <c r="U150">
        <v>4</v>
      </c>
      <c r="V150">
        <v>8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 t="s">
        <v>23</v>
      </c>
      <c r="AE150" t="s">
        <v>24</v>
      </c>
    </row>
    <row r="151" spans="1:31" x14ac:dyDescent="0.3">
      <c r="A151">
        <v>9246</v>
      </c>
      <c r="B151">
        <v>1985</v>
      </c>
      <c r="C151" t="s">
        <v>26</v>
      </c>
      <c r="D151" t="s">
        <v>27</v>
      </c>
      <c r="E151" s="1">
        <v>40101</v>
      </c>
      <c r="F151">
        <v>1</v>
      </c>
      <c r="G151">
        <v>0</v>
      </c>
      <c r="H151" s="9">
        <v>41196</v>
      </c>
      <c r="I151" s="9" t="str">
        <f t="shared" si="2"/>
        <v>2012</v>
      </c>
      <c r="J151">
        <v>73</v>
      </c>
      <c r="K151">
        <v>171</v>
      </c>
      <c r="L151">
        <v>3</v>
      </c>
      <c r="M151">
        <v>129</v>
      </c>
      <c r="N151">
        <v>26</v>
      </c>
      <c r="O151">
        <v>24</v>
      </c>
      <c r="P151">
        <v>62</v>
      </c>
      <c r="Q151">
        <f>SUM(Sheet1!K151)+SUM(Sheet1!L151)+SUM(Sheet1!M151)+SUM(Sheet1!N151)+SUM(Sheet1!O151)+SUM(Sheet1!P151)</f>
        <v>415</v>
      </c>
      <c r="R151">
        <v>4</v>
      </c>
      <c r="S151">
        <v>6</v>
      </c>
      <c r="T151">
        <v>1</v>
      </c>
      <c r="U151">
        <v>6</v>
      </c>
      <c r="V151">
        <v>7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t="s">
        <v>32</v>
      </c>
      <c r="AE151" t="s">
        <v>33</v>
      </c>
    </row>
    <row r="152" spans="1:31" x14ac:dyDescent="0.3">
      <c r="A152">
        <v>5959</v>
      </c>
      <c r="B152">
        <v>1968</v>
      </c>
      <c r="C152" t="s">
        <v>25</v>
      </c>
      <c r="D152" t="s">
        <v>28</v>
      </c>
      <c r="E152" s="1">
        <v>35893</v>
      </c>
      <c r="F152">
        <v>1</v>
      </c>
      <c r="G152">
        <v>1</v>
      </c>
      <c r="H152" s="9">
        <v>41197</v>
      </c>
      <c r="I152" s="9" t="str">
        <f t="shared" si="2"/>
        <v>2012</v>
      </c>
      <c r="J152">
        <v>80</v>
      </c>
      <c r="K152">
        <v>158</v>
      </c>
      <c r="L152">
        <v>0</v>
      </c>
      <c r="M152">
        <v>23</v>
      </c>
      <c r="N152">
        <v>0</v>
      </c>
      <c r="O152">
        <v>0</v>
      </c>
      <c r="P152">
        <v>18</v>
      </c>
      <c r="Q152">
        <f>SUM(Sheet1!K152)+SUM(Sheet1!L152)+SUM(Sheet1!M152)+SUM(Sheet1!N152)+SUM(Sheet1!O152)+SUM(Sheet1!P152)</f>
        <v>199</v>
      </c>
      <c r="R152">
        <v>6</v>
      </c>
      <c r="S152">
        <v>3</v>
      </c>
      <c r="T152">
        <v>1</v>
      </c>
      <c r="U152">
        <v>5</v>
      </c>
      <c r="V152">
        <v>8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t="s">
        <v>32</v>
      </c>
      <c r="AE152" t="s">
        <v>33</v>
      </c>
    </row>
    <row r="153" spans="1:31" x14ac:dyDescent="0.3">
      <c r="A153">
        <v>9703</v>
      </c>
      <c r="B153">
        <v>1970</v>
      </c>
      <c r="C153" t="s">
        <v>13</v>
      </c>
      <c r="D153" t="s">
        <v>20</v>
      </c>
      <c r="E153" s="1">
        <v>38097</v>
      </c>
      <c r="F153">
        <v>1</v>
      </c>
      <c r="G153">
        <v>1</v>
      </c>
      <c r="H153" s="9">
        <v>41197</v>
      </c>
      <c r="I153" s="9" t="str">
        <f t="shared" si="2"/>
        <v>2012</v>
      </c>
      <c r="J153">
        <v>70</v>
      </c>
      <c r="K153">
        <v>77</v>
      </c>
      <c r="L153">
        <v>2</v>
      </c>
      <c r="M153">
        <v>35</v>
      </c>
      <c r="N153">
        <v>0</v>
      </c>
      <c r="O153">
        <v>1</v>
      </c>
      <c r="P153">
        <v>69</v>
      </c>
      <c r="Q153">
        <f>SUM(Sheet1!K153)+SUM(Sheet1!L153)+SUM(Sheet1!M153)+SUM(Sheet1!N153)+SUM(Sheet1!O153)+SUM(Sheet1!P153)</f>
        <v>184</v>
      </c>
      <c r="R153">
        <v>4</v>
      </c>
      <c r="S153">
        <v>3</v>
      </c>
      <c r="T153">
        <v>2</v>
      </c>
      <c r="U153">
        <v>2</v>
      </c>
      <c r="V153">
        <v>7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 t="s">
        <v>15</v>
      </c>
      <c r="AE153" t="s">
        <v>16</v>
      </c>
    </row>
    <row r="154" spans="1:31" x14ac:dyDescent="0.3">
      <c r="A154">
        <v>9405</v>
      </c>
      <c r="B154">
        <v>1954</v>
      </c>
      <c r="C154" t="s">
        <v>13</v>
      </c>
      <c r="D154" t="s">
        <v>20</v>
      </c>
      <c r="E154" s="1">
        <v>52869</v>
      </c>
      <c r="F154">
        <v>1</v>
      </c>
      <c r="G154">
        <v>1</v>
      </c>
      <c r="H154" s="9">
        <v>41197</v>
      </c>
      <c r="I154" s="9" t="str">
        <f t="shared" si="2"/>
        <v>2012</v>
      </c>
      <c r="J154">
        <v>40</v>
      </c>
      <c r="K154">
        <v>84</v>
      </c>
      <c r="L154">
        <v>3</v>
      </c>
      <c r="M154">
        <v>61</v>
      </c>
      <c r="N154">
        <v>2</v>
      </c>
      <c r="O154">
        <v>1</v>
      </c>
      <c r="P154">
        <v>21</v>
      </c>
      <c r="Q154">
        <f>SUM(Sheet1!K154)+SUM(Sheet1!L154)+SUM(Sheet1!M154)+SUM(Sheet1!N154)+SUM(Sheet1!O154)+SUM(Sheet1!P154)</f>
        <v>172</v>
      </c>
      <c r="R154">
        <v>3</v>
      </c>
      <c r="S154">
        <v>3</v>
      </c>
      <c r="T154">
        <v>1</v>
      </c>
      <c r="U154">
        <v>4</v>
      </c>
      <c r="V154">
        <v>7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 t="s">
        <v>15</v>
      </c>
      <c r="AE154" t="s">
        <v>16</v>
      </c>
    </row>
    <row r="155" spans="1:31" x14ac:dyDescent="0.3">
      <c r="A155">
        <v>9653</v>
      </c>
      <c r="B155">
        <v>1975</v>
      </c>
      <c r="C155" t="s">
        <v>25</v>
      </c>
      <c r="D155" t="s">
        <v>20</v>
      </c>
      <c r="E155" s="1">
        <v>35797</v>
      </c>
      <c r="F155">
        <v>0</v>
      </c>
      <c r="G155">
        <v>1</v>
      </c>
      <c r="H155" s="9">
        <v>41198</v>
      </c>
      <c r="I155" s="9" t="str">
        <f t="shared" si="2"/>
        <v>2012</v>
      </c>
      <c r="J155">
        <v>16</v>
      </c>
      <c r="K155">
        <v>27</v>
      </c>
      <c r="L155">
        <v>1</v>
      </c>
      <c r="M155">
        <v>14</v>
      </c>
      <c r="N155">
        <v>4</v>
      </c>
      <c r="O155">
        <v>1</v>
      </c>
      <c r="P155">
        <v>21</v>
      </c>
      <c r="Q155">
        <f>SUM(Sheet1!K155)+SUM(Sheet1!L155)+SUM(Sheet1!M155)+SUM(Sheet1!N155)+SUM(Sheet1!O155)+SUM(Sheet1!P155)</f>
        <v>68</v>
      </c>
      <c r="R155">
        <v>2</v>
      </c>
      <c r="S155">
        <v>2</v>
      </c>
      <c r="T155">
        <v>0</v>
      </c>
      <c r="U155">
        <v>3</v>
      </c>
      <c r="V155">
        <v>8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t="s">
        <v>15</v>
      </c>
      <c r="AE155" t="s">
        <v>16</v>
      </c>
    </row>
    <row r="156" spans="1:31" x14ac:dyDescent="0.3">
      <c r="A156">
        <v>9973</v>
      </c>
      <c r="B156">
        <v>1963</v>
      </c>
      <c r="C156" t="s">
        <v>25</v>
      </c>
      <c r="D156" t="s">
        <v>20</v>
      </c>
      <c r="E156" s="1">
        <v>50437</v>
      </c>
      <c r="F156">
        <v>0</v>
      </c>
      <c r="G156">
        <v>2</v>
      </c>
      <c r="H156" s="9">
        <v>41199</v>
      </c>
      <c r="I156" s="9" t="str">
        <f t="shared" si="2"/>
        <v>2012</v>
      </c>
      <c r="J156">
        <v>28</v>
      </c>
      <c r="K156">
        <v>370</v>
      </c>
      <c r="L156">
        <v>9</v>
      </c>
      <c r="M156">
        <v>92</v>
      </c>
      <c r="N156">
        <v>6</v>
      </c>
      <c r="O156">
        <v>9</v>
      </c>
      <c r="P156">
        <v>4</v>
      </c>
      <c r="Q156">
        <f>SUM(Sheet1!K156)+SUM(Sheet1!L156)+SUM(Sheet1!M156)+SUM(Sheet1!N156)+SUM(Sheet1!O156)+SUM(Sheet1!P156)</f>
        <v>490</v>
      </c>
      <c r="R156">
        <v>3</v>
      </c>
      <c r="S156">
        <v>7</v>
      </c>
      <c r="T156">
        <v>1</v>
      </c>
      <c r="U156">
        <v>8</v>
      </c>
      <c r="V156">
        <v>7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t="s">
        <v>21</v>
      </c>
      <c r="AE156" t="s">
        <v>22</v>
      </c>
    </row>
    <row r="157" spans="1:31" x14ac:dyDescent="0.3">
      <c r="A157">
        <v>2447</v>
      </c>
      <c r="B157">
        <v>1979</v>
      </c>
      <c r="C157" t="s">
        <v>25</v>
      </c>
      <c r="D157" t="s">
        <v>27</v>
      </c>
      <c r="E157" s="1">
        <v>30545</v>
      </c>
      <c r="F157">
        <v>1</v>
      </c>
      <c r="G157">
        <v>0</v>
      </c>
      <c r="H157" s="9">
        <v>41199</v>
      </c>
      <c r="I157" s="9" t="str">
        <f t="shared" si="2"/>
        <v>2012</v>
      </c>
      <c r="J157">
        <v>71</v>
      </c>
      <c r="K157">
        <v>4</v>
      </c>
      <c r="L157">
        <v>12</v>
      </c>
      <c r="M157">
        <v>15</v>
      </c>
      <c r="N157">
        <v>19</v>
      </c>
      <c r="O157">
        <v>7</v>
      </c>
      <c r="P157">
        <v>12</v>
      </c>
      <c r="Q157">
        <f>SUM(Sheet1!K157)+SUM(Sheet1!L157)+SUM(Sheet1!M157)+SUM(Sheet1!N157)+SUM(Sheet1!O157)+SUM(Sheet1!P157)</f>
        <v>69</v>
      </c>
      <c r="R157">
        <v>2</v>
      </c>
      <c r="S157">
        <v>2</v>
      </c>
      <c r="T157">
        <v>0</v>
      </c>
      <c r="U157">
        <v>3</v>
      </c>
      <c r="V157">
        <v>7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t="s">
        <v>32</v>
      </c>
      <c r="AE157" t="s">
        <v>33</v>
      </c>
    </row>
    <row r="158" spans="1:31" x14ac:dyDescent="0.3">
      <c r="A158">
        <v>1041</v>
      </c>
      <c r="B158">
        <v>1973</v>
      </c>
      <c r="C158" t="s">
        <v>13</v>
      </c>
      <c r="D158" t="s">
        <v>28</v>
      </c>
      <c r="E158" s="1">
        <v>48432</v>
      </c>
      <c r="F158">
        <v>0</v>
      </c>
      <c r="G158">
        <v>1</v>
      </c>
      <c r="H158" s="9">
        <v>41200</v>
      </c>
      <c r="I158" s="9" t="str">
        <f t="shared" si="2"/>
        <v>2012</v>
      </c>
      <c r="J158">
        <v>3</v>
      </c>
      <c r="K158">
        <v>322</v>
      </c>
      <c r="L158">
        <v>3</v>
      </c>
      <c r="M158">
        <v>50</v>
      </c>
      <c r="N158">
        <v>4</v>
      </c>
      <c r="O158">
        <v>3</v>
      </c>
      <c r="P158">
        <v>42</v>
      </c>
      <c r="Q158">
        <f>SUM(Sheet1!K158)+SUM(Sheet1!L158)+SUM(Sheet1!M158)+SUM(Sheet1!N158)+SUM(Sheet1!O158)+SUM(Sheet1!P158)</f>
        <v>424</v>
      </c>
      <c r="R158">
        <v>5</v>
      </c>
      <c r="S158">
        <v>7</v>
      </c>
      <c r="T158">
        <v>1</v>
      </c>
      <c r="U158">
        <v>6</v>
      </c>
      <c r="V158">
        <v>8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 t="s">
        <v>15</v>
      </c>
      <c r="AE158" t="s">
        <v>16</v>
      </c>
    </row>
    <row r="159" spans="1:31" x14ac:dyDescent="0.3">
      <c r="A159">
        <v>9949</v>
      </c>
      <c r="B159">
        <v>1976</v>
      </c>
      <c r="C159" t="s">
        <v>25</v>
      </c>
      <c r="D159" t="s">
        <v>20</v>
      </c>
      <c r="E159" s="1">
        <v>59809</v>
      </c>
      <c r="F159">
        <v>0</v>
      </c>
      <c r="G159">
        <v>2</v>
      </c>
      <c r="H159" s="9">
        <v>41200</v>
      </c>
      <c r="I159" s="9" t="str">
        <f t="shared" si="2"/>
        <v>2012</v>
      </c>
      <c r="J159">
        <v>36</v>
      </c>
      <c r="K159">
        <v>598</v>
      </c>
      <c r="L159">
        <v>16</v>
      </c>
      <c r="M159">
        <v>141</v>
      </c>
      <c r="N159">
        <v>32</v>
      </c>
      <c r="O159">
        <v>41</v>
      </c>
      <c r="P159">
        <v>49</v>
      </c>
      <c r="Q159">
        <f>SUM(Sheet1!K159)+SUM(Sheet1!L159)+SUM(Sheet1!M159)+SUM(Sheet1!N159)+SUM(Sheet1!O159)+SUM(Sheet1!P159)</f>
        <v>877</v>
      </c>
      <c r="R159">
        <v>3</v>
      </c>
      <c r="S159">
        <v>3</v>
      </c>
      <c r="T159">
        <v>3</v>
      </c>
      <c r="U159">
        <v>6</v>
      </c>
      <c r="V159">
        <v>8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t="s">
        <v>23</v>
      </c>
      <c r="AE159" t="s">
        <v>24</v>
      </c>
    </row>
    <row r="160" spans="1:31" x14ac:dyDescent="0.3">
      <c r="A160">
        <v>6147</v>
      </c>
      <c r="B160">
        <v>1971</v>
      </c>
      <c r="C160" t="s">
        <v>25</v>
      </c>
      <c r="D160" t="s">
        <v>17</v>
      </c>
      <c r="E160" s="1">
        <v>25818</v>
      </c>
      <c r="F160">
        <v>1</v>
      </c>
      <c r="G160">
        <v>0</v>
      </c>
      <c r="H160" s="9">
        <v>41200</v>
      </c>
      <c r="I160" s="9" t="str">
        <f t="shared" si="2"/>
        <v>2012</v>
      </c>
      <c r="J160">
        <v>51</v>
      </c>
      <c r="K160">
        <v>5</v>
      </c>
      <c r="L160">
        <v>2</v>
      </c>
      <c r="M160">
        <v>8</v>
      </c>
      <c r="N160">
        <v>2</v>
      </c>
      <c r="O160">
        <v>2</v>
      </c>
      <c r="P160">
        <v>9</v>
      </c>
      <c r="Q160">
        <f>SUM(Sheet1!K160)+SUM(Sheet1!L160)+SUM(Sheet1!M160)+SUM(Sheet1!N160)+SUM(Sheet1!O160)+SUM(Sheet1!P160)</f>
        <v>28</v>
      </c>
      <c r="R160">
        <v>1</v>
      </c>
      <c r="S160">
        <v>0</v>
      </c>
      <c r="T160">
        <v>1</v>
      </c>
      <c r="U160">
        <v>2</v>
      </c>
      <c r="V160">
        <v>7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t="s">
        <v>30</v>
      </c>
      <c r="AE160" t="s">
        <v>31</v>
      </c>
    </row>
    <row r="161" spans="1:31" x14ac:dyDescent="0.3">
      <c r="A161">
        <v>6218</v>
      </c>
      <c r="B161">
        <v>1965</v>
      </c>
      <c r="C161" t="s">
        <v>25</v>
      </c>
      <c r="D161" t="s">
        <v>20</v>
      </c>
      <c r="E161" s="1">
        <v>59594</v>
      </c>
      <c r="F161">
        <v>0</v>
      </c>
      <c r="G161">
        <v>1</v>
      </c>
      <c r="H161" s="9">
        <v>41202</v>
      </c>
      <c r="I161" s="9" t="str">
        <f t="shared" si="2"/>
        <v>2012</v>
      </c>
      <c r="J161">
        <v>74</v>
      </c>
      <c r="K161">
        <v>457</v>
      </c>
      <c r="L161">
        <v>4</v>
      </c>
      <c r="M161">
        <v>29</v>
      </c>
      <c r="N161">
        <v>0</v>
      </c>
      <c r="O161">
        <v>0</v>
      </c>
      <c r="P161">
        <v>9</v>
      </c>
      <c r="Q161">
        <f>SUM(Sheet1!K161)+SUM(Sheet1!L161)+SUM(Sheet1!M161)+SUM(Sheet1!N161)+SUM(Sheet1!O161)+SUM(Sheet1!P161)</f>
        <v>499</v>
      </c>
      <c r="R161">
        <v>1</v>
      </c>
      <c r="S161">
        <v>8</v>
      </c>
      <c r="T161">
        <v>1</v>
      </c>
      <c r="U161">
        <v>7</v>
      </c>
      <c r="V161">
        <v>7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 t="s">
        <v>21</v>
      </c>
      <c r="AE161" t="s">
        <v>22</v>
      </c>
    </row>
    <row r="162" spans="1:31" x14ac:dyDescent="0.3">
      <c r="A162">
        <v>1272</v>
      </c>
      <c r="B162">
        <v>1965</v>
      </c>
      <c r="C162" t="s">
        <v>26</v>
      </c>
      <c r="D162" t="s">
        <v>28</v>
      </c>
      <c r="E162" s="1">
        <v>55250</v>
      </c>
      <c r="F162">
        <v>0</v>
      </c>
      <c r="G162">
        <v>1</v>
      </c>
      <c r="H162" s="9">
        <v>41203</v>
      </c>
      <c r="I162" s="9" t="str">
        <f t="shared" si="2"/>
        <v>2012</v>
      </c>
      <c r="J162">
        <v>49</v>
      </c>
      <c r="K162">
        <v>664</v>
      </c>
      <c r="L162">
        <v>58</v>
      </c>
      <c r="M162">
        <v>83</v>
      </c>
      <c r="N162">
        <v>32</v>
      </c>
      <c r="O162">
        <v>0</v>
      </c>
      <c r="P162">
        <v>66</v>
      </c>
      <c r="Q162">
        <f>SUM(Sheet1!K162)+SUM(Sheet1!L162)+SUM(Sheet1!M162)+SUM(Sheet1!N162)+SUM(Sheet1!O162)+SUM(Sheet1!P162)</f>
        <v>903</v>
      </c>
      <c r="R162">
        <v>4</v>
      </c>
      <c r="S162">
        <v>7</v>
      </c>
      <c r="T162">
        <v>5</v>
      </c>
      <c r="U162">
        <v>10</v>
      </c>
      <c r="V162">
        <v>5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t="s">
        <v>18</v>
      </c>
      <c r="AE162" t="s">
        <v>19</v>
      </c>
    </row>
    <row r="163" spans="1:31" x14ac:dyDescent="0.3">
      <c r="A163">
        <v>10448</v>
      </c>
      <c r="B163">
        <v>1956</v>
      </c>
      <c r="C163" t="s">
        <v>25</v>
      </c>
      <c r="D163" t="s">
        <v>28</v>
      </c>
      <c r="E163" s="1">
        <v>46998</v>
      </c>
      <c r="F163">
        <v>0</v>
      </c>
      <c r="G163">
        <v>1</v>
      </c>
      <c r="H163" s="9">
        <v>41204</v>
      </c>
      <c r="I163" s="9" t="str">
        <f t="shared" si="2"/>
        <v>2012</v>
      </c>
      <c r="J163">
        <v>55</v>
      </c>
      <c r="K163">
        <v>172</v>
      </c>
      <c r="L163">
        <v>41</v>
      </c>
      <c r="M163">
        <v>86</v>
      </c>
      <c r="N163">
        <v>45</v>
      </c>
      <c r="O163">
        <v>6</v>
      </c>
      <c r="P163">
        <v>27</v>
      </c>
      <c r="Q163">
        <f>SUM(Sheet1!K163)+SUM(Sheet1!L163)+SUM(Sheet1!M163)+SUM(Sheet1!N163)+SUM(Sheet1!O163)+SUM(Sheet1!P163)</f>
        <v>377</v>
      </c>
      <c r="R163">
        <v>5</v>
      </c>
      <c r="S163">
        <v>5</v>
      </c>
      <c r="T163">
        <v>3</v>
      </c>
      <c r="U163">
        <v>5</v>
      </c>
      <c r="V163">
        <v>7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t="s">
        <v>21</v>
      </c>
      <c r="AE163" t="s">
        <v>22</v>
      </c>
    </row>
    <row r="164" spans="1:31" x14ac:dyDescent="0.3">
      <c r="A164">
        <v>3406</v>
      </c>
      <c r="B164">
        <v>1964</v>
      </c>
      <c r="C164" t="s">
        <v>25</v>
      </c>
      <c r="D164" t="s">
        <v>28</v>
      </c>
      <c r="E164" s="1">
        <v>45989</v>
      </c>
      <c r="F164">
        <v>0</v>
      </c>
      <c r="G164">
        <v>1</v>
      </c>
      <c r="H164" s="9">
        <v>41204</v>
      </c>
      <c r="I164" s="9" t="str">
        <f t="shared" si="2"/>
        <v>2012</v>
      </c>
      <c r="J164">
        <v>97</v>
      </c>
      <c r="K164">
        <v>138</v>
      </c>
      <c r="L164">
        <v>33</v>
      </c>
      <c r="M164">
        <v>87</v>
      </c>
      <c r="N164">
        <v>28</v>
      </c>
      <c r="O164">
        <v>24</v>
      </c>
      <c r="P164">
        <v>12</v>
      </c>
      <c r="Q164">
        <f>SUM(Sheet1!K164)+SUM(Sheet1!L164)+SUM(Sheet1!M164)+SUM(Sheet1!N164)+SUM(Sheet1!O164)+SUM(Sheet1!P164)</f>
        <v>322</v>
      </c>
      <c r="R164">
        <v>4</v>
      </c>
      <c r="S164">
        <v>3</v>
      </c>
      <c r="T164">
        <v>2</v>
      </c>
      <c r="U164">
        <v>7</v>
      </c>
      <c r="V164">
        <v>3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t="s">
        <v>15</v>
      </c>
      <c r="AE164" t="s">
        <v>16</v>
      </c>
    </row>
    <row r="165" spans="1:31" x14ac:dyDescent="0.3">
      <c r="A165">
        <v>7736</v>
      </c>
      <c r="B165">
        <v>1986</v>
      </c>
      <c r="C165" t="s">
        <v>25</v>
      </c>
      <c r="D165" t="s">
        <v>20</v>
      </c>
      <c r="E165" s="1">
        <v>22518</v>
      </c>
      <c r="F165">
        <v>1</v>
      </c>
      <c r="G165">
        <v>0</v>
      </c>
      <c r="H165" s="9">
        <v>41204</v>
      </c>
      <c r="I165" s="9" t="str">
        <f t="shared" si="2"/>
        <v>2012</v>
      </c>
      <c r="J165">
        <v>36</v>
      </c>
      <c r="K165">
        <v>11</v>
      </c>
      <c r="L165">
        <v>7</v>
      </c>
      <c r="M165">
        <v>12</v>
      </c>
      <c r="N165">
        <v>2</v>
      </c>
      <c r="O165">
        <v>2</v>
      </c>
      <c r="P165">
        <v>27</v>
      </c>
      <c r="Q165">
        <f>SUM(Sheet1!K165)+SUM(Sheet1!L165)+SUM(Sheet1!M165)+SUM(Sheet1!N165)+SUM(Sheet1!O165)+SUM(Sheet1!P165)</f>
        <v>61</v>
      </c>
      <c r="R165">
        <v>2</v>
      </c>
      <c r="S165">
        <v>2</v>
      </c>
      <c r="T165">
        <v>1</v>
      </c>
      <c r="U165">
        <v>2</v>
      </c>
      <c r="V165">
        <v>5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 t="s">
        <v>21</v>
      </c>
      <c r="AE165" t="s">
        <v>22</v>
      </c>
    </row>
    <row r="166" spans="1:31" x14ac:dyDescent="0.3">
      <c r="A166">
        <v>10144</v>
      </c>
      <c r="B166">
        <v>1976</v>
      </c>
      <c r="C166" t="s">
        <v>25</v>
      </c>
      <c r="D166" t="s">
        <v>27</v>
      </c>
      <c r="E166" s="1">
        <v>51369</v>
      </c>
      <c r="F166">
        <v>0</v>
      </c>
      <c r="G166">
        <v>1</v>
      </c>
      <c r="H166" s="9">
        <v>41207</v>
      </c>
      <c r="I166" s="9" t="str">
        <f t="shared" si="2"/>
        <v>2012</v>
      </c>
      <c r="J166">
        <v>84</v>
      </c>
      <c r="K166">
        <v>297</v>
      </c>
      <c r="L166">
        <v>7</v>
      </c>
      <c r="M166">
        <v>79</v>
      </c>
      <c r="N166">
        <v>0</v>
      </c>
      <c r="O166">
        <v>11</v>
      </c>
      <c r="P166">
        <v>182</v>
      </c>
      <c r="Q166">
        <f>SUM(Sheet1!K166)+SUM(Sheet1!L166)+SUM(Sheet1!M166)+SUM(Sheet1!N166)+SUM(Sheet1!O166)+SUM(Sheet1!P166)</f>
        <v>576</v>
      </c>
      <c r="R166">
        <v>2</v>
      </c>
      <c r="S166">
        <v>8</v>
      </c>
      <c r="T166">
        <v>2</v>
      </c>
      <c r="U166">
        <v>4</v>
      </c>
      <c r="V166">
        <v>8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t="s">
        <v>15</v>
      </c>
      <c r="AE166" t="s">
        <v>16</v>
      </c>
    </row>
    <row r="167" spans="1:31" x14ac:dyDescent="0.3">
      <c r="A167">
        <v>7375</v>
      </c>
      <c r="B167">
        <v>1976</v>
      </c>
      <c r="C167" t="s">
        <v>25</v>
      </c>
      <c r="D167" t="s">
        <v>27</v>
      </c>
      <c r="E167" s="1">
        <v>51369</v>
      </c>
      <c r="F167">
        <v>0</v>
      </c>
      <c r="G167">
        <v>1</v>
      </c>
      <c r="H167" s="9">
        <v>41207</v>
      </c>
      <c r="I167" s="9" t="str">
        <f t="shared" si="2"/>
        <v>2012</v>
      </c>
      <c r="J167">
        <v>84</v>
      </c>
      <c r="K167">
        <v>297</v>
      </c>
      <c r="L167">
        <v>7</v>
      </c>
      <c r="M167">
        <v>79</v>
      </c>
      <c r="N167">
        <v>0</v>
      </c>
      <c r="O167">
        <v>11</v>
      </c>
      <c r="P167">
        <v>182</v>
      </c>
      <c r="Q167">
        <f>SUM(Sheet1!K167)+SUM(Sheet1!L167)+SUM(Sheet1!M167)+SUM(Sheet1!N167)+SUM(Sheet1!O167)+SUM(Sheet1!P167)</f>
        <v>576</v>
      </c>
      <c r="R167">
        <v>2</v>
      </c>
      <c r="S167">
        <v>8</v>
      </c>
      <c r="T167">
        <v>2</v>
      </c>
      <c r="U167">
        <v>4</v>
      </c>
      <c r="V167">
        <v>8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t="s">
        <v>15</v>
      </c>
      <c r="AE167" t="s">
        <v>16</v>
      </c>
    </row>
    <row r="168" spans="1:31" x14ac:dyDescent="0.3">
      <c r="A168">
        <v>2457</v>
      </c>
      <c r="B168">
        <v>1975</v>
      </c>
      <c r="C168" t="s">
        <v>35</v>
      </c>
      <c r="D168" t="s">
        <v>20</v>
      </c>
      <c r="E168" s="1">
        <v>30801</v>
      </c>
      <c r="F168">
        <v>0</v>
      </c>
      <c r="G168">
        <v>1</v>
      </c>
      <c r="H168" s="9">
        <v>41208</v>
      </c>
      <c r="I168" s="9" t="str">
        <f t="shared" si="2"/>
        <v>2012</v>
      </c>
      <c r="J168">
        <v>23</v>
      </c>
      <c r="K168">
        <v>8</v>
      </c>
      <c r="L168">
        <v>4</v>
      </c>
      <c r="M168">
        <v>5</v>
      </c>
      <c r="N168">
        <v>15</v>
      </c>
      <c r="O168">
        <v>2</v>
      </c>
      <c r="P168">
        <v>11</v>
      </c>
      <c r="Q168">
        <f>SUM(Sheet1!K168)+SUM(Sheet1!L168)+SUM(Sheet1!M168)+SUM(Sheet1!N168)+SUM(Sheet1!O168)+SUM(Sheet1!P168)</f>
        <v>45</v>
      </c>
      <c r="R168">
        <v>2</v>
      </c>
      <c r="S168">
        <v>1</v>
      </c>
      <c r="T168">
        <v>0</v>
      </c>
      <c r="U168">
        <v>3</v>
      </c>
      <c r="V168">
        <v>7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t="s">
        <v>21</v>
      </c>
      <c r="AE168" t="s">
        <v>22</v>
      </c>
    </row>
    <row r="169" spans="1:31" x14ac:dyDescent="0.3">
      <c r="A169">
        <v>5252</v>
      </c>
      <c r="B169">
        <v>1969</v>
      </c>
      <c r="C169" t="s">
        <v>25</v>
      </c>
      <c r="D169" t="s">
        <v>17</v>
      </c>
      <c r="E169" s="1">
        <v>23910</v>
      </c>
      <c r="F169">
        <v>1</v>
      </c>
      <c r="G169">
        <v>0</v>
      </c>
      <c r="H169" s="9">
        <v>41208</v>
      </c>
      <c r="I169" s="9" t="str">
        <f t="shared" si="2"/>
        <v>2012</v>
      </c>
      <c r="J169">
        <v>80</v>
      </c>
      <c r="K169">
        <v>16</v>
      </c>
      <c r="L169">
        <v>12</v>
      </c>
      <c r="M169">
        <v>18</v>
      </c>
      <c r="N169">
        <v>7</v>
      </c>
      <c r="O169">
        <v>1</v>
      </c>
      <c r="P169">
        <v>13</v>
      </c>
      <c r="Q169">
        <f>SUM(Sheet1!K169)+SUM(Sheet1!L169)+SUM(Sheet1!M169)+SUM(Sheet1!N169)+SUM(Sheet1!O169)+SUM(Sheet1!P169)</f>
        <v>67</v>
      </c>
      <c r="R169">
        <v>1</v>
      </c>
      <c r="S169">
        <v>2</v>
      </c>
      <c r="T169">
        <v>0</v>
      </c>
      <c r="U169">
        <v>3</v>
      </c>
      <c r="V169">
        <v>7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t="s">
        <v>21</v>
      </c>
      <c r="AE169" t="s">
        <v>22</v>
      </c>
    </row>
    <row r="170" spans="1:31" x14ac:dyDescent="0.3">
      <c r="A170">
        <v>6575</v>
      </c>
      <c r="B170">
        <v>1981</v>
      </c>
      <c r="C170" t="s">
        <v>25</v>
      </c>
      <c r="D170" t="s">
        <v>27</v>
      </c>
      <c r="E170" s="1">
        <v>56386</v>
      </c>
      <c r="F170">
        <v>1</v>
      </c>
      <c r="G170">
        <v>1</v>
      </c>
      <c r="H170" s="9">
        <v>41209</v>
      </c>
      <c r="I170" s="9" t="str">
        <f t="shared" si="2"/>
        <v>2012</v>
      </c>
      <c r="J170">
        <v>51</v>
      </c>
      <c r="K170">
        <v>230</v>
      </c>
      <c r="L170">
        <v>48</v>
      </c>
      <c r="M170">
        <v>214</v>
      </c>
      <c r="N170">
        <v>13</v>
      </c>
      <c r="O170">
        <v>32</v>
      </c>
      <c r="P170">
        <v>75</v>
      </c>
      <c r="Q170">
        <f>SUM(Sheet1!K170)+SUM(Sheet1!L170)+SUM(Sheet1!M170)+SUM(Sheet1!N170)+SUM(Sheet1!O170)+SUM(Sheet1!P170)</f>
        <v>612</v>
      </c>
      <c r="R170">
        <v>8</v>
      </c>
      <c r="S170">
        <v>9</v>
      </c>
      <c r="T170">
        <v>1</v>
      </c>
      <c r="U170">
        <v>7</v>
      </c>
      <c r="V170">
        <v>9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t="s">
        <v>15</v>
      </c>
      <c r="AE170" t="s">
        <v>16</v>
      </c>
    </row>
    <row r="171" spans="1:31" x14ac:dyDescent="0.3">
      <c r="A171">
        <v>955</v>
      </c>
      <c r="B171">
        <v>1962</v>
      </c>
      <c r="C171" t="s">
        <v>26</v>
      </c>
      <c r="D171" t="s">
        <v>27</v>
      </c>
      <c r="E171" s="1">
        <v>47175</v>
      </c>
      <c r="F171">
        <v>1</v>
      </c>
      <c r="G171">
        <v>1</v>
      </c>
      <c r="H171" s="9">
        <v>41210</v>
      </c>
      <c r="I171" s="9" t="str">
        <f t="shared" si="2"/>
        <v>2012</v>
      </c>
      <c r="J171">
        <v>81</v>
      </c>
      <c r="K171">
        <v>167</v>
      </c>
      <c r="L171">
        <v>2</v>
      </c>
      <c r="M171">
        <v>44</v>
      </c>
      <c r="N171">
        <v>6</v>
      </c>
      <c r="O171">
        <v>2</v>
      </c>
      <c r="P171">
        <v>19</v>
      </c>
      <c r="Q171">
        <f>SUM(Sheet1!K171)+SUM(Sheet1!L171)+SUM(Sheet1!M171)+SUM(Sheet1!N171)+SUM(Sheet1!O171)+SUM(Sheet1!P171)</f>
        <v>240</v>
      </c>
      <c r="R171">
        <v>7</v>
      </c>
      <c r="S171">
        <v>4</v>
      </c>
      <c r="T171">
        <v>2</v>
      </c>
      <c r="U171">
        <v>4</v>
      </c>
      <c r="V171">
        <v>8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 t="s">
        <v>15</v>
      </c>
      <c r="AE171" t="s">
        <v>16</v>
      </c>
    </row>
    <row r="172" spans="1:31" x14ac:dyDescent="0.3">
      <c r="A172">
        <v>3921</v>
      </c>
      <c r="B172">
        <v>1952</v>
      </c>
      <c r="C172" t="s">
        <v>34</v>
      </c>
      <c r="D172" t="s">
        <v>14</v>
      </c>
      <c r="E172" s="1">
        <v>28457</v>
      </c>
      <c r="F172">
        <v>0</v>
      </c>
      <c r="G172">
        <v>0</v>
      </c>
      <c r="H172" s="9">
        <v>41210</v>
      </c>
      <c r="I172" s="9" t="str">
        <f t="shared" si="2"/>
        <v>2012</v>
      </c>
      <c r="J172">
        <v>96</v>
      </c>
      <c r="K172">
        <v>24</v>
      </c>
      <c r="L172">
        <v>1</v>
      </c>
      <c r="M172">
        <v>108</v>
      </c>
      <c r="N172">
        <v>29</v>
      </c>
      <c r="O172">
        <v>29</v>
      </c>
      <c r="P172">
        <v>14</v>
      </c>
      <c r="Q172">
        <f>SUM(Sheet1!K172)+SUM(Sheet1!L172)+SUM(Sheet1!M172)+SUM(Sheet1!N172)+SUM(Sheet1!O172)+SUM(Sheet1!P172)</f>
        <v>205</v>
      </c>
      <c r="R172">
        <v>1</v>
      </c>
      <c r="S172">
        <v>4</v>
      </c>
      <c r="T172">
        <v>1</v>
      </c>
      <c r="U172">
        <v>4</v>
      </c>
      <c r="V172">
        <v>8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t="s">
        <v>21</v>
      </c>
      <c r="AE172" t="s">
        <v>22</v>
      </c>
    </row>
    <row r="173" spans="1:31" x14ac:dyDescent="0.3">
      <c r="A173">
        <v>10313</v>
      </c>
      <c r="B173">
        <v>1975</v>
      </c>
      <c r="C173" t="s">
        <v>25</v>
      </c>
      <c r="D173" t="s">
        <v>20</v>
      </c>
      <c r="E173" s="1">
        <v>48178</v>
      </c>
      <c r="F173">
        <v>1</v>
      </c>
      <c r="G173">
        <v>1</v>
      </c>
      <c r="H173" s="9">
        <v>41210</v>
      </c>
      <c r="I173" s="9" t="str">
        <f t="shared" si="2"/>
        <v>2012</v>
      </c>
      <c r="J173">
        <v>69</v>
      </c>
      <c r="K173">
        <v>159</v>
      </c>
      <c r="L173">
        <v>4</v>
      </c>
      <c r="M173">
        <v>45</v>
      </c>
      <c r="N173">
        <v>6</v>
      </c>
      <c r="O173">
        <v>2</v>
      </c>
      <c r="P173">
        <v>38</v>
      </c>
      <c r="Q173">
        <f>SUM(Sheet1!K173)+SUM(Sheet1!L173)+SUM(Sheet1!M173)+SUM(Sheet1!N173)+SUM(Sheet1!O173)+SUM(Sheet1!P173)</f>
        <v>254</v>
      </c>
      <c r="R173">
        <v>6</v>
      </c>
      <c r="S173">
        <v>5</v>
      </c>
      <c r="T173">
        <v>1</v>
      </c>
      <c r="U173">
        <v>4</v>
      </c>
      <c r="V173">
        <v>8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t="s">
        <v>21</v>
      </c>
      <c r="AE173" t="s">
        <v>22</v>
      </c>
    </row>
    <row r="174" spans="1:31" x14ac:dyDescent="0.3">
      <c r="A174">
        <v>10837</v>
      </c>
      <c r="B174">
        <v>1975</v>
      </c>
      <c r="C174" t="s">
        <v>25</v>
      </c>
      <c r="D174" t="s">
        <v>20</v>
      </c>
      <c r="E174" s="1">
        <v>23957</v>
      </c>
      <c r="F174">
        <v>1</v>
      </c>
      <c r="G174">
        <v>0</v>
      </c>
      <c r="H174" s="9">
        <v>41210</v>
      </c>
      <c r="I174" s="9" t="str">
        <f t="shared" si="2"/>
        <v>2012</v>
      </c>
      <c r="J174">
        <v>47</v>
      </c>
      <c r="K174">
        <v>2</v>
      </c>
      <c r="L174">
        <v>1</v>
      </c>
      <c r="M174">
        <v>18</v>
      </c>
      <c r="N174">
        <v>20</v>
      </c>
      <c r="O174">
        <v>11</v>
      </c>
      <c r="P174">
        <v>16</v>
      </c>
      <c r="Q174">
        <f>SUM(Sheet1!K174)+SUM(Sheet1!L174)+SUM(Sheet1!M174)+SUM(Sheet1!N174)+SUM(Sheet1!O174)+SUM(Sheet1!P174)</f>
        <v>68</v>
      </c>
      <c r="R174">
        <v>1</v>
      </c>
      <c r="S174">
        <v>2</v>
      </c>
      <c r="T174">
        <v>0</v>
      </c>
      <c r="U174">
        <v>3</v>
      </c>
      <c r="V174">
        <v>6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 t="s">
        <v>23</v>
      </c>
      <c r="AE174" t="s">
        <v>24</v>
      </c>
    </row>
    <row r="175" spans="1:31" x14ac:dyDescent="0.3">
      <c r="A175">
        <v>8910</v>
      </c>
      <c r="B175">
        <v>1955</v>
      </c>
      <c r="C175" t="s">
        <v>25</v>
      </c>
      <c r="D175" t="s">
        <v>27</v>
      </c>
      <c r="E175" s="1">
        <v>42586</v>
      </c>
      <c r="F175">
        <v>1</v>
      </c>
      <c r="G175">
        <v>1</v>
      </c>
      <c r="H175" s="9">
        <v>41211</v>
      </c>
      <c r="I175" s="9" t="str">
        <f t="shared" si="2"/>
        <v>2012</v>
      </c>
      <c r="J175">
        <v>7</v>
      </c>
      <c r="K175">
        <v>194</v>
      </c>
      <c r="L175">
        <v>2</v>
      </c>
      <c r="M175">
        <v>56</v>
      </c>
      <c r="N175">
        <v>0</v>
      </c>
      <c r="O175">
        <v>0</v>
      </c>
      <c r="P175">
        <v>0</v>
      </c>
      <c r="Q175">
        <f>SUM(Sheet1!K175)+SUM(Sheet1!L175)+SUM(Sheet1!M175)+SUM(Sheet1!N175)+SUM(Sheet1!O175)+SUM(Sheet1!P175)</f>
        <v>252</v>
      </c>
      <c r="R175">
        <v>5</v>
      </c>
      <c r="S175">
        <v>4</v>
      </c>
      <c r="T175">
        <v>1</v>
      </c>
      <c r="U175">
        <v>6</v>
      </c>
      <c r="V175">
        <v>8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 t="s">
        <v>21</v>
      </c>
      <c r="AE175" t="s">
        <v>22</v>
      </c>
    </row>
    <row r="176" spans="1:31" x14ac:dyDescent="0.3">
      <c r="A176">
        <v>10905</v>
      </c>
      <c r="B176">
        <v>1955</v>
      </c>
      <c r="C176" t="s">
        <v>25</v>
      </c>
      <c r="D176" t="s">
        <v>27</v>
      </c>
      <c r="E176" s="1">
        <v>42586</v>
      </c>
      <c r="F176">
        <v>1</v>
      </c>
      <c r="G176">
        <v>1</v>
      </c>
      <c r="H176" s="9">
        <v>41211</v>
      </c>
      <c r="I176" s="9" t="str">
        <f t="shared" si="2"/>
        <v>2012</v>
      </c>
      <c r="J176">
        <v>7</v>
      </c>
      <c r="K176">
        <v>194</v>
      </c>
      <c r="L176">
        <v>2</v>
      </c>
      <c r="M176">
        <v>56</v>
      </c>
      <c r="N176">
        <v>0</v>
      </c>
      <c r="O176">
        <v>0</v>
      </c>
      <c r="P176">
        <v>0</v>
      </c>
      <c r="Q176">
        <f>SUM(Sheet1!K176)+SUM(Sheet1!L176)+SUM(Sheet1!M176)+SUM(Sheet1!N176)+SUM(Sheet1!O176)+SUM(Sheet1!P176)</f>
        <v>252</v>
      </c>
      <c r="R176">
        <v>5</v>
      </c>
      <c r="S176">
        <v>4</v>
      </c>
      <c r="T176">
        <v>1</v>
      </c>
      <c r="U176">
        <v>6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 t="s">
        <v>21</v>
      </c>
      <c r="AE176" t="s">
        <v>22</v>
      </c>
    </row>
    <row r="177" spans="1:31" x14ac:dyDescent="0.3">
      <c r="A177">
        <v>4211</v>
      </c>
      <c r="B177">
        <v>1986</v>
      </c>
      <c r="C177" t="s">
        <v>35</v>
      </c>
      <c r="D177" t="s">
        <v>20</v>
      </c>
      <c r="E177" s="1">
        <v>20425</v>
      </c>
      <c r="F177">
        <v>1</v>
      </c>
      <c r="G177">
        <v>0</v>
      </c>
      <c r="H177" s="9">
        <v>41211</v>
      </c>
      <c r="I177" s="9" t="str">
        <f t="shared" si="2"/>
        <v>2012</v>
      </c>
      <c r="J177">
        <v>5</v>
      </c>
      <c r="K177">
        <v>4</v>
      </c>
      <c r="L177">
        <v>12</v>
      </c>
      <c r="M177">
        <v>5</v>
      </c>
      <c r="N177">
        <v>3</v>
      </c>
      <c r="O177">
        <v>16</v>
      </c>
      <c r="P177">
        <v>17</v>
      </c>
      <c r="Q177">
        <f>SUM(Sheet1!K177)+SUM(Sheet1!L177)+SUM(Sheet1!M177)+SUM(Sheet1!N177)+SUM(Sheet1!O177)+SUM(Sheet1!P177)</f>
        <v>57</v>
      </c>
      <c r="R177">
        <v>2</v>
      </c>
      <c r="S177">
        <v>2</v>
      </c>
      <c r="T177">
        <v>0</v>
      </c>
      <c r="U177">
        <v>3</v>
      </c>
      <c r="V177">
        <v>7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t="s">
        <v>23</v>
      </c>
      <c r="AE177" t="s">
        <v>24</v>
      </c>
    </row>
    <row r="178" spans="1:31" x14ac:dyDescent="0.3">
      <c r="A178">
        <v>1407</v>
      </c>
      <c r="B178">
        <v>1986</v>
      </c>
      <c r="C178" t="s">
        <v>35</v>
      </c>
      <c r="D178" t="s">
        <v>20</v>
      </c>
      <c r="E178" s="1">
        <v>20425</v>
      </c>
      <c r="F178">
        <v>1</v>
      </c>
      <c r="G178">
        <v>0</v>
      </c>
      <c r="H178" s="9">
        <v>41211</v>
      </c>
      <c r="I178" s="9" t="str">
        <f t="shared" si="2"/>
        <v>2012</v>
      </c>
      <c r="J178">
        <v>5</v>
      </c>
      <c r="K178">
        <v>4</v>
      </c>
      <c r="L178">
        <v>12</v>
      </c>
      <c r="M178">
        <v>5</v>
      </c>
      <c r="N178">
        <v>3</v>
      </c>
      <c r="O178">
        <v>16</v>
      </c>
      <c r="P178">
        <v>17</v>
      </c>
      <c r="Q178">
        <f>SUM(Sheet1!K178)+SUM(Sheet1!L178)+SUM(Sheet1!M178)+SUM(Sheet1!N178)+SUM(Sheet1!O178)+SUM(Sheet1!P178)</f>
        <v>57</v>
      </c>
      <c r="R178">
        <v>2</v>
      </c>
      <c r="S178">
        <v>2</v>
      </c>
      <c r="T178">
        <v>0</v>
      </c>
      <c r="U178">
        <v>3</v>
      </c>
      <c r="V178">
        <v>7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t="s">
        <v>30</v>
      </c>
      <c r="AE178" t="s">
        <v>31</v>
      </c>
    </row>
    <row r="179" spans="1:31" x14ac:dyDescent="0.3">
      <c r="A179">
        <v>7373</v>
      </c>
      <c r="B179">
        <v>1952</v>
      </c>
      <c r="C179" t="s">
        <v>13</v>
      </c>
      <c r="D179" t="s">
        <v>17</v>
      </c>
      <c r="E179" s="1">
        <v>46610</v>
      </c>
      <c r="F179">
        <v>0</v>
      </c>
      <c r="G179">
        <v>2</v>
      </c>
      <c r="H179" s="9">
        <v>41211</v>
      </c>
      <c r="I179" s="9" t="str">
        <f t="shared" si="2"/>
        <v>2012</v>
      </c>
      <c r="J179">
        <v>8</v>
      </c>
      <c r="K179">
        <v>96</v>
      </c>
      <c r="L179">
        <v>12</v>
      </c>
      <c r="M179">
        <v>96</v>
      </c>
      <c r="N179">
        <v>33</v>
      </c>
      <c r="O179">
        <v>22</v>
      </c>
      <c r="P179">
        <v>43</v>
      </c>
      <c r="Q179">
        <f>SUM(Sheet1!K179)+SUM(Sheet1!L179)+SUM(Sheet1!M179)+SUM(Sheet1!N179)+SUM(Sheet1!O179)+SUM(Sheet1!P179)</f>
        <v>302</v>
      </c>
      <c r="R179">
        <v>6</v>
      </c>
      <c r="S179">
        <v>4</v>
      </c>
      <c r="T179">
        <v>1</v>
      </c>
      <c r="U179">
        <v>6</v>
      </c>
      <c r="V179">
        <v>6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 t="s">
        <v>18</v>
      </c>
      <c r="AE179" t="s">
        <v>19</v>
      </c>
    </row>
    <row r="180" spans="1:31" x14ac:dyDescent="0.3">
      <c r="A180">
        <v>4324</v>
      </c>
      <c r="B180">
        <v>1989</v>
      </c>
      <c r="C180" t="s">
        <v>25</v>
      </c>
      <c r="D180" t="s">
        <v>20</v>
      </c>
      <c r="E180" s="1">
        <v>42387</v>
      </c>
      <c r="F180">
        <v>1</v>
      </c>
      <c r="G180">
        <v>0</v>
      </c>
      <c r="H180" s="9">
        <v>41211</v>
      </c>
      <c r="I180" s="9" t="str">
        <f t="shared" si="2"/>
        <v>2012</v>
      </c>
      <c r="J180">
        <v>42</v>
      </c>
      <c r="K180">
        <v>235</v>
      </c>
      <c r="L180">
        <v>0</v>
      </c>
      <c r="M180">
        <v>235</v>
      </c>
      <c r="N180">
        <v>19</v>
      </c>
      <c r="O180">
        <v>4</v>
      </c>
      <c r="P180">
        <v>191</v>
      </c>
      <c r="Q180">
        <f>SUM(Sheet1!K180)+SUM(Sheet1!L180)+SUM(Sheet1!M180)+SUM(Sheet1!N180)+SUM(Sheet1!O180)+SUM(Sheet1!P180)</f>
        <v>684</v>
      </c>
      <c r="R180">
        <v>5</v>
      </c>
      <c r="S180">
        <v>8</v>
      </c>
      <c r="T180">
        <v>1</v>
      </c>
      <c r="U180">
        <v>7</v>
      </c>
      <c r="V180">
        <v>8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t="s">
        <v>21</v>
      </c>
      <c r="AE180" t="s">
        <v>22</v>
      </c>
    </row>
    <row r="181" spans="1:31" x14ac:dyDescent="0.3">
      <c r="A181">
        <v>10581</v>
      </c>
      <c r="B181">
        <v>1977</v>
      </c>
      <c r="C181" t="s">
        <v>25</v>
      </c>
      <c r="D181" t="s">
        <v>20</v>
      </c>
      <c r="E181" s="1">
        <v>41124</v>
      </c>
      <c r="F181">
        <v>1</v>
      </c>
      <c r="G181">
        <v>0</v>
      </c>
      <c r="H181" s="9">
        <v>41213</v>
      </c>
      <c r="I181" s="9" t="str">
        <f t="shared" si="2"/>
        <v>2012</v>
      </c>
      <c r="J181">
        <v>41</v>
      </c>
      <c r="K181">
        <v>281</v>
      </c>
      <c r="L181">
        <v>7</v>
      </c>
      <c r="M181">
        <v>84</v>
      </c>
      <c r="N181">
        <v>15</v>
      </c>
      <c r="O181">
        <v>0</v>
      </c>
      <c r="P181">
        <v>119</v>
      </c>
      <c r="Q181">
        <f>SUM(Sheet1!K181)+SUM(Sheet1!L181)+SUM(Sheet1!M181)+SUM(Sheet1!N181)+SUM(Sheet1!O181)+SUM(Sheet1!P181)</f>
        <v>506</v>
      </c>
      <c r="R181">
        <v>7</v>
      </c>
      <c r="S181">
        <v>7</v>
      </c>
      <c r="T181">
        <v>3</v>
      </c>
      <c r="U181">
        <v>4</v>
      </c>
      <c r="V181">
        <v>8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t="s">
        <v>21</v>
      </c>
      <c r="AE181" t="s">
        <v>22</v>
      </c>
    </row>
    <row r="182" spans="1:31" x14ac:dyDescent="0.3">
      <c r="A182">
        <v>3439</v>
      </c>
      <c r="B182">
        <v>1972</v>
      </c>
      <c r="C182" t="s">
        <v>25</v>
      </c>
      <c r="D182" t="s">
        <v>20</v>
      </c>
      <c r="E182" s="1">
        <v>56721</v>
      </c>
      <c r="F182">
        <v>1</v>
      </c>
      <c r="G182">
        <v>1</v>
      </c>
      <c r="H182" s="9">
        <v>41213</v>
      </c>
      <c r="I182" s="9" t="str">
        <f t="shared" si="2"/>
        <v>2012</v>
      </c>
      <c r="J182">
        <v>64</v>
      </c>
      <c r="K182">
        <v>157</v>
      </c>
      <c r="L182">
        <v>6</v>
      </c>
      <c r="M182">
        <v>39</v>
      </c>
      <c r="N182">
        <v>6</v>
      </c>
      <c r="O182">
        <v>13</v>
      </c>
      <c r="P182">
        <v>75</v>
      </c>
      <c r="Q182">
        <f>SUM(Sheet1!K182)+SUM(Sheet1!L182)+SUM(Sheet1!M182)+SUM(Sheet1!N182)+SUM(Sheet1!O182)+SUM(Sheet1!P182)</f>
        <v>296</v>
      </c>
      <c r="R182">
        <v>5</v>
      </c>
      <c r="S182">
        <v>4</v>
      </c>
      <c r="T182">
        <v>1</v>
      </c>
      <c r="U182">
        <v>5</v>
      </c>
      <c r="V182">
        <v>6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t="s">
        <v>21</v>
      </c>
      <c r="AE182" t="s">
        <v>22</v>
      </c>
    </row>
    <row r="183" spans="1:31" x14ac:dyDescent="0.3">
      <c r="A183">
        <v>9213</v>
      </c>
      <c r="B183">
        <v>1970</v>
      </c>
      <c r="C183" t="s">
        <v>25</v>
      </c>
      <c r="D183" t="s">
        <v>14</v>
      </c>
      <c r="E183" s="1">
        <v>31880</v>
      </c>
      <c r="F183">
        <v>1</v>
      </c>
      <c r="G183">
        <v>0</v>
      </c>
      <c r="H183" s="9">
        <v>41213</v>
      </c>
      <c r="I183" s="9" t="str">
        <f t="shared" si="2"/>
        <v>2012</v>
      </c>
      <c r="J183">
        <v>13</v>
      </c>
      <c r="K183">
        <v>4</v>
      </c>
      <c r="L183">
        <v>1</v>
      </c>
      <c r="M183">
        <v>5</v>
      </c>
      <c r="N183">
        <v>2</v>
      </c>
      <c r="O183">
        <v>0</v>
      </c>
      <c r="P183">
        <v>3</v>
      </c>
      <c r="Q183">
        <f>SUM(Sheet1!K183)+SUM(Sheet1!L183)+SUM(Sheet1!M183)+SUM(Sheet1!N183)+SUM(Sheet1!O183)+SUM(Sheet1!P183)</f>
        <v>15</v>
      </c>
      <c r="R183">
        <v>1</v>
      </c>
      <c r="S183">
        <v>1</v>
      </c>
      <c r="T183">
        <v>0</v>
      </c>
      <c r="U183">
        <v>2</v>
      </c>
      <c r="V183">
        <v>8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t="s">
        <v>21</v>
      </c>
      <c r="AE183" t="s">
        <v>22</v>
      </c>
    </row>
    <row r="184" spans="1:31" x14ac:dyDescent="0.3">
      <c r="A184">
        <v>9530</v>
      </c>
      <c r="B184">
        <v>1988</v>
      </c>
      <c r="C184" t="s">
        <v>25</v>
      </c>
      <c r="D184" t="s">
        <v>20</v>
      </c>
      <c r="E184" s="1">
        <v>24645</v>
      </c>
      <c r="F184">
        <v>1</v>
      </c>
      <c r="G184">
        <v>0</v>
      </c>
      <c r="H184" s="9">
        <v>41214</v>
      </c>
      <c r="I184" s="9" t="str">
        <f t="shared" si="2"/>
        <v>2012</v>
      </c>
      <c r="J184">
        <v>16</v>
      </c>
      <c r="K184">
        <v>5</v>
      </c>
      <c r="L184">
        <v>3</v>
      </c>
      <c r="M184">
        <v>4</v>
      </c>
      <c r="N184">
        <v>4</v>
      </c>
      <c r="O184">
        <v>1</v>
      </c>
      <c r="P184">
        <v>0</v>
      </c>
      <c r="Q184">
        <f>SUM(Sheet1!K184)+SUM(Sheet1!L184)+SUM(Sheet1!M184)+SUM(Sheet1!N184)+SUM(Sheet1!O184)+SUM(Sheet1!P184)</f>
        <v>17</v>
      </c>
      <c r="R184">
        <v>1</v>
      </c>
      <c r="S184">
        <v>1</v>
      </c>
      <c r="T184">
        <v>0</v>
      </c>
      <c r="U184">
        <v>2</v>
      </c>
      <c r="V184">
        <v>8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t="s">
        <v>15</v>
      </c>
      <c r="AE184" t="s">
        <v>16</v>
      </c>
    </row>
    <row r="185" spans="1:31" x14ac:dyDescent="0.3">
      <c r="A185">
        <v>5907</v>
      </c>
      <c r="B185">
        <v>1952</v>
      </c>
      <c r="C185" t="s">
        <v>26</v>
      </c>
      <c r="D185" t="s">
        <v>20</v>
      </c>
      <c r="E185" s="1">
        <v>33444</v>
      </c>
      <c r="F185">
        <v>1</v>
      </c>
      <c r="G185">
        <v>1</v>
      </c>
      <c r="H185" s="9">
        <v>41216</v>
      </c>
      <c r="I185" s="9" t="str">
        <f t="shared" si="2"/>
        <v>2012</v>
      </c>
      <c r="J185">
        <v>24</v>
      </c>
      <c r="K185">
        <v>8</v>
      </c>
      <c r="L185">
        <v>0</v>
      </c>
      <c r="M185">
        <v>8</v>
      </c>
      <c r="N185">
        <v>0</v>
      </c>
      <c r="O185">
        <v>0</v>
      </c>
      <c r="P185">
        <v>2</v>
      </c>
      <c r="Q185">
        <f>SUM(Sheet1!K185)+SUM(Sheet1!L185)+SUM(Sheet1!M185)+SUM(Sheet1!N185)+SUM(Sheet1!O185)+SUM(Sheet1!P185)</f>
        <v>18</v>
      </c>
      <c r="R185">
        <v>1</v>
      </c>
      <c r="S185">
        <v>1</v>
      </c>
      <c r="T185">
        <v>0</v>
      </c>
      <c r="U185">
        <v>2</v>
      </c>
      <c r="V185">
        <v>8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t="s">
        <v>21</v>
      </c>
      <c r="AE185" t="s">
        <v>22</v>
      </c>
    </row>
    <row r="186" spans="1:31" x14ac:dyDescent="0.3">
      <c r="A186">
        <v>2156</v>
      </c>
      <c r="B186">
        <v>1955</v>
      </c>
      <c r="C186" t="s">
        <v>13</v>
      </c>
      <c r="D186" t="s">
        <v>20</v>
      </c>
      <c r="E186" s="1">
        <v>22554</v>
      </c>
      <c r="F186">
        <v>1</v>
      </c>
      <c r="G186">
        <v>1</v>
      </c>
      <c r="H186" s="9">
        <v>41216</v>
      </c>
      <c r="I186" s="9" t="str">
        <f t="shared" si="2"/>
        <v>2012</v>
      </c>
      <c r="J186">
        <v>38</v>
      </c>
      <c r="K186">
        <v>27</v>
      </c>
      <c r="L186">
        <v>0</v>
      </c>
      <c r="M186">
        <v>10</v>
      </c>
      <c r="N186">
        <v>0</v>
      </c>
      <c r="O186">
        <v>0</v>
      </c>
      <c r="P186">
        <v>4</v>
      </c>
      <c r="Q186">
        <f>SUM(Sheet1!K186)+SUM(Sheet1!L186)+SUM(Sheet1!M186)+SUM(Sheet1!N186)+SUM(Sheet1!O186)+SUM(Sheet1!P186)</f>
        <v>41</v>
      </c>
      <c r="R186">
        <v>4</v>
      </c>
      <c r="S186">
        <v>2</v>
      </c>
      <c r="T186">
        <v>0</v>
      </c>
      <c r="U186">
        <v>4</v>
      </c>
      <c r="V186">
        <v>5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t="s">
        <v>21</v>
      </c>
      <c r="AE186" t="s">
        <v>22</v>
      </c>
    </row>
    <row r="187" spans="1:31" x14ac:dyDescent="0.3">
      <c r="A187">
        <v>9916</v>
      </c>
      <c r="B187">
        <v>1954</v>
      </c>
      <c r="C187" t="s">
        <v>25</v>
      </c>
      <c r="D187" t="s">
        <v>20</v>
      </c>
      <c r="E187" s="1">
        <v>38998</v>
      </c>
      <c r="F187">
        <v>1</v>
      </c>
      <c r="G187">
        <v>1</v>
      </c>
      <c r="H187" s="9">
        <v>41216</v>
      </c>
      <c r="I187" s="9" t="str">
        <f t="shared" si="2"/>
        <v>2012</v>
      </c>
      <c r="J187">
        <v>92</v>
      </c>
      <c r="K187">
        <v>34</v>
      </c>
      <c r="L187">
        <v>1</v>
      </c>
      <c r="M187">
        <v>14</v>
      </c>
      <c r="N187">
        <v>0</v>
      </c>
      <c r="O187">
        <v>0</v>
      </c>
      <c r="P187">
        <v>5</v>
      </c>
      <c r="Q187">
        <f>SUM(Sheet1!K187)+SUM(Sheet1!L187)+SUM(Sheet1!M187)+SUM(Sheet1!N187)+SUM(Sheet1!O187)+SUM(Sheet1!P187)</f>
        <v>54</v>
      </c>
      <c r="R187">
        <v>3</v>
      </c>
      <c r="S187">
        <v>2</v>
      </c>
      <c r="T187">
        <v>0</v>
      </c>
      <c r="U187">
        <v>3</v>
      </c>
      <c r="V187">
        <v>8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 t="s">
        <v>15</v>
      </c>
      <c r="AE187" t="s">
        <v>16</v>
      </c>
    </row>
    <row r="188" spans="1:31" x14ac:dyDescent="0.3">
      <c r="A188">
        <v>6730</v>
      </c>
      <c r="B188">
        <v>1954</v>
      </c>
      <c r="C188" t="s">
        <v>25</v>
      </c>
      <c r="D188" t="s">
        <v>20</v>
      </c>
      <c r="E188" s="1">
        <v>38998</v>
      </c>
      <c r="F188">
        <v>1</v>
      </c>
      <c r="G188">
        <v>1</v>
      </c>
      <c r="H188" s="9">
        <v>41216</v>
      </c>
      <c r="I188" s="9" t="str">
        <f t="shared" si="2"/>
        <v>2012</v>
      </c>
      <c r="J188">
        <v>92</v>
      </c>
      <c r="K188">
        <v>34</v>
      </c>
      <c r="L188">
        <v>1</v>
      </c>
      <c r="M188">
        <v>14</v>
      </c>
      <c r="N188">
        <v>0</v>
      </c>
      <c r="O188">
        <v>0</v>
      </c>
      <c r="P188">
        <v>5</v>
      </c>
      <c r="Q188">
        <f>SUM(Sheet1!K188)+SUM(Sheet1!L188)+SUM(Sheet1!M188)+SUM(Sheet1!N188)+SUM(Sheet1!O188)+SUM(Sheet1!P188)</f>
        <v>54</v>
      </c>
      <c r="R188">
        <v>3</v>
      </c>
      <c r="S188">
        <v>2</v>
      </c>
      <c r="T188">
        <v>0</v>
      </c>
      <c r="U188">
        <v>3</v>
      </c>
      <c r="V188">
        <v>8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 t="s">
        <v>21</v>
      </c>
      <c r="AE188" t="s">
        <v>22</v>
      </c>
    </row>
    <row r="189" spans="1:31" x14ac:dyDescent="0.3">
      <c r="A189">
        <v>9648</v>
      </c>
      <c r="B189">
        <v>1967</v>
      </c>
      <c r="C189" t="s">
        <v>25</v>
      </c>
      <c r="D189" t="s">
        <v>28</v>
      </c>
      <c r="E189" s="1">
        <v>46904</v>
      </c>
      <c r="F189">
        <v>1</v>
      </c>
      <c r="G189">
        <v>1</v>
      </c>
      <c r="H189" s="9">
        <v>41216</v>
      </c>
      <c r="I189" s="9" t="str">
        <f t="shared" si="2"/>
        <v>2012</v>
      </c>
      <c r="J189">
        <v>20</v>
      </c>
      <c r="K189">
        <v>153</v>
      </c>
      <c r="L189">
        <v>4</v>
      </c>
      <c r="M189">
        <v>56</v>
      </c>
      <c r="N189">
        <v>0</v>
      </c>
      <c r="O189">
        <v>9</v>
      </c>
      <c r="P189">
        <v>31</v>
      </c>
      <c r="Q189">
        <f>SUM(Sheet1!K189)+SUM(Sheet1!L189)+SUM(Sheet1!M189)+SUM(Sheet1!N189)+SUM(Sheet1!O189)+SUM(Sheet1!P189)</f>
        <v>253</v>
      </c>
      <c r="R189">
        <v>4</v>
      </c>
      <c r="S189">
        <v>5</v>
      </c>
      <c r="T189">
        <v>1</v>
      </c>
      <c r="U189">
        <v>4</v>
      </c>
      <c r="V189">
        <v>8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t="s">
        <v>21</v>
      </c>
      <c r="AE189" t="s">
        <v>22</v>
      </c>
    </row>
    <row r="190" spans="1:31" x14ac:dyDescent="0.3">
      <c r="A190">
        <v>2278</v>
      </c>
      <c r="B190">
        <v>1985</v>
      </c>
      <c r="C190" t="s">
        <v>34</v>
      </c>
      <c r="D190" t="s">
        <v>28</v>
      </c>
      <c r="E190" s="1">
        <v>33812</v>
      </c>
      <c r="F190">
        <v>1</v>
      </c>
      <c r="G190">
        <v>0</v>
      </c>
      <c r="H190" s="9">
        <v>41216</v>
      </c>
      <c r="I190" s="9" t="str">
        <f t="shared" si="2"/>
        <v>2012</v>
      </c>
      <c r="J190">
        <v>86</v>
      </c>
      <c r="K190">
        <v>4</v>
      </c>
      <c r="L190">
        <v>17</v>
      </c>
      <c r="M190">
        <v>19</v>
      </c>
      <c r="N190">
        <v>30</v>
      </c>
      <c r="O190">
        <v>24</v>
      </c>
      <c r="P190">
        <v>39</v>
      </c>
      <c r="Q190">
        <f>SUM(Sheet1!K190)+SUM(Sheet1!L190)+SUM(Sheet1!M190)+SUM(Sheet1!N190)+SUM(Sheet1!O190)+SUM(Sheet1!P190)</f>
        <v>133</v>
      </c>
      <c r="R190">
        <v>2</v>
      </c>
      <c r="S190">
        <v>2</v>
      </c>
      <c r="T190">
        <v>1</v>
      </c>
      <c r="U190">
        <v>3</v>
      </c>
      <c r="V190">
        <v>6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t="s">
        <v>29</v>
      </c>
      <c r="AE190" t="s">
        <v>19</v>
      </c>
    </row>
    <row r="191" spans="1:31" x14ac:dyDescent="0.3">
      <c r="A191">
        <v>4240</v>
      </c>
      <c r="B191">
        <v>1978</v>
      </c>
      <c r="C191" t="s">
        <v>25</v>
      </c>
      <c r="D191" t="s">
        <v>20</v>
      </c>
      <c r="E191" s="1">
        <v>17345</v>
      </c>
      <c r="F191">
        <v>1</v>
      </c>
      <c r="G191">
        <v>0</v>
      </c>
      <c r="H191" s="9">
        <v>41216</v>
      </c>
      <c r="I191" s="9" t="str">
        <f t="shared" si="2"/>
        <v>2012</v>
      </c>
      <c r="J191">
        <v>79</v>
      </c>
      <c r="K191">
        <v>4</v>
      </c>
      <c r="L191">
        <v>9</v>
      </c>
      <c r="M191">
        <v>16</v>
      </c>
      <c r="N191">
        <v>17</v>
      </c>
      <c r="O191">
        <v>0</v>
      </c>
      <c r="P191">
        <v>12</v>
      </c>
      <c r="Q191">
        <f>SUM(Sheet1!K191)+SUM(Sheet1!L191)+SUM(Sheet1!M191)+SUM(Sheet1!N191)+SUM(Sheet1!O191)+SUM(Sheet1!P191)</f>
        <v>58</v>
      </c>
      <c r="R191">
        <v>2</v>
      </c>
      <c r="S191">
        <v>2</v>
      </c>
      <c r="T191">
        <v>1</v>
      </c>
      <c r="U191">
        <v>2</v>
      </c>
      <c r="V191">
        <v>8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t="s">
        <v>21</v>
      </c>
      <c r="AE191" t="s">
        <v>22</v>
      </c>
    </row>
    <row r="192" spans="1:31" x14ac:dyDescent="0.3">
      <c r="A192">
        <v>10702</v>
      </c>
      <c r="B192">
        <v>1984</v>
      </c>
      <c r="C192" t="s">
        <v>25</v>
      </c>
      <c r="D192" t="s">
        <v>28</v>
      </c>
      <c r="E192" s="1">
        <v>52413</v>
      </c>
      <c r="F192">
        <v>1</v>
      </c>
      <c r="G192">
        <v>0</v>
      </c>
      <c r="H192" s="9">
        <v>41216</v>
      </c>
      <c r="I192" s="9" t="str">
        <f t="shared" si="2"/>
        <v>2012</v>
      </c>
      <c r="J192">
        <v>67</v>
      </c>
      <c r="K192">
        <v>185</v>
      </c>
      <c r="L192">
        <v>8</v>
      </c>
      <c r="M192">
        <v>133</v>
      </c>
      <c r="N192">
        <v>56</v>
      </c>
      <c r="O192">
        <v>56</v>
      </c>
      <c r="P192">
        <v>12</v>
      </c>
      <c r="Q192">
        <f>SUM(Sheet1!K192)+SUM(Sheet1!L192)+SUM(Sheet1!M192)+SUM(Sheet1!N192)+SUM(Sheet1!O192)+SUM(Sheet1!P192)</f>
        <v>450</v>
      </c>
      <c r="R192">
        <v>2</v>
      </c>
      <c r="S192">
        <v>7</v>
      </c>
      <c r="T192">
        <v>1</v>
      </c>
      <c r="U192">
        <v>7</v>
      </c>
      <c r="V192">
        <v>7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t="s">
        <v>21</v>
      </c>
      <c r="AE192" t="s">
        <v>22</v>
      </c>
    </row>
    <row r="193" spans="1:31" x14ac:dyDescent="0.3">
      <c r="A193">
        <v>3594</v>
      </c>
      <c r="B193">
        <v>1973</v>
      </c>
      <c r="C193" t="s">
        <v>26</v>
      </c>
      <c r="D193" t="s">
        <v>20</v>
      </c>
      <c r="E193" s="1">
        <v>54108</v>
      </c>
      <c r="F193">
        <v>1</v>
      </c>
      <c r="G193">
        <v>1</v>
      </c>
      <c r="H193" s="9">
        <v>41218</v>
      </c>
      <c r="I193" s="9" t="str">
        <f t="shared" si="2"/>
        <v>2012</v>
      </c>
      <c r="J193">
        <v>74</v>
      </c>
      <c r="K193">
        <v>539</v>
      </c>
      <c r="L193">
        <v>6</v>
      </c>
      <c r="M193">
        <v>91</v>
      </c>
      <c r="N193">
        <v>8</v>
      </c>
      <c r="O193">
        <v>6</v>
      </c>
      <c r="P193">
        <v>97</v>
      </c>
      <c r="Q193">
        <f>SUM(Sheet1!K193)+SUM(Sheet1!L193)+SUM(Sheet1!M193)+SUM(Sheet1!N193)+SUM(Sheet1!O193)+SUM(Sheet1!P193)</f>
        <v>747</v>
      </c>
      <c r="R193">
        <v>13</v>
      </c>
      <c r="S193">
        <v>8</v>
      </c>
      <c r="T193">
        <v>2</v>
      </c>
      <c r="U193">
        <v>9</v>
      </c>
      <c r="V193">
        <v>8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t="s">
        <v>23</v>
      </c>
      <c r="AE193" t="s">
        <v>24</v>
      </c>
    </row>
    <row r="194" spans="1:31" x14ac:dyDescent="0.3">
      <c r="A194">
        <v>5043</v>
      </c>
      <c r="B194">
        <v>1951</v>
      </c>
      <c r="C194" t="s">
        <v>35</v>
      </c>
      <c r="D194" t="s">
        <v>20</v>
      </c>
      <c r="E194" s="1">
        <v>26997</v>
      </c>
      <c r="F194">
        <v>0</v>
      </c>
      <c r="G194">
        <v>0</v>
      </c>
      <c r="H194" s="9">
        <v>41218</v>
      </c>
      <c r="I194" s="9" t="str">
        <f t="shared" si="2"/>
        <v>2012</v>
      </c>
      <c r="J194">
        <v>89</v>
      </c>
      <c r="K194">
        <v>7</v>
      </c>
      <c r="L194">
        <v>23</v>
      </c>
      <c r="M194">
        <v>78</v>
      </c>
      <c r="N194">
        <v>133</v>
      </c>
      <c r="O194">
        <v>49</v>
      </c>
      <c r="P194">
        <v>144</v>
      </c>
      <c r="Q194">
        <f>SUM(Sheet1!K194)+SUM(Sheet1!L194)+SUM(Sheet1!M194)+SUM(Sheet1!N194)+SUM(Sheet1!O194)+SUM(Sheet1!P194)</f>
        <v>434</v>
      </c>
      <c r="R194">
        <v>2</v>
      </c>
      <c r="S194">
        <v>4</v>
      </c>
      <c r="T194">
        <v>2</v>
      </c>
      <c r="U194">
        <v>5</v>
      </c>
      <c r="V194">
        <v>7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t="s">
        <v>21</v>
      </c>
      <c r="AE194" t="s">
        <v>22</v>
      </c>
    </row>
    <row r="195" spans="1:31" x14ac:dyDescent="0.3">
      <c r="A195">
        <v>7706</v>
      </c>
      <c r="B195">
        <v>1975</v>
      </c>
      <c r="C195" t="s">
        <v>34</v>
      </c>
      <c r="D195" t="s">
        <v>27</v>
      </c>
      <c r="E195" s="1">
        <v>46772</v>
      </c>
      <c r="F195">
        <v>0</v>
      </c>
      <c r="G195">
        <v>1</v>
      </c>
      <c r="H195" s="9">
        <v>41220</v>
      </c>
      <c r="I195" s="9" t="str">
        <f t="shared" si="2"/>
        <v>2012</v>
      </c>
      <c r="J195">
        <v>88</v>
      </c>
      <c r="K195">
        <v>350</v>
      </c>
      <c r="L195">
        <v>104</v>
      </c>
      <c r="M195">
        <v>189</v>
      </c>
      <c r="N195">
        <v>197</v>
      </c>
      <c r="O195">
        <v>151</v>
      </c>
      <c r="P195">
        <v>57</v>
      </c>
      <c r="Q195">
        <f>SUM(Sheet1!K195)+SUM(Sheet1!L195)+SUM(Sheet1!M195)+SUM(Sheet1!N195)+SUM(Sheet1!O195)+SUM(Sheet1!P195)</f>
        <v>1048</v>
      </c>
      <c r="R195">
        <v>6</v>
      </c>
      <c r="S195">
        <v>11</v>
      </c>
      <c r="T195">
        <v>8</v>
      </c>
      <c r="U195">
        <v>5</v>
      </c>
      <c r="V195">
        <v>8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t="s">
        <v>23</v>
      </c>
      <c r="AE195" t="s">
        <v>24</v>
      </c>
    </row>
    <row r="196" spans="1:31" x14ac:dyDescent="0.3">
      <c r="A196">
        <v>4945</v>
      </c>
      <c r="B196">
        <v>1953</v>
      </c>
      <c r="C196" t="s">
        <v>25</v>
      </c>
      <c r="D196" t="s">
        <v>14</v>
      </c>
      <c r="E196" s="1">
        <v>53653</v>
      </c>
      <c r="F196">
        <v>0</v>
      </c>
      <c r="G196">
        <v>0</v>
      </c>
      <c r="H196" s="9">
        <v>41220</v>
      </c>
      <c r="I196" s="9" t="str">
        <f t="shared" ref="I196:I259" si="3">TEXT(SUBSTITUTE(H196,"年","-"),"yyyy")</f>
        <v>2012</v>
      </c>
      <c r="J196">
        <v>29</v>
      </c>
      <c r="K196">
        <v>815</v>
      </c>
      <c r="L196">
        <v>10</v>
      </c>
      <c r="M196">
        <v>239</v>
      </c>
      <c r="N196">
        <v>28</v>
      </c>
      <c r="O196">
        <v>10</v>
      </c>
      <c r="P196">
        <v>108</v>
      </c>
      <c r="Q196">
        <f>SUM(Sheet1!K196)+SUM(Sheet1!L196)+SUM(Sheet1!M196)+SUM(Sheet1!N196)+SUM(Sheet1!O196)+SUM(Sheet1!P196)</f>
        <v>1210</v>
      </c>
      <c r="R196">
        <v>2</v>
      </c>
      <c r="S196">
        <v>10</v>
      </c>
      <c r="T196">
        <v>4</v>
      </c>
      <c r="U196">
        <v>12</v>
      </c>
      <c r="V196">
        <v>6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t="s">
        <v>21</v>
      </c>
      <c r="AE196" t="s">
        <v>22</v>
      </c>
    </row>
    <row r="197" spans="1:31" x14ac:dyDescent="0.3">
      <c r="A197">
        <v>6497</v>
      </c>
      <c r="B197">
        <v>1960</v>
      </c>
      <c r="C197" t="s">
        <v>25</v>
      </c>
      <c r="D197" t="s">
        <v>20</v>
      </c>
      <c r="E197" s="1">
        <v>51651</v>
      </c>
      <c r="F197">
        <v>0</v>
      </c>
      <c r="G197">
        <v>1</v>
      </c>
      <c r="H197" s="9">
        <v>41220</v>
      </c>
      <c r="I197" s="9" t="str">
        <f t="shared" si="3"/>
        <v>2012</v>
      </c>
      <c r="J197">
        <v>32</v>
      </c>
      <c r="K197">
        <v>293</v>
      </c>
      <c r="L197">
        <v>6</v>
      </c>
      <c r="M197">
        <v>23</v>
      </c>
      <c r="N197">
        <v>13</v>
      </c>
      <c r="O197">
        <v>6</v>
      </c>
      <c r="P197">
        <v>92</v>
      </c>
      <c r="Q197">
        <f>SUM(Sheet1!K197)+SUM(Sheet1!L197)+SUM(Sheet1!M197)+SUM(Sheet1!N197)+SUM(Sheet1!O197)+SUM(Sheet1!P197)</f>
        <v>433</v>
      </c>
      <c r="R197">
        <v>4</v>
      </c>
      <c r="S197">
        <v>6</v>
      </c>
      <c r="T197">
        <v>2</v>
      </c>
      <c r="U197">
        <v>5</v>
      </c>
      <c r="V197">
        <v>8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t="s">
        <v>18</v>
      </c>
      <c r="AE197" t="s">
        <v>19</v>
      </c>
    </row>
    <row r="198" spans="1:31" x14ac:dyDescent="0.3">
      <c r="A198">
        <v>3298</v>
      </c>
      <c r="B198">
        <v>1956</v>
      </c>
      <c r="C198" t="s">
        <v>26</v>
      </c>
      <c r="D198" t="s">
        <v>20</v>
      </c>
      <c r="E198" s="1">
        <v>52973</v>
      </c>
      <c r="F198">
        <v>0</v>
      </c>
      <c r="G198">
        <v>1</v>
      </c>
      <c r="H198" s="9">
        <v>41221</v>
      </c>
      <c r="I198" s="9" t="str">
        <f t="shared" si="3"/>
        <v>2012</v>
      </c>
      <c r="J198">
        <v>92</v>
      </c>
      <c r="K198">
        <v>856</v>
      </c>
      <c r="L198">
        <v>0</v>
      </c>
      <c r="M198">
        <v>76</v>
      </c>
      <c r="N198">
        <v>12</v>
      </c>
      <c r="O198">
        <v>9</v>
      </c>
      <c r="P198">
        <v>199</v>
      </c>
      <c r="Q198">
        <f>SUM(Sheet1!K198)+SUM(Sheet1!L198)+SUM(Sheet1!M198)+SUM(Sheet1!N198)+SUM(Sheet1!O198)+SUM(Sheet1!P198)</f>
        <v>1152</v>
      </c>
      <c r="R198">
        <v>7</v>
      </c>
      <c r="S198">
        <v>9</v>
      </c>
      <c r="T198">
        <v>6</v>
      </c>
      <c r="U198">
        <v>9</v>
      </c>
      <c r="V198">
        <v>8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t="s">
        <v>15</v>
      </c>
      <c r="AE198" t="s">
        <v>16</v>
      </c>
    </row>
    <row r="199" spans="1:31" x14ac:dyDescent="0.3">
      <c r="A199">
        <v>8369</v>
      </c>
      <c r="B199">
        <v>1987</v>
      </c>
      <c r="C199" t="s">
        <v>25</v>
      </c>
      <c r="D199" t="s">
        <v>27</v>
      </c>
      <c r="E199" s="1">
        <v>18227</v>
      </c>
      <c r="F199">
        <v>1</v>
      </c>
      <c r="G199">
        <v>0</v>
      </c>
      <c r="H199" s="9">
        <v>41221</v>
      </c>
      <c r="I199" s="9" t="str">
        <f t="shared" si="3"/>
        <v>2012</v>
      </c>
      <c r="J199">
        <v>21</v>
      </c>
      <c r="K199">
        <v>1</v>
      </c>
      <c r="L199">
        <v>2</v>
      </c>
      <c r="M199">
        <v>7</v>
      </c>
      <c r="N199">
        <v>4</v>
      </c>
      <c r="O199">
        <v>3</v>
      </c>
      <c r="P199">
        <v>11</v>
      </c>
      <c r="Q199">
        <f>SUM(Sheet1!K199)+SUM(Sheet1!L199)+SUM(Sheet1!M199)+SUM(Sheet1!N199)+SUM(Sheet1!O199)+SUM(Sheet1!P199)</f>
        <v>28</v>
      </c>
      <c r="R199">
        <v>1</v>
      </c>
      <c r="S199">
        <v>0</v>
      </c>
      <c r="T199">
        <v>1</v>
      </c>
      <c r="U199">
        <v>2</v>
      </c>
      <c r="V199">
        <v>8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t="s">
        <v>21</v>
      </c>
      <c r="AE199" t="s">
        <v>22</v>
      </c>
    </row>
    <row r="200" spans="1:31" x14ac:dyDescent="0.3">
      <c r="A200">
        <v>5289</v>
      </c>
      <c r="B200">
        <v>1975</v>
      </c>
      <c r="C200" t="s">
        <v>34</v>
      </c>
      <c r="D200" t="s">
        <v>28</v>
      </c>
      <c r="E200" s="1">
        <v>41658</v>
      </c>
      <c r="F200">
        <v>1</v>
      </c>
      <c r="G200">
        <v>1</v>
      </c>
      <c r="H200" s="9">
        <v>41222</v>
      </c>
      <c r="I200" s="9" t="str">
        <f t="shared" si="3"/>
        <v>2012</v>
      </c>
      <c r="J200">
        <v>30</v>
      </c>
      <c r="K200">
        <v>8</v>
      </c>
      <c r="L200">
        <v>4</v>
      </c>
      <c r="M200">
        <v>12</v>
      </c>
      <c r="N200">
        <v>15</v>
      </c>
      <c r="O200">
        <v>4</v>
      </c>
      <c r="P200">
        <v>29</v>
      </c>
      <c r="Q200">
        <f>SUM(Sheet1!K200)+SUM(Sheet1!L200)+SUM(Sheet1!M200)+SUM(Sheet1!N200)+SUM(Sheet1!O200)+SUM(Sheet1!P200)</f>
        <v>72</v>
      </c>
      <c r="R200">
        <v>2</v>
      </c>
      <c r="S200">
        <v>1</v>
      </c>
      <c r="T200">
        <v>1</v>
      </c>
      <c r="U200">
        <v>2</v>
      </c>
      <c r="V200">
        <v>4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t="s">
        <v>18</v>
      </c>
      <c r="AE200" t="s">
        <v>19</v>
      </c>
    </row>
    <row r="201" spans="1:31" x14ac:dyDescent="0.3">
      <c r="A201">
        <v>9909</v>
      </c>
      <c r="B201">
        <v>1996</v>
      </c>
      <c r="C201" t="s">
        <v>34</v>
      </c>
      <c r="D201" t="s">
        <v>20</v>
      </c>
      <c r="E201" s="1">
        <v>7500</v>
      </c>
      <c r="F201">
        <v>0</v>
      </c>
      <c r="G201">
        <v>0</v>
      </c>
      <c r="H201" s="9">
        <v>41222</v>
      </c>
      <c r="I201" s="9" t="str">
        <f t="shared" si="3"/>
        <v>2012</v>
      </c>
      <c r="J201">
        <v>24</v>
      </c>
      <c r="K201">
        <v>3</v>
      </c>
      <c r="L201">
        <v>18</v>
      </c>
      <c r="M201">
        <v>14</v>
      </c>
      <c r="N201">
        <v>15</v>
      </c>
      <c r="O201">
        <v>22</v>
      </c>
      <c r="P201">
        <v>50</v>
      </c>
      <c r="Q201">
        <f>SUM(Sheet1!K201)+SUM(Sheet1!L201)+SUM(Sheet1!M201)+SUM(Sheet1!N201)+SUM(Sheet1!O201)+SUM(Sheet1!P201)</f>
        <v>122</v>
      </c>
      <c r="R201">
        <v>3</v>
      </c>
      <c r="S201">
        <v>3</v>
      </c>
      <c r="T201">
        <v>1</v>
      </c>
      <c r="U201">
        <v>3</v>
      </c>
      <c r="V201">
        <v>9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 t="s">
        <v>18</v>
      </c>
      <c r="AE201" t="s">
        <v>19</v>
      </c>
    </row>
    <row r="202" spans="1:31" x14ac:dyDescent="0.3">
      <c r="A202">
        <v>10299</v>
      </c>
      <c r="B202">
        <v>1969</v>
      </c>
      <c r="C202" t="s">
        <v>13</v>
      </c>
      <c r="D202" t="s">
        <v>28</v>
      </c>
      <c r="E202" s="1">
        <v>48240</v>
      </c>
      <c r="F202">
        <v>0</v>
      </c>
      <c r="G202">
        <v>0</v>
      </c>
      <c r="H202" s="9">
        <v>41222</v>
      </c>
      <c r="I202" s="9" t="str">
        <f t="shared" si="3"/>
        <v>2012</v>
      </c>
      <c r="J202">
        <v>73</v>
      </c>
      <c r="K202">
        <v>389</v>
      </c>
      <c r="L202">
        <v>91</v>
      </c>
      <c r="M202">
        <v>248</v>
      </c>
      <c r="N202">
        <v>64</v>
      </c>
      <c r="O202">
        <v>49</v>
      </c>
      <c r="P202">
        <v>41</v>
      </c>
      <c r="Q202">
        <f>SUM(Sheet1!K202)+SUM(Sheet1!L202)+SUM(Sheet1!M202)+SUM(Sheet1!N202)+SUM(Sheet1!O202)+SUM(Sheet1!P202)</f>
        <v>882</v>
      </c>
      <c r="R202">
        <v>3</v>
      </c>
      <c r="S202">
        <v>6</v>
      </c>
      <c r="T202">
        <v>3</v>
      </c>
      <c r="U202">
        <v>13</v>
      </c>
      <c r="V202">
        <v>5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 t="s">
        <v>21</v>
      </c>
      <c r="AE202" t="s">
        <v>22</v>
      </c>
    </row>
    <row r="203" spans="1:31" x14ac:dyDescent="0.3">
      <c r="A203">
        <v>8213</v>
      </c>
      <c r="B203">
        <v>1980</v>
      </c>
      <c r="C203" t="s">
        <v>34</v>
      </c>
      <c r="D203" t="s">
        <v>27</v>
      </c>
      <c r="E203" s="1">
        <v>14515</v>
      </c>
      <c r="F203">
        <v>1</v>
      </c>
      <c r="G203">
        <v>0</v>
      </c>
      <c r="H203" s="9">
        <v>41222</v>
      </c>
      <c r="I203" s="9" t="str">
        <f t="shared" si="3"/>
        <v>2012</v>
      </c>
      <c r="J203">
        <v>71</v>
      </c>
      <c r="K203">
        <v>6</v>
      </c>
      <c r="L203">
        <v>4</v>
      </c>
      <c r="M203">
        <v>9</v>
      </c>
      <c r="N203">
        <v>6</v>
      </c>
      <c r="O203">
        <v>36</v>
      </c>
      <c r="P203">
        <v>35</v>
      </c>
      <c r="Q203">
        <f>SUM(Sheet1!K203)+SUM(Sheet1!L203)+SUM(Sheet1!M203)+SUM(Sheet1!N203)+SUM(Sheet1!O203)+SUM(Sheet1!P203)</f>
        <v>96</v>
      </c>
      <c r="R203">
        <v>4</v>
      </c>
      <c r="S203">
        <v>2</v>
      </c>
      <c r="T203">
        <v>2</v>
      </c>
      <c r="U203">
        <v>3</v>
      </c>
      <c r="V203">
        <v>7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 t="s">
        <v>21</v>
      </c>
      <c r="AE203" t="s">
        <v>22</v>
      </c>
    </row>
    <row r="204" spans="1:31" x14ac:dyDescent="0.3">
      <c r="A204">
        <v>10882</v>
      </c>
      <c r="B204">
        <v>1976</v>
      </c>
      <c r="C204" t="s">
        <v>25</v>
      </c>
      <c r="D204" t="s">
        <v>20</v>
      </c>
      <c r="E204" s="1">
        <v>53858</v>
      </c>
      <c r="F204">
        <v>0</v>
      </c>
      <c r="G204">
        <v>1</v>
      </c>
      <c r="H204" s="9">
        <v>41222</v>
      </c>
      <c r="I204" s="9" t="str">
        <f t="shared" si="3"/>
        <v>2012</v>
      </c>
      <c r="J204">
        <v>50</v>
      </c>
      <c r="K204">
        <v>407</v>
      </c>
      <c r="L204">
        <v>53</v>
      </c>
      <c r="M204">
        <v>221</v>
      </c>
      <c r="N204">
        <v>58</v>
      </c>
      <c r="O204">
        <v>150</v>
      </c>
      <c r="P204">
        <v>26</v>
      </c>
      <c r="Q204">
        <f>SUM(Sheet1!K204)+SUM(Sheet1!L204)+SUM(Sheet1!M204)+SUM(Sheet1!N204)+SUM(Sheet1!O204)+SUM(Sheet1!P204)</f>
        <v>915</v>
      </c>
      <c r="R204">
        <v>4</v>
      </c>
      <c r="S204">
        <v>4</v>
      </c>
      <c r="T204">
        <v>3</v>
      </c>
      <c r="U204">
        <v>6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t="s">
        <v>21</v>
      </c>
      <c r="AE204" t="s">
        <v>22</v>
      </c>
    </row>
    <row r="205" spans="1:31" x14ac:dyDescent="0.3">
      <c r="A205">
        <v>5636</v>
      </c>
      <c r="B205">
        <v>1963</v>
      </c>
      <c r="C205" t="s">
        <v>25</v>
      </c>
      <c r="D205" t="s">
        <v>28</v>
      </c>
      <c r="E205" s="1">
        <v>30983</v>
      </c>
      <c r="F205">
        <v>0</v>
      </c>
      <c r="G205">
        <v>0</v>
      </c>
      <c r="H205" s="9">
        <v>41222</v>
      </c>
      <c r="I205" s="9" t="str">
        <f t="shared" si="3"/>
        <v>2012</v>
      </c>
      <c r="J205">
        <v>50</v>
      </c>
      <c r="K205">
        <v>51</v>
      </c>
      <c r="L205">
        <v>4</v>
      </c>
      <c r="M205">
        <v>50</v>
      </c>
      <c r="N205">
        <v>12</v>
      </c>
      <c r="O205">
        <v>1</v>
      </c>
      <c r="P205">
        <v>49</v>
      </c>
      <c r="Q205">
        <f>SUM(Sheet1!K205)+SUM(Sheet1!L205)+SUM(Sheet1!M205)+SUM(Sheet1!N205)+SUM(Sheet1!O205)+SUM(Sheet1!P205)</f>
        <v>167</v>
      </c>
      <c r="R205">
        <v>1</v>
      </c>
      <c r="S205">
        <v>4</v>
      </c>
      <c r="T205">
        <v>0</v>
      </c>
      <c r="U205">
        <v>3</v>
      </c>
      <c r="V205">
        <v>8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 t="s">
        <v>32</v>
      </c>
      <c r="AE205" t="s">
        <v>33</v>
      </c>
    </row>
    <row r="206" spans="1:31" x14ac:dyDescent="0.3">
      <c r="A206">
        <v>5966</v>
      </c>
      <c r="B206">
        <v>1974</v>
      </c>
      <c r="C206" t="s">
        <v>13</v>
      </c>
      <c r="D206" t="s">
        <v>20</v>
      </c>
      <c r="E206" s="1">
        <v>45207</v>
      </c>
      <c r="F206">
        <v>1</v>
      </c>
      <c r="G206">
        <v>1</v>
      </c>
      <c r="H206" s="9">
        <v>41223</v>
      </c>
      <c r="I206" s="9" t="str">
        <f t="shared" si="3"/>
        <v>2012</v>
      </c>
      <c r="J206">
        <v>64</v>
      </c>
      <c r="K206">
        <v>203</v>
      </c>
      <c r="L206">
        <v>0</v>
      </c>
      <c r="M206">
        <v>10</v>
      </c>
      <c r="N206">
        <v>0</v>
      </c>
      <c r="O206">
        <v>0</v>
      </c>
      <c r="P206">
        <v>2</v>
      </c>
      <c r="Q206">
        <f>SUM(Sheet1!K206)+SUM(Sheet1!L206)+SUM(Sheet1!M206)+SUM(Sheet1!N206)+SUM(Sheet1!O206)+SUM(Sheet1!P206)</f>
        <v>215</v>
      </c>
      <c r="R206">
        <v>5</v>
      </c>
      <c r="S206">
        <v>3</v>
      </c>
      <c r="T206">
        <v>1</v>
      </c>
      <c r="U206">
        <v>6</v>
      </c>
      <c r="V206">
        <v>6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 t="s">
        <v>21</v>
      </c>
      <c r="AE206" t="s">
        <v>22</v>
      </c>
    </row>
    <row r="207" spans="1:31" x14ac:dyDescent="0.3">
      <c r="A207">
        <v>624</v>
      </c>
      <c r="B207">
        <v>1984</v>
      </c>
      <c r="C207" t="s">
        <v>26</v>
      </c>
      <c r="D207" t="s">
        <v>28</v>
      </c>
      <c r="E207" s="1">
        <v>18890</v>
      </c>
      <c r="F207">
        <v>0</v>
      </c>
      <c r="G207">
        <v>0</v>
      </c>
      <c r="H207" s="9">
        <v>41223</v>
      </c>
      <c r="I207" s="9" t="str">
        <f t="shared" si="3"/>
        <v>2012</v>
      </c>
      <c r="J207">
        <v>5</v>
      </c>
      <c r="K207">
        <v>6</v>
      </c>
      <c r="L207">
        <v>4</v>
      </c>
      <c r="M207">
        <v>1</v>
      </c>
      <c r="N207">
        <v>7</v>
      </c>
      <c r="O207">
        <v>2</v>
      </c>
      <c r="P207">
        <v>15</v>
      </c>
      <c r="Q207">
        <f>SUM(Sheet1!K207)+SUM(Sheet1!L207)+SUM(Sheet1!M207)+SUM(Sheet1!N207)+SUM(Sheet1!O207)+SUM(Sheet1!P207)</f>
        <v>35</v>
      </c>
      <c r="R207">
        <v>1</v>
      </c>
      <c r="S207">
        <v>0</v>
      </c>
      <c r="T207">
        <v>1</v>
      </c>
      <c r="U207">
        <v>2</v>
      </c>
      <c r="V207">
        <v>6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 t="s">
        <v>15</v>
      </c>
      <c r="AE207" t="s">
        <v>16</v>
      </c>
    </row>
    <row r="208" spans="1:31" x14ac:dyDescent="0.3">
      <c r="A208">
        <v>11121</v>
      </c>
      <c r="B208">
        <v>1981</v>
      </c>
      <c r="C208" t="s">
        <v>25</v>
      </c>
      <c r="D208" t="s">
        <v>20</v>
      </c>
      <c r="E208" s="1">
        <v>19419</v>
      </c>
      <c r="F208">
        <v>1</v>
      </c>
      <c r="G208">
        <v>0</v>
      </c>
      <c r="H208" s="9">
        <v>41223</v>
      </c>
      <c r="I208" s="9" t="str">
        <f t="shared" si="3"/>
        <v>2012</v>
      </c>
      <c r="J208">
        <v>76</v>
      </c>
      <c r="K208">
        <v>2</v>
      </c>
      <c r="L208">
        <v>14</v>
      </c>
      <c r="M208">
        <v>28</v>
      </c>
      <c r="N208">
        <v>16</v>
      </c>
      <c r="O208">
        <v>3</v>
      </c>
      <c r="P208">
        <v>7</v>
      </c>
      <c r="Q208">
        <f>SUM(Sheet1!K208)+SUM(Sheet1!L208)+SUM(Sheet1!M208)+SUM(Sheet1!N208)+SUM(Sheet1!O208)+SUM(Sheet1!P208)</f>
        <v>70</v>
      </c>
      <c r="R208">
        <v>4</v>
      </c>
      <c r="S208">
        <v>4</v>
      </c>
      <c r="T208">
        <v>0</v>
      </c>
      <c r="U208">
        <v>3</v>
      </c>
      <c r="V208">
        <v>9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 t="s">
        <v>32</v>
      </c>
      <c r="AE208" t="s">
        <v>33</v>
      </c>
    </row>
    <row r="209" spans="1:31" x14ac:dyDescent="0.3">
      <c r="A209">
        <v>3887</v>
      </c>
      <c r="B209">
        <v>1970</v>
      </c>
      <c r="C209" t="s">
        <v>25</v>
      </c>
      <c r="D209" t="s">
        <v>28</v>
      </c>
      <c r="E209" s="1">
        <v>27242</v>
      </c>
      <c r="F209">
        <v>1</v>
      </c>
      <c r="G209">
        <v>0</v>
      </c>
      <c r="H209" s="9">
        <v>41224</v>
      </c>
      <c r="I209" s="9" t="str">
        <f t="shared" si="3"/>
        <v>2012</v>
      </c>
      <c r="J209">
        <v>2</v>
      </c>
      <c r="K209">
        <v>3</v>
      </c>
      <c r="L209">
        <v>17</v>
      </c>
      <c r="M209">
        <v>26</v>
      </c>
      <c r="N209">
        <v>20</v>
      </c>
      <c r="O209">
        <v>1</v>
      </c>
      <c r="P209">
        <v>39</v>
      </c>
      <c r="Q209">
        <f>SUM(Sheet1!K209)+SUM(Sheet1!L209)+SUM(Sheet1!M209)+SUM(Sheet1!N209)+SUM(Sheet1!O209)+SUM(Sheet1!P209)</f>
        <v>106</v>
      </c>
      <c r="R209">
        <v>2</v>
      </c>
      <c r="S209">
        <v>2</v>
      </c>
      <c r="T209">
        <v>0</v>
      </c>
      <c r="U209">
        <v>3</v>
      </c>
      <c r="V209">
        <v>9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 t="s">
        <v>32</v>
      </c>
      <c r="AE209" t="s">
        <v>33</v>
      </c>
    </row>
    <row r="210" spans="1:31" x14ac:dyDescent="0.3">
      <c r="A210">
        <v>10995</v>
      </c>
      <c r="B210">
        <v>1988</v>
      </c>
      <c r="C210" t="s">
        <v>34</v>
      </c>
      <c r="D210" t="s">
        <v>20</v>
      </c>
      <c r="E210" s="1">
        <v>15716</v>
      </c>
      <c r="F210">
        <v>1</v>
      </c>
      <c r="G210">
        <v>0</v>
      </c>
      <c r="H210" s="9">
        <v>41225</v>
      </c>
      <c r="I210" s="9" t="str">
        <f t="shared" si="3"/>
        <v>2012</v>
      </c>
      <c r="J210">
        <v>8</v>
      </c>
      <c r="K210">
        <v>16</v>
      </c>
      <c r="L210">
        <v>5</v>
      </c>
      <c r="M210">
        <v>30</v>
      </c>
      <c r="N210">
        <v>8</v>
      </c>
      <c r="O210">
        <v>7</v>
      </c>
      <c r="P210">
        <v>26</v>
      </c>
      <c r="Q210">
        <f>SUM(Sheet1!K210)+SUM(Sheet1!L210)+SUM(Sheet1!M210)+SUM(Sheet1!N210)+SUM(Sheet1!O210)+SUM(Sheet1!P210)</f>
        <v>92</v>
      </c>
      <c r="R210">
        <v>3</v>
      </c>
      <c r="S210">
        <v>3</v>
      </c>
      <c r="T210">
        <v>0</v>
      </c>
      <c r="U210">
        <v>4</v>
      </c>
      <c r="V210">
        <v>8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 t="s">
        <v>15</v>
      </c>
      <c r="AE210" t="s">
        <v>16</v>
      </c>
    </row>
    <row r="211" spans="1:31" x14ac:dyDescent="0.3">
      <c r="A211">
        <v>4099</v>
      </c>
      <c r="B211">
        <v>1972</v>
      </c>
      <c r="C211" t="s">
        <v>25</v>
      </c>
      <c r="D211" t="s">
        <v>20</v>
      </c>
      <c r="E211" s="1">
        <v>30675</v>
      </c>
      <c r="F211">
        <v>1</v>
      </c>
      <c r="G211">
        <v>0</v>
      </c>
      <c r="H211" s="9">
        <v>41225</v>
      </c>
      <c r="I211" s="9" t="str">
        <f t="shared" si="3"/>
        <v>2012</v>
      </c>
      <c r="J211">
        <v>14</v>
      </c>
      <c r="K211">
        <v>10</v>
      </c>
      <c r="L211">
        <v>2</v>
      </c>
      <c r="M211">
        <v>16</v>
      </c>
      <c r="N211">
        <v>11</v>
      </c>
      <c r="O211">
        <v>2</v>
      </c>
      <c r="P211">
        <v>21</v>
      </c>
      <c r="Q211">
        <f>SUM(Sheet1!K211)+SUM(Sheet1!L211)+SUM(Sheet1!M211)+SUM(Sheet1!N211)+SUM(Sheet1!O211)+SUM(Sheet1!P211)</f>
        <v>62</v>
      </c>
      <c r="R211">
        <v>1</v>
      </c>
      <c r="S211">
        <v>1</v>
      </c>
      <c r="T211">
        <v>0</v>
      </c>
      <c r="U211">
        <v>3</v>
      </c>
      <c r="V211">
        <v>8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t="s">
        <v>21</v>
      </c>
      <c r="AE211" t="s">
        <v>22</v>
      </c>
    </row>
    <row r="212" spans="1:31" x14ac:dyDescent="0.3">
      <c r="A212">
        <v>387</v>
      </c>
      <c r="B212">
        <v>1976</v>
      </c>
      <c r="C212" t="s">
        <v>35</v>
      </c>
      <c r="D212" t="s">
        <v>20</v>
      </c>
      <c r="E212" s="1">
        <v>7500</v>
      </c>
      <c r="F212">
        <v>0</v>
      </c>
      <c r="G212">
        <v>0</v>
      </c>
      <c r="H212" s="9">
        <v>41226</v>
      </c>
      <c r="I212" s="9" t="str">
        <f t="shared" si="3"/>
        <v>2012</v>
      </c>
      <c r="J212">
        <v>59</v>
      </c>
      <c r="K212">
        <v>6</v>
      </c>
      <c r="L212">
        <v>16</v>
      </c>
      <c r="M212">
        <v>11</v>
      </c>
      <c r="N212">
        <v>11</v>
      </c>
      <c r="O212">
        <v>1</v>
      </c>
      <c r="P212">
        <v>16</v>
      </c>
      <c r="Q212">
        <f>SUM(Sheet1!K212)+SUM(Sheet1!L212)+SUM(Sheet1!M212)+SUM(Sheet1!N212)+SUM(Sheet1!O212)+SUM(Sheet1!P212)</f>
        <v>61</v>
      </c>
      <c r="R212">
        <v>1</v>
      </c>
      <c r="S212">
        <v>2</v>
      </c>
      <c r="T212">
        <v>0</v>
      </c>
      <c r="U212">
        <v>3</v>
      </c>
      <c r="V212">
        <v>8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t="s">
        <v>29</v>
      </c>
      <c r="AE212" t="s">
        <v>19</v>
      </c>
    </row>
    <row r="213" spans="1:31" x14ac:dyDescent="0.3">
      <c r="A213">
        <v>965</v>
      </c>
      <c r="B213">
        <v>1971</v>
      </c>
      <c r="C213" t="s">
        <v>25</v>
      </c>
      <c r="D213" t="s">
        <v>17</v>
      </c>
      <c r="E213" s="1">
        <v>55635</v>
      </c>
      <c r="F213">
        <v>0</v>
      </c>
      <c r="G213">
        <v>1</v>
      </c>
      <c r="H213" s="9">
        <v>41226</v>
      </c>
      <c r="I213" s="9" t="str">
        <f t="shared" si="3"/>
        <v>2012</v>
      </c>
      <c r="J213">
        <v>34</v>
      </c>
      <c r="K213">
        <v>235</v>
      </c>
      <c r="L213">
        <v>65</v>
      </c>
      <c r="M213">
        <v>164</v>
      </c>
      <c r="N213">
        <v>50</v>
      </c>
      <c r="O213">
        <v>49</v>
      </c>
      <c r="P213">
        <v>27</v>
      </c>
      <c r="Q213">
        <f>SUM(Sheet1!K213)+SUM(Sheet1!L213)+SUM(Sheet1!M213)+SUM(Sheet1!N213)+SUM(Sheet1!O213)+SUM(Sheet1!P213)</f>
        <v>590</v>
      </c>
      <c r="R213">
        <v>4</v>
      </c>
      <c r="S213">
        <v>7</v>
      </c>
      <c r="T213">
        <v>3</v>
      </c>
      <c r="U213">
        <v>7</v>
      </c>
      <c r="V213">
        <v>6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t="s">
        <v>29</v>
      </c>
      <c r="AE213" t="s">
        <v>19</v>
      </c>
    </row>
    <row r="214" spans="1:31" x14ac:dyDescent="0.3">
      <c r="A214">
        <v>8870</v>
      </c>
      <c r="B214">
        <v>1984</v>
      </c>
      <c r="C214" t="s">
        <v>25</v>
      </c>
      <c r="D214" t="s">
        <v>27</v>
      </c>
      <c r="E214" s="1">
        <v>35196</v>
      </c>
      <c r="F214">
        <v>1</v>
      </c>
      <c r="G214">
        <v>0</v>
      </c>
      <c r="H214" s="9">
        <v>41226</v>
      </c>
      <c r="I214" s="9" t="str">
        <f t="shared" si="3"/>
        <v>2012</v>
      </c>
      <c r="J214">
        <v>68</v>
      </c>
      <c r="K214">
        <v>75</v>
      </c>
      <c r="L214">
        <v>12</v>
      </c>
      <c r="M214">
        <v>141</v>
      </c>
      <c r="N214">
        <v>43</v>
      </c>
      <c r="O214">
        <v>39</v>
      </c>
      <c r="P214">
        <v>187</v>
      </c>
      <c r="Q214">
        <f>SUM(Sheet1!K214)+SUM(Sheet1!L214)+SUM(Sheet1!M214)+SUM(Sheet1!N214)+SUM(Sheet1!O214)+SUM(Sheet1!P214)</f>
        <v>497</v>
      </c>
      <c r="R214">
        <v>6</v>
      </c>
      <c r="S214">
        <v>6</v>
      </c>
      <c r="T214">
        <v>1</v>
      </c>
      <c r="U214">
        <v>5</v>
      </c>
      <c r="V214">
        <v>8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 t="s">
        <v>21</v>
      </c>
      <c r="AE214" t="s">
        <v>22</v>
      </c>
    </row>
    <row r="215" spans="1:31" x14ac:dyDescent="0.3">
      <c r="A215">
        <v>10340</v>
      </c>
      <c r="B215">
        <v>1984</v>
      </c>
      <c r="C215" t="s">
        <v>25</v>
      </c>
      <c r="D215" t="s">
        <v>27</v>
      </c>
      <c r="E215" s="1">
        <v>35196</v>
      </c>
      <c r="F215">
        <v>1</v>
      </c>
      <c r="G215">
        <v>0</v>
      </c>
      <c r="H215" s="9">
        <v>41226</v>
      </c>
      <c r="I215" s="9" t="str">
        <f t="shared" si="3"/>
        <v>2012</v>
      </c>
      <c r="J215">
        <v>68</v>
      </c>
      <c r="K215">
        <v>75</v>
      </c>
      <c r="L215">
        <v>12</v>
      </c>
      <c r="M215">
        <v>141</v>
      </c>
      <c r="N215">
        <v>43</v>
      </c>
      <c r="O215">
        <v>39</v>
      </c>
      <c r="P215">
        <v>187</v>
      </c>
      <c r="Q215">
        <f>SUM(Sheet1!K215)+SUM(Sheet1!L215)+SUM(Sheet1!M215)+SUM(Sheet1!N215)+SUM(Sheet1!O215)+SUM(Sheet1!P215)</f>
        <v>497</v>
      </c>
      <c r="R215">
        <v>6</v>
      </c>
      <c r="S215">
        <v>6</v>
      </c>
      <c r="T215">
        <v>1</v>
      </c>
      <c r="U215">
        <v>5</v>
      </c>
      <c r="V215">
        <v>8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t="s">
        <v>21</v>
      </c>
      <c r="AE215" t="s">
        <v>22</v>
      </c>
    </row>
    <row r="216" spans="1:31" x14ac:dyDescent="0.3">
      <c r="A216">
        <v>269</v>
      </c>
      <c r="B216">
        <v>1963</v>
      </c>
      <c r="C216" t="s">
        <v>13</v>
      </c>
      <c r="D216" t="s">
        <v>28</v>
      </c>
      <c r="E216" s="1">
        <v>46757</v>
      </c>
      <c r="F216">
        <v>0</v>
      </c>
      <c r="G216">
        <v>1</v>
      </c>
      <c r="H216" s="9">
        <v>41229</v>
      </c>
      <c r="I216" s="9" t="str">
        <f t="shared" si="3"/>
        <v>2012</v>
      </c>
      <c r="J216">
        <v>71</v>
      </c>
      <c r="K216">
        <v>777</v>
      </c>
      <c r="L216">
        <v>30</v>
      </c>
      <c r="M216">
        <v>163</v>
      </c>
      <c r="N216">
        <v>0</v>
      </c>
      <c r="O216">
        <v>51</v>
      </c>
      <c r="P216">
        <v>122</v>
      </c>
      <c r="Q216">
        <f>SUM(Sheet1!K216)+SUM(Sheet1!L216)+SUM(Sheet1!M216)+SUM(Sheet1!N216)+SUM(Sheet1!O216)+SUM(Sheet1!P216)</f>
        <v>1143</v>
      </c>
      <c r="R216">
        <v>6</v>
      </c>
      <c r="S216">
        <v>4</v>
      </c>
      <c r="T216">
        <v>4</v>
      </c>
      <c r="U216">
        <v>7</v>
      </c>
      <c r="V216">
        <v>9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t="s">
        <v>21</v>
      </c>
      <c r="AE216" t="s">
        <v>22</v>
      </c>
    </row>
    <row r="217" spans="1:31" x14ac:dyDescent="0.3">
      <c r="A217">
        <v>6710</v>
      </c>
      <c r="B217">
        <v>1951</v>
      </c>
      <c r="C217" t="s">
        <v>26</v>
      </c>
      <c r="D217" t="s">
        <v>28</v>
      </c>
      <c r="E217" s="1">
        <v>58217</v>
      </c>
      <c r="F217">
        <v>2</v>
      </c>
      <c r="G217">
        <v>1</v>
      </c>
      <c r="H217" s="9">
        <v>41230</v>
      </c>
      <c r="I217" s="9" t="str">
        <f t="shared" si="3"/>
        <v>2012</v>
      </c>
      <c r="J217">
        <v>84</v>
      </c>
      <c r="K217">
        <v>68</v>
      </c>
      <c r="L217">
        <v>1</v>
      </c>
      <c r="M217">
        <v>13</v>
      </c>
      <c r="N217">
        <v>3</v>
      </c>
      <c r="O217">
        <v>5</v>
      </c>
      <c r="P217">
        <v>13</v>
      </c>
      <c r="Q217">
        <f>SUM(Sheet1!K217)+SUM(Sheet1!L217)+SUM(Sheet1!M217)+SUM(Sheet1!N217)+SUM(Sheet1!O217)+SUM(Sheet1!P217)</f>
        <v>103</v>
      </c>
      <c r="R217">
        <v>1</v>
      </c>
      <c r="S217">
        <v>2</v>
      </c>
      <c r="T217">
        <v>0</v>
      </c>
      <c r="U217">
        <v>4</v>
      </c>
      <c r="V217">
        <v>6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 t="s">
        <v>21</v>
      </c>
      <c r="AE217" t="s">
        <v>22</v>
      </c>
    </row>
    <row r="218" spans="1:31" x14ac:dyDescent="0.3">
      <c r="A218">
        <v>7301</v>
      </c>
      <c r="B218">
        <v>1982</v>
      </c>
      <c r="C218" t="s">
        <v>34</v>
      </c>
      <c r="D218" t="s">
        <v>28</v>
      </c>
      <c r="E218" s="1">
        <v>23616</v>
      </c>
      <c r="F218">
        <v>1</v>
      </c>
      <c r="G218">
        <v>0</v>
      </c>
      <c r="H218" s="9">
        <v>41230</v>
      </c>
      <c r="I218" s="9" t="str">
        <f t="shared" si="3"/>
        <v>2012</v>
      </c>
      <c r="J218">
        <v>76</v>
      </c>
      <c r="K218">
        <v>4</v>
      </c>
      <c r="L218">
        <v>22</v>
      </c>
      <c r="M218">
        <v>11</v>
      </c>
      <c r="N218">
        <v>3</v>
      </c>
      <c r="O218">
        <v>7</v>
      </c>
      <c r="P218">
        <v>32</v>
      </c>
      <c r="Q218">
        <f>SUM(Sheet1!K218)+SUM(Sheet1!L218)+SUM(Sheet1!M218)+SUM(Sheet1!N218)+SUM(Sheet1!O218)+SUM(Sheet1!P218)</f>
        <v>79</v>
      </c>
      <c r="R218">
        <v>2</v>
      </c>
      <c r="S218">
        <v>3</v>
      </c>
      <c r="T218">
        <v>0</v>
      </c>
      <c r="U218">
        <v>3</v>
      </c>
      <c r="V218">
        <v>8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 t="s">
        <v>21</v>
      </c>
      <c r="AE218" t="s">
        <v>22</v>
      </c>
    </row>
    <row r="219" spans="1:31" x14ac:dyDescent="0.3">
      <c r="A219">
        <v>247</v>
      </c>
      <c r="B219">
        <v>1971</v>
      </c>
      <c r="C219" t="s">
        <v>25</v>
      </c>
      <c r="D219" t="s">
        <v>20</v>
      </c>
      <c r="E219" s="1">
        <v>36715</v>
      </c>
      <c r="F219">
        <v>1</v>
      </c>
      <c r="G219">
        <v>0</v>
      </c>
      <c r="H219" s="9">
        <v>41230</v>
      </c>
      <c r="I219" s="9" t="str">
        <f t="shared" si="3"/>
        <v>2012</v>
      </c>
      <c r="J219">
        <v>16</v>
      </c>
      <c r="K219">
        <v>172</v>
      </c>
      <c r="L219">
        <v>10</v>
      </c>
      <c r="M219">
        <v>125</v>
      </c>
      <c r="N219">
        <v>21</v>
      </c>
      <c r="O219">
        <v>13</v>
      </c>
      <c r="P219">
        <v>16</v>
      </c>
      <c r="Q219">
        <f>SUM(Sheet1!K219)+SUM(Sheet1!L219)+SUM(Sheet1!M219)+SUM(Sheet1!N219)+SUM(Sheet1!O219)+SUM(Sheet1!P219)</f>
        <v>357</v>
      </c>
      <c r="R219">
        <v>6</v>
      </c>
      <c r="S219">
        <v>7</v>
      </c>
      <c r="T219">
        <v>2</v>
      </c>
      <c r="U219">
        <v>4</v>
      </c>
      <c r="V219">
        <v>9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 t="s">
        <v>21</v>
      </c>
      <c r="AE219" t="s">
        <v>22</v>
      </c>
    </row>
    <row r="220" spans="1:31" x14ac:dyDescent="0.3">
      <c r="A220">
        <v>2308</v>
      </c>
      <c r="B220">
        <v>1954</v>
      </c>
      <c r="C220" t="s">
        <v>25</v>
      </c>
      <c r="D220" t="s">
        <v>20</v>
      </c>
      <c r="E220" s="1">
        <v>46734</v>
      </c>
      <c r="F220">
        <v>0</v>
      </c>
      <c r="G220">
        <v>1</v>
      </c>
      <c r="H220" s="9">
        <v>41231</v>
      </c>
      <c r="I220" s="9" t="str">
        <f t="shared" si="3"/>
        <v>2012</v>
      </c>
      <c r="J220">
        <v>40</v>
      </c>
      <c r="K220">
        <v>110</v>
      </c>
      <c r="L220">
        <v>5</v>
      </c>
      <c r="M220">
        <v>137</v>
      </c>
      <c r="N220">
        <v>26</v>
      </c>
      <c r="O220">
        <v>23</v>
      </c>
      <c r="P220">
        <v>29</v>
      </c>
      <c r="Q220">
        <f>SUM(Sheet1!K220)+SUM(Sheet1!L220)+SUM(Sheet1!M220)+SUM(Sheet1!N220)+SUM(Sheet1!O220)+SUM(Sheet1!P220)</f>
        <v>330</v>
      </c>
      <c r="R220">
        <v>2</v>
      </c>
      <c r="S220">
        <v>6</v>
      </c>
      <c r="T220">
        <v>1</v>
      </c>
      <c r="U220">
        <v>5</v>
      </c>
      <c r="V220">
        <v>7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t="s">
        <v>21</v>
      </c>
      <c r="AE220" t="s">
        <v>22</v>
      </c>
    </row>
    <row r="221" spans="1:31" x14ac:dyDescent="0.3">
      <c r="A221">
        <v>6250</v>
      </c>
      <c r="B221">
        <v>1949</v>
      </c>
      <c r="C221" t="s">
        <v>13</v>
      </c>
      <c r="D221" t="s">
        <v>14</v>
      </c>
      <c r="E221" s="1">
        <v>54356</v>
      </c>
      <c r="F221">
        <v>0</v>
      </c>
      <c r="G221">
        <v>1</v>
      </c>
      <c r="H221" s="9">
        <v>41232</v>
      </c>
      <c r="I221" s="9" t="str">
        <f t="shared" si="3"/>
        <v>2012</v>
      </c>
      <c r="J221">
        <v>62</v>
      </c>
      <c r="K221">
        <v>710</v>
      </c>
      <c r="L221">
        <v>15</v>
      </c>
      <c r="M221">
        <v>30</v>
      </c>
      <c r="N221">
        <v>20</v>
      </c>
      <c r="O221">
        <v>0</v>
      </c>
      <c r="P221">
        <v>0</v>
      </c>
      <c r="Q221">
        <f>SUM(Sheet1!K221)+SUM(Sheet1!L221)+SUM(Sheet1!M221)+SUM(Sheet1!N221)+SUM(Sheet1!O221)+SUM(Sheet1!P221)</f>
        <v>775</v>
      </c>
      <c r="R221">
        <v>3</v>
      </c>
      <c r="S221">
        <v>11</v>
      </c>
      <c r="T221">
        <v>2</v>
      </c>
      <c r="U221">
        <v>8</v>
      </c>
      <c r="V221">
        <v>8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 t="s">
        <v>21</v>
      </c>
      <c r="AE221" t="s">
        <v>22</v>
      </c>
    </row>
    <row r="222" spans="1:31" x14ac:dyDescent="0.3">
      <c r="A222">
        <v>10250</v>
      </c>
      <c r="B222">
        <v>1947</v>
      </c>
      <c r="C222" t="s">
        <v>35</v>
      </c>
      <c r="D222" t="s">
        <v>27</v>
      </c>
      <c r="E222" s="1">
        <v>28389</v>
      </c>
      <c r="F222">
        <v>0</v>
      </c>
      <c r="G222">
        <v>0</v>
      </c>
      <c r="H222" s="9">
        <v>41233</v>
      </c>
      <c r="I222" s="9" t="str">
        <f t="shared" si="3"/>
        <v>2012</v>
      </c>
      <c r="J222">
        <v>49</v>
      </c>
      <c r="K222">
        <v>1</v>
      </c>
      <c r="L222">
        <v>5</v>
      </c>
      <c r="M222">
        <v>3</v>
      </c>
      <c r="N222">
        <v>7</v>
      </c>
      <c r="O222">
        <v>4</v>
      </c>
      <c r="P222">
        <v>8</v>
      </c>
      <c r="Q222">
        <f>SUM(Sheet1!K222)+SUM(Sheet1!L222)+SUM(Sheet1!M222)+SUM(Sheet1!N222)+SUM(Sheet1!O222)+SUM(Sheet1!P222)</f>
        <v>28</v>
      </c>
      <c r="R222">
        <v>1</v>
      </c>
      <c r="S222">
        <v>1</v>
      </c>
      <c r="T222">
        <v>0</v>
      </c>
      <c r="U222">
        <v>2</v>
      </c>
      <c r="V222">
        <v>7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t="s">
        <v>21</v>
      </c>
      <c r="AE222" t="s">
        <v>22</v>
      </c>
    </row>
    <row r="223" spans="1:31" x14ac:dyDescent="0.3">
      <c r="A223">
        <v>2408</v>
      </c>
      <c r="B223">
        <v>1976</v>
      </c>
      <c r="C223" t="s">
        <v>25</v>
      </c>
      <c r="D223" t="s">
        <v>20</v>
      </c>
      <c r="E223" s="1">
        <v>58597</v>
      </c>
      <c r="F223">
        <v>1</v>
      </c>
      <c r="G223">
        <v>1</v>
      </c>
      <c r="H223" s="9">
        <v>41233</v>
      </c>
      <c r="I223" s="9" t="str">
        <f t="shared" si="3"/>
        <v>2012</v>
      </c>
      <c r="J223">
        <v>20</v>
      </c>
      <c r="K223">
        <v>490</v>
      </c>
      <c r="L223">
        <v>0</v>
      </c>
      <c r="M223">
        <v>184</v>
      </c>
      <c r="N223">
        <v>10</v>
      </c>
      <c r="O223">
        <v>28</v>
      </c>
      <c r="P223">
        <v>21</v>
      </c>
      <c r="Q223">
        <f>SUM(Sheet1!K223)+SUM(Sheet1!L223)+SUM(Sheet1!M223)+SUM(Sheet1!N223)+SUM(Sheet1!O223)+SUM(Sheet1!P223)</f>
        <v>733</v>
      </c>
      <c r="R223">
        <v>12</v>
      </c>
      <c r="S223">
        <v>7</v>
      </c>
      <c r="T223">
        <v>4</v>
      </c>
      <c r="U223">
        <v>9</v>
      </c>
      <c r="V223">
        <v>7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t="s">
        <v>32</v>
      </c>
      <c r="AE223" t="s">
        <v>33</v>
      </c>
    </row>
    <row r="224" spans="1:31" x14ac:dyDescent="0.3">
      <c r="A224">
        <v>5510</v>
      </c>
      <c r="B224">
        <v>1977</v>
      </c>
      <c r="C224" t="s">
        <v>26</v>
      </c>
      <c r="D224" t="s">
        <v>20</v>
      </c>
      <c r="E224" s="1">
        <v>43263</v>
      </c>
      <c r="F224">
        <v>0</v>
      </c>
      <c r="G224">
        <v>1</v>
      </c>
      <c r="H224" s="9">
        <v>41234</v>
      </c>
      <c r="I224" s="9" t="str">
        <f t="shared" si="3"/>
        <v>2012</v>
      </c>
      <c r="J224">
        <v>2</v>
      </c>
      <c r="K224">
        <v>262</v>
      </c>
      <c r="L224">
        <v>6</v>
      </c>
      <c r="M224">
        <v>61</v>
      </c>
      <c r="N224">
        <v>0</v>
      </c>
      <c r="O224">
        <v>10</v>
      </c>
      <c r="P224">
        <v>102</v>
      </c>
      <c r="Q224">
        <f>SUM(Sheet1!K224)+SUM(Sheet1!L224)+SUM(Sheet1!M224)+SUM(Sheet1!N224)+SUM(Sheet1!O224)+SUM(Sheet1!P224)</f>
        <v>441</v>
      </c>
      <c r="R224">
        <v>3</v>
      </c>
      <c r="S224">
        <v>5</v>
      </c>
      <c r="T224">
        <v>2</v>
      </c>
      <c r="U224">
        <v>6</v>
      </c>
      <c r="V224">
        <v>5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t="s">
        <v>21</v>
      </c>
      <c r="AE224" t="s">
        <v>22</v>
      </c>
    </row>
    <row r="225" spans="1:31" x14ac:dyDescent="0.3">
      <c r="A225">
        <v>7527</v>
      </c>
      <c r="B225">
        <v>1968</v>
      </c>
      <c r="C225" t="s">
        <v>26</v>
      </c>
      <c r="D225" t="s">
        <v>17</v>
      </c>
      <c r="E225" s="1">
        <v>23748</v>
      </c>
      <c r="F225">
        <v>1</v>
      </c>
      <c r="G225">
        <v>0</v>
      </c>
      <c r="H225" s="9">
        <v>41234</v>
      </c>
      <c r="I225" s="9" t="str">
        <f t="shared" si="3"/>
        <v>2012</v>
      </c>
      <c r="J225">
        <v>97</v>
      </c>
      <c r="K225">
        <v>6</v>
      </c>
      <c r="L225">
        <v>6</v>
      </c>
      <c r="M225">
        <v>29</v>
      </c>
      <c r="N225">
        <v>12</v>
      </c>
      <c r="O225">
        <v>15</v>
      </c>
      <c r="P225">
        <v>8</v>
      </c>
      <c r="Q225">
        <f>SUM(Sheet1!K225)+SUM(Sheet1!L225)+SUM(Sheet1!M225)+SUM(Sheet1!N225)+SUM(Sheet1!O225)+SUM(Sheet1!P225)</f>
        <v>76</v>
      </c>
      <c r="R225">
        <v>3</v>
      </c>
      <c r="S225">
        <v>2</v>
      </c>
      <c r="T225">
        <v>1</v>
      </c>
      <c r="U225">
        <v>3</v>
      </c>
      <c r="V225">
        <v>8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t="s">
        <v>21</v>
      </c>
      <c r="AE225" t="s">
        <v>22</v>
      </c>
    </row>
    <row r="226" spans="1:31" x14ac:dyDescent="0.3">
      <c r="A226">
        <v>7247</v>
      </c>
      <c r="B226">
        <v>1960</v>
      </c>
      <c r="C226" t="s">
        <v>25</v>
      </c>
      <c r="D226" t="s">
        <v>14</v>
      </c>
      <c r="E226" s="1">
        <v>47916</v>
      </c>
      <c r="F226">
        <v>0</v>
      </c>
      <c r="G226">
        <v>1</v>
      </c>
      <c r="H226" s="9">
        <v>41235</v>
      </c>
      <c r="I226" s="9" t="str">
        <f t="shared" si="3"/>
        <v>2012</v>
      </c>
      <c r="J226">
        <v>72</v>
      </c>
      <c r="K226">
        <v>505</v>
      </c>
      <c r="L226">
        <v>0</v>
      </c>
      <c r="M226">
        <v>26</v>
      </c>
      <c r="N226">
        <v>0</v>
      </c>
      <c r="O226">
        <v>0</v>
      </c>
      <c r="P226">
        <v>75</v>
      </c>
      <c r="Q226">
        <f>SUM(Sheet1!K226)+SUM(Sheet1!L226)+SUM(Sheet1!M226)+SUM(Sheet1!N226)+SUM(Sheet1!O226)+SUM(Sheet1!P226)</f>
        <v>606</v>
      </c>
      <c r="R226">
        <v>5</v>
      </c>
      <c r="S226">
        <v>7</v>
      </c>
      <c r="T226">
        <v>4</v>
      </c>
      <c r="U226">
        <v>6</v>
      </c>
      <c r="V226">
        <v>6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 t="s">
        <v>30</v>
      </c>
      <c r="AE226" t="s">
        <v>31</v>
      </c>
    </row>
    <row r="227" spans="1:31" x14ac:dyDescent="0.3">
      <c r="A227">
        <v>4713</v>
      </c>
      <c r="B227">
        <v>1979</v>
      </c>
      <c r="C227" t="s">
        <v>13</v>
      </c>
      <c r="D227" t="s">
        <v>20</v>
      </c>
      <c r="E227" s="1">
        <v>31605</v>
      </c>
      <c r="F227">
        <v>1</v>
      </c>
      <c r="G227">
        <v>0</v>
      </c>
      <c r="H227" s="9">
        <v>41235</v>
      </c>
      <c r="I227" s="9" t="str">
        <f t="shared" si="3"/>
        <v>2012</v>
      </c>
      <c r="J227">
        <v>15</v>
      </c>
      <c r="K227">
        <v>74</v>
      </c>
      <c r="L227">
        <v>0</v>
      </c>
      <c r="M227">
        <v>42</v>
      </c>
      <c r="N227">
        <v>2</v>
      </c>
      <c r="O227">
        <v>1</v>
      </c>
      <c r="P227">
        <v>6</v>
      </c>
      <c r="Q227">
        <f>SUM(Sheet1!K227)+SUM(Sheet1!L227)+SUM(Sheet1!M227)+SUM(Sheet1!N227)+SUM(Sheet1!O227)+SUM(Sheet1!P227)</f>
        <v>125</v>
      </c>
      <c r="R227">
        <v>2</v>
      </c>
      <c r="S227">
        <v>2</v>
      </c>
      <c r="T227">
        <v>1</v>
      </c>
      <c r="U227">
        <v>4</v>
      </c>
      <c r="V227">
        <v>7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t="s">
        <v>21</v>
      </c>
      <c r="AE227" t="s">
        <v>22</v>
      </c>
    </row>
    <row r="228" spans="1:31" x14ac:dyDescent="0.3">
      <c r="A228">
        <v>9707</v>
      </c>
      <c r="B228">
        <v>1969</v>
      </c>
      <c r="C228" t="s">
        <v>13</v>
      </c>
      <c r="D228" t="s">
        <v>20</v>
      </c>
      <c r="E228" s="1">
        <v>55212</v>
      </c>
      <c r="F228">
        <v>0</v>
      </c>
      <c r="G228">
        <v>1</v>
      </c>
      <c r="H228" s="9">
        <v>41236</v>
      </c>
      <c r="I228" s="9" t="str">
        <f t="shared" si="3"/>
        <v>2012</v>
      </c>
      <c r="J228">
        <v>65</v>
      </c>
      <c r="K228">
        <v>1103</v>
      </c>
      <c r="L228">
        <v>0</v>
      </c>
      <c r="M228">
        <v>45</v>
      </c>
      <c r="N228">
        <v>0</v>
      </c>
      <c r="O228">
        <v>0</v>
      </c>
      <c r="P228">
        <v>34</v>
      </c>
      <c r="Q228">
        <f>SUM(Sheet1!K228)+SUM(Sheet1!L228)+SUM(Sheet1!M228)+SUM(Sheet1!N228)+SUM(Sheet1!O228)+SUM(Sheet1!P228)</f>
        <v>1182</v>
      </c>
      <c r="R228">
        <v>3</v>
      </c>
      <c r="S228">
        <v>4</v>
      </c>
      <c r="T228">
        <v>2</v>
      </c>
      <c r="U228">
        <v>11</v>
      </c>
      <c r="V228">
        <v>8</v>
      </c>
      <c r="W228">
        <v>0</v>
      </c>
      <c r="X228">
        <v>1</v>
      </c>
      <c r="Y228">
        <v>0</v>
      </c>
      <c r="Z228">
        <v>0</v>
      </c>
      <c r="AA228">
        <v>1</v>
      </c>
      <c r="AB228">
        <v>0</v>
      </c>
      <c r="AC228">
        <v>0</v>
      </c>
      <c r="AD228" t="s">
        <v>21</v>
      </c>
      <c r="AE228" t="s">
        <v>22</v>
      </c>
    </row>
    <row r="229" spans="1:31" x14ac:dyDescent="0.3">
      <c r="A229">
        <v>10872</v>
      </c>
      <c r="B229">
        <v>1969</v>
      </c>
      <c r="C229" t="s">
        <v>13</v>
      </c>
      <c r="D229" t="s">
        <v>20</v>
      </c>
      <c r="E229" s="1">
        <v>55212</v>
      </c>
      <c r="F229">
        <v>0</v>
      </c>
      <c r="G229">
        <v>1</v>
      </c>
      <c r="H229" s="9">
        <v>41236</v>
      </c>
      <c r="I229" s="9" t="str">
        <f t="shared" si="3"/>
        <v>2012</v>
      </c>
      <c r="J229">
        <v>65</v>
      </c>
      <c r="K229">
        <v>1103</v>
      </c>
      <c r="L229">
        <v>0</v>
      </c>
      <c r="M229">
        <v>45</v>
      </c>
      <c r="N229">
        <v>0</v>
      </c>
      <c r="O229">
        <v>0</v>
      </c>
      <c r="P229">
        <v>34</v>
      </c>
      <c r="Q229">
        <f>SUM(Sheet1!K229)+SUM(Sheet1!L229)+SUM(Sheet1!M229)+SUM(Sheet1!N229)+SUM(Sheet1!O229)+SUM(Sheet1!P229)</f>
        <v>1182</v>
      </c>
      <c r="R229">
        <v>3</v>
      </c>
      <c r="S229">
        <v>4</v>
      </c>
      <c r="T229">
        <v>2</v>
      </c>
      <c r="U229">
        <v>11</v>
      </c>
      <c r="V229">
        <v>8</v>
      </c>
      <c r="W229">
        <v>0</v>
      </c>
      <c r="X229">
        <v>1</v>
      </c>
      <c r="Y229">
        <v>0</v>
      </c>
      <c r="Z229">
        <v>0</v>
      </c>
      <c r="AA229">
        <v>1</v>
      </c>
      <c r="AB229">
        <v>0</v>
      </c>
      <c r="AC229">
        <v>0</v>
      </c>
      <c r="AD229" t="s">
        <v>21</v>
      </c>
      <c r="AE229" t="s">
        <v>22</v>
      </c>
    </row>
    <row r="230" spans="1:31" x14ac:dyDescent="0.3">
      <c r="A230">
        <v>9396</v>
      </c>
      <c r="B230">
        <v>1978</v>
      </c>
      <c r="C230" t="s">
        <v>13</v>
      </c>
      <c r="D230" t="s">
        <v>20</v>
      </c>
      <c r="E230" s="1">
        <v>37717</v>
      </c>
      <c r="F230">
        <v>1</v>
      </c>
      <c r="G230">
        <v>0</v>
      </c>
      <c r="H230" s="9">
        <v>41236</v>
      </c>
      <c r="I230" s="9" t="str">
        <f t="shared" si="3"/>
        <v>2012</v>
      </c>
      <c r="J230">
        <v>31</v>
      </c>
      <c r="K230">
        <v>9</v>
      </c>
      <c r="L230">
        <v>0</v>
      </c>
      <c r="M230">
        <v>6</v>
      </c>
      <c r="N230">
        <v>4</v>
      </c>
      <c r="O230">
        <v>1</v>
      </c>
      <c r="P230">
        <v>5</v>
      </c>
      <c r="Q230">
        <f>SUM(Sheet1!K230)+SUM(Sheet1!L230)+SUM(Sheet1!M230)+SUM(Sheet1!N230)+SUM(Sheet1!O230)+SUM(Sheet1!P230)</f>
        <v>25</v>
      </c>
      <c r="R230">
        <v>1</v>
      </c>
      <c r="S230">
        <v>1</v>
      </c>
      <c r="T230">
        <v>0</v>
      </c>
      <c r="U230">
        <v>2</v>
      </c>
      <c r="V230">
        <v>9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t="s">
        <v>15</v>
      </c>
      <c r="AE230" t="s">
        <v>16</v>
      </c>
    </row>
    <row r="231" spans="1:31" x14ac:dyDescent="0.3">
      <c r="A231">
        <v>933</v>
      </c>
      <c r="B231">
        <v>1978</v>
      </c>
      <c r="C231" t="s">
        <v>13</v>
      </c>
      <c r="D231" t="s">
        <v>20</v>
      </c>
      <c r="E231" s="1">
        <v>37717</v>
      </c>
      <c r="F231">
        <v>1</v>
      </c>
      <c r="G231">
        <v>0</v>
      </c>
      <c r="H231" s="9">
        <v>41236</v>
      </c>
      <c r="I231" s="9" t="str">
        <f t="shared" si="3"/>
        <v>2012</v>
      </c>
      <c r="J231">
        <v>31</v>
      </c>
      <c r="K231">
        <v>9</v>
      </c>
      <c r="L231">
        <v>0</v>
      </c>
      <c r="M231">
        <v>6</v>
      </c>
      <c r="N231">
        <v>4</v>
      </c>
      <c r="O231">
        <v>1</v>
      </c>
      <c r="P231">
        <v>5</v>
      </c>
      <c r="Q231">
        <f>SUM(Sheet1!K231)+SUM(Sheet1!L231)+SUM(Sheet1!M231)+SUM(Sheet1!N231)+SUM(Sheet1!O231)+SUM(Sheet1!P231)</f>
        <v>25</v>
      </c>
      <c r="R231">
        <v>1</v>
      </c>
      <c r="S231">
        <v>1</v>
      </c>
      <c r="T231">
        <v>0</v>
      </c>
      <c r="U231">
        <v>2</v>
      </c>
      <c r="V231">
        <v>9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t="s">
        <v>21</v>
      </c>
      <c r="AE231" t="s">
        <v>22</v>
      </c>
    </row>
    <row r="232" spans="1:31" x14ac:dyDescent="0.3">
      <c r="A232">
        <v>339</v>
      </c>
      <c r="B232">
        <v>1972</v>
      </c>
      <c r="C232" t="s">
        <v>13</v>
      </c>
      <c r="D232" t="s">
        <v>20</v>
      </c>
      <c r="E232" s="1">
        <v>57091</v>
      </c>
      <c r="F232">
        <v>0</v>
      </c>
      <c r="G232">
        <v>1</v>
      </c>
      <c r="H232" s="9">
        <v>41236</v>
      </c>
      <c r="I232" s="9" t="str">
        <f t="shared" si="3"/>
        <v>2012</v>
      </c>
      <c r="J232">
        <v>82</v>
      </c>
      <c r="K232">
        <v>462</v>
      </c>
      <c r="L232">
        <v>0</v>
      </c>
      <c r="M232">
        <v>24</v>
      </c>
      <c r="N232">
        <v>6</v>
      </c>
      <c r="O232">
        <v>0</v>
      </c>
      <c r="P232">
        <v>4</v>
      </c>
      <c r="Q232">
        <f>SUM(Sheet1!K232)+SUM(Sheet1!L232)+SUM(Sheet1!M232)+SUM(Sheet1!N232)+SUM(Sheet1!O232)+SUM(Sheet1!P232)</f>
        <v>496</v>
      </c>
      <c r="R232">
        <v>2</v>
      </c>
      <c r="S232">
        <v>9</v>
      </c>
      <c r="T232">
        <v>2</v>
      </c>
      <c r="U232">
        <v>5</v>
      </c>
      <c r="V232">
        <v>7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1</v>
      </c>
      <c r="AC232">
        <v>0</v>
      </c>
      <c r="AD232" t="s">
        <v>21</v>
      </c>
      <c r="AE232" t="s">
        <v>22</v>
      </c>
    </row>
    <row r="233" spans="1:31" x14ac:dyDescent="0.3">
      <c r="A233">
        <v>10968</v>
      </c>
      <c r="B233">
        <v>1969</v>
      </c>
      <c r="C233" t="s">
        <v>25</v>
      </c>
      <c r="D233" t="s">
        <v>28</v>
      </c>
      <c r="E233" s="1">
        <v>57731</v>
      </c>
      <c r="F233">
        <v>0</v>
      </c>
      <c r="G233">
        <v>1</v>
      </c>
      <c r="H233" s="9">
        <v>41236</v>
      </c>
      <c r="I233" s="9" t="str">
        <f t="shared" si="3"/>
        <v>2012</v>
      </c>
      <c r="J233">
        <v>0</v>
      </c>
      <c r="K233">
        <v>266</v>
      </c>
      <c r="L233">
        <v>21</v>
      </c>
      <c r="M233">
        <v>300</v>
      </c>
      <c r="N233">
        <v>65</v>
      </c>
      <c r="O233">
        <v>8</v>
      </c>
      <c r="P233">
        <v>44</v>
      </c>
      <c r="Q233">
        <f>SUM(Sheet1!K233)+SUM(Sheet1!L233)+SUM(Sheet1!M233)+SUM(Sheet1!N233)+SUM(Sheet1!O233)+SUM(Sheet1!P233)</f>
        <v>704</v>
      </c>
      <c r="R233">
        <v>4</v>
      </c>
      <c r="S233">
        <v>8</v>
      </c>
      <c r="T233">
        <v>8</v>
      </c>
      <c r="U233">
        <v>6</v>
      </c>
      <c r="V233">
        <v>6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 t="s">
        <v>32</v>
      </c>
      <c r="AE233" t="s">
        <v>33</v>
      </c>
    </row>
    <row r="234" spans="1:31" x14ac:dyDescent="0.3">
      <c r="A234">
        <v>7462</v>
      </c>
      <c r="B234">
        <v>1954</v>
      </c>
      <c r="C234" t="s">
        <v>25</v>
      </c>
      <c r="D234" t="s">
        <v>28</v>
      </c>
      <c r="E234" s="1">
        <v>22507</v>
      </c>
      <c r="F234">
        <v>0</v>
      </c>
      <c r="G234">
        <v>0</v>
      </c>
      <c r="H234" s="9">
        <v>41237</v>
      </c>
      <c r="I234" s="9" t="str">
        <f t="shared" si="3"/>
        <v>2012</v>
      </c>
      <c r="J234">
        <v>67</v>
      </c>
      <c r="K234">
        <v>68</v>
      </c>
      <c r="L234">
        <v>0</v>
      </c>
      <c r="M234">
        <v>226</v>
      </c>
      <c r="N234">
        <v>51</v>
      </c>
      <c r="O234">
        <v>157</v>
      </c>
      <c r="P234">
        <v>68</v>
      </c>
      <c r="Q234">
        <f>SUM(Sheet1!K234)+SUM(Sheet1!L234)+SUM(Sheet1!M234)+SUM(Sheet1!N234)+SUM(Sheet1!O234)+SUM(Sheet1!P234)</f>
        <v>570</v>
      </c>
      <c r="R234">
        <v>3</v>
      </c>
      <c r="S234">
        <v>10</v>
      </c>
      <c r="T234">
        <v>2</v>
      </c>
      <c r="U234">
        <v>4</v>
      </c>
      <c r="V234">
        <v>9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 t="s">
        <v>23</v>
      </c>
      <c r="AE234" t="s">
        <v>24</v>
      </c>
    </row>
    <row r="235" spans="1:31" x14ac:dyDescent="0.3">
      <c r="A235">
        <v>3498</v>
      </c>
      <c r="B235">
        <v>1976</v>
      </c>
      <c r="C235" t="s">
        <v>13</v>
      </c>
      <c r="D235" t="s">
        <v>20</v>
      </c>
      <c r="E235" s="1">
        <v>55424</v>
      </c>
      <c r="F235">
        <v>0</v>
      </c>
      <c r="G235">
        <v>1</v>
      </c>
      <c r="H235" s="9">
        <v>41238</v>
      </c>
      <c r="I235" s="9" t="str">
        <f t="shared" si="3"/>
        <v>2012</v>
      </c>
      <c r="J235">
        <v>6</v>
      </c>
      <c r="K235">
        <v>462</v>
      </c>
      <c r="L235">
        <v>61</v>
      </c>
      <c r="M235">
        <v>184</v>
      </c>
      <c r="N235">
        <v>10</v>
      </c>
      <c r="O235">
        <v>53</v>
      </c>
      <c r="P235">
        <v>107</v>
      </c>
      <c r="Q235">
        <f>SUM(Sheet1!K235)+SUM(Sheet1!L235)+SUM(Sheet1!M235)+SUM(Sheet1!N235)+SUM(Sheet1!O235)+SUM(Sheet1!P235)</f>
        <v>877</v>
      </c>
      <c r="R235">
        <v>4</v>
      </c>
      <c r="S235">
        <v>7</v>
      </c>
      <c r="T235">
        <v>5</v>
      </c>
      <c r="U235">
        <v>9</v>
      </c>
      <c r="V235">
        <v>6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 t="s">
        <v>21</v>
      </c>
      <c r="AE235" t="s">
        <v>22</v>
      </c>
    </row>
    <row r="236" spans="1:31" x14ac:dyDescent="0.3">
      <c r="A236">
        <v>7023</v>
      </c>
      <c r="B236">
        <v>1953</v>
      </c>
      <c r="C236" t="s">
        <v>13</v>
      </c>
      <c r="D236" t="s">
        <v>28</v>
      </c>
      <c r="E236" s="1">
        <v>46231</v>
      </c>
      <c r="F236">
        <v>2</v>
      </c>
      <c r="G236">
        <v>1</v>
      </c>
      <c r="H236" s="9">
        <v>41239</v>
      </c>
      <c r="I236" s="9" t="str">
        <f t="shared" si="3"/>
        <v>2012</v>
      </c>
      <c r="J236">
        <v>87</v>
      </c>
      <c r="K236">
        <v>189</v>
      </c>
      <c r="L236">
        <v>2</v>
      </c>
      <c r="M236">
        <v>55</v>
      </c>
      <c r="N236">
        <v>0</v>
      </c>
      <c r="O236">
        <v>5</v>
      </c>
      <c r="P236">
        <v>12</v>
      </c>
      <c r="Q236">
        <f>SUM(Sheet1!K236)+SUM(Sheet1!L236)+SUM(Sheet1!M236)+SUM(Sheet1!N236)+SUM(Sheet1!O236)+SUM(Sheet1!P236)</f>
        <v>263</v>
      </c>
      <c r="R236">
        <v>4</v>
      </c>
      <c r="S236">
        <v>6</v>
      </c>
      <c r="T236">
        <v>1</v>
      </c>
      <c r="U236">
        <v>4</v>
      </c>
      <c r="V236">
        <v>9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 t="s">
        <v>15</v>
      </c>
      <c r="AE236" t="s">
        <v>16</v>
      </c>
    </row>
    <row r="237" spans="1:31" x14ac:dyDescent="0.3">
      <c r="A237">
        <v>4712</v>
      </c>
      <c r="B237">
        <v>1991</v>
      </c>
      <c r="C237" t="s">
        <v>34</v>
      </c>
      <c r="D237" t="s">
        <v>27</v>
      </c>
      <c r="E237" s="1">
        <v>20193</v>
      </c>
      <c r="F237">
        <v>0</v>
      </c>
      <c r="G237">
        <v>0</v>
      </c>
      <c r="H237" s="9">
        <v>41241</v>
      </c>
      <c r="I237" s="9" t="str">
        <f t="shared" si="3"/>
        <v>2012</v>
      </c>
      <c r="J237">
        <v>18</v>
      </c>
      <c r="K237">
        <v>8</v>
      </c>
      <c r="L237">
        <v>8</v>
      </c>
      <c r="M237">
        <v>22</v>
      </c>
      <c r="N237">
        <v>24</v>
      </c>
      <c r="O237">
        <v>11</v>
      </c>
      <c r="P237">
        <v>9</v>
      </c>
      <c r="Q237">
        <f>SUM(Sheet1!K237)+SUM(Sheet1!L237)+SUM(Sheet1!M237)+SUM(Sheet1!N237)+SUM(Sheet1!O237)+SUM(Sheet1!P237)</f>
        <v>82</v>
      </c>
      <c r="R237">
        <v>1</v>
      </c>
      <c r="S237">
        <v>1</v>
      </c>
      <c r="T237">
        <v>1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t="s">
        <v>21</v>
      </c>
      <c r="AE237" t="s">
        <v>22</v>
      </c>
    </row>
    <row r="238" spans="1:31" x14ac:dyDescent="0.3">
      <c r="A238">
        <v>5036</v>
      </c>
      <c r="B238">
        <v>1984</v>
      </c>
      <c r="C238" t="s">
        <v>13</v>
      </c>
      <c r="D238" t="s">
        <v>28</v>
      </c>
      <c r="E238" s="1">
        <v>42710</v>
      </c>
      <c r="F238">
        <v>1</v>
      </c>
      <c r="G238">
        <v>0</v>
      </c>
      <c r="H238" s="9">
        <v>41241</v>
      </c>
      <c r="I238" s="9" t="str">
        <f t="shared" si="3"/>
        <v>2012</v>
      </c>
      <c r="J238">
        <v>38</v>
      </c>
      <c r="K238">
        <v>252</v>
      </c>
      <c r="L238">
        <v>3</v>
      </c>
      <c r="M238">
        <v>42</v>
      </c>
      <c r="N238">
        <v>4</v>
      </c>
      <c r="O238">
        <v>3</v>
      </c>
      <c r="P238">
        <v>102</v>
      </c>
      <c r="Q238">
        <f>SUM(Sheet1!K238)+SUM(Sheet1!L238)+SUM(Sheet1!M238)+SUM(Sheet1!N238)+SUM(Sheet1!O238)+SUM(Sheet1!P238)</f>
        <v>406</v>
      </c>
      <c r="R238">
        <v>2</v>
      </c>
      <c r="S238">
        <v>4</v>
      </c>
      <c r="T238">
        <v>5</v>
      </c>
      <c r="U238">
        <v>3</v>
      </c>
      <c r="V238">
        <v>6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t="s">
        <v>21</v>
      </c>
      <c r="AE238" t="s">
        <v>22</v>
      </c>
    </row>
    <row r="239" spans="1:31" x14ac:dyDescent="0.3">
      <c r="A239">
        <v>1490</v>
      </c>
      <c r="B239">
        <v>1962</v>
      </c>
      <c r="C239" t="s">
        <v>25</v>
      </c>
      <c r="D239" t="s">
        <v>20</v>
      </c>
      <c r="E239" s="1">
        <v>55759</v>
      </c>
      <c r="F239">
        <v>0</v>
      </c>
      <c r="G239">
        <v>1</v>
      </c>
      <c r="H239" s="9">
        <v>41241</v>
      </c>
      <c r="I239" s="9" t="str">
        <f t="shared" si="3"/>
        <v>2012</v>
      </c>
      <c r="J239">
        <v>84</v>
      </c>
      <c r="K239">
        <v>675</v>
      </c>
      <c r="L239">
        <v>0</v>
      </c>
      <c r="M239">
        <v>85</v>
      </c>
      <c r="N239">
        <v>10</v>
      </c>
      <c r="O239">
        <v>7</v>
      </c>
      <c r="P239">
        <v>77</v>
      </c>
      <c r="Q239">
        <f>SUM(Sheet1!K239)+SUM(Sheet1!L239)+SUM(Sheet1!M239)+SUM(Sheet1!N239)+SUM(Sheet1!O239)+SUM(Sheet1!P239)</f>
        <v>854</v>
      </c>
      <c r="R239">
        <v>5</v>
      </c>
      <c r="S239">
        <v>10</v>
      </c>
      <c r="T239">
        <v>3</v>
      </c>
      <c r="U239">
        <v>8</v>
      </c>
      <c r="V239">
        <v>8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t="s">
        <v>23</v>
      </c>
      <c r="AE239" t="s">
        <v>24</v>
      </c>
    </row>
    <row r="240" spans="1:31" x14ac:dyDescent="0.3">
      <c r="A240">
        <v>9850</v>
      </c>
      <c r="B240">
        <v>1972</v>
      </c>
      <c r="C240" t="s">
        <v>34</v>
      </c>
      <c r="D240" t="s">
        <v>20</v>
      </c>
      <c r="E240" s="1">
        <v>24884</v>
      </c>
      <c r="F240">
        <v>1</v>
      </c>
      <c r="G240">
        <v>0</v>
      </c>
      <c r="H240" s="9">
        <v>41242</v>
      </c>
      <c r="I240" s="9" t="str">
        <f t="shared" si="3"/>
        <v>2012</v>
      </c>
      <c r="J240">
        <v>32</v>
      </c>
      <c r="K240">
        <v>3</v>
      </c>
      <c r="L240">
        <v>6</v>
      </c>
      <c r="M240">
        <v>7</v>
      </c>
      <c r="N240">
        <v>0</v>
      </c>
      <c r="O240">
        <v>0</v>
      </c>
      <c r="P240">
        <v>3</v>
      </c>
      <c r="Q240">
        <f>SUM(Sheet1!K240)+SUM(Sheet1!L240)+SUM(Sheet1!M240)+SUM(Sheet1!N240)+SUM(Sheet1!O240)+SUM(Sheet1!P240)</f>
        <v>19</v>
      </c>
      <c r="R240">
        <v>1</v>
      </c>
      <c r="S240">
        <v>0</v>
      </c>
      <c r="T240">
        <v>0</v>
      </c>
      <c r="U240">
        <v>3</v>
      </c>
      <c r="V240">
        <v>7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t="s">
        <v>21</v>
      </c>
      <c r="AE240" t="s">
        <v>22</v>
      </c>
    </row>
    <row r="241" spans="1:31" x14ac:dyDescent="0.3">
      <c r="A241">
        <v>368</v>
      </c>
      <c r="B241">
        <v>1974</v>
      </c>
      <c r="C241" t="s">
        <v>25</v>
      </c>
      <c r="D241" t="s">
        <v>20</v>
      </c>
      <c r="E241" s="1">
        <v>40049</v>
      </c>
      <c r="F241">
        <v>0</v>
      </c>
      <c r="G241">
        <v>1</v>
      </c>
      <c r="H241" s="9">
        <v>41242</v>
      </c>
      <c r="I241" s="9" t="str">
        <f t="shared" si="3"/>
        <v>2012</v>
      </c>
      <c r="J241">
        <v>61</v>
      </c>
      <c r="K241">
        <v>91</v>
      </c>
      <c r="L241">
        <v>65</v>
      </c>
      <c r="M241">
        <v>52</v>
      </c>
      <c r="N241">
        <v>10</v>
      </c>
      <c r="O241">
        <v>44</v>
      </c>
      <c r="P241">
        <v>28</v>
      </c>
      <c r="Q241">
        <f>SUM(Sheet1!K241)+SUM(Sheet1!L241)+SUM(Sheet1!M241)+SUM(Sheet1!N241)+SUM(Sheet1!O241)+SUM(Sheet1!P241)</f>
        <v>290</v>
      </c>
      <c r="R241">
        <v>3</v>
      </c>
      <c r="S241">
        <v>3</v>
      </c>
      <c r="T241">
        <v>2</v>
      </c>
      <c r="U241">
        <v>6</v>
      </c>
      <c r="V241">
        <v>5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t="s">
        <v>32</v>
      </c>
      <c r="AE241" t="s">
        <v>33</v>
      </c>
    </row>
    <row r="242" spans="1:31" x14ac:dyDescent="0.3">
      <c r="A242">
        <v>3807</v>
      </c>
      <c r="B242">
        <v>1955</v>
      </c>
      <c r="C242" t="s">
        <v>25</v>
      </c>
      <c r="D242" t="s">
        <v>27</v>
      </c>
      <c r="E242" s="1">
        <v>59925</v>
      </c>
      <c r="F242">
        <v>0</v>
      </c>
      <c r="G242">
        <v>1</v>
      </c>
      <c r="H242" s="9">
        <v>41243</v>
      </c>
      <c r="I242" s="9" t="str">
        <f t="shared" si="3"/>
        <v>2012</v>
      </c>
      <c r="J242">
        <v>83</v>
      </c>
      <c r="K242">
        <v>473</v>
      </c>
      <c r="L242">
        <v>21</v>
      </c>
      <c r="M242">
        <v>176</v>
      </c>
      <c r="N242">
        <v>19</v>
      </c>
      <c r="O242">
        <v>21</v>
      </c>
      <c r="P242">
        <v>56</v>
      </c>
      <c r="Q242">
        <f>SUM(Sheet1!K242)+SUM(Sheet1!L242)+SUM(Sheet1!M242)+SUM(Sheet1!N242)+SUM(Sheet1!O242)+SUM(Sheet1!P242)</f>
        <v>766</v>
      </c>
      <c r="R242">
        <v>3</v>
      </c>
      <c r="S242">
        <v>9</v>
      </c>
      <c r="T242">
        <v>2</v>
      </c>
      <c r="U242">
        <v>9</v>
      </c>
      <c r="V242">
        <v>6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t="s">
        <v>21</v>
      </c>
      <c r="AE242" t="s">
        <v>22</v>
      </c>
    </row>
    <row r="243" spans="1:31" x14ac:dyDescent="0.3">
      <c r="A243">
        <v>2920</v>
      </c>
      <c r="B243">
        <v>1975</v>
      </c>
      <c r="C243" t="s">
        <v>13</v>
      </c>
      <c r="D243" t="s">
        <v>28</v>
      </c>
      <c r="E243" s="1">
        <v>52614</v>
      </c>
      <c r="F243">
        <v>0</v>
      </c>
      <c r="G243">
        <v>1</v>
      </c>
      <c r="H243" s="9">
        <v>41244</v>
      </c>
      <c r="I243" s="9" t="str">
        <f t="shared" si="3"/>
        <v>2012</v>
      </c>
      <c r="J243">
        <v>63</v>
      </c>
      <c r="K243">
        <v>789</v>
      </c>
      <c r="L243">
        <v>0</v>
      </c>
      <c r="M243">
        <v>142</v>
      </c>
      <c r="N243">
        <v>12</v>
      </c>
      <c r="O243">
        <v>9</v>
      </c>
      <c r="P243">
        <v>38</v>
      </c>
      <c r="Q243">
        <f>SUM(Sheet1!K243)+SUM(Sheet1!L243)+SUM(Sheet1!M243)+SUM(Sheet1!N243)+SUM(Sheet1!O243)+SUM(Sheet1!P243)</f>
        <v>990</v>
      </c>
      <c r="R243">
        <v>2</v>
      </c>
      <c r="S243">
        <v>2</v>
      </c>
      <c r="T243">
        <v>4</v>
      </c>
      <c r="U243">
        <v>8</v>
      </c>
      <c r="V243">
        <v>8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t="s">
        <v>36</v>
      </c>
      <c r="AE243" t="s">
        <v>37</v>
      </c>
    </row>
    <row r="244" spans="1:31" x14ac:dyDescent="0.3">
      <c r="A244">
        <v>2928</v>
      </c>
      <c r="B244">
        <v>1975</v>
      </c>
      <c r="C244" t="s">
        <v>13</v>
      </c>
      <c r="D244" t="s">
        <v>28</v>
      </c>
      <c r="E244" s="1">
        <v>52614</v>
      </c>
      <c r="F244">
        <v>0</v>
      </c>
      <c r="G244">
        <v>1</v>
      </c>
      <c r="H244" s="9">
        <v>41244</v>
      </c>
      <c r="I244" s="9" t="str">
        <f t="shared" si="3"/>
        <v>2012</v>
      </c>
      <c r="J244">
        <v>63</v>
      </c>
      <c r="K244">
        <v>789</v>
      </c>
      <c r="L244">
        <v>0</v>
      </c>
      <c r="M244">
        <v>142</v>
      </c>
      <c r="N244">
        <v>12</v>
      </c>
      <c r="O244">
        <v>9</v>
      </c>
      <c r="P244">
        <v>38</v>
      </c>
      <c r="Q244">
        <f>SUM(Sheet1!K244)+SUM(Sheet1!L244)+SUM(Sheet1!M244)+SUM(Sheet1!N244)+SUM(Sheet1!O244)+SUM(Sheet1!P244)</f>
        <v>990</v>
      </c>
      <c r="R244">
        <v>2</v>
      </c>
      <c r="S244">
        <v>2</v>
      </c>
      <c r="T244">
        <v>4</v>
      </c>
      <c r="U244">
        <v>8</v>
      </c>
      <c r="V244">
        <v>8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t="s">
        <v>21</v>
      </c>
      <c r="AE244" t="s">
        <v>22</v>
      </c>
    </row>
    <row r="245" spans="1:31" x14ac:dyDescent="0.3">
      <c r="A245">
        <v>5221</v>
      </c>
      <c r="B245">
        <v>1957</v>
      </c>
      <c r="C245" t="s">
        <v>25</v>
      </c>
      <c r="D245" t="s">
        <v>20</v>
      </c>
      <c r="E245" s="1">
        <v>52852</v>
      </c>
      <c r="F245">
        <v>0</v>
      </c>
      <c r="G245">
        <v>1</v>
      </c>
      <c r="H245" s="9">
        <v>41244</v>
      </c>
      <c r="I245" s="9" t="str">
        <f t="shared" si="3"/>
        <v>2012</v>
      </c>
      <c r="J245">
        <v>93</v>
      </c>
      <c r="K245">
        <v>714</v>
      </c>
      <c r="L245">
        <v>8</v>
      </c>
      <c r="M245">
        <v>99</v>
      </c>
      <c r="N245">
        <v>11</v>
      </c>
      <c r="O245">
        <v>0</v>
      </c>
      <c r="P245">
        <v>47</v>
      </c>
      <c r="Q245">
        <f>SUM(Sheet1!K245)+SUM(Sheet1!L245)+SUM(Sheet1!M245)+SUM(Sheet1!N245)+SUM(Sheet1!O245)+SUM(Sheet1!P245)</f>
        <v>879</v>
      </c>
      <c r="R245">
        <v>4</v>
      </c>
      <c r="S245">
        <v>10</v>
      </c>
      <c r="T245">
        <v>7</v>
      </c>
      <c r="U245">
        <v>5</v>
      </c>
      <c r="V245">
        <v>8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t="s">
        <v>30</v>
      </c>
      <c r="AE245" t="s">
        <v>31</v>
      </c>
    </row>
    <row r="246" spans="1:31" x14ac:dyDescent="0.3">
      <c r="A246">
        <v>5748</v>
      </c>
      <c r="B246">
        <v>1965</v>
      </c>
      <c r="C246" t="s">
        <v>25</v>
      </c>
      <c r="D246" t="s">
        <v>20</v>
      </c>
      <c r="E246" s="1">
        <v>59754</v>
      </c>
      <c r="F246">
        <v>0</v>
      </c>
      <c r="G246">
        <v>1</v>
      </c>
      <c r="H246" s="9">
        <v>41244</v>
      </c>
      <c r="I246" s="9" t="str">
        <f t="shared" si="3"/>
        <v>2012</v>
      </c>
      <c r="J246">
        <v>96</v>
      </c>
      <c r="K246">
        <v>115</v>
      </c>
      <c r="L246">
        <v>27</v>
      </c>
      <c r="M246">
        <v>44</v>
      </c>
      <c r="N246">
        <v>4</v>
      </c>
      <c r="O246">
        <v>146</v>
      </c>
      <c r="P246">
        <v>139</v>
      </c>
      <c r="Q246">
        <f>SUM(Sheet1!K246)+SUM(Sheet1!L246)+SUM(Sheet1!M246)+SUM(Sheet1!N246)+SUM(Sheet1!O246)+SUM(Sheet1!P246)</f>
        <v>475</v>
      </c>
      <c r="R246">
        <v>3</v>
      </c>
      <c r="S246">
        <v>5</v>
      </c>
      <c r="T246">
        <v>2</v>
      </c>
      <c r="U246">
        <v>6</v>
      </c>
      <c r="V246">
        <v>5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 t="s">
        <v>15</v>
      </c>
      <c r="AE246" t="s">
        <v>16</v>
      </c>
    </row>
    <row r="247" spans="1:31" x14ac:dyDescent="0.3">
      <c r="A247">
        <v>8805</v>
      </c>
      <c r="B247">
        <v>1960</v>
      </c>
      <c r="C247" t="s">
        <v>25</v>
      </c>
      <c r="D247" t="s">
        <v>28</v>
      </c>
      <c r="E247" s="1">
        <v>48904</v>
      </c>
      <c r="F247">
        <v>0</v>
      </c>
      <c r="G247">
        <v>1</v>
      </c>
      <c r="H247" s="9">
        <v>41245</v>
      </c>
      <c r="I247" s="9" t="str">
        <f t="shared" si="3"/>
        <v>2012</v>
      </c>
      <c r="J247">
        <v>1</v>
      </c>
      <c r="K247">
        <v>283</v>
      </c>
      <c r="L247">
        <v>10</v>
      </c>
      <c r="M247">
        <v>38</v>
      </c>
      <c r="N247">
        <v>0</v>
      </c>
      <c r="O247">
        <v>13</v>
      </c>
      <c r="P247">
        <v>27</v>
      </c>
      <c r="Q247">
        <f>SUM(Sheet1!K247)+SUM(Sheet1!L247)+SUM(Sheet1!M247)+SUM(Sheet1!N247)+SUM(Sheet1!O247)+SUM(Sheet1!P247)</f>
        <v>371</v>
      </c>
      <c r="R247">
        <v>4</v>
      </c>
      <c r="S247">
        <v>7</v>
      </c>
      <c r="T247">
        <v>2</v>
      </c>
      <c r="U247">
        <v>4</v>
      </c>
      <c r="V247">
        <v>8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t="s">
        <v>29</v>
      </c>
      <c r="AE247" t="s">
        <v>19</v>
      </c>
    </row>
    <row r="248" spans="1:31" x14ac:dyDescent="0.3">
      <c r="A248">
        <v>4136</v>
      </c>
      <c r="B248">
        <v>1992</v>
      </c>
      <c r="C248" t="s">
        <v>35</v>
      </c>
      <c r="D248" t="s">
        <v>28</v>
      </c>
      <c r="E248" s="1">
        <v>7500</v>
      </c>
      <c r="F248">
        <v>1</v>
      </c>
      <c r="G248">
        <v>0</v>
      </c>
      <c r="H248" s="9">
        <v>41246</v>
      </c>
      <c r="I248" s="9" t="str">
        <f t="shared" si="3"/>
        <v>2012</v>
      </c>
      <c r="J248">
        <v>63</v>
      </c>
      <c r="K248">
        <v>10</v>
      </c>
      <c r="L248">
        <v>17</v>
      </c>
      <c r="M248">
        <v>18</v>
      </c>
      <c r="N248">
        <v>8</v>
      </c>
      <c r="O248">
        <v>26</v>
      </c>
      <c r="P248">
        <v>40</v>
      </c>
      <c r="Q248">
        <f>SUM(Sheet1!K248)+SUM(Sheet1!L248)+SUM(Sheet1!M248)+SUM(Sheet1!N248)+SUM(Sheet1!O248)+SUM(Sheet1!P248)</f>
        <v>119</v>
      </c>
      <c r="R248">
        <v>4</v>
      </c>
      <c r="S248">
        <v>3</v>
      </c>
      <c r="T248">
        <v>2</v>
      </c>
      <c r="U248">
        <v>2</v>
      </c>
      <c r="V248">
        <v>9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t="s">
        <v>21</v>
      </c>
      <c r="AE248" t="s">
        <v>22</v>
      </c>
    </row>
    <row r="249" spans="1:31" x14ac:dyDescent="0.3">
      <c r="A249">
        <v>22</v>
      </c>
      <c r="B249">
        <v>1976</v>
      </c>
      <c r="C249" t="s">
        <v>25</v>
      </c>
      <c r="D249" t="s">
        <v>17</v>
      </c>
      <c r="E249" s="1">
        <v>46310</v>
      </c>
      <c r="F249">
        <v>1</v>
      </c>
      <c r="G249">
        <v>0</v>
      </c>
      <c r="H249" s="9">
        <v>41246</v>
      </c>
      <c r="I249" s="9" t="str">
        <f t="shared" si="3"/>
        <v>2012</v>
      </c>
      <c r="J249">
        <v>99</v>
      </c>
      <c r="K249">
        <v>185</v>
      </c>
      <c r="L249">
        <v>2</v>
      </c>
      <c r="M249">
        <v>88</v>
      </c>
      <c r="N249">
        <v>15</v>
      </c>
      <c r="O249">
        <v>5</v>
      </c>
      <c r="P249">
        <v>14</v>
      </c>
      <c r="Q249">
        <f>SUM(Sheet1!K249)+SUM(Sheet1!L249)+SUM(Sheet1!M249)+SUM(Sheet1!N249)+SUM(Sheet1!O249)+SUM(Sheet1!P249)</f>
        <v>309</v>
      </c>
      <c r="R249">
        <v>2</v>
      </c>
      <c r="S249">
        <v>6</v>
      </c>
      <c r="T249">
        <v>1</v>
      </c>
      <c r="U249">
        <v>5</v>
      </c>
      <c r="V249">
        <v>8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t="s">
        <v>21</v>
      </c>
      <c r="AE249" t="s">
        <v>22</v>
      </c>
    </row>
    <row r="250" spans="1:31" x14ac:dyDescent="0.3">
      <c r="A250">
        <v>1773</v>
      </c>
      <c r="B250">
        <v>1978</v>
      </c>
      <c r="C250" t="s">
        <v>34</v>
      </c>
      <c r="D250" t="s">
        <v>20</v>
      </c>
      <c r="E250" s="1">
        <v>12393</v>
      </c>
      <c r="F250">
        <v>0</v>
      </c>
      <c r="G250">
        <v>0</v>
      </c>
      <c r="H250" s="9">
        <v>41247</v>
      </c>
      <c r="I250" s="9" t="str">
        <f t="shared" si="3"/>
        <v>2012</v>
      </c>
      <c r="J250">
        <v>38</v>
      </c>
      <c r="K250">
        <v>5</v>
      </c>
      <c r="L250">
        <v>6</v>
      </c>
      <c r="M250">
        <v>15</v>
      </c>
      <c r="N250">
        <v>11</v>
      </c>
      <c r="O250">
        <v>7</v>
      </c>
      <c r="P250">
        <v>13</v>
      </c>
      <c r="Q250">
        <f>SUM(Sheet1!K250)+SUM(Sheet1!L250)+SUM(Sheet1!M250)+SUM(Sheet1!N250)+SUM(Sheet1!O250)+SUM(Sheet1!P250)</f>
        <v>57</v>
      </c>
      <c r="R250">
        <v>1</v>
      </c>
      <c r="S250">
        <v>2</v>
      </c>
      <c r="T250">
        <v>0</v>
      </c>
      <c r="U250">
        <v>3</v>
      </c>
      <c r="V250">
        <v>9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t="s">
        <v>15</v>
      </c>
      <c r="AE250" t="s">
        <v>16</v>
      </c>
    </row>
    <row r="251" spans="1:31" x14ac:dyDescent="0.3">
      <c r="A251">
        <v>2258</v>
      </c>
      <c r="B251">
        <v>1986</v>
      </c>
      <c r="C251" t="s">
        <v>25</v>
      </c>
      <c r="D251" t="s">
        <v>20</v>
      </c>
      <c r="E251" s="1">
        <v>32880</v>
      </c>
      <c r="F251">
        <v>1</v>
      </c>
      <c r="G251">
        <v>0</v>
      </c>
      <c r="H251" s="9">
        <v>41247</v>
      </c>
      <c r="I251" s="9" t="str">
        <f t="shared" si="3"/>
        <v>2012</v>
      </c>
      <c r="J251">
        <v>76</v>
      </c>
      <c r="K251">
        <v>8</v>
      </c>
      <c r="L251">
        <v>4</v>
      </c>
      <c r="M251">
        <v>15</v>
      </c>
      <c r="N251">
        <v>7</v>
      </c>
      <c r="O251">
        <v>6</v>
      </c>
      <c r="P251">
        <v>2</v>
      </c>
      <c r="Q251">
        <f>SUM(Sheet1!K251)+SUM(Sheet1!L251)+SUM(Sheet1!M251)+SUM(Sheet1!N251)+SUM(Sheet1!O251)+SUM(Sheet1!P251)</f>
        <v>42</v>
      </c>
      <c r="R251">
        <v>1</v>
      </c>
      <c r="S251">
        <v>1</v>
      </c>
      <c r="T251">
        <v>0</v>
      </c>
      <c r="U251">
        <v>3</v>
      </c>
      <c r="V251">
        <v>8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 t="s">
        <v>21</v>
      </c>
      <c r="AE251" t="s">
        <v>22</v>
      </c>
    </row>
    <row r="252" spans="1:31" x14ac:dyDescent="0.3">
      <c r="A252">
        <v>10913</v>
      </c>
      <c r="B252">
        <v>1984</v>
      </c>
      <c r="C252" t="s">
        <v>26</v>
      </c>
      <c r="D252" t="s">
        <v>28</v>
      </c>
      <c r="E252" s="1">
        <v>31385</v>
      </c>
      <c r="F252">
        <v>1</v>
      </c>
      <c r="G252">
        <v>0</v>
      </c>
      <c r="H252" s="9">
        <v>41248</v>
      </c>
      <c r="I252" s="9" t="str">
        <f t="shared" si="3"/>
        <v>2012</v>
      </c>
      <c r="J252">
        <v>56</v>
      </c>
      <c r="K252">
        <v>3</v>
      </c>
      <c r="L252">
        <v>2</v>
      </c>
      <c r="M252">
        <v>12</v>
      </c>
      <c r="N252">
        <v>0</v>
      </c>
      <c r="O252">
        <v>1</v>
      </c>
      <c r="P252">
        <v>9</v>
      </c>
      <c r="Q252">
        <f>SUM(Sheet1!K252)+SUM(Sheet1!L252)+SUM(Sheet1!M252)+SUM(Sheet1!N252)+SUM(Sheet1!O252)+SUM(Sheet1!P252)</f>
        <v>27</v>
      </c>
      <c r="R252">
        <v>1</v>
      </c>
      <c r="S252">
        <v>1</v>
      </c>
      <c r="T252">
        <v>0</v>
      </c>
      <c r="U252">
        <v>2</v>
      </c>
      <c r="V252">
        <v>8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 t="s">
        <v>21</v>
      </c>
      <c r="AE252" t="s">
        <v>22</v>
      </c>
    </row>
    <row r="253" spans="1:31" x14ac:dyDescent="0.3">
      <c r="A253">
        <v>1077</v>
      </c>
      <c r="B253">
        <v>1974</v>
      </c>
      <c r="C253" t="s">
        <v>25</v>
      </c>
      <c r="D253" t="s">
        <v>27</v>
      </c>
      <c r="E253" s="1">
        <v>56715</v>
      </c>
      <c r="F253">
        <v>0</v>
      </c>
      <c r="G253">
        <v>0</v>
      </c>
      <c r="H253" s="9">
        <v>41248</v>
      </c>
      <c r="I253" s="9" t="str">
        <f t="shared" si="3"/>
        <v>2012</v>
      </c>
      <c r="J253">
        <v>52</v>
      </c>
      <c r="K253">
        <v>258</v>
      </c>
      <c r="L253">
        <v>105</v>
      </c>
      <c r="M253">
        <v>239</v>
      </c>
      <c r="N253">
        <v>237</v>
      </c>
      <c r="O253">
        <v>172</v>
      </c>
      <c r="P253">
        <v>9</v>
      </c>
      <c r="Q253">
        <f>SUM(Sheet1!K253)+SUM(Sheet1!L253)+SUM(Sheet1!M253)+SUM(Sheet1!N253)+SUM(Sheet1!O253)+SUM(Sheet1!P253)</f>
        <v>1020</v>
      </c>
      <c r="R253">
        <v>1</v>
      </c>
      <c r="S253">
        <v>7</v>
      </c>
      <c r="T253">
        <v>3</v>
      </c>
      <c r="U253">
        <v>4</v>
      </c>
      <c r="V253">
        <v>4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t="s">
        <v>21</v>
      </c>
      <c r="AE253" t="s">
        <v>22</v>
      </c>
    </row>
    <row r="254" spans="1:31" x14ac:dyDescent="0.3">
      <c r="A254">
        <v>3518</v>
      </c>
      <c r="B254">
        <v>1983</v>
      </c>
      <c r="C254" t="s">
        <v>25</v>
      </c>
      <c r="D254" t="s">
        <v>20</v>
      </c>
      <c r="E254" s="1">
        <v>25271</v>
      </c>
      <c r="F254">
        <v>1</v>
      </c>
      <c r="G254">
        <v>0</v>
      </c>
      <c r="H254" s="9">
        <v>41248</v>
      </c>
      <c r="I254" s="9" t="str">
        <f t="shared" si="3"/>
        <v>2012</v>
      </c>
      <c r="J254">
        <v>45</v>
      </c>
      <c r="K254">
        <v>10</v>
      </c>
      <c r="L254">
        <v>1</v>
      </c>
      <c r="M254">
        <v>18</v>
      </c>
      <c r="N254">
        <v>10</v>
      </c>
      <c r="O254">
        <v>4</v>
      </c>
      <c r="P254">
        <v>7</v>
      </c>
      <c r="Q254">
        <f>SUM(Sheet1!K254)+SUM(Sheet1!L254)+SUM(Sheet1!M254)+SUM(Sheet1!N254)+SUM(Sheet1!O254)+SUM(Sheet1!P254)</f>
        <v>50</v>
      </c>
      <c r="R254">
        <v>1</v>
      </c>
      <c r="S254">
        <v>1</v>
      </c>
      <c r="T254">
        <v>1</v>
      </c>
      <c r="U254">
        <v>2</v>
      </c>
      <c r="V254">
        <v>9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t="s">
        <v>32</v>
      </c>
      <c r="AE254" t="s">
        <v>33</v>
      </c>
    </row>
    <row r="255" spans="1:31" x14ac:dyDescent="0.3">
      <c r="A255">
        <v>4971</v>
      </c>
      <c r="B255">
        <v>1962</v>
      </c>
      <c r="C255" t="s">
        <v>13</v>
      </c>
      <c r="D255" t="s">
        <v>27</v>
      </c>
      <c r="E255" s="1">
        <v>31497</v>
      </c>
      <c r="F255">
        <v>0</v>
      </c>
      <c r="G255">
        <v>1</v>
      </c>
      <c r="H255" s="9">
        <v>41249</v>
      </c>
      <c r="I255" s="9" t="str">
        <f t="shared" si="3"/>
        <v>2012</v>
      </c>
      <c r="J255">
        <v>22</v>
      </c>
      <c r="K255">
        <v>108</v>
      </c>
      <c r="L255">
        <v>1</v>
      </c>
      <c r="M255">
        <v>28</v>
      </c>
      <c r="N255">
        <v>13</v>
      </c>
      <c r="O255">
        <v>1</v>
      </c>
      <c r="P255">
        <v>4</v>
      </c>
      <c r="Q255">
        <f>SUM(Sheet1!K255)+SUM(Sheet1!L255)+SUM(Sheet1!M255)+SUM(Sheet1!N255)+SUM(Sheet1!O255)+SUM(Sheet1!P255)</f>
        <v>155</v>
      </c>
      <c r="R255">
        <v>2</v>
      </c>
      <c r="S255">
        <v>3</v>
      </c>
      <c r="T255">
        <v>1</v>
      </c>
      <c r="U255">
        <v>4</v>
      </c>
      <c r="V255">
        <v>8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t="s">
        <v>15</v>
      </c>
      <c r="AE255" t="s">
        <v>16</v>
      </c>
    </row>
    <row r="256" spans="1:31" x14ac:dyDescent="0.3">
      <c r="A256">
        <v>4088</v>
      </c>
      <c r="B256">
        <v>1962</v>
      </c>
      <c r="C256" t="s">
        <v>13</v>
      </c>
      <c r="D256" t="s">
        <v>27</v>
      </c>
      <c r="E256" s="1">
        <v>31497</v>
      </c>
      <c r="F256">
        <v>0</v>
      </c>
      <c r="G256">
        <v>1</v>
      </c>
      <c r="H256" s="9">
        <v>41249</v>
      </c>
      <c r="I256" s="9" t="str">
        <f t="shared" si="3"/>
        <v>2012</v>
      </c>
      <c r="J256">
        <v>22</v>
      </c>
      <c r="K256">
        <v>108</v>
      </c>
      <c r="L256">
        <v>1</v>
      </c>
      <c r="M256">
        <v>28</v>
      </c>
      <c r="N256">
        <v>13</v>
      </c>
      <c r="O256">
        <v>1</v>
      </c>
      <c r="P256">
        <v>4</v>
      </c>
      <c r="Q256">
        <f>SUM(Sheet1!K256)+SUM(Sheet1!L256)+SUM(Sheet1!M256)+SUM(Sheet1!N256)+SUM(Sheet1!O256)+SUM(Sheet1!P256)</f>
        <v>155</v>
      </c>
      <c r="R256">
        <v>2</v>
      </c>
      <c r="S256">
        <v>3</v>
      </c>
      <c r="T256">
        <v>1</v>
      </c>
      <c r="U256">
        <v>4</v>
      </c>
      <c r="V256">
        <v>8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t="s">
        <v>21</v>
      </c>
      <c r="AE256" t="s">
        <v>22</v>
      </c>
    </row>
    <row r="257" spans="1:31" x14ac:dyDescent="0.3">
      <c r="A257">
        <v>3525</v>
      </c>
      <c r="B257">
        <v>1970</v>
      </c>
      <c r="C257" t="s">
        <v>25</v>
      </c>
      <c r="D257" t="s">
        <v>27</v>
      </c>
      <c r="E257" s="1">
        <v>38200</v>
      </c>
      <c r="F257">
        <v>1</v>
      </c>
      <c r="G257">
        <v>1</v>
      </c>
      <c r="H257" s="9">
        <v>41250</v>
      </c>
      <c r="I257" s="9" t="str">
        <f t="shared" si="3"/>
        <v>2012</v>
      </c>
      <c r="J257">
        <v>19</v>
      </c>
      <c r="K257">
        <v>12</v>
      </c>
      <c r="L257">
        <v>0</v>
      </c>
      <c r="M257">
        <v>4</v>
      </c>
      <c r="N257">
        <v>0</v>
      </c>
      <c r="O257">
        <v>0</v>
      </c>
      <c r="P257">
        <v>1</v>
      </c>
      <c r="Q257">
        <f>SUM(Sheet1!K257)+SUM(Sheet1!L257)+SUM(Sheet1!M257)+SUM(Sheet1!N257)+SUM(Sheet1!O257)+SUM(Sheet1!P257)</f>
        <v>17</v>
      </c>
      <c r="R257">
        <v>1</v>
      </c>
      <c r="S257">
        <v>1</v>
      </c>
      <c r="T257">
        <v>0</v>
      </c>
      <c r="U257">
        <v>2</v>
      </c>
      <c r="V257">
        <v>7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 t="s">
        <v>21</v>
      </c>
      <c r="AE257" t="s">
        <v>22</v>
      </c>
    </row>
    <row r="258" spans="1:31" x14ac:dyDescent="0.3">
      <c r="A258">
        <v>3850</v>
      </c>
      <c r="B258">
        <v>1963</v>
      </c>
      <c r="C258" t="s">
        <v>35</v>
      </c>
      <c r="D258" t="s">
        <v>27</v>
      </c>
      <c r="E258" s="1">
        <v>14918</v>
      </c>
      <c r="F258">
        <v>0</v>
      </c>
      <c r="G258">
        <v>1</v>
      </c>
      <c r="H258" s="9">
        <v>41250</v>
      </c>
      <c r="I258" s="9" t="str">
        <f t="shared" si="3"/>
        <v>2012</v>
      </c>
      <c r="J258">
        <v>52</v>
      </c>
      <c r="K258">
        <v>3</v>
      </c>
      <c r="L258">
        <v>3</v>
      </c>
      <c r="M258">
        <v>3</v>
      </c>
      <c r="N258">
        <v>15</v>
      </c>
      <c r="O258">
        <v>4</v>
      </c>
      <c r="P258">
        <v>15</v>
      </c>
      <c r="Q258">
        <f>SUM(Sheet1!K258)+SUM(Sheet1!L258)+SUM(Sheet1!M258)+SUM(Sheet1!N258)+SUM(Sheet1!O258)+SUM(Sheet1!P258)</f>
        <v>43</v>
      </c>
      <c r="R258">
        <v>1</v>
      </c>
      <c r="S258">
        <v>1</v>
      </c>
      <c r="T258">
        <v>0</v>
      </c>
      <c r="U258">
        <v>3</v>
      </c>
      <c r="V258">
        <v>6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t="s">
        <v>32</v>
      </c>
      <c r="AE258" t="s">
        <v>33</v>
      </c>
    </row>
    <row r="259" spans="1:31" x14ac:dyDescent="0.3">
      <c r="A259">
        <v>55</v>
      </c>
      <c r="B259">
        <v>1963</v>
      </c>
      <c r="C259" t="s">
        <v>25</v>
      </c>
      <c r="D259" t="s">
        <v>27</v>
      </c>
      <c r="E259" s="1">
        <v>56253</v>
      </c>
      <c r="F259">
        <v>0</v>
      </c>
      <c r="G259">
        <v>1</v>
      </c>
      <c r="H259" s="9">
        <v>41250</v>
      </c>
      <c r="I259" s="9" t="str">
        <f t="shared" si="3"/>
        <v>2012</v>
      </c>
      <c r="J259">
        <v>83</v>
      </c>
      <c r="K259">
        <v>509</v>
      </c>
      <c r="L259">
        <v>0</v>
      </c>
      <c r="M259">
        <v>65</v>
      </c>
      <c r="N259">
        <v>7</v>
      </c>
      <c r="O259">
        <v>11</v>
      </c>
      <c r="P259">
        <v>5</v>
      </c>
      <c r="Q259">
        <f>SUM(Sheet1!K259)+SUM(Sheet1!L259)+SUM(Sheet1!M259)+SUM(Sheet1!N259)+SUM(Sheet1!O259)+SUM(Sheet1!P259)</f>
        <v>597</v>
      </c>
      <c r="R259">
        <v>4</v>
      </c>
      <c r="S259">
        <v>7</v>
      </c>
      <c r="T259">
        <v>2</v>
      </c>
      <c r="U259">
        <v>9</v>
      </c>
      <c r="V259">
        <v>6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 t="s">
        <v>21</v>
      </c>
      <c r="AE259" t="s">
        <v>22</v>
      </c>
    </row>
    <row r="260" spans="1:31" x14ac:dyDescent="0.3">
      <c r="A260">
        <v>4303</v>
      </c>
      <c r="B260">
        <v>1957</v>
      </c>
      <c r="C260" t="s">
        <v>13</v>
      </c>
      <c r="D260" t="s">
        <v>27</v>
      </c>
      <c r="E260" s="1">
        <v>6835</v>
      </c>
      <c r="F260">
        <v>0</v>
      </c>
      <c r="G260">
        <v>1</v>
      </c>
      <c r="H260" s="9">
        <v>41251</v>
      </c>
      <c r="I260" s="9" t="str">
        <f t="shared" ref="I260:I323" si="4">TEXT(SUBSTITUTE(H260,"年","-"),"yyyy")</f>
        <v>2012</v>
      </c>
      <c r="J260">
        <v>76</v>
      </c>
      <c r="K260">
        <v>107</v>
      </c>
      <c r="L260">
        <v>2</v>
      </c>
      <c r="M260">
        <v>12</v>
      </c>
      <c r="N260">
        <v>2</v>
      </c>
      <c r="O260">
        <v>2</v>
      </c>
      <c r="P260">
        <v>12</v>
      </c>
      <c r="Q260">
        <f>SUM(Sheet1!K260)+SUM(Sheet1!L260)+SUM(Sheet1!M260)+SUM(Sheet1!N260)+SUM(Sheet1!O260)+SUM(Sheet1!P260)</f>
        <v>137</v>
      </c>
      <c r="R260">
        <v>0</v>
      </c>
      <c r="S260">
        <v>0</v>
      </c>
      <c r="T260">
        <v>0</v>
      </c>
      <c r="U260">
        <v>1</v>
      </c>
      <c r="V260">
        <v>20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t="s">
        <v>23</v>
      </c>
      <c r="AE260" t="s">
        <v>24</v>
      </c>
    </row>
    <row r="261" spans="1:31" x14ac:dyDescent="0.3">
      <c r="A261">
        <v>709</v>
      </c>
      <c r="B261">
        <v>1952</v>
      </c>
      <c r="C261" t="s">
        <v>25</v>
      </c>
      <c r="D261" t="s">
        <v>17</v>
      </c>
      <c r="E261" s="1">
        <v>51537</v>
      </c>
      <c r="F261">
        <v>0</v>
      </c>
      <c r="G261">
        <v>1</v>
      </c>
      <c r="H261" s="9">
        <v>41252</v>
      </c>
      <c r="I261" s="9" t="str">
        <f t="shared" si="4"/>
        <v>2012</v>
      </c>
      <c r="J261">
        <v>27</v>
      </c>
      <c r="K261">
        <v>787</v>
      </c>
      <c r="L261">
        <v>20</v>
      </c>
      <c r="M261">
        <v>204</v>
      </c>
      <c r="N261">
        <v>0</v>
      </c>
      <c r="O261">
        <v>0</v>
      </c>
      <c r="P261">
        <v>92</v>
      </c>
      <c r="Q261">
        <f>SUM(Sheet1!K261)+SUM(Sheet1!L261)+SUM(Sheet1!M261)+SUM(Sheet1!N261)+SUM(Sheet1!O261)+SUM(Sheet1!P261)</f>
        <v>1103</v>
      </c>
      <c r="R261">
        <v>3</v>
      </c>
      <c r="S261">
        <v>2</v>
      </c>
      <c r="T261">
        <v>2</v>
      </c>
      <c r="U261">
        <v>11</v>
      </c>
      <c r="V261">
        <v>8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 t="s">
        <v>15</v>
      </c>
      <c r="AE261" t="s">
        <v>16</v>
      </c>
    </row>
    <row r="262" spans="1:31" x14ac:dyDescent="0.3">
      <c r="A262">
        <v>10490</v>
      </c>
      <c r="B262">
        <v>1969</v>
      </c>
      <c r="C262" t="s">
        <v>13</v>
      </c>
      <c r="D262" t="s">
        <v>20</v>
      </c>
      <c r="E262" s="1">
        <v>51039</v>
      </c>
      <c r="F262">
        <v>1</v>
      </c>
      <c r="G262">
        <v>1</v>
      </c>
      <c r="H262" s="9">
        <v>41253</v>
      </c>
      <c r="I262" s="9" t="str">
        <f t="shared" si="4"/>
        <v>2012</v>
      </c>
      <c r="J262">
        <v>11</v>
      </c>
      <c r="K262">
        <v>100</v>
      </c>
      <c r="L262">
        <v>64</v>
      </c>
      <c r="M262">
        <v>79</v>
      </c>
      <c r="N262">
        <v>65</v>
      </c>
      <c r="O262">
        <v>0</v>
      </c>
      <c r="P262">
        <v>109</v>
      </c>
      <c r="Q262">
        <f>SUM(Sheet1!K262)+SUM(Sheet1!L262)+SUM(Sheet1!M262)+SUM(Sheet1!N262)+SUM(Sheet1!O262)+SUM(Sheet1!P262)</f>
        <v>417</v>
      </c>
      <c r="R262">
        <v>2</v>
      </c>
      <c r="S262">
        <v>6</v>
      </c>
      <c r="T262">
        <v>2</v>
      </c>
      <c r="U262">
        <v>4</v>
      </c>
      <c r="V262">
        <v>7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t="s">
        <v>18</v>
      </c>
      <c r="AE262" t="s">
        <v>19</v>
      </c>
    </row>
    <row r="263" spans="1:31" x14ac:dyDescent="0.3">
      <c r="A263">
        <v>7393</v>
      </c>
      <c r="B263">
        <v>1978</v>
      </c>
      <c r="C263" t="s">
        <v>25</v>
      </c>
      <c r="D263" t="s">
        <v>27</v>
      </c>
      <c r="E263" s="1">
        <v>41580</v>
      </c>
      <c r="F263">
        <v>1</v>
      </c>
      <c r="G263">
        <v>1</v>
      </c>
      <c r="H263" s="9">
        <v>41253</v>
      </c>
      <c r="I263" s="9" t="str">
        <f t="shared" si="4"/>
        <v>2012</v>
      </c>
      <c r="J263">
        <v>15</v>
      </c>
      <c r="K263">
        <v>56</v>
      </c>
      <c r="L263">
        <v>5</v>
      </c>
      <c r="M263">
        <v>24</v>
      </c>
      <c r="N263">
        <v>4</v>
      </c>
      <c r="O263">
        <v>0</v>
      </c>
      <c r="P263">
        <v>3</v>
      </c>
      <c r="Q263">
        <f>SUM(Sheet1!K263)+SUM(Sheet1!L263)+SUM(Sheet1!M263)+SUM(Sheet1!N263)+SUM(Sheet1!O263)+SUM(Sheet1!P263)</f>
        <v>92</v>
      </c>
      <c r="R263">
        <v>3</v>
      </c>
      <c r="S263">
        <v>2</v>
      </c>
      <c r="T263">
        <v>1</v>
      </c>
      <c r="U263">
        <v>3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 t="s">
        <v>21</v>
      </c>
      <c r="AE263" t="s">
        <v>22</v>
      </c>
    </row>
    <row r="264" spans="1:31" x14ac:dyDescent="0.3">
      <c r="A264">
        <v>6050</v>
      </c>
      <c r="B264">
        <v>1975</v>
      </c>
      <c r="C264" t="s">
        <v>34</v>
      </c>
      <c r="D264" t="s">
        <v>20</v>
      </c>
      <c r="E264" s="1">
        <v>57036</v>
      </c>
      <c r="F264">
        <v>0</v>
      </c>
      <c r="G264">
        <v>1</v>
      </c>
      <c r="H264" s="9">
        <v>41254</v>
      </c>
      <c r="I264" s="9" t="str">
        <f t="shared" si="4"/>
        <v>2012</v>
      </c>
      <c r="J264">
        <v>33</v>
      </c>
      <c r="K264">
        <v>1171</v>
      </c>
      <c r="L264">
        <v>43</v>
      </c>
      <c r="M264">
        <v>219</v>
      </c>
      <c r="N264">
        <v>19</v>
      </c>
      <c r="O264">
        <v>14</v>
      </c>
      <c r="P264">
        <v>47</v>
      </c>
      <c r="Q264">
        <f>SUM(Sheet1!K264)+SUM(Sheet1!L264)+SUM(Sheet1!M264)+SUM(Sheet1!N264)+SUM(Sheet1!O264)+SUM(Sheet1!P264)</f>
        <v>1513</v>
      </c>
      <c r="R264">
        <v>4</v>
      </c>
      <c r="S264">
        <v>6</v>
      </c>
      <c r="T264">
        <v>3</v>
      </c>
      <c r="U264">
        <v>13</v>
      </c>
      <c r="V264">
        <v>9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t="s">
        <v>32</v>
      </c>
      <c r="AE264" t="s">
        <v>33</v>
      </c>
    </row>
    <row r="265" spans="1:31" x14ac:dyDescent="0.3">
      <c r="A265">
        <v>6682</v>
      </c>
      <c r="B265">
        <v>1973</v>
      </c>
      <c r="C265" t="s">
        <v>35</v>
      </c>
      <c r="D265" t="s">
        <v>20</v>
      </c>
      <c r="E265" s="1">
        <v>18978</v>
      </c>
      <c r="F265">
        <v>1</v>
      </c>
      <c r="G265">
        <v>0</v>
      </c>
      <c r="H265" s="9">
        <v>41254</v>
      </c>
      <c r="I265" s="9" t="str">
        <f t="shared" si="4"/>
        <v>2012</v>
      </c>
      <c r="J265">
        <v>41</v>
      </c>
      <c r="K265">
        <v>2</v>
      </c>
      <c r="L265">
        <v>8</v>
      </c>
      <c r="M265">
        <v>1</v>
      </c>
      <c r="N265">
        <v>4</v>
      </c>
      <c r="O265">
        <v>7</v>
      </c>
      <c r="P265">
        <v>15</v>
      </c>
      <c r="Q265">
        <f>SUM(Sheet1!K265)+SUM(Sheet1!L265)+SUM(Sheet1!M265)+SUM(Sheet1!N265)+SUM(Sheet1!O265)+SUM(Sheet1!P265)</f>
        <v>37</v>
      </c>
      <c r="R265">
        <v>1</v>
      </c>
      <c r="S265">
        <v>1</v>
      </c>
      <c r="T265">
        <v>0</v>
      </c>
      <c r="U265">
        <v>3</v>
      </c>
      <c r="V265">
        <v>8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 t="s">
        <v>21</v>
      </c>
      <c r="AE265" t="s">
        <v>22</v>
      </c>
    </row>
    <row r="266" spans="1:31" x14ac:dyDescent="0.3">
      <c r="A266">
        <v>7998</v>
      </c>
      <c r="B266">
        <v>1958</v>
      </c>
      <c r="C266" t="s">
        <v>25</v>
      </c>
      <c r="D266" t="s">
        <v>27</v>
      </c>
      <c r="E266" s="1">
        <v>28087</v>
      </c>
      <c r="F266">
        <v>1</v>
      </c>
      <c r="G266">
        <v>1</v>
      </c>
      <c r="H266" s="9">
        <v>41254</v>
      </c>
      <c r="I266" s="9" t="str">
        <f t="shared" si="4"/>
        <v>2012</v>
      </c>
      <c r="J266">
        <v>77</v>
      </c>
      <c r="K266">
        <v>53</v>
      </c>
      <c r="L266">
        <v>8</v>
      </c>
      <c r="M266">
        <v>17</v>
      </c>
      <c r="N266">
        <v>13</v>
      </c>
      <c r="O266">
        <v>0</v>
      </c>
      <c r="P266">
        <v>21</v>
      </c>
      <c r="Q266">
        <f>SUM(Sheet1!K266)+SUM(Sheet1!L266)+SUM(Sheet1!M266)+SUM(Sheet1!N266)+SUM(Sheet1!O266)+SUM(Sheet1!P266)</f>
        <v>112</v>
      </c>
      <c r="R266">
        <v>3</v>
      </c>
      <c r="S266">
        <v>2</v>
      </c>
      <c r="T266">
        <v>2</v>
      </c>
      <c r="U266">
        <v>2</v>
      </c>
      <c r="V266">
        <v>7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t="s">
        <v>32</v>
      </c>
      <c r="AE266" t="s">
        <v>33</v>
      </c>
    </row>
    <row r="267" spans="1:31" x14ac:dyDescent="0.3">
      <c r="A267">
        <v>9215</v>
      </c>
      <c r="B267">
        <v>1980</v>
      </c>
      <c r="C267" t="s">
        <v>13</v>
      </c>
      <c r="D267" t="s">
        <v>20</v>
      </c>
      <c r="E267" s="1">
        <v>43974</v>
      </c>
      <c r="F267">
        <v>1</v>
      </c>
      <c r="G267">
        <v>0</v>
      </c>
      <c r="H267" s="9">
        <v>41255</v>
      </c>
      <c r="I267" s="9" t="str">
        <f t="shared" si="4"/>
        <v>2012</v>
      </c>
      <c r="J267">
        <v>19</v>
      </c>
      <c r="K267">
        <v>378</v>
      </c>
      <c r="L267">
        <v>0</v>
      </c>
      <c r="M267">
        <v>101</v>
      </c>
      <c r="N267">
        <v>0</v>
      </c>
      <c r="O267">
        <v>0</v>
      </c>
      <c r="P267">
        <v>72</v>
      </c>
      <c r="Q267">
        <f>SUM(Sheet1!K267)+SUM(Sheet1!L267)+SUM(Sheet1!M267)+SUM(Sheet1!N267)+SUM(Sheet1!O267)+SUM(Sheet1!P267)</f>
        <v>551</v>
      </c>
      <c r="R267">
        <v>5</v>
      </c>
      <c r="S267">
        <v>6</v>
      </c>
      <c r="T267">
        <v>4</v>
      </c>
      <c r="U267">
        <v>6</v>
      </c>
      <c r="V267">
        <v>7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 t="s">
        <v>23</v>
      </c>
      <c r="AE267" t="s">
        <v>24</v>
      </c>
    </row>
    <row r="268" spans="1:31" x14ac:dyDescent="0.3">
      <c r="A268">
        <v>9224</v>
      </c>
      <c r="B268">
        <v>1972</v>
      </c>
      <c r="C268" t="s">
        <v>13</v>
      </c>
      <c r="D268" t="s">
        <v>28</v>
      </c>
      <c r="E268" s="1">
        <v>55260</v>
      </c>
      <c r="F268">
        <v>0</v>
      </c>
      <c r="G268">
        <v>1</v>
      </c>
      <c r="H268" s="9">
        <v>41255</v>
      </c>
      <c r="I268" s="9" t="str">
        <f t="shared" si="4"/>
        <v>2012</v>
      </c>
      <c r="J268">
        <v>81</v>
      </c>
      <c r="K268">
        <v>825</v>
      </c>
      <c r="L268">
        <v>8</v>
      </c>
      <c r="M268">
        <v>53</v>
      </c>
      <c r="N268">
        <v>11</v>
      </c>
      <c r="O268">
        <v>0</v>
      </c>
      <c r="P268">
        <v>242</v>
      </c>
      <c r="Q268">
        <f>SUM(Sheet1!K268)+SUM(Sheet1!L268)+SUM(Sheet1!M268)+SUM(Sheet1!N268)+SUM(Sheet1!O268)+SUM(Sheet1!P268)</f>
        <v>1139</v>
      </c>
      <c r="R268">
        <v>2</v>
      </c>
      <c r="S268">
        <v>8</v>
      </c>
      <c r="T268">
        <v>10</v>
      </c>
      <c r="U268">
        <v>5</v>
      </c>
      <c r="V268">
        <v>6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 t="s">
        <v>15</v>
      </c>
      <c r="AE268" t="s">
        <v>16</v>
      </c>
    </row>
    <row r="269" spans="1:31" x14ac:dyDescent="0.3">
      <c r="A269">
        <v>6878</v>
      </c>
      <c r="B269">
        <v>1954</v>
      </c>
      <c r="C269" t="s">
        <v>25</v>
      </c>
      <c r="D269" t="s">
        <v>14</v>
      </c>
      <c r="E269" s="1">
        <v>27421</v>
      </c>
      <c r="F269">
        <v>0</v>
      </c>
      <c r="G269">
        <v>0</v>
      </c>
      <c r="H269" s="9">
        <v>41255</v>
      </c>
      <c r="I269" s="9" t="str">
        <f t="shared" si="4"/>
        <v>2012</v>
      </c>
      <c r="J269">
        <v>14</v>
      </c>
      <c r="K269">
        <v>43</v>
      </c>
      <c r="L269">
        <v>12</v>
      </c>
      <c r="M269">
        <v>96</v>
      </c>
      <c r="N269">
        <v>78</v>
      </c>
      <c r="O269">
        <v>40</v>
      </c>
      <c r="P269">
        <v>55</v>
      </c>
      <c r="Q269">
        <f>SUM(Sheet1!K269)+SUM(Sheet1!L269)+SUM(Sheet1!M269)+SUM(Sheet1!N269)+SUM(Sheet1!O269)+SUM(Sheet1!P269)</f>
        <v>324</v>
      </c>
      <c r="R269">
        <v>3</v>
      </c>
      <c r="S269">
        <v>4</v>
      </c>
      <c r="T269">
        <v>1</v>
      </c>
      <c r="U269">
        <v>6</v>
      </c>
      <c r="V269">
        <v>7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 t="s">
        <v>21</v>
      </c>
      <c r="AE269" t="s">
        <v>22</v>
      </c>
    </row>
    <row r="270" spans="1:31" x14ac:dyDescent="0.3">
      <c r="A270">
        <v>5621</v>
      </c>
      <c r="B270">
        <v>1969</v>
      </c>
      <c r="C270" t="s">
        <v>25</v>
      </c>
      <c r="D270" t="s">
        <v>20</v>
      </c>
      <c r="E270" s="1">
        <v>48752</v>
      </c>
      <c r="F270">
        <v>1</v>
      </c>
      <c r="G270">
        <v>1</v>
      </c>
      <c r="H270" s="9">
        <v>41255</v>
      </c>
      <c r="I270" s="9" t="str">
        <f t="shared" si="4"/>
        <v>2012</v>
      </c>
      <c r="J270">
        <v>8</v>
      </c>
      <c r="K270">
        <v>73</v>
      </c>
      <c r="L270">
        <v>57</v>
      </c>
      <c r="M270">
        <v>100</v>
      </c>
      <c r="N270">
        <v>71</v>
      </c>
      <c r="O270">
        <v>15</v>
      </c>
      <c r="P270">
        <v>0</v>
      </c>
      <c r="Q270">
        <f>SUM(Sheet1!K270)+SUM(Sheet1!L270)+SUM(Sheet1!M270)+SUM(Sheet1!N270)+SUM(Sheet1!O270)+SUM(Sheet1!P270)</f>
        <v>316</v>
      </c>
      <c r="R270">
        <v>5</v>
      </c>
      <c r="S270">
        <v>6</v>
      </c>
      <c r="T270">
        <v>1</v>
      </c>
      <c r="U270">
        <v>5</v>
      </c>
      <c r="V270">
        <v>9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 t="s">
        <v>21</v>
      </c>
      <c r="AE270" t="s">
        <v>22</v>
      </c>
    </row>
    <row r="271" spans="1:31" x14ac:dyDescent="0.3">
      <c r="A271">
        <v>7798</v>
      </c>
      <c r="B271">
        <v>1972</v>
      </c>
      <c r="C271" t="s">
        <v>34</v>
      </c>
      <c r="D271" t="s">
        <v>27</v>
      </c>
      <c r="E271" s="1">
        <v>46344</v>
      </c>
      <c r="F271">
        <v>0</v>
      </c>
      <c r="G271">
        <v>1</v>
      </c>
      <c r="H271" s="9">
        <v>41257</v>
      </c>
      <c r="I271" s="9" t="str">
        <f t="shared" si="4"/>
        <v>2012</v>
      </c>
      <c r="J271">
        <v>28</v>
      </c>
      <c r="K271">
        <v>233</v>
      </c>
      <c r="L271">
        <v>20</v>
      </c>
      <c r="M271">
        <v>57</v>
      </c>
      <c r="N271">
        <v>8</v>
      </c>
      <c r="O271">
        <v>20</v>
      </c>
      <c r="P271">
        <v>91</v>
      </c>
      <c r="Q271">
        <f>SUM(Sheet1!K271)+SUM(Sheet1!L271)+SUM(Sheet1!M271)+SUM(Sheet1!N271)+SUM(Sheet1!O271)+SUM(Sheet1!P271)</f>
        <v>429</v>
      </c>
      <c r="R271">
        <v>4</v>
      </c>
      <c r="S271">
        <v>7</v>
      </c>
      <c r="T271">
        <v>1</v>
      </c>
      <c r="U271">
        <v>5</v>
      </c>
      <c r="V271">
        <v>7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 t="s">
        <v>23</v>
      </c>
      <c r="AE271" t="s">
        <v>24</v>
      </c>
    </row>
    <row r="272" spans="1:31" x14ac:dyDescent="0.3">
      <c r="A272">
        <v>4791</v>
      </c>
      <c r="B272">
        <v>1980</v>
      </c>
      <c r="C272" t="s">
        <v>25</v>
      </c>
      <c r="D272" t="s">
        <v>27</v>
      </c>
      <c r="E272" s="1">
        <v>44964</v>
      </c>
      <c r="F272">
        <v>1</v>
      </c>
      <c r="G272">
        <v>1</v>
      </c>
      <c r="H272" s="9">
        <v>41259</v>
      </c>
      <c r="I272" s="9" t="str">
        <f t="shared" si="4"/>
        <v>2012</v>
      </c>
      <c r="J272">
        <v>35</v>
      </c>
      <c r="K272">
        <v>19</v>
      </c>
      <c r="L272">
        <v>1</v>
      </c>
      <c r="M272">
        <v>17</v>
      </c>
      <c r="N272">
        <v>2</v>
      </c>
      <c r="O272">
        <v>0</v>
      </c>
      <c r="P272">
        <v>2</v>
      </c>
      <c r="Q272">
        <f>SUM(Sheet1!K272)+SUM(Sheet1!L272)+SUM(Sheet1!M272)+SUM(Sheet1!N272)+SUM(Sheet1!O272)+SUM(Sheet1!P272)</f>
        <v>41</v>
      </c>
      <c r="R272">
        <v>1</v>
      </c>
      <c r="S272">
        <v>1</v>
      </c>
      <c r="T272">
        <v>0</v>
      </c>
      <c r="U272">
        <v>3</v>
      </c>
      <c r="V272">
        <v>8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 t="s">
        <v>18</v>
      </c>
      <c r="AE272" t="s">
        <v>19</v>
      </c>
    </row>
    <row r="273" spans="1:31" x14ac:dyDescent="0.3">
      <c r="A273">
        <v>5150</v>
      </c>
      <c r="B273">
        <v>1979</v>
      </c>
      <c r="C273" t="s">
        <v>35</v>
      </c>
      <c r="D273" t="s">
        <v>28</v>
      </c>
      <c r="E273" s="1">
        <v>20194</v>
      </c>
      <c r="F273">
        <v>1</v>
      </c>
      <c r="G273">
        <v>0</v>
      </c>
      <c r="H273" s="9">
        <v>41260</v>
      </c>
      <c r="I273" s="9" t="str">
        <f t="shared" si="4"/>
        <v>2012</v>
      </c>
      <c r="J273">
        <v>64</v>
      </c>
      <c r="K273">
        <v>0</v>
      </c>
      <c r="L273">
        <v>4</v>
      </c>
      <c r="M273">
        <v>7</v>
      </c>
      <c r="N273">
        <v>11</v>
      </c>
      <c r="O273">
        <v>10</v>
      </c>
      <c r="P273">
        <v>15</v>
      </c>
      <c r="Q273">
        <f>SUM(Sheet1!K273)+SUM(Sheet1!L273)+SUM(Sheet1!M273)+SUM(Sheet1!N273)+SUM(Sheet1!O273)+SUM(Sheet1!P273)</f>
        <v>47</v>
      </c>
      <c r="R273">
        <v>2</v>
      </c>
      <c r="S273">
        <v>2</v>
      </c>
      <c r="T273">
        <v>0</v>
      </c>
      <c r="U273">
        <v>3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 t="s">
        <v>21</v>
      </c>
      <c r="AE273" t="s">
        <v>22</v>
      </c>
    </row>
    <row r="274" spans="1:31" x14ac:dyDescent="0.3">
      <c r="A274">
        <v>5995</v>
      </c>
      <c r="B274">
        <v>1962</v>
      </c>
      <c r="C274" t="s">
        <v>25</v>
      </c>
      <c r="D274" t="s">
        <v>17</v>
      </c>
      <c r="E274" s="1">
        <v>39552</v>
      </c>
      <c r="F274">
        <v>1</v>
      </c>
      <c r="G274">
        <v>1</v>
      </c>
      <c r="H274" s="9">
        <v>41261</v>
      </c>
      <c r="I274" s="9" t="str">
        <f t="shared" si="4"/>
        <v>2012</v>
      </c>
      <c r="J274">
        <v>54</v>
      </c>
      <c r="K274">
        <v>165</v>
      </c>
      <c r="L274">
        <v>3</v>
      </c>
      <c r="M274">
        <v>147</v>
      </c>
      <c r="N274">
        <v>4</v>
      </c>
      <c r="O274">
        <v>24</v>
      </c>
      <c r="P274">
        <v>41</v>
      </c>
      <c r="Q274">
        <f>SUM(Sheet1!K274)+SUM(Sheet1!L274)+SUM(Sheet1!M274)+SUM(Sheet1!N274)+SUM(Sheet1!O274)+SUM(Sheet1!P274)</f>
        <v>384</v>
      </c>
      <c r="R274">
        <v>7</v>
      </c>
      <c r="S274">
        <v>6</v>
      </c>
      <c r="T274">
        <v>2</v>
      </c>
      <c r="U274">
        <v>5</v>
      </c>
      <c r="V274">
        <v>8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 t="s">
        <v>21</v>
      </c>
      <c r="AE274" t="s">
        <v>22</v>
      </c>
    </row>
    <row r="275" spans="1:31" x14ac:dyDescent="0.3">
      <c r="A275">
        <v>5063</v>
      </c>
      <c r="B275">
        <v>1977</v>
      </c>
      <c r="C275" t="s">
        <v>25</v>
      </c>
      <c r="D275" t="s">
        <v>28</v>
      </c>
      <c r="E275" s="1">
        <v>28769</v>
      </c>
      <c r="F275">
        <v>1</v>
      </c>
      <c r="G275">
        <v>0</v>
      </c>
      <c r="H275" s="9">
        <v>41261</v>
      </c>
      <c r="I275" s="9" t="str">
        <f t="shared" si="4"/>
        <v>2012</v>
      </c>
      <c r="J275">
        <v>76</v>
      </c>
      <c r="K275">
        <v>41</v>
      </c>
      <c r="L275">
        <v>5</v>
      </c>
      <c r="M275">
        <v>129</v>
      </c>
      <c r="N275">
        <v>10</v>
      </c>
      <c r="O275">
        <v>3</v>
      </c>
      <c r="P275">
        <v>3</v>
      </c>
      <c r="Q275">
        <f>SUM(Sheet1!K275)+SUM(Sheet1!L275)+SUM(Sheet1!M275)+SUM(Sheet1!N275)+SUM(Sheet1!O275)+SUM(Sheet1!P275)</f>
        <v>191</v>
      </c>
      <c r="R275">
        <v>3</v>
      </c>
      <c r="S275">
        <v>4</v>
      </c>
      <c r="T275">
        <v>1</v>
      </c>
      <c r="U275">
        <v>4</v>
      </c>
      <c r="V275">
        <v>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 t="s">
        <v>21</v>
      </c>
      <c r="AE275" t="s">
        <v>22</v>
      </c>
    </row>
    <row r="276" spans="1:31" x14ac:dyDescent="0.3">
      <c r="A276">
        <v>3629</v>
      </c>
      <c r="B276">
        <v>1978</v>
      </c>
      <c r="C276" t="s">
        <v>25</v>
      </c>
      <c r="D276" t="s">
        <v>28</v>
      </c>
      <c r="E276" s="1">
        <v>38557</v>
      </c>
      <c r="F276">
        <v>1</v>
      </c>
      <c r="G276">
        <v>0</v>
      </c>
      <c r="H276" s="9">
        <v>41262</v>
      </c>
      <c r="I276" s="9" t="str">
        <f t="shared" si="4"/>
        <v>2012</v>
      </c>
      <c r="J276">
        <v>17</v>
      </c>
      <c r="K276">
        <v>76</v>
      </c>
      <c r="L276">
        <v>3</v>
      </c>
      <c r="M276">
        <v>31</v>
      </c>
      <c r="N276">
        <v>4</v>
      </c>
      <c r="O276">
        <v>4</v>
      </c>
      <c r="P276">
        <v>27</v>
      </c>
      <c r="Q276">
        <f>SUM(Sheet1!K276)+SUM(Sheet1!L276)+SUM(Sheet1!M276)+SUM(Sheet1!N276)+SUM(Sheet1!O276)+SUM(Sheet1!P276)</f>
        <v>145</v>
      </c>
      <c r="R276">
        <v>2</v>
      </c>
      <c r="S276">
        <v>3</v>
      </c>
      <c r="T276">
        <v>1</v>
      </c>
      <c r="U276">
        <v>3</v>
      </c>
      <c r="V276">
        <v>7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 t="s">
        <v>23</v>
      </c>
      <c r="AE276" t="s">
        <v>24</v>
      </c>
    </row>
    <row r="277" spans="1:31" x14ac:dyDescent="0.3">
      <c r="A277">
        <v>5846</v>
      </c>
      <c r="B277">
        <v>1977</v>
      </c>
      <c r="C277" t="s">
        <v>25</v>
      </c>
      <c r="D277" t="s">
        <v>17</v>
      </c>
      <c r="E277" s="1">
        <v>40246</v>
      </c>
      <c r="F277">
        <v>1</v>
      </c>
      <c r="G277">
        <v>0</v>
      </c>
      <c r="H277" s="9">
        <v>41262</v>
      </c>
      <c r="I277" s="9" t="str">
        <f t="shared" si="4"/>
        <v>2012</v>
      </c>
      <c r="J277">
        <v>68</v>
      </c>
      <c r="K277">
        <v>2</v>
      </c>
      <c r="L277">
        <v>1</v>
      </c>
      <c r="M277">
        <v>6</v>
      </c>
      <c r="N277">
        <v>2</v>
      </c>
      <c r="O277">
        <v>1</v>
      </c>
      <c r="P277">
        <v>1</v>
      </c>
      <c r="Q277">
        <f>SUM(Sheet1!K277)+SUM(Sheet1!L277)+SUM(Sheet1!M277)+SUM(Sheet1!N277)+SUM(Sheet1!O277)+SUM(Sheet1!P277)</f>
        <v>13</v>
      </c>
      <c r="R277">
        <v>1</v>
      </c>
      <c r="S277">
        <v>1</v>
      </c>
      <c r="T277">
        <v>0</v>
      </c>
      <c r="U277">
        <v>2</v>
      </c>
      <c r="V277">
        <v>6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 t="s">
        <v>30</v>
      </c>
      <c r="AE277" t="s">
        <v>31</v>
      </c>
    </row>
    <row r="278" spans="1:31" x14ac:dyDescent="0.3">
      <c r="A278">
        <v>692</v>
      </c>
      <c r="B278">
        <v>1954</v>
      </c>
      <c r="C278" t="s">
        <v>25</v>
      </c>
      <c r="D278" t="s">
        <v>27</v>
      </c>
      <c r="E278" s="1">
        <v>36807</v>
      </c>
      <c r="F278">
        <v>1</v>
      </c>
      <c r="G278">
        <v>1</v>
      </c>
      <c r="H278" s="9">
        <v>41263</v>
      </c>
      <c r="I278" s="9" t="str">
        <f t="shared" si="4"/>
        <v>2012</v>
      </c>
      <c r="J278">
        <v>88</v>
      </c>
      <c r="K278">
        <v>4</v>
      </c>
      <c r="L278">
        <v>2</v>
      </c>
      <c r="M278">
        <v>5</v>
      </c>
      <c r="N278">
        <v>0</v>
      </c>
      <c r="O278">
        <v>0</v>
      </c>
      <c r="P278">
        <v>5</v>
      </c>
      <c r="Q278">
        <f>SUM(Sheet1!K278)+SUM(Sheet1!L278)+SUM(Sheet1!M278)+SUM(Sheet1!N278)+SUM(Sheet1!O278)+SUM(Sheet1!P278)</f>
        <v>16</v>
      </c>
      <c r="R278">
        <v>1</v>
      </c>
      <c r="S278">
        <v>1</v>
      </c>
      <c r="T278">
        <v>0</v>
      </c>
      <c r="U278">
        <v>2</v>
      </c>
      <c r="V278">
        <v>6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 t="s">
        <v>32</v>
      </c>
      <c r="AE278" t="s">
        <v>33</v>
      </c>
    </row>
    <row r="279" spans="1:31" x14ac:dyDescent="0.3">
      <c r="A279">
        <v>1008</v>
      </c>
      <c r="B279">
        <v>1981</v>
      </c>
      <c r="C279" t="s">
        <v>13</v>
      </c>
      <c r="D279" t="s">
        <v>27</v>
      </c>
      <c r="E279" s="1">
        <v>44953</v>
      </c>
      <c r="F279">
        <v>0</v>
      </c>
      <c r="G279">
        <v>0</v>
      </c>
      <c r="H279" s="9">
        <v>41264</v>
      </c>
      <c r="I279" s="9" t="str">
        <f t="shared" si="4"/>
        <v>2012</v>
      </c>
      <c r="J279">
        <v>31</v>
      </c>
      <c r="K279">
        <v>728</v>
      </c>
      <c r="L279">
        <v>17</v>
      </c>
      <c r="M279">
        <v>133</v>
      </c>
      <c r="N279">
        <v>11</v>
      </c>
      <c r="O279">
        <v>8</v>
      </c>
      <c r="P279">
        <v>124</v>
      </c>
      <c r="Q279">
        <f>SUM(Sheet1!K279)+SUM(Sheet1!L279)+SUM(Sheet1!M279)+SUM(Sheet1!N279)+SUM(Sheet1!O279)+SUM(Sheet1!P279)</f>
        <v>1021</v>
      </c>
      <c r="R279">
        <v>1</v>
      </c>
      <c r="S279">
        <v>7</v>
      </c>
      <c r="T279">
        <v>3</v>
      </c>
      <c r="U279">
        <v>13</v>
      </c>
      <c r="V279">
        <v>6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 t="s">
        <v>30</v>
      </c>
      <c r="AE279" t="s">
        <v>31</v>
      </c>
    </row>
    <row r="280" spans="1:31" x14ac:dyDescent="0.3">
      <c r="A280">
        <v>5692</v>
      </c>
      <c r="B280">
        <v>1989</v>
      </c>
      <c r="C280" t="s">
        <v>35</v>
      </c>
      <c r="D280" t="s">
        <v>20</v>
      </c>
      <c r="E280" s="1">
        <v>25443</v>
      </c>
      <c r="F280">
        <v>1</v>
      </c>
      <c r="G280">
        <v>0</v>
      </c>
      <c r="H280" s="9">
        <v>41265</v>
      </c>
      <c r="I280" s="9" t="str">
        <f t="shared" si="4"/>
        <v>2012</v>
      </c>
      <c r="J280">
        <v>82</v>
      </c>
      <c r="K280">
        <v>1</v>
      </c>
      <c r="L280">
        <v>4</v>
      </c>
      <c r="M280">
        <v>3</v>
      </c>
      <c r="N280">
        <v>8</v>
      </c>
      <c r="O280">
        <v>9</v>
      </c>
      <c r="P280">
        <v>7</v>
      </c>
      <c r="Q280">
        <f>SUM(Sheet1!K280)+SUM(Sheet1!L280)+SUM(Sheet1!M280)+SUM(Sheet1!N280)+SUM(Sheet1!O280)+SUM(Sheet1!P280)</f>
        <v>32</v>
      </c>
      <c r="R280">
        <v>1</v>
      </c>
      <c r="S280">
        <v>1</v>
      </c>
      <c r="T280">
        <v>0</v>
      </c>
      <c r="U280">
        <v>3</v>
      </c>
      <c r="V280">
        <v>8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 t="s">
        <v>15</v>
      </c>
      <c r="AE280" t="s">
        <v>16</v>
      </c>
    </row>
    <row r="281" spans="1:31" x14ac:dyDescent="0.3">
      <c r="A281">
        <v>8700</v>
      </c>
      <c r="B281">
        <v>1986</v>
      </c>
      <c r="C281" t="s">
        <v>35</v>
      </c>
      <c r="D281" t="s">
        <v>28</v>
      </c>
      <c r="E281" s="1">
        <v>14906</v>
      </c>
      <c r="F281">
        <v>0</v>
      </c>
      <c r="G281">
        <v>0</v>
      </c>
      <c r="H281" s="9">
        <v>41265</v>
      </c>
      <c r="I281" s="9" t="str">
        <f t="shared" si="4"/>
        <v>2012</v>
      </c>
      <c r="J281">
        <v>86</v>
      </c>
      <c r="K281">
        <v>7</v>
      </c>
      <c r="L281">
        <v>7</v>
      </c>
      <c r="M281">
        <v>14</v>
      </c>
      <c r="N281">
        <v>7</v>
      </c>
      <c r="O281">
        <v>16</v>
      </c>
      <c r="P281">
        <v>15</v>
      </c>
      <c r="Q281">
        <f>SUM(Sheet1!K281)+SUM(Sheet1!L281)+SUM(Sheet1!M281)+SUM(Sheet1!N281)+SUM(Sheet1!O281)+SUM(Sheet1!P281)</f>
        <v>66</v>
      </c>
      <c r="R281">
        <v>3</v>
      </c>
      <c r="S281">
        <v>2</v>
      </c>
      <c r="T281">
        <v>1</v>
      </c>
      <c r="U281">
        <v>3</v>
      </c>
      <c r="V281">
        <v>7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t="s">
        <v>15</v>
      </c>
      <c r="AE281" t="s">
        <v>16</v>
      </c>
    </row>
    <row r="282" spans="1:31" x14ac:dyDescent="0.3">
      <c r="A282">
        <v>1993</v>
      </c>
      <c r="B282">
        <v>1949</v>
      </c>
      <c r="C282" t="s">
        <v>13</v>
      </c>
      <c r="D282" t="s">
        <v>20</v>
      </c>
      <c r="E282" s="1">
        <v>58607</v>
      </c>
      <c r="F282">
        <v>0</v>
      </c>
      <c r="G282">
        <v>1</v>
      </c>
      <c r="H282" s="9">
        <v>41266</v>
      </c>
      <c r="I282" s="9" t="str">
        <f t="shared" si="4"/>
        <v>2012</v>
      </c>
      <c r="J282">
        <v>63</v>
      </c>
      <c r="K282">
        <v>867</v>
      </c>
      <c r="L282">
        <v>0</v>
      </c>
      <c r="M282">
        <v>86</v>
      </c>
      <c r="N282">
        <v>0</v>
      </c>
      <c r="O282">
        <v>0</v>
      </c>
      <c r="P282">
        <v>19</v>
      </c>
      <c r="Q282">
        <f>SUM(Sheet1!K282)+SUM(Sheet1!L282)+SUM(Sheet1!M282)+SUM(Sheet1!N282)+SUM(Sheet1!O282)+SUM(Sheet1!P282)</f>
        <v>972</v>
      </c>
      <c r="R282">
        <v>3</v>
      </c>
      <c r="S282">
        <v>2</v>
      </c>
      <c r="T282">
        <v>3</v>
      </c>
      <c r="U282">
        <v>9</v>
      </c>
      <c r="V282">
        <v>8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 t="s">
        <v>29</v>
      </c>
      <c r="AE282" t="s">
        <v>19</v>
      </c>
    </row>
    <row r="283" spans="1:31" x14ac:dyDescent="0.3">
      <c r="A283">
        <v>5935</v>
      </c>
      <c r="B283">
        <v>1956</v>
      </c>
      <c r="C283" t="s">
        <v>26</v>
      </c>
      <c r="D283" t="s">
        <v>28</v>
      </c>
      <c r="E283" s="1">
        <v>55284</v>
      </c>
      <c r="F283">
        <v>0</v>
      </c>
      <c r="G283">
        <v>1</v>
      </c>
      <c r="H283" s="9">
        <v>41267</v>
      </c>
      <c r="I283" s="9" t="str">
        <f t="shared" si="4"/>
        <v>2012</v>
      </c>
      <c r="J283">
        <v>60</v>
      </c>
      <c r="K283">
        <v>547</v>
      </c>
      <c r="L283">
        <v>7</v>
      </c>
      <c r="M283">
        <v>140</v>
      </c>
      <c r="N283">
        <v>0</v>
      </c>
      <c r="O283">
        <v>7</v>
      </c>
      <c r="P283">
        <v>63</v>
      </c>
      <c r="Q283">
        <f>SUM(Sheet1!K283)+SUM(Sheet1!L283)+SUM(Sheet1!M283)+SUM(Sheet1!N283)+SUM(Sheet1!O283)+SUM(Sheet1!P283)</f>
        <v>764</v>
      </c>
      <c r="R283">
        <v>3</v>
      </c>
      <c r="S283">
        <v>7</v>
      </c>
      <c r="T283">
        <v>5</v>
      </c>
      <c r="U283">
        <v>8</v>
      </c>
      <c r="V283">
        <v>5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 t="s">
        <v>32</v>
      </c>
      <c r="AE283" t="s">
        <v>33</v>
      </c>
    </row>
    <row r="284" spans="1:31" x14ac:dyDescent="0.3">
      <c r="A284">
        <v>9736</v>
      </c>
      <c r="B284">
        <v>1980</v>
      </c>
      <c r="C284" t="s">
        <v>25</v>
      </c>
      <c r="D284" t="s">
        <v>20</v>
      </c>
      <c r="E284" s="1">
        <v>41850</v>
      </c>
      <c r="F284">
        <v>1</v>
      </c>
      <c r="G284">
        <v>1</v>
      </c>
      <c r="H284" s="9">
        <v>41267</v>
      </c>
      <c r="I284" s="9" t="str">
        <f t="shared" si="4"/>
        <v>2012</v>
      </c>
      <c r="J284">
        <v>51</v>
      </c>
      <c r="K284">
        <v>53</v>
      </c>
      <c r="L284">
        <v>5</v>
      </c>
      <c r="M284">
        <v>19</v>
      </c>
      <c r="N284">
        <v>2</v>
      </c>
      <c r="O284">
        <v>13</v>
      </c>
      <c r="P284">
        <v>4</v>
      </c>
      <c r="Q284">
        <f>SUM(Sheet1!K284)+SUM(Sheet1!L284)+SUM(Sheet1!M284)+SUM(Sheet1!N284)+SUM(Sheet1!O284)+SUM(Sheet1!P284)</f>
        <v>96</v>
      </c>
      <c r="R284">
        <v>3</v>
      </c>
      <c r="S284">
        <v>3</v>
      </c>
      <c r="T284">
        <v>0</v>
      </c>
      <c r="U284">
        <v>3</v>
      </c>
      <c r="V284">
        <v>8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 t="s">
        <v>29</v>
      </c>
      <c r="AE284" t="s">
        <v>19</v>
      </c>
    </row>
    <row r="285" spans="1:31" x14ac:dyDescent="0.3">
      <c r="A285">
        <v>8619</v>
      </c>
      <c r="B285">
        <v>1957</v>
      </c>
      <c r="C285" t="s">
        <v>25</v>
      </c>
      <c r="D285" t="s">
        <v>27</v>
      </c>
      <c r="E285" s="1">
        <v>21994</v>
      </c>
      <c r="F285">
        <v>0</v>
      </c>
      <c r="G285">
        <v>1</v>
      </c>
      <c r="H285" s="9">
        <v>41267</v>
      </c>
      <c r="I285" s="9" t="str">
        <f t="shared" si="4"/>
        <v>2012</v>
      </c>
      <c r="J285">
        <v>4</v>
      </c>
      <c r="K285">
        <v>9</v>
      </c>
      <c r="L285">
        <v>0</v>
      </c>
      <c r="M285">
        <v>6</v>
      </c>
      <c r="N285">
        <v>3</v>
      </c>
      <c r="O285">
        <v>1</v>
      </c>
      <c r="P285">
        <v>3</v>
      </c>
      <c r="Q285">
        <f>SUM(Sheet1!K285)+SUM(Sheet1!L285)+SUM(Sheet1!M285)+SUM(Sheet1!N285)+SUM(Sheet1!O285)+SUM(Sheet1!P285)</f>
        <v>22</v>
      </c>
      <c r="R285">
        <v>1</v>
      </c>
      <c r="S285">
        <v>0</v>
      </c>
      <c r="T285">
        <v>0</v>
      </c>
      <c r="U285">
        <v>3</v>
      </c>
      <c r="V285">
        <v>5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t="s">
        <v>21</v>
      </c>
      <c r="AE285" t="s">
        <v>22</v>
      </c>
    </row>
    <row r="286" spans="1:31" x14ac:dyDescent="0.3">
      <c r="A286">
        <v>8430</v>
      </c>
      <c r="B286">
        <v>1957</v>
      </c>
      <c r="C286" t="s">
        <v>25</v>
      </c>
      <c r="D286" t="s">
        <v>27</v>
      </c>
      <c r="E286" s="1">
        <v>21994</v>
      </c>
      <c r="F286">
        <v>0</v>
      </c>
      <c r="G286">
        <v>1</v>
      </c>
      <c r="H286" s="9">
        <v>41267</v>
      </c>
      <c r="I286" s="9" t="str">
        <f t="shared" si="4"/>
        <v>2012</v>
      </c>
      <c r="J286">
        <v>4</v>
      </c>
      <c r="K286">
        <v>9</v>
      </c>
      <c r="L286">
        <v>0</v>
      </c>
      <c r="M286">
        <v>6</v>
      </c>
      <c r="N286">
        <v>3</v>
      </c>
      <c r="O286">
        <v>1</v>
      </c>
      <c r="P286">
        <v>3</v>
      </c>
      <c r="Q286">
        <f>SUM(Sheet1!K286)+SUM(Sheet1!L286)+SUM(Sheet1!M286)+SUM(Sheet1!N286)+SUM(Sheet1!O286)+SUM(Sheet1!P286)</f>
        <v>22</v>
      </c>
      <c r="R286">
        <v>1</v>
      </c>
      <c r="S286">
        <v>0</v>
      </c>
      <c r="T286">
        <v>0</v>
      </c>
      <c r="U286">
        <v>3</v>
      </c>
      <c r="V286">
        <v>5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 t="s">
        <v>18</v>
      </c>
      <c r="AE286" t="s">
        <v>19</v>
      </c>
    </row>
    <row r="287" spans="1:31" x14ac:dyDescent="0.3">
      <c r="A287">
        <v>798</v>
      </c>
      <c r="B287">
        <v>1987</v>
      </c>
      <c r="C287" t="s">
        <v>25</v>
      </c>
      <c r="D287" t="s">
        <v>28</v>
      </c>
      <c r="E287" s="1">
        <v>23442</v>
      </c>
      <c r="F287">
        <v>1</v>
      </c>
      <c r="G287">
        <v>0</v>
      </c>
      <c r="H287" s="9">
        <v>41267</v>
      </c>
      <c r="I287" s="9" t="str">
        <f t="shared" si="4"/>
        <v>2012</v>
      </c>
      <c r="J287">
        <v>71</v>
      </c>
      <c r="K287">
        <v>2</v>
      </c>
      <c r="L287">
        <v>0</v>
      </c>
      <c r="M287">
        <v>6</v>
      </c>
      <c r="N287">
        <v>8</v>
      </c>
      <c r="O287">
        <v>6</v>
      </c>
      <c r="P287">
        <v>5</v>
      </c>
      <c r="Q287">
        <f>SUM(Sheet1!K287)+SUM(Sheet1!L287)+SUM(Sheet1!M287)+SUM(Sheet1!N287)+SUM(Sheet1!O287)+SUM(Sheet1!P287)</f>
        <v>27</v>
      </c>
      <c r="R287">
        <v>1</v>
      </c>
      <c r="S287">
        <v>1</v>
      </c>
      <c r="T287">
        <v>0</v>
      </c>
      <c r="U287">
        <v>3</v>
      </c>
      <c r="V287">
        <v>7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 t="s">
        <v>21</v>
      </c>
      <c r="AE287" t="s">
        <v>22</v>
      </c>
    </row>
    <row r="288" spans="1:31" x14ac:dyDescent="0.3">
      <c r="A288">
        <v>10841</v>
      </c>
      <c r="B288">
        <v>1975</v>
      </c>
      <c r="C288" t="s">
        <v>13</v>
      </c>
      <c r="D288" t="s">
        <v>27</v>
      </c>
      <c r="E288" s="1">
        <v>56559</v>
      </c>
      <c r="F288">
        <v>0</v>
      </c>
      <c r="G288">
        <v>1</v>
      </c>
      <c r="H288" s="9">
        <v>41268</v>
      </c>
      <c r="I288" s="9" t="str">
        <f t="shared" si="4"/>
        <v>2012</v>
      </c>
      <c r="J288">
        <v>46</v>
      </c>
      <c r="K288">
        <v>226</v>
      </c>
      <c r="L288">
        <v>22</v>
      </c>
      <c r="M288">
        <v>133</v>
      </c>
      <c r="N288">
        <v>41</v>
      </c>
      <c r="O288">
        <v>31</v>
      </c>
      <c r="P288">
        <v>31</v>
      </c>
      <c r="Q288">
        <f>SUM(Sheet1!K288)+SUM(Sheet1!L288)+SUM(Sheet1!M288)+SUM(Sheet1!N288)+SUM(Sheet1!O288)+SUM(Sheet1!P288)</f>
        <v>484</v>
      </c>
      <c r="R288">
        <v>3</v>
      </c>
      <c r="S288">
        <v>4</v>
      </c>
      <c r="T288">
        <v>3</v>
      </c>
      <c r="U288">
        <v>8</v>
      </c>
      <c r="V288">
        <v>4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 t="s">
        <v>21</v>
      </c>
      <c r="AE288" t="s">
        <v>22</v>
      </c>
    </row>
    <row r="289" spans="1:31" x14ac:dyDescent="0.3">
      <c r="A289">
        <v>8842</v>
      </c>
      <c r="B289">
        <v>1971</v>
      </c>
      <c r="C289" t="s">
        <v>25</v>
      </c>
      <c r="D289" t="s">
        <v>14</v>
      </c>
      <c r="E289" s="1">
        <v>30372</v>
      </c>
      <c r="F289">
        <v>1</v>
      </c>
      <c r="G289">
        <v>1</v>
      </c>
      <c r="H289" s="9">
        <v>41268</v>
      </c>
      <c r="I289" s="9" t="str">
        <f t="shared" si="4"/>
        <v>2012</v>
      </c>
      <c r="J289">
        <v>33</v>
      </c>
      <c r="K289">
        <v>15</v>
      </c>
      <c r="L289">
        <v>0</v>
      </c>
      <c r="M289">
        <v>12</v>
      </c>
      <c r="N289">
        <v>7</v>
      </c>
      <c r="O289">
        <v>3</v>
      </c>
      <c r="P289">
        <v>7</v>
      </c>
      <c r="Q289">
        <f>SUM(Sheet1!K289)+SUM(Sheet1!L289)+SUM(Sheet1!M289)+SUM(Sheet1!N289)+SUM(Sheet1!O289)+SUM(Sheet1!P289)</f>
        <v>44</v>
      </c>
      <c r="R289">
        <v>3</v>
      </c>
      <c r="S289">
        <v>2</v>
      </c>
      <c r="T289">
        <v>0</v>
      </c>
      <c r="U289">
        <v>3</v>
      </c>
      <c r="V289">
        <v>7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 t="s">
        <v>21</v>
      </c>
      <c r="AE289" t="s">
        <v>22</v>
      </c>
    </row>
    <row r="290" spans="1:31" x14ac:dyDescent="0.3">
      <c r="A290">
        <v>2154</v>
      </c>
      <c r="B290">
        <v>1971</v>
      </c>
      <c r="C290" t="s">
        <v>25</v>
      </c>
      <c r="D290" t="s">
        <v>14</v>
      </c>
      <c r="E290" s="1">
        <v>30372</v>
      </c>
      <c r="F290">
        <v>1</v>
      </c>
      <c r="G290">
        <v>1</v>
      </c>
      <c r="H290" s="9">
        <v>41268</v>
      </c>
      <c r="I290" s="9" t="str">
        <f t="shared" si="4"/>
        <v>2012</v>
      </c>
      <c r="J290">
        <v>33</v>
      </c>
      <c r="K290">
        <v>15</v>
      </c>
      <c r="L290">
        <v>0</v>
      </c>
      <c r="M290">
        <v>12</v>
      </c>
      <c r="N290">
        <v>7</v>
      </c>
      <c r="O290">
        <v>3</v>
      </c>
      <c r="P290">
        <v>7</v>
      </c>
      <c r="Q290">
        <f>SUM(Sheet1!K290)+SUM(Sheet1!L290)+SUM(Sheet1!M290)+SUM(Sheet1!N290)+SUM(Sheet1!O290)+SUM(Sheet1!P290)</f>
        <v>44</v>
      </c>
      <c r="R290">
        <v>3</v>
      </c>
      <c r="S290">
        <v>2</v>
      </c>
      <c r="T290">
        <v>0</v>
      </c>
      <c r="U290">
        <v>3</v>
      </c>
      <c r="V290">
        <v>7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 t="s">
        <v>21</v>
      </c>
      <c r="AE290" t="s">
        <v>22</v>
      </c>
    </row>
    <row r="291" spans="1:31" x14ac:dyDescent="0.3">
      <c r="A291">
        <v>10686</v>
      </c>
      <c r="B291">
        <v>1965</v>
      </c>
      <c r="C291" t="s">
        <v>13</v>
      </c>
      <c r="D291" t="s">
        <v>27</v>
      </c>
      <c r="E291" s="1">
        <v>34230</v>
      </c>
      <c r="F291">
        <v>1</v>
      </c>
      <c r="G291">
        <v>1</v>
      </c>
      <c r="H291" s="9">
        <v>41269</v>
      </c>
      <c r="I291" s="9" t="str">
        <f t="shared" si="4"/>
        <v>2012</v>
      </c>
      <c r="J291">
        <v>72</v>
      </c>
      <c r="K291">
        <v>15</v>
      </c>
      <c r="L291">
        <v>0</v>
      </c>
      <c r="M291">
        <v>4</v>
      </c>
      <c r="N291">
        <v>0</v>
      </c>
      <c r="O291">
        <v>0</v>
      </c>
      <c r="P291">
        <v>2</v>
      </c>
      <c r="Q291">
        <f>SUM(Sheet1!K291)+SUM(Sheet1!L291)+SUM(Sheet1!M291)+SUM(Sheet1!N291)+SUM(Sheet1!O291)+SUM(Sheet1!P291)</f>
        <v>21</v>
      </c>
      <c r="R291">
        <v>1</v>
      </c>
      <c r="S291">
        <v>1</v>
      </c>
      <c r="T291">
        <v>0</v>
      </c>
      <c r="U291">
        <v>2</v>
      </c>
      <c r="V291">
        <v>7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 t="s">
        <v>21</v>
      </c>
      <c r="AE291" t="s">
        <v>22</v>
      </c>
    </row>
    <row r="292" spans="1:31" x14ac:dyDescent="0.3">
      <c r="A292">
        <v>10641</v>
      </c>
      <c r="B292">
        <v>1978</v>
      </c>
      <c r="C292" t="s">
        <v>25</v>
      </c>
      <c r="D292" t="s">
        <v>28</v>
      </c>
      <c r="E292" s="1">
        <v>7500</v>
      </c>
      <c r="F292">
        <v>1</v>
      </c>
      <c r="G292">
        <v>1</v>
      </c>
      <c r="H292" s="9">
        <v>41270</v>
      </c>
      <c r="I292" s="9" t="str">
        <f t="shared" si="4"/>
        <v>2012</v>
      </c>
      <c r="J292">
        <v>5</v>
      </c>
      <c r="K292">
        <v>6</v>
      </c>
      <c r="L292">
        <v>5</v>
      </c>
      <c r="M292">
        <v>4</v>
      </c>
      <c r="N292">
        <v>13</v>
      </c>
      <c r="O292">
        <v>4</v>
      </c>
      <c r="P292">
        <v>25</v>
      </c>
      <c r="Q292">
        <f>SUM(Sheet1!K292)+SUM(Sheet1!L292)+SUM(Sheet1!M292)+SUM(Sheet1!N292)+SUM(Sheet1!O292)+SUM(Sheet1!P292)</f>
        <v>57</v>
      </c>
      <c r="R292">
        <v>4</v>
      </c>
      <c r="S292">
        <v>2</v>
      </c>
      <c r="T292">
        <v>1</v>
      </c>
      <c r="U292">
        <v>3</v>
      </c>
      <c r="V292">
        <v>6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 t="s">
        <v>21</v>
      </c>
      <c r="AE292" t="s">
        <v>22</v>
      </c>
    </row>
    <row r="293" spans="1:31" x14ac:dyDescent="0.3">
      <c r="A293">
        <v>5837</v>
      </c>
      <c r="B293">
        <v>1967</v>
      </c>
      <c r="C293" t="s">
        <v>25</v>
      </c>
      <c r="D293" t="s">
        <v>20</v>
      </c>
      <c r="E293" s="1">
        <v>51479</v>
      </c>
      <c r="F293">
        <v>1</v>
      </c>
      <c r="G293">
        <v>1</v>
      </c>
      <c r="H293" s="9">
        <v>41271</v>
      </c>
      <c r="I293" s="9" t="str">
        <f t="shared" si="4"/>
        <v>2012</v>
      </c>
      <c r="J293">
        <v>67</v>
      </c>
      <c r="K293">
        <v>247</v>
      </c>
      <c r="L293">
        <v>8</v>
      </c>
      <c r="M293">
        <v>160</v>
      </c>
      <c r="N293">
        <v>6</v>
      </c>
      <c r="O293">
        <v>8</v>
      </c>
      <c r="P293">
        <v>65</v>
      </c>
      <c r="Q293">
        <f>SUM(Sheet1!K293)+SUM(Sheet1!L293)+SUM(Sheet1!M293)+SUM(Sheet1!N293)+SUM(Sheet1!O293)+SUM(Sheet1!P293)</f>
        <v>494</v>
      </c>
      <c r="R293">
        <v>7</v>
      </c>
      <c r="S293">
        <v>6</v>
      </c>
      <c r="T293">
        <v>3</v>
      </c>
      <c r="U293">
        <v>6</v>
      </c>
      <c r="V293">
        <v>7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 t="s">
        <v>21</v>
      </c>
      <c r="AE293" t="s">
        <v>22</v>
      </c>
    </row>
    <row r="294" spans="1:31" x14ac:dyDescent="0.3">
      <c r="A294">
        <v>4086</v>
      </c>
      <c r="B294">
        <v>1959</v>
      </c>
      <c r="C294" t="s">
        <v>25</v>
      </c>
      <c r="D294" t="s">
        <v>20</v>
      </c>
      <c r="E294" s="1">
        <v>18690</v>
      </c>
      <c r="F294">
        <v>0</v>
      </c>
      <c r="G294">
        <v>0</v>
      </c>
      <c r="H294" s="9">
        <v>41271</v>
      </c>
      <c r="I294" s="9" t="str">
        <f t="shared" si="4"/>
        <v>2012</v>
      </c>
      <c r="J294">
        <v>77</v>
      </c>
      <c r="K294">
        <v>6</v>
      </c>
      <c r="L294">
        <v>1</v>
      </c>
      <c r="M294">
        <v>7</v>
      </c>
      <c r="N294">
        <v>23</v>
      </c>
      <c r="O294">
        <v>4</v>
      </c>
      <c r="P294">
        <v>19</v>
      </c>
      <c r="Q294">
        <f>SUM(Sheet1!K294)+SUM(Sheet1!L294)+SUM(Sheet1!M294)+SUM(Sheet1!N294)+SUM(Sheet1!O294)+SUM(Sheet1!P294)</f>
        <v>60</v>
      </c>
      <c r="R294">
        <v>1</v>
      </c>
      <c r="S294">
        <v>1</v>
      </c>
      <c r="T294">
        <v>1</v>
      </c>
      <c r="U294">
        <v>2</v>
      </c>
      <c r="V294">
        <v>8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 t="s">
        <v>30</v>
      </c>
      <c r="AE294" t="s">
        <v>31</v>
      </c>
    </row>
    <row r="295" spans="1:31" x14ac:dyDescent="0.3">
      <c r="A295">
        <v>10826</v>
      </c>
      <c r="B295">
        <v>1959</v>
      </c>
      <c r="C295" t="s">
        <v>25</v>
      </c>
      <c r="D295" t="s">
        <v>20</v>
      </c>
      <c r="E295" s="1">
        <v>18690</v>
      </c>
      <c r="F295">
        <v>0</v>
      </c>
      <c r="G295">
        <v>0</v>
      </c>
      <c r="H295" s="9">
        <v>41271</v>
      </c>
      <c r="I295" s="9" t="str">
        <f t="shared" si="4"/>
        <v>2012</v>
      </c>
      <c r="J295">
        <v>77</v>
      </c>
      <c r="K295">
        <v>6</v>
      </c>
      <c r="L295">
        <v>1</v>
      </c>
      <c r="M295">
        <v>7</v>
      </c>
      <c r="N295">
        <v>23</v>
      </c>
      <c r="O295">
        <v>4</v>
      </c>
      <c r="P295">
        <v>19</v>
      </c>
      <c r="Q295">
        <f>SUM(Sheet1!K295)+SUM(Sheet1!L295)+SUM(Sheet1!M295)+SUM(Sheet1!N295)+SUM(Sheet1!O295)+SUM(Sheet1!P295)</f>
        <v>60</v>
      </c>
      <c r="R295">
        <v>1</v>
      </c>
      <c r="S295">
        <v>1</v>
      </c>
      <c r="T295">
        <v>1</v>
      </c>
      <c r="U295">
        <v>2</v>
      </c>
      <c r="V295">
        <v>8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 t="s">
        <v>21</v>
      </c>
      <c r="AE295" t="s">
        <v>22</v>
      </c>
    </row>
    <row r="296" spans="1:31" x14ac:dyDescent="0.3">
      <c r="A296">
        <v>10304</v>
      </c>
      <c r="B296">
        <v>1959</v>
      </c>
      <c r="C296" t="s">
        <v>25</v>
      </c>
      <c r="D296" t="s">
        <v>20</v>
      </c>
      <c r="E296" s="1">
        <v>18690</v>
      </c>
      <c r="F296">
        <v>0</v>
      </c>
      <c r="G296">
        <v>0</v>
      </c>
      <c r="H296" s="9">
        <v>41271</v>
      </c>
      <c r="I296" s="9" t="str">
        <f t="shared" si="4"/>
        <v>2012</v>
      </c>
      <c r="J296">
        <v>77</v>
      </c>
      <c r="K296">
        <v>6</v>
      </c>
      <c r="L296">
        <v>1</v>
      </c>
      <c r="M296">
        <v>7</v>
      </c>
      <c r="N296">
        <v>23</v>
      </c>
      <c r="O296">
        <v>4</v>
      </c>
      <c r="P296">
        <v>19</v>
      </c>
      <c r="Q296">
        <f>SUM(Sheet1!K296)+SUM(Sheet1!L296)+SUM(Sheet1!M296)+SUM(Sheet1!N296)+SUM(Sheet1!O296)+SUM(Sheet1!P296)</f>
        <v>60</v>
      </c>
      <c r="R296">
        <v>1</v>
      </c>
      <c r="S296">
        <v>1</v>
      </c>
      <c r="T296">
        <v>1</v>
      </c>
      <c r="U296">
        <v>2</v>
      </c>
      <c r="V296">
        <v>8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 t="s">
        <v>21</v>
      </c>
      <c r="AE296" t="s">
        <v>22</v>
      </c>
    </row>
    <row r="297" spans="1:31" x14ac:dyDescent="0.3">
      <c r="A297">
        <v>7141</v>
      </c>
      <c r="B297">
        <v>1986</v>
      </c>
      <c r="C297" t="s">
        <v>26</v>
      </c>
      <c r="D297" t="s">
        <v>28</v>
      </c>
      <c r="E297" s="1">
        <v>21888</v>
      </c>
      <c r="F297">
        <v>1</v>
      </c>
      <c r="G297">
        <v>0</v>
      </c>
      <c r="H297" s="9">
        <v>41272</v>
      </c>
      <c r="I297" s="9" t="str">
        <f t="shared" si="4"/>
        <v>2012</v>
      </c>
      <c r="J297">
        <v>15</v>
      </c>
      <c r="K297">
        <v>88</v>
      </c>
      <c r="L297">
        <v>10</v>
      </c>
      <c r="M297">
        <v>46</v>
      </c>
      <c r="N297">
        <v>2</v>
      </c>
      <c r="O297">
        <v>3</v>
      </c>
      <c r="P297">
        <v>64</v>
      </c>
      <c r="Q297">
        <f>SUM(Sheet1!K297)+SUM(Sheet1!L297)+SUM(Sheet1!M297)+SUM(Sheet1!N297)+SUM(Sheet1!O297)+SUM(Sheet1!P297)</f>
        <v>213</v>
      </c>
      <c r="R297">
        <v>4</v>
      </c>
      <c r="S297">
        <v>5</v>
      </c>
      <c r="T297">
        <v>1</v>
      </c>
      <c r="U297">
        <v>2</v>
      </c>
      <c r="V297">
        <v>10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 t="s">
        <v>21</v>
      </c>
      <c r="AE297" t="s">
        <v>22</v>
      </c>
    </row>
    <row r="298" spans="1:31" x14ac:dyDescent="0.3">
      <c r="A298">
        <v>8151</v>
      </c>
      <c r="B298">
        <v>1990</v>
      </c>
      <c r="C298" t="s">
        <v>35</v>
      </c>
      <c r="D298" t="s">
        <v>20</v>
      </c>
      <c r="E298" s="1">
        <v>24279</v>
      </c>
      <c r="F298">
        <v>0</v>
      </c>
      <c r="G298">
        <v>0</v>
      </c>
      <c r="H298" s="9">
        <v>41272</v>
      </c>
      <c r="I298" s="9" t="str">
        <f t="shared" si="4"/>
        <v>2012</v>
      </c>
      <c r="J298">
        <v>6</v>
      </c>
      <c r="K298">
        <v>16</v>
      </c>
      <c r="L298">
        <v>36</v>
      </c>
      <c r="M298">
        <v>21</v>
      </c>
      <c r="N298">
        <v>20</v>
      </c>
      <c r="O298">
        <v>62</v>
      </c>
      <c r="P298">
        <v>108</v>
      </c>
      <c r="Q298">
        <f>SUM(Sheet1!K298)+SUM(Sheet1!L298)+SUM(Sheet1!M298)+SUM(Sheet1!N298)+SUM(Sheet1!O298)+SUM(Sheet1!P298)</f>
        <v>263</v>
      </c>
      <c r="R298">
        <v>1</v>
      </c>
      <c r="S298">
        <v>4</v>
      </c>
      <c r="T298">
        <v>1</v>
      </c>
      <c r="U298">
        <v>3</v>
      </c>
      <c r="V298">
        <v>8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 t="s">
        <v>21</v>
      </c>
      <c r="AE298" t="s">
        <v>22</v>
      </c>
    </row>
    <row r="299" spans="1:31" x14ac:dyDescent="0.3">
      <c r="A299">
        <v>3547</v>
      </c>
      <c r="B299">
        <v>1969</v>
      </c>
      <c r="C299" t="s">
        <v>26</v>
      </c>
      <c r="D299" t="s">
        <v>27</v>
      </c>
      <c r="E299" s="1">
        <v>41021</v>
      </c>
      <c r="F299">
        <v>1</v>
      </c>
      <c r="G299">
        <v>0</v>
      </c>
      <c r="H299" s="9">
        <v>41273</v>
      </c>
      <c r="I299" s="9" t="str">
        <f t="shared" si="4"/>
        <v>2012</v>
      </c>
      <c r="J299">
        <v>12</v>
      </c>
      <c r="K299">
        <v>14</v>
      </c>
      <c r="L299">
        <v>7</v>
      </c>
      <c r="M299">
        <v>9</v>
      </c>
      <c r="N299">
        <v>6</v>
      </c>
      <c r="O299">
        <v>16</v>
      </c>
      <c r="P299">
        <v>12</v>
      </c>
      <c r="Q299">
        <f>SUM(Sheet1!K299)+SUM(Sheet1!L299)+SUM(Sheet1!M299)+SUM(Sheet1!N299)+SUM(Sheet1!O299)+SUM(Sheet1!P299)</f>
        <v>64</v>
      </c>
      <c r="R299">
        <v>2</v>
      </c>
      <c r="S299">
        <v>2</v>
      </c>
      <c r="T299">
        <v>0</v>
      </c>
      <c r="U299">
        <v>3</v>
      </c>
      <c r="V299">
        <v>6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 t="s">
        <v>15</v>
      </c>
      <c r="AE299" t="s">
        <v>16</v>
      </c>
    </row>
    <row r="300" spans="1:31" x14ac:dyDescent="0.3">
      <c r="A300">
        <v>378</v>
      </c>
      <c r="B300">
        <v>1971</v>
      </c>
      <c r="C300" t="s">
        <v>25</v>
      </c>
      <c r="D300" t="s">
        <v>20</v>
      </c>
      <c r="E300" s="1">
        <v>52531</v>
      </c>
      <c r="F300">
        <v>0</v>
      </c>
      <c r="G300">
        <v>0</v>
      </c>
      <c r="H300" s="9">
        <v>41273</v>
      </c>
      <c r="I300" s="9" t="str">
        <f t="shared" si="4"/>
        <v>2012</v>
      </c>
      <c r="J300">
        <v>68</v>
      </c>
      <c r="K300">
        <v>283</v>
      </c>
      <c r="L300">
        <v>112</v>
      </c>
      <c r="M300">
        <v>151</v>
      </c>
      <c r="N300">
        <v>51</v>
      </c>
      <c r="O300">
        <v>72</v>
      </c>
      <c r="P300">
        <v>125</v>
      </c>
      <c r="Q300">
        <f>SUM(Sheet1!K300)+SUM(Sheet1!L300)+SUM(Sheet1!M300)+SUM(Sheet1!N300)+SUM(Sheet1!O300)+SUM(Sheet1!P300)</f>
        <v>794</v>
      </c>
      <c r="R300">
        <v>2</v>
      </c>
      <c r="S300">
        <v>7</v>
      </c>
      <c r="T300">
        <v>2</v>
      </c>
      <c r="U300">
        <v>10</v>
      </c>
      <c r="V300">
        <v>6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 t="s">
        <v>21</v>
      </c>
      <c r="AE300" t="s">
        <v>22</v>
      </c>
    </row>
    <row r="301" spans="1:31" x14ac:dyDescent="0.3">
      <c r="A301">
        <v>10642</v>
      </c>
      <c r="B301">
        <v>1989</v>
      </c>
      <c r="C301" t="s">
        <v>25</v>
      </c>
      <c r="D301" t="s">
        <v>28</v>
      </c>
      <c r="E301" s="1">
        <v>30279</v>
      </c>
      <c r="F301">
        <v>1</v>
      </c>
      <c r="G301">
        <v>0</v>
      </c>
      <c r="H301" s="9">
        <v>41273</v>
      </c>
      <c r="I301" s="9" t="str">
        <f t="shared" si="4"/>
        <v>2012</v>
      </c>
      <c r="J301">
        <v>13</v>
      </c>
      <c r="K301">
        <v>10</v>
      </c>
      <c r="L301">
        <v>4</v>
      </c>
      <c r="M301">
        <v>14</v>
      </c>
      <c r="N301">
        <v>4</v>
      </c>
      <c r="O301">
        <v>4</v>
      </c>
      <c r="P301">
        <v>1</v>
      </c>
      <c r="Q301">
        <f>SUM(Sheet1!K301)+SUM(Sheet1!L301)+SUM(Sheet1!M301)+SUM(Sheet1!N301)+SUM(Sheet1!O301)+SUM(Sheet1!P301)</f>
        <v>37</v>
      </c>
      <c r="R301">
        <v>1</v>
      </c>
      <c r="S301">
        <v>1</v>
      </c>
      <c r="T301">
        <v>0</v>
      </c>
      <c r="U301">
        <v>3</v>
      </c>
      <c r="V301">
        <v>8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 t="s">
        <v>21</v>
      </c>
      <c r="AE301" t="s">
        <v>22</v>
      </c>
    </row>
    <row r="302" spans="1:31" x14ac:dyDescent="0.3">
      <c r="A302">
        <v>4459</v>
      </c>
      <c r="B302">
        <v>1989</v>
      </c>
      <c r="C302" t="s">
        <v>25</v>
      </c>
      <c r="D302" t="s">
        <v>28</v>
      </c>
      <c r="E302" s="1">
        <v>30279</v>
      </c>
      <c r="F302">
        <v>1</v>
      </c>
      <c r="G302">
        <v>0</v>
      </c>
      <c r="H302" s="9">
        <v>41273</v>
      </c>
      <c r="I302" s="9" t="str">
        <f t="shared" si="4"/>
        <v>2012</v>
      </c>
      <c r="J302">
        <v>13</v>
      </c>
      <c r="K302">
        <v>10</v>
      </c>
      <c r="L302">
        <v>4</v>
      </c>
      <c r="M302">
        <v>14</v>
      </c>
      <c r="N302">
        <v>4</v>
      </c>
      <c r="O302">
        <v>4</v>
      </c>
      <c r="P302">
        <v>1</v>
      </c>
      <c r="Q302">
        <f>SUM(Sheet1!K302)+SUM(Sheet1!L302)+SUM(Sheet1!M302)+SUM(Sheet1!N302)+SUM(Sheet1!O302)+SUM(Sheet1!P302)</f>
        <v>37</v>
      </c>
      <c r="R302">
        <v>1</v>
      </c>
      <c r="S302">
        <v>1</v>
      </c>
      <c r="T302">
        <v>0</v>
      </c>
      <c r="U302">
        <v>3</v>
      </c>
      <c r="V302">
        <v>8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 t="s">
        <v>21</v>
      </c>
      <c r="AE302" t="s">
        <v>22</v>
      </c>
    </row>
    <row r="303" spans="1:31" x14ac:dyDescent="0.3">
      <c r="A303">
        <v>2431</v>
      </c>
      <c r="B303">
        <v>1990</v>
      </c>
      <c r="C303" t="s">
        <v>25</v>
      </c>
      <c r="D303" t="s">
        <v>20</v>
      </c>
      <c r="E303" s="1">
        <v>18222</v>
      </c>
      <c r="F303">
        <v>0</v>
      </c>
      <c r="G303">
        <v>0</v>
      </c>
      <c r="H303" s="9">
        <v>41274</v>
      </c>
      <c r="I303" s="9" t="str">
        <f t="shared" si="4"/>
        <v>2012</v>
      </c>
      <c r="J303">
        <v>70</v>
      </c>
      <c r="K303">
        <v>12</v>
      </c>
      <c r="L303">
        <v>4</v>
      </c>
      <c r="M303">
        <v>19</v>
      </c>
      <c r="N303">
        <v>12</v>
      </c>
      <c r="O303">
        <v>6</v>
      </c>
      <c r="P303">
        <v>14</v>
      </c>
      <c r="Q303">
        <f>SUM(Sheet1!K303)+SUM(Sheet1!L303)+SUM(Sheet1!M303)+SUM(Sheet1!N303)+SUM(Sheet1!O303)+SUM(Sheet1!P303)</f>
        <v>67</v>
      </c>
      <c r="R303">
        <v>1</v>
      </c>
      <c r="S303">
        <v>2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 t="s">
        <v>21</v>
      </c>
      <c r="AE303" t="s">
        <v>22</v>
      </c>
    </row>
    <row r="304" spans="1:31" x14ac:dyDescent="0.3">
      <c r="A304">
        <v>8162</v>
      </c>
      <c r="B304">
        <v>1956</v>
      </c>
      <c r="C304" t="s">
        <v>26</v>
      </c>
      <c r="D304" t="s">
        <v>27</v>
      </c>
      <c r="E304" s="1">
        <v>14661</v>
      </c>
      <c r="F304">
        <v>0</v>
      </c>
      <c r="G304">
        <v>0</v>
      </c>
      <c r="H304" s="9">
        <v>41275</v>
      </c>
      <c r="I304" s="9" t="str">
        <f t="shared" si="4"/>
        <v>2013</v>
      </c>
      <c r="J304">
        <v>88</v>
      </c>
      <c r="K304">
        <v>4</v>
      </c>
      <c r="L304">
        <v>1</v>
      </c>
      <c r="M304">
        <v>11</v>
      </c>
      <c r="N304">
        <v>6</v>
      </c>
      <c r="O304">
        <v>2</v>
      </c>
      <c r="P304">
        <v>2</v>
      </c>
      <c r="Q304">
        <f>SUM(Sheet1!K304)+SUM(Sheet1!L304)+SUM(Sheet1!M304)+SUM(Sheet1!N304)+SUM(Sheet1!O304)+SUM(Sheet1!P304)</f>
        <v>26</v>
      </c>
      <c r="R304">
        <v>1</v>
      </c>
      <c r="S304">
        <v>1</v>
      </c>
      <c r="T304">
        <v>0</v>
      </c>
      <c r="U304">
        <v>3</v>
      </c>
      <c r="V304">
        <v>6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t="s">
        <v>21</v>
      </c>
      <c r="AE304" t="s">
        <v>22</v>
      </c>
    </row>
    <row r="305" spans="1:31" x14ac:dyDescent="0.3">
      <c r="A305">
        <v>2452</v>
      </c>
      <c r="B305">
        <v>1971</v>
      </c>
      <c r="C305" t="s">
        <v>25</v>
      </c>
      <c r="D305" t="s">
        <v>27</v>
      </c>
      <c r="E305" s="1">
        <v>34600</v>
      </c>
      <c r="F305">
        <v>1</v>
      </c>
      <c r="G305">
        <v>1</v>
      </c>
      <c r="H305" s="9">
        <v>41275</v>
      </c>
      <c r="I305" s="9" t="str">
        <f t="shared" si="4"/>
        <v>2013</v>
      </c>
      <c r="J305">
        <v>8</v>
      </c>
      <c r="K305">
        <v>199</v>
      </c>
      <c r="L305">
        <v>33</v>
      </c>
      <c r="M305">
        <v>60</v>
      </c>
      <c r="N305">
        <v>8</v>
      </c>
      <c r="O305">
        <v>3</v>
      </c>
      <c r="P305">
        <v>15</v>
      </c>
      <c r="Q305">
        <f>SUM(Sheet1!K305)+SUM(Sheet1!L305)+SUM(Sheet1!M305)+SUM(Sheet1!N305)+SUM(Sheet1!O305)+SUM(Sheet1!P305)</f>
        <v>318</v>
      </c>
      <c r="R305">
        <v>5</v>
      </c>
      <c r="S305">
        <v>5</v>
      </c>
      <c r="T305">
        <v>2</v>
      </c>
      <c r="U305">
        <v>5</v>
      </c>
      <c r="V305">
        <v>8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 t="s">
        <v>21</v>
      </c>
      <c r="AE305" t="s">
        <v>22</v>
      </c>
    </row>
    <row r="306" spans="1:31" x14ac:dyDescent="0.3">
      <c r="A306">
        <v>7261</v>
      </c>
      <c r="B306">
        <v>1971</v>
      </c>
      <c r="C306" t="s">
        <v>25</v>
      </c>
      <c r="D306" t="s">
        <v>27</v>
      </c>
      <c r="E306" s="1">
        <v>34600</v>
      </c>
      <c r="F306">
        <v>1</v>
      </c>
      <c r="G306">
        <v>1</v>
      </c>
      <c r="H306" s="9">
        <v>41275</v>
      </c>
      <c r="I306" s="9" t="str">
        <f t="shared" si="4"/>
        <v>2013</v>
      </c>
      <c r="J306">
        <v>8</v>
      </c>
      <c r="K306">
        <v>199</v>
      </c>
      <c r="L306">
        <v>33</v>
      </c>
      <c r="M306">
        <v>60</v>
      </c>
      <c r="N306">
        <v>8</v>
      </c>
      <c r="O306">
        <v>3</v>
      </c>
      <c r="P306">
        <v>15</v>
      </c>
      <c r="Q306">
        <f>SUM(Sheet1!K306)+SUM(Sheet1!L306)+SUM(Sheet1!M306)+SUM(Sheet1!N306)+SUM(Sheet1!O306)+SUM(Sheet1!P306)</f>
        <v>318</v>
      </c>
      <c r="R306">
        <v>5</v>
      </c>
      <c r="S306">
        <v>5</v>
      </c>
      <c r="T306">
        <v>2</v>
      </c>
      <c r="U306">
        <v>5</v>
      </c>
      <c r="V306">
        <v>8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 t="s">
        <v>21</v>
      </c>
      <c r="AE306" t="s">
        <v>22</v>
      </c>
    </row>
    <row r="307" spans="1:31" x14ac:dyDescent="0.3">
      <c r="A307">
        <v>10637</v>
      </c>
      <c r="B307">
        <v>1964</v>
      </c>
      <c r="C307" t="s">
        <v>25</v>
      </c>
      <c r="D307" t="s">
        <v>20</v>
      </c>
      <c r="E307" s="1">
        <v>40800</v>
      </c>
      <c r="F307">
        <v>1</v>
      </c>
      <c r="G307">
        <v>2</v>
      </c>
      <c r="H307" s="9">
        <v>41275</v>
      </c>
      <c r="I307" s="9" t="str">
        <f t="shared" si="4"/>
        <v>2013</v>
      </c>
      <c r="J307">
        <v>77</v>
      </c>
      <c r="K307">
        <v>24</v>
      </c>
      <c r="L307">
        <v>0</v>
      </c>
      <c r="M307">
        <v>27</v>
      </c>
      <c r="N307">
        <v>8</v>
      </c>
      <c r="O307">
        <v>30</v>
      </c>
      <c r="P307">
        <v>10</v>
      </c>
      <c r="Q307">
        <f>SUM(Sheet1!K307)+SUM(Sheet1!L307)+SUM(Sheet1!M307)+SUM(Sheet1!N307)+SUM(Sheet1!O307)+SUM(Sheet1!P307)</f>
        <v>99</v>
      </c>
      <c r="R307">
        <v>2</v>
      </c>
      <c r="S307">
        <v>3</v>
      </c>
      <c r="T307">
        <v>0</v>
      </c>
      <c r="U307">
        <v>3</v>
      </c>
      <c r="V307">
        <v>7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 t="s">
        <v>21</v>
      </c>
      <c r="AE307" t="s">
        <v>22</v>
      </c>
    </row>
    <row r="308" spans="1:31" x14ac:dyDescent="0.3">
      <c r="A308">
        <v>1618</v>
      </c>
      <c r="B308">
        <v>1965</v>
      </c>
      <c r="C308" t="s">
        <v>25</v>
      </c>
      <c r="D308" t="s">
        <v>27</v>
      </c>
      <c r="E308" s="1">
        <v>56046</v>
      </c>
      <c r="F308">
        <v>0</v>
      </c>
      <c r="G308">
        <v>0</v>
      </c>
      <c r="H308" s="9">
        <v>41276</v>
      </c>
      <c r="I308" s="9" t="str">
        <f t="shared" si="4"/>
        <v>2013</v>
      </c>
      <c r="J308">
        <v>9</v>
      </c>
      <c r="K308">
        <v>577</v>
      </c>
      <c r="L308">
        <v>0</v>
      </c>
      <c r="M308">
        <v>64</v>
      </c>
      <c r="N308">
        <v>0</v>
      </c>
      <c r="O308">
        <v>0</v>
      </c>
      <c r="P308">
        <v>51</v>
      </c>
      <c r="Q308">
        <f>SUM(Sheet1!K308)+SUM(Sheet1!L308)+SUM(Sheet1!M308)+SUM(Sheet1!N308)+SUM(Sheet1!O308)+SUM(Sheet1!P308)</f>
        <v>692</v>
      </c>
      <c r="R308">
        <v>2</v>
      </c>
      <c r="S308">
        <v>10</v>
      </c>
      <c r="T308">
        <v>1</v>
      </c>
      <c r="U308">
        <v>8</v>
      </c>
      <c r="V308">
        <v>8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 t="s">
        <v>30</v>
      </c>
      <c r="AE308" t="s">
        <v>31</v>
      </c>
    </row>
    <row r="309" spans="1:31" x14ac:dyDescent="0.3">
      <c r="A309">
        <v>6299</v>
      </c>
      <c r="B309">
        <v>1968</v>
      </c>
      <c r="C309" t="s">
        <v>13</v>
      </c>
      <c r="D309" t="s">
        <v>17</v>
      </c>
      <c r="E309" s="1">
        <v>42564</v>
      </c>
      <c r="F309">
        <v>0</v>
      </c>
      <c r="G309">
        <v>1</v>
      </c>
      <c r="H309" s="9">
        <v>41276</v>
      </c>
      <c r="I309" s="9" t="str">
        <f t="shared" si="4"/>
        <v>2013</v>
      </c>
      <c r="J309">
        <v>28</v>
      </c>
      <c r="K309">
        <v>324</v>
      </c>
      <c r="L309">
        <v>48</v>
      </c>
      <c r="M309">
        <v>186</v>
      </c>
      <c r="N309">
        <v>39</v>
      </c>
      <c r="O309">
        <v>18</v>
      </c>
      <c r="P309">
        <v>198</v>
      </c>
      <c r="Q309">
        <f>SUM(Sheet1!K309)+SUM(Sheet1!L309)+SUM(Sheet1!M309)+SUM(Sheet1!N309)+SUM(Sheet1!O309)+SUM(Sheet1!P309)</f>
        <v>813</v>
      </c>
      <c r="R309">
        <v>6</v>
      </c>
      <c r="S309">
        <v>6</v>
      </c>
      <c r="T309">
        <v>8</v>
      </c>
      <c r="U309">
        <v>4</v>
      </c>
      <c r="V309">
        <v>7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 t="s">
        <v>23</v>
      </c>
      <c r="AE309" t="s">
        <v>24</v>
      </c>
    </row>
    <row r="310" spans="1:31" x14ac:dyDescent="0.3">
      <c r="A310">
        <v>6001</v>
      </c>
      <c r="B310">
        <v>1979</v>
      </c>
      <c r="C310" t="s">
        <v>25</v>
      </c>
      <c r="D310" t="s">
        <v>20</v>
      </c>
      <c r="E310" s="1">
        <v>56775</v>
      </c>
      <c r="F310">
        <v>0</v>
      </c>
      <c r="G310">
        <v>1</v>
      </c>
      <c r="H310" s="9">
        <v>41276</v>
      </c>
      <c r="I310" s="9" t="str">
        <f t="shared" si="4"/>
        <v>2013</v>
      </c>
      <c r="J310">
        <v>62</v>
      </c>
      <c r="K310">
        <v>614</v>
      </c>
      <c r="L310">
        <v>35</v>
      </c>
      <c r="M310">
        <v>160</v>
      </c>
      <c r="N310">
        <v>58</v>
      </c>
      <c r="O310">
        <v>35</v>
      </c>
      <c r="P310">
        <v>35</v>
      </c>
      <c r="Q310">
        <f>SUM(Sheet1!K310)+SUM(Sheet1!L310)+SUM(Sheet1!M310)+SUM(Sheet1!N310)+SUM(Sheet1!O310)+SUM(Sheet1!P310)</f>
        <v>937</v>
      </c>
      <c r="R310">
        <v>2</v>
      </c>
      <c r="S310">
        <v>5</v>
      </c>
      <c r="T310">
        <v>8</v>
      </c>
      <c r="U310">
        <v>10</v>
      </c>
      <c r="V310">
        <v>5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t="s">
        <v>21</v>
      </c>
      <c r="AE310" t="s">
        <v>22</v>
      </c>
    </row>
    <row r="311" spans="1:31" x14ac:dyDescent="0.3">
      <c r="A311">
        <v>7892</v>
      </c>
      <c r="B311">
        <v>1969</v>
      </c>
      <c r="C311" t="s">
        <v>25</v>
      </c>
      <c r="D311" t="s">
        <v>28</v>
      </c>
      <c r="E311" s="1">
        <v>18589</v>
      </c>
      <c r="F311">
        <v>0</v>
      </c>
      <c r="G311">
        <v>0</v>
      </c>
      <c r="H311" s="9">
        <v>41276</v>
      </c>
      <c r="I311" s="9" t="str">
        <f t="shared" si="4"/>
        <v>2013</v>
      </c>
      <c r="J311">
        <v>89</v>
      </c>
      <c r="K311">
        <v>6</v>
      </c>
      <c r="L311">
        <v>4</v>
      </c>
      <c r="M311">
        <v>25</v>
      </c>
      <c r="N311">
        <v>15</v>
      </c>
      <c r="O311">
        <v>12</v>
      </c>
      <c r="P311">
        <v>13</v>
      </c>
      <c r="Q311">
        <f>SUM(Sheet1!K311)+SUM(Sheet1!L311)+SUM(Sheet1!M311)+SUM(Sheet1!N311)+SUM(Sheet1!O311)+SUM(Sheet1!P311)</f>
        <v>75</v>
      </c>
      <c r="R311">
        <v>2</v>
      </c>
      <c r="S311">
        <v>2</v>
      </c>
      <c r="T311">
        <v>1</v>
      </c>
      <c r="U311">
        <v>3</v>
      </c>
      <c r="V311">
        <v>7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 t="s">
        <v>29</v>
      </c>
      <c r="AE311" t="s">
        <v>19</v>
      </c>
    </row>
    <row r="312" spans="1:31" x14ac:dyDescent="0.3">
      <c r="A312">
        <v>1331</v>
      </c>
      <c r="B312">
        <v>1977</v>
      </c>
      <c r="C312" t="s">
        <v>25</v>
      </c>
      <c r="D312" t="s">
        <v>28</v>
      </c>
      <c r="E312" s="1">
        <v>35790</v>
      </c>
      <c r="F312">
        <v>1</v>
      </c>
      <c r="G312">
        <v>0</v>
      </c>
      <c r="H312" s="9">
        <v>41276</v>
      </c>
      <c r="I312" s="9" t="str">
        <f t="shared" si="4"/>
        <v>2013</v>
      </c>
      <c r="J312">
        <v>54</v>
      </c>
      <c r="K312">
        <v>12</v>
      </c>
      <c r="L312">
        <v>6</v>
      </c>
      <c r="M312">
        <v>20</v>
      </c>
      <c r="N312">
        <v>30</v>
      </c>
      <c r="O312">
        <v>1</v>
      </c>
      <c r="P312">
        <v>3</v>
      </c>
      <c r="Q312">
        <f>SUM(Sheet1!K312)+SUM(Sheet1!L312)+SUM(Sheet1!M312)+SUM(Sheet1!N312)+SUM(Sheet1!O312)+SUM(Sheet1!P312)</f>
        <v>72</v>
      </c>
      <c r="R312">
        <v>2</v>
      </c>
      <c r="S312">
        <v>2</v>
      </c>
      <c r="T312">
        <v>0</v>
      </c>
      <c r="U312">
        <v>3</v>
      </c>
      <c r="V312">
        <v>7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 t="s">
        <v>18</v>
      </c>
      <c r="AE312" t="s">
        <v>19</v>
      </c>
    </row>
    <row r="313" spans="1:31" x14ac:dyDescent="0.3">
      <c r="A313">
        <v>6619</v>
      </c>
      <c r="B313">
        <v>1978</v>
      </c>
      <c r="C313" t="s">
        <v>25</v>
      </c>
      <c r="D313" t="s">
        <v>20</v>
      </c>
      <c r="E313" s="1">
        <v>38415</v>
      </c>
      <c r="F313">
        <v>1</v>
      </c>
      <c r="G313">
        <v>1</v>
      </c>
      <c r="H313" s="9">
        <v>41276</v>
      </c>
      <c r="I313" s="9" t="str">
        <f t="shared" si="4"/>
        <v>2013</v>
      </c>
      <c r="J313">
        <v>91</v>
      </c>
      <c r="K313">
        <v>22</v>
      </c>
      <c r="L313">
        <v>1</v>
      </c>
      <c r="M313">
        <v>13</v>
      </c>
      <c r="N313">
        <v>4</v>
      </c>
      <c r="O313">
        <v>0</v>
      </c>
      <c r="P313">
        <v>4</v>
      </c>
      <c r="Q313">
        <f>SUM(Sheet1!K313)+SUM(Sheet1!L313)+SUM(Sheet1!M313)+SUM(Sheet1!N313)+SUM(Sheet1!O313)+SUM(Sheet1!P313)</f>
        <v>44</v>
      </c>
      <c r="R313">
        <v>2</v>
      </c>
      <c r="S313">
        <v>1</v>
      </c>
      <c r="T313">
        <v>0</v>
      </c>
      <c r="U313">
        <v>3</v>
      </c>
      <c r="V313">
        <v>7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 t="s">
        <v>21</v>
      </c>
      <c r="AE313" t="s">
        <v>22</v>
      </c>
    </row>
    <row r="314" spans="1:31" x14ac:dyDescent="0.3">
      <c r="A314">
        <v>3158</v>
      </c>
      <c r="B314">
        <v>1973</v>
      </c>
      <c r="C314" t="s">
        <v>25</v>
      </c>
      <c r="D314" t="s">
        <v>20</v>
      </c>
      <c r="E314" s="1">
        <v>32300</v>
      </c>
      <c r="F314">
        <v>1</v>
      </c>
      <c r="G314">
        <v>0</v>
      </c>
      <c r="H314" s="9">
        <v>41277</v>
      </c>
      <c r="I314" s="9" t="str">
        <f t="shared" si="4"/>
        <v>2013</v>
      </c>
      <c r="J314">
        <v>1</v>
      </c>
      <c r="K314">
        <v>13</v>
      </c>
      <c r="L314">
        <v>3</v>
      </c>
      <c r="M314">
        <v>6</v>
      </c>
      <c r="N314">
        <v>6</v>
      </c>
      <c r="O314">
        <v>5</v>
      </c>
      <c r="P314">
        <v>6</v>
      </c>
      <c r="Q314">
        <f>SUM(Sheet1!K314)+SUM(Sheet1!L314)+SUM(Sheet1!M314)+SUM(Sheet1!N314)+SUM(Sheet1!O314)+SUM(Sheet1!P314)</f>
        <v>39</v>
      </c>
      <c r="R314">
        <v>1</v>
      </c>
      <c r="S314">
        <v>1</v>
      </c>
      <c r="T314">
        <v>0</v>
      </c>
      <c r="U314">
        <v>3</v>
      </c>
      <c r="V314">
        <v>8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 t="s">
        <v>21</v>
      </c>
      <c r="AE314" t="s">
        <v>22</v>
      </c>
    </row>
    <row r="315" spans="1:31" x14ac:dyDescent="0.3">
      <c r="A315">
        <v>9256</v>
      </c>
      <c r="B315">
        <v>1971</v>
      </c>
      <c r="C315" t="s">
        <v>25</v>
      </c>
      <c r="D315" t="s">
        <v>28</v>
      </c>
      <c r="E315" s="1">
        <v>58350</v>
      </c>
      <c r="F315">
        <v>0</v>
      </c>
      <c r="G315">
        <v>1</v>
      </c>
      <c r="H315" s="9">
        <v>41278</v>
      </c>
      <c r="I315" s="9" t="str">
        <f t="shared" si="4"/>
        <v>2013</v>
      </c>
      <c r="J315">
        <v>5</v>
      </c>
      <c r="K315">
        <v>493</v>
      </c>
      <c r="L315">
        <v>26</v>
      </c>
      <c r="M315">
        <v>206</v>
      </c>
      <c r="N315">
        <v>116</v>
      </c>
      <c r="O315">
        <v>80</v>
      </c>
      <c r="P315">
        <v>80</v>
      </c>
      <c r="Q315">
        <f>SUM(Sheet1!K315)+SUM(Sheet1!L315)+SUM(Sheet1!M315)+SUM(Sheet1!N315)+SUM(Sheet1!O315)+SUM(Sheet1!P315)</f>
        <v>1001</v>
      </c>
      <c r="R315">
        <v>4</v>
      </c>
      <c r="S315">
        <v>8</v>
      </c>
      <c r="T315">
        <v>3</v>
      </c>
      <c r="U315">
        <v>12</v>
      </c>
      <c r="V315">
        <v>6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 t="s">
        <v>21</v>
      </c>
      <c r="AE315" t="s">
        <v>22</v>
      </c>
    </row>
    <row r="316" spans="1:31" x14ac:dyDescent="0.3">
      <c r="A316">
        <v>10061</v>
      </c>
      <c r="B316">
        <v>1950</v>
      </c>
      <c r="C316" t="s">
        <v>25</v>
      </c>
      <c r="D316" t="s">
        <v>20</v>
      </c>
      <c r="E316" s="1">
        <v>59462</v>
      </c>
      <c r="F316">
        <v>0</v>
      </c>
      <c r="G316">
        <v>1</v>
      </c>
      <c r="H316" s="9">
        <v>41279</v>
      </c>
      <c r="I316" s="9" t="str">
        <f t="shared" si="4"/>
        <v>2013</v>
      </c>
      <c r="J316">
        <v>29</v>
      </c>
      <c r="K316">
        <v>724</v>
      </c>
      <c r="L316">
        <v>17</v>
      </c>
      <c r="M316">
        <v>143</v>
      </c>
      <c r="N316">
        <v>0</v>
      </c>
      <c r="O316">
        <v>8</v>
      </c>
      <c r="P316">
        <v>196</v>
      </c>
      <c r="Q316">
        <f>SUM(Sheet1!K316)+SUM(Sheet1!L316)+SUM(Sheet1!M316)+SUM(Sheet1!N316)+SUM(Sheet1!O316)+SUM(Sheet1!P316)</f>
        <v>1088</v>
      </c>
      <c r="R316">
        <v>2</v>
      </c>
      <c r="S316">
        <v>9</v>
      </c>
      <c r="T316">
        <v>2</v>
      </c>
      <c r="U316">
        <v>12</v>
      </c>
      <c r="V316">
        <v>7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 t="s">
        <v>29</v>
      </c>
      <c r="AE316" t="s">
        <v>19</v>
      </c>
    </row>
    <row r="317" spans="1:31" x14ac:dyDescent="0.3">
      <c r="A317">
        <v>9076</v>
      </c>
      <c r="B317">
        <v>1980</v>
      </c>
      <c r="C317" t="s">
        <v>13</v>
      </c>
      <c r="D317" t="s">
        <v>20</v>
      </c>
      <c r="E317" s="1">
        <v>30732</v>
      </c>
      <c r="F317">
        <v>1</v>
      </c>
      <c r="G317">
        <v>0</v>
      </c>
      <c r="H317" s="9">
        <v>41279</v>
      </c>
      <c r="I317" s="9" t="str">
        <f t="shared" si="4"/>
        <v>2013</v>
      </c>
      <c r="J317">
        <v>44</v>
      </c>
      <c r="K317">
        <v>155</v>
      </c>
      <c r="L317">
        <v>1</v>
      </c>
      <c r="M317">
        <v>25</v>
      </c>
      <c r="N317">
        <v>0</v>
      </c>
      <c r="O317">
        <v>1</v>
      </c>
      <c r="P317">
        <v>3</v>
      </c>
      <c r="Q317">
        <f>SUM(Sheet1!K317)+SUM(Sheet1!L317)+SUM(Sheet1!M317)+SUM(Sheet1!N317)+SUM(Sheet1!O317)+SUM(Sheet1!P317)</f>
        <v>185</v>
      </c>
      <c r="R317">
        <v>4</v>
      </c>
      <c r="S317">
        <v>4</v>
      </c>
      <c r="T317">
        <v>1</v>
      </c>
      <c r="U317">
        <v>4</v>
      </c>
      <c r="V317">
        <v>8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t="s">
        <v>15</v>
      </c>
      <c r="AE317" t="s">
        <v>16</v>
      </c>
    </row>
    <row r="318" spans="1:31" x14ac:dyDescent="0.3">
      <c r="A318">
        <v>8387</v>
      </c>
      <c r="B318">
        <v>1957</v>
      </c>
      <c r="C318" t="s">
        <v>25</v>
      </c>
      <c r="D318" t="s">
        <v>20</v>
      </c>
      <c r="E318" s="1">
        <v>43140</v>
      </c>
      <c r="F318">
        <v>0</v>
      </c>
      <c r="G318">
        <v>1</v>
      </c>
      <c r="H318" s="9">
        <v>41279</v>
      </c>
      <c r="I318" s="9" t="str">
        <f t="shared" si="4"/>
        <v>2013</v>
      </c>
      <c r="J318">
        <v>68</v>
      </c>
      <c r="K318">
        <v>134</v>
      </c>
      <c r="L318">
        <v>8</v>
      </c>
      <c r="M318">
        <v>76</v>
      </c>
      <c r="N318">
        <v>6</v>
      </c>
      <c r="O318">
        <v>0</v>
      </c>
      <c r="P318">
        <v>11</v>
      </c>
      <c r="Q318">
        <f>SUM(Sheet1!K318)+SUM(Sheet1!L318)+SUM(Sheet1!M318)+SUM(Sheet1!N318)+SUM(Sheet1!O318)+SUM(Sheet1!P318)</f>
        <v>235</v>
      </c>
      <c r="R318">
        <v>1</v>
      </c>
      <c r="S318">
        <v>4</v>
      </c>
      <c r="T318">
        <v>1</v>
      </c>
      <c r="U318">
        <v>5</v>
      </c>
      <c r="V318">
        <v>6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 t="s">
        <v>21</v>
      </c>
      <c r="AE318" t="s">
        <v>22</v>
      </c>
    </row>
    <row r="319" spans="1:31" x14ac:dyDescent="0.3">
      <c r="A319">
        <v>5376</v>
      </c>
      <c r="B319">
        <v>1979</v>
      </c>
      <c r="C319" t="s">
        <v>25</v>
      </c>
      <c r="D319" t="s">
        <v>20</v>
      </c>
      <c r="E319" s="1">
        <v>2447</v>
      </c>
      <c r="F319">
        <v>1</v>
      </c>
      <c r="G319">
        <v>0</v>
      </c>
      <c r="H319" s="9">
        <v>41280</v>
      </c>
      <c r="I319" s="9" t="str">
        <f t="shared" si="4"/>
        <v>2013</v>
      </c>
      <c r="J319">
        <v>42</v>
      </c>
      <c r="K319">
        <v>1</v>
      </c>
      <c r="L319">
        <v>1</v>
      </c>
      <c r="M319">
        <v>1725</v>
      </c>
      <c r="N319">
        <v>1</v>
      </c>
      <c r="O319">
        <v>1</v>
      </c>
      <c r="P319">
        <v>1</v>
      </c>
      <c r="Q319">
        <f>SUM(Sheet1!K319)+SUM(Sheet1!L319)+SUM(Sheet1!M319)+SUM(Sheet1!N319)+SUM(Sheet1!O319)+SUM(Sheet1!P319)</f>
        <v>1730</v>
      </c>
      <c r="R319">
        <v>15</v>
      </c>
      <c r="S319">
        <v>0</v>
      </c>
      <c r="T319">
        <v>28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 t="s">
        <v>29</v>
      </c>
      <c r="AE319" t="s">
        <v>19</v>
      </c>
    </row>
    <row r="320" spans="1:31" x14ac:dyDescent="0.3">
      <c r="A320">
        <v>1744</v>
      </c>
      <c r="B320">
        <v>1965</v>
      </c>
      <c r="C320" t="s">
        <v>35</v>
      </c>
      <c r="D320" t="s">
        <v>28</v>
      </c>
      <c r="E320" s="1">
        <v>23529</v>
      </c>
      <c r="F320">
        <v>0</v>
      </c>
      <c r="G320">
        <v>1</v>
      </c>
      <c r="H320" s="9">
        <v>41281</v>
      </c>
      <c r="I320" s="9" t="str">
        <f t="shared" si="4"/>
        <v>2013</v>
      </c>
      <c r="J320">
        <v>67</v>
      </c>
      <c r="K320">
        <v>9</v>
      </c>
      <c r="L320">
        <v>7</v>
      </c>
      <c r="M320">
        <v>13</v>
      </c>
      <c r="N320">
        <v>3</v>
      </c>
      <c r="O320">
        <v>2</v>
      </c>
      <c r="P320">
        <v>20</v>
      </c>
      <c r="Q320">
        <f>SUM(Sheet1!K320)+SUM(Sheet1!L320)+SUM(Sheet1!M320)+SUM(Sheet1!N320)+SUM(Sheet1!O320)+SUM(Sheet1!P320)</f>
        <v>54</v>
      </c>
      <c r="R320">
        <v>1</v>
      </c>
      <c r="S320">
        <v>1</v>
      </c>
      <c r="T320">
        <v>1</v>
      </c>
      <c r="U320">
        <v>2</v>
      </c>
      <c r="V320">
        <v>6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 t="s">
        <v>21</v>
      </c>
      <c r="AE320" t="s">
        <v>22</v>
      </c>
    </row>
    <row r="321" spans="1:31" x14ac:dyDescent="0.3">
      <c r="A321">
        <v>4377</v>
      </c>
      <c r="B321">
        <v>1971</v>
      </c>
      <c r="C321" t="s">
        <v>25</v>
      </c>
      <c r="D321" t="s">
        <v>20</v>
      </c>
      <c r="E321" s="1">
        <v>52914</v>
      </c>
      <c r="F321">
        <v>0</v>
      </c>
      <c r="G321">
        <v>1</v>
      </c>
      <c r="H321" s="9">
        <v>41281</v>
      </c>
      <c r="I321" s="9" t="str">
        <f t="shared" si="4"/>
        <v>2013</v>
      </c>
      <c r="J321">
        <v>32</v>
      </c>
      <c r="K321">
        <v>254</v>
      </c>
      <c r="L321">
        <v>10</v>
      </c>
      <c r="M321">
        <v>44</v>
      </c>
      <c r="N321">
        <v>30</v>
      </c>
      <c r="O321">
        <v>10</v>
      </c>
      <c r="P321">
        <v>227</v>
      </c>
      <c r="Q321">
        <f>SUM(Sheet1!K321)+SUM(Sheet1!L321)+SUM(Sheet1!M321)+SUM(Sheet1!N321)+SUM(Sheet1!O321)+SUM(Sheet1!P321)</f>
        <v>575</v>
      </c>
      <c r="R321">
        <v>2</v>
      </c>
      <c r="S321">
        <v>7</v>
      </c>
      <c r="T321">
        <v>3</v>
      </c>
      <c r="U321">
        <v>3</v>
      </c>
      <c r="V321">
        <v>7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 t="s">
        <v>23</v>
      </c>
      <c r="AE321" t="s">
        <v>24</v>
      </c>
    </row>
    <row r="322" spans="1:31" x14ac:dyDescent="0.3">
      <c r="A322">
        <v>2098</v>
      </c>
      <c r="B322">
        <v>1969</v>
      </c>
      <c r="C322" t="s">
        <v>13</v>
      </c>
      <c r="D322" t="s">
        <v>20</v>
      </c>
      <c r="E322" s="1">
        <v>33581</v>
      </c>
      <c r="F322">
        <v>2</v>
      </c>
      <c r="G322">
        <v>0</v>
      </c>
      <c r="H322" s="9">
        <v>41282</v>
      </c>
      <c r="I322" s="9" t="str">
        <f t="shared" si="4"/>
        <v>2013</v>
      </c>
      <c r="J322">
        <v>38</v>
      </c>
      <c r="K322">
        <v>11</v>
      </c>
      <c r="L322">
        <v>0</v>
      </c>
      <c r="M322">
        <v>5</v>
      </c>
      <c r="N322">
        <v>0</v>
      </c>
      <c r="O322">
        <v>0</v>
      </c>
      <c r="P322">
        <v>1</v>
      </c>
      <c r="Q322">
        <f>SUM(Sheet1!K322)+SUM(Sheet1!L322)+SUM(Sheet1!M322)+SUM(Sheet1!N322)+SUM(Sheet1!O322)+SUM(Sheet1!P322)</f>
        <v>17</v>
      </c>
      <c r="R322">
        <v>1</v>
      </c>
      <c r="S322">
        <v>1</v>
      </c>
      <c r="T322">
        <v>0</v>
      </c>
      <c r="U322">
        <v>2</v>
      </c>
      <c r="V322">
        <v>8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 t="s">
        <v>21</v>
      </c>
      <c r="AE322" t="s">
        <v>22</v>
      </c>
    </row>
    <row r="323" spans="1:31" x14ac:dyDescent="0.3">
      <c r="A323">
        <v>8686</v>
      </c>
      <c r="B323">
        <v>1979</v>
      </c>
      <c r="C323" t="s">
        <v>35</v>
      </c>
      <c r="D323" t="s">
        <v>27</v>
      </c>
      <c r="E323" s="1">
        <v>23724</v>
      </c>
      <c r="F323">
        <v>1</v>
      </c>
      <c r="G323">
        <v>0</v>
      </c>
      <c r="H323" s="9">
        <v>41282</v>
      </c>
      <c r="I323" s="9" t="str">
        <f t="shared" si="4"/>
        <v>2013</v>
      </c>
      <c r="J323">
        <v>65</v>
      </c>
      <c r="K323">
        <v>5</v>
      </c>
      <c r="L323">
        <v>23</v>
      </c>
      <c r="M323">
        <v>15</v>
      </c>
      <c r="N323">
        <v>0</v>
      </c>
      <c r="O323">
        <v>18</v>
      </c>
      <c r="P323">
        <v>14</v>
      </c>
      <c r="Q323">
        <f>SUM(Sheet1!K323)+SUM(Sheet1!L323)+SUM(Sheet1!M323)+SUM(Sheet1!N323)+SUM(Sheet1!O323)+SUM(Sheet1!P323)</f>
        <v>75</v>
      </c>
      <c r="R323">
        <v>2</v>
      </c>
      <c r="S323">
        <v>2</v>
      </c>
      <c r="T323">
        <v>0</v>
      </c>
      <c r="U323">
        <v>3</v>
      </c>
      <c r="V323">
        <v>8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 t="s">
        <v>21</v>
      </c>
      <c r="AE323" t="s">
        <v>22</v>
      </c>
    </row>
    <row r="324" spans="1:31" x14ac:dyDescent="0.3">
      <c r="A324">
        <v>8148</v>
      </c>
      <c r="B324">
        <v>1956</v>
      </c>
      <c r="C324" t="s">
        <v>26</v>
      </c>
      <c r="D324" t="s">
        <v>27</v>
      </c>
      <c r="E324" s="1">
        <v>50898</v>
      </c>
      <c r="F324">
        <v>1</v>
      </c>
      <c r="G324">
        <v>1</v>
      </c>
      <c r="H324" s="9">
        <v>41282</v>
      </c>
      <c r="I324" s="9" t="str">
        <f t="shared" ref="I324:I387" si="5">TEXT(SUBSTITUTE(H324,"年","-"),"yyyy")</f>
        <v>2013</v>
      </c>
      <c r="J324">
        <v>88</v>
      </c>
      <c r="K324">
        <v>285</v>
      </c>
      <c r="L324">
        <v>28</v>
      </c>
      <c r="M324">
        <v>242</v>
      </c>
      <c r="N324">
        <v>55</v>
      </c>
      <c r="O324">
        <v>114</v>
      </c>
      <c r="P324">
        <v>135</v>
      </c>
      <c r="Q324">
        <f>SUM(Sheet1!K324)+SUM(Sheet1!L324)+SUM(Sheet1!M324)+SUM(Sheet1!N324)+SUM(Sheet1!O324)+SUM(Sheet1!P324)</f>
        <v>859</v>
      </c>
      <c r="R324">
        <v>13</v>
      </c>
      <c r="S324">
        <v>6</v>
      </c>
      <c r="T324">
        <v>2</v>
      </c>
      <c r="U324">
        <v>12</v>
      </c>
      <c r="V324">
        <v>5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 t="s">
        <v>15</v>
      </c>
      <c r="AE324" t="s">
        <v>16</v>
      </c>
    </row>
    <row r="325" spans="1:31" x14ac:dyDescent="0.3">
      <c r="A325">
        <v>944</v>
      </c>
      <c r="B325">
        <v>1962</v>
      </c>
      <c r="C325" t="s">
        <v>25</v>
      </c>
      <c r="D325" t="s">
        <v>20</v>
      </c>
      <c r="E325" s="1">
        <v>56181</v>
      </c>
      <c r="F325">
        <v>0</v>
      </c>
      <c r="G325">
        <v>1</v>
      </c>
      <c r="H325" s="9">
        <v>41282</v>
      </c>
      <c r="I325" s="9" t="str">
        <f t="shared" si="5"/>
        <v>2013</v>
      </c>
      <c r="J325">
        <v>6</v>
      </c>
      <c r="K325">
        <v>121</v>
      </c>
      <c r="L325">
        <v>103</v>
      </c>
      <c r="M325">
        <v>69</v>
      </c>
      <c r="N325">
        <v>8</v>
      </c>
      <c r="O325">
        <v>44</v>
      </c>
      <c r="P325">
        <v>48</v>
      </c>
      <c r="Q325">
        <f>SUM(Sheet1!K325)+SUM(Sheet1!L325)+SUM(Sheet1!M325)+SUM(Sheet1!N325)+SUM(Sheet1!O325)+SUM(Sheet1!P325)</f>
        <v>393</v>
      </c>
      <c r="R325">
        <v>1</v>
      </c>
      <c r="S325">
        <v>4</v>
      </c>
      <c r="T325">
        <v>2</v>
      </c>
      <c r="U325">
        <v>7</v>
      </c>
      <c r="V325">
        <v>4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 t="s">
        <v>21</v>
      </c>
      <c r="AE325" t="s">
        <v>22</v>
      </c>
    </row>
    <row r="326" spans="1:31" x14ac:dyDescent="0.3">
      <c r="A326">
        <v>9553</v>
      </c>
      <c r="B326">
        <v>1987</v>
      </c>
      <c r="C326" t="s">
        <v>25</v>
      </c>
      <c r="D326" t="s">
        <v>20</v>
      </c>
      <c r="E326" s="1">
        <v>7500</v>
      </c>
      <c r="F326">
        <v>0</v>
      </c>
      <c r="G326">
        <v>0</v>
      </c>
      <c r="H326" s="9">
        <v>41283</v>
      </c>
      <c r="I326" s="9" t="str">
        <f t="shared" si="5"/>
        <v>2013</v>
      </c>
      <c r="J326">
        <v>94</v>
      </c>
      <c r="K326">
        <v>0</v>
      </c>
      <c r="L326">
        <v>2</v>
      </c>
      <c r="M326">
        <v>3</v>
      </c>
      <c r="N326">
        <v>4</v>
      </c>
      <c r="O326">
        <v>1</v>
      </c>
      <c r="P326">
        <v>5</v>
      </c>
      <c r="Q326">
        <f>SUM(Sheet1!K326)+SUM(Sheet1!L326)+SUM(Sheet1!M326)+SUM(Sheet1!N326)+SUM(Sheet1!O326)+SUM(Sheet1!P326)</f>
        <v>15</v>
      </c>
      <c r="R326">
        <v>1</v>
      </c>
      <c r="S326">
        <v>0</v>
      </c>
      <c r="T326">
        <v>0</v>
      </c>
      <c r="U326">
        <v>3</v>
      </c>
      <c r="V326">
        <v>6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 t="s">
        <v>32</v>
      </c>
      <c r="AE326" t="s">
        <v>33</v>
      </c>
    </row>
    <row r="327" spans="1:31" x14ac:dyDescent="0.3">
      <c r="A327">
        <v>10643</v>
      </c>
      <c r="B327">
        <v>1987</v>
      </c>
      <c r="C327" t="s">
        <v>13</v>
      </c>
      <c r="D327" t="s">
        <v>28</v>
      </c>
      <c r="E327" s="1">
        <v>42000</v>
      </c>
      <c r="F327">
        <v>0</v>
      </c>
      <c r="G327">
        <v>0</v>
      </c>
      <c r="H327" s="9">
        <v>41284</v>
      </c>
      <c r="I327" s="9" t="str">
        <f t="shared" si="5"/>
        <v>2013</v>
      </c>
      <c r="J327">
        <v>23</v>
      </c>
      <c r="K327">
        <v>124</v>
      </c>
      <c r="L327">
        <v>83</v>
      </c>
      <c r="M327">
        <v>267</v>
      </c>
      <c r="N327">
        <v>85</v>
      </c>
      <c r="O327">
        <v>59</v>
      </c>
      <c r="P327">
        <v>35</v>
      </c>
      <c r="Q327">
        <f>SUM(Sheet1!K327)+SUM(Sheet1!L327)+SUM(Sheet1!M327)+SUM(Sheet1!N327)+SUM(Sheet1!O327)+SUM(Sheet1!P327)</f>
        <v>653</v>
      </c>
      <c r="R327">
        <v>2</v>
      </c>
      <c r="S327">
        <v>5</v>
      </c>
      <c r="T327">
        <v>2</v>
      </c>
      <c r="U327">
        <v>11</v>
      </c>
      <c r="V327">
        <v>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 t="s">
        <v>18</v>
      </c>
      <c r="AE327" t="s">
        <v>19</v>
      </c>
    </row>
    <row r="328" spans="1:31" x14ac:dyDescent="0.3">
      <c r="A328">
        <v>4301</v>
      </c>
      <c r="B328">
        <v>1971</v>
      </c>
      <c r="C328" t="s">
        <v>26</v>
      </c>
      <c r="D328" t="s">
        <v>20</v>
      </c>
      <c r="E328" s="1">
        <v>35178</v>
      </c>
      <c r="F328">
        <v>1</v>
      </c>
      <c r="G328">
        <v>0</v>
      </c>
      <c r="H328" s="9">
        <v>41284</v>
      </c>
      <c r="I328" s="9" t="str">
        <f t="shared" si="5"/>
        <v>2013</v>
      </c>
      <c r="J328">
        <v>10</v>
      </c>
      <c r="K328">
        <v>23</v>
      </c>
      <c r="L328">
        <v>1</v>
      </c>
      <c r="M328">
        <v>13</v>
      </c>
      <c r="N328">
        <v>2</v>
      </c>
      <c r="O328">
        <v>2</v>
      </c>
      <c r="P328">
        <v>18</v>
      </c>
      <c r="Q328">
        <f>SUM(Sheet1!K328)+SUM(Sheet1!L328)+SUM(Sheet1!M328)+SUM(Sheet1!N328)+SUM(Sheet1!O328)+SUM(Sheet1!P328)</f>
        <v>59</v>
      </c>
      <c r="R328">
        <v>1</v>
      </c>
      <c r="S328">
        <v>1</v>
      </c>
      <c r="T328">
        <v>1</v>
      </c>
      <c r="U328">
        <v>2</v>
      </c>
      <c r="V328">
        <v>7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 t="s">
        <v>18</v>
      </c>
      <c r="AE328" t="s">
        <v>19</v>
      </c>
    </row>
    <row r="329" spans="1:31" x14ac:dyDescent="0.3">
      <c r="A329">
        <v>2521</v>
      </c>
      <c r="B329">
        <v>1971</v>
      </c>
      <c r="C329" t="s">
        <v>26</v>
      </c>
      <c r="D329" t="s">
        <v>20</v>
      </c>
      <c r="E329" s="1">
        <v>35178</v>
      </c>
      <c r="F329">
        <v>1</v>
      </c>
      <c r="G329">
        <v>0</v>
      </c>
      <c r="H329" s="9">
        <v>41284</v>
      </c>
      <c r="I329" s="9" t="str">
        <f t="shared" si="5"/>
        <v>2013</v>
      </c>
      <c r="J329">
        <v>10</v>
      </c>
      <c r="K329">
        <v>23</v>
      </c>
      <c r="L329">
        <v>1</v>
      </c>
      <c r="M329">
        <v>13</v>
      </c>
      <c r="N329">
        <v>2</v>
      </c>
      <c r="O329">
        <v>2</v>
      </c>
      <c r="P329">
        <v>18</v>
      </c>
      <c r="Q329">
        <f>SUM(Sheet1!K329)+SUM(Sheet1!L329)+SUM(Sheet1!M329)+SUM(Sheet1!N329)+SUM(Sheet1!O329)+SUM(Sheet1!P329)</f>
        <v>59</v>
      </c>
      <c r="R329">
        <v>1</v>
      </c>
      <c r="S329">
        <v>1</v>
      </c>
      <c r="T329">
        <v>1</v>
      </c>
      <c r="U329">
        <v>2</v>
      </c>
      <c r="V329">
        <v>7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 t="s">
        <v>21</v>
      </c>
      <c r="AE329" t="s">
        <v>22</v>
      </c>
    </row>
    <row r="330" spans="1:31" x14ac:dyDescent="0.3">
      <c r="A330">
        <v>1162</v>
      </c>
      <c r="B330">
        <v>1987</v>
      </c>
      <c r="C330" t="s">
        <v>13</v>
      </c>
      <c r="D330" t="s">
        <v>28</v>
      </c>
      <c r="E330" s="1">
        <v>42000</v>
      </c>
      <c r="F330">
        <v>0</v>
      </c>
      <c r="G330">
        <v>0</v>
      </c>
      <c r="H330" s="9">
        <v>41284</v>
      </c>
      <c r="I330" s="9" t="str">
        <f t="shared" si="5"/>
        <v>2013</v>
      </c>
      <c r="J330">
        <v>23</v>
      </c>
      <c r="K330">
        <v>124</v>
      </c>
      <c r="L330">
        <v>83</v>
      </c>
      <c r="M330">
        <v>267</v>
      </c>
      <c r="N330">
        <v>85</v>
      </c>
      <c r="O330">
        <v>59</v>
      </c>
      <c r="P330">
        <v>35</v>
      </c>
      <c r="Q330">
        <f>SUM(Sheet1!K330)+SUM(Sheet1!L330)+SUM(Sheet1!M330)+SUM(Sheet1!N330)+SUM(Sheet1!O330)+SUM(Sheet1!P330)</f>
        <v>653</v>
      </c>
      <c r="R330">
        <v>2</v>
      </c>
      <c r="S330">
        <v>5</v>
      </c>
      <c r="T330">
        <v>2</v>
      </c>
      <c r="U330">
        <v>11</v>
      </c>
      <c r="V330">
        <v>5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 t="s">
        <v>21</v>
      </c>
      <c r="AE330" t="s">
        <v>22</v>
      </c>
    </row>
    <row r="331" spans="1:31" x14ac:dyDescent="0.3">
      <c r="A331">
        <v>2607</v>
      </c>
      <c r="B331">
        <v>1953</v>
      </c>
      <c r="C331" t="s">
        <v>25</v>
      </c>
      <c r="D331" t="s">
        <v>28</v>
      </c>
      <c r="E331" s="1">
        <v>40464</v>
      </c>
      <c r="F331">
        <v>0</v>
      </c>
      <c r="G331">
        <v>1</v>
      </c>
      <c r="H331" s="9">
        <v>41285</v>
      </c>
      <c r="I331" s="9" t="str">
        <f t="shared" si="5"/>
        <v>2013</v>
      </c>
      <c r="J331">
        <v>78</v>
      </c>
      <c r="K331">
        <v>424</v>
      </c>
      <c r="L331">
        <v>17</v>
      </c>
      <c r="M331">
        <v>118</v>
      </c>
      <c r="N331">
        <v>7</v>
      </c>
      <c r="O331">
        <v>23</v>
      </c>
      <c r="P331">
        <v>41</v>
      </c>
      <c r="Q331">
        <f>SUM(Sheet1!K331)+SUM(Sheet1!L331)+SUM(Sheet1!M331)+SUM(Sheet1!N331)+SUM(Sheet1!O331)+SUM(Sheet1!P331)</f>
        <v>630</v>
      </c>
      <c r="R331">
        <v>6</v>
      </c>
      <c r="S331">
        <v>8</v>
      </c>
      <c r="T331">
        <v>2</v>
      </c>
      <c r="U331">
        <v>8</v>
      </c>
      <c r="V331">
        <v>8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 t="s">
        <v>21</v>
      </c>
      <c r="AE331" t="s">
        <v>22</v>
      </c>
    </row>
    <row r="332" spans="1:31" x14ac:dyDescent="0.3">
      <c r="A332">
        <v>322</v>
      </c>
      <c r="B332">
        <v>1978</v>
      </c>
      <c r="C332" t="s">
        <v>25</v>
      </c>
      <c r="D332" t="s">
        <v>27</v>
      </c>
      <c r="E332" s="1">
        <v>42554</v>
      </c>
      <c r="F332">
        <v>1</v>
      </c>
      <c r="G332">
        <v>1</v>
      </c>
      <c r="H332" s="9">
        <v>41286</v>
      </c>
      <c r="I332" s="9" t="str">
        <f t="shared" si="5"/>
        <v>2013</v>
      </c>
      <c r="J332">
        <v>93</v>
      </c>
      <c r="K332">
        <v>29</v>
      </c>
      <c r="L332">
        <v>1</v>
      </c>
      <c r="M332">
        <v>11</v>
      </c>
      <c r="N332">
        <v>0</v>
      </c>
      <c r="O332">
        <v>0</v>
      </c>
      <c r="P332">
        <v>0</v>
      </c>
      <c r="Q332">
        <f>SUM(Sheet1!K332)+SUM(Sheet1!L332)+SUM(Sheet1!M332)+SUM(Sheet1!N332)+SUM(Sheet1!O332)+SUM(Sheet1!P332)</f>
        <v>41</v>
      </c>
      <c r="R332">
        <v>2</v>
      </c>
      <c r="S332">
        <v>2</v>
      </c>
      <c r="T332">
        <v>0</v>
      </c>
      <c r="U332">
        <v>3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 t="s">
        <v>18</v>
      </c>
      <c r="AE332" t="s">
        <v>19</v>
      </c>
    </row>
    <row r="333" spans="1:31" x14ac:dyDescent="0.3">
      <c r="A333">
        <v>9668</v>
      </c>
      <c r="B333">
        <v>1971</v>
      </c>
      <c r="C333" t="s">
        <v>25</v>
      </c>
      <c r="D333" t="s">
        <v>20</v>
      </c>
      <c r="E333" s="1">
        <v>18793</v>
      </c>
      <c r="F333">
        <v>1</v>
      </c>
      <c r="G333">
        <v>0</v>
      </c>
      <c r="H333" s="9">
        <v>41286</v>
      </c>
      <c r="I333" s="9" t="str">
        <f t="shared" si="5"/>
        <v>2013</v>
      </c>
      <c r="J333">
        <v>14</v>
      </c>
      <c r="K333">
        <v>4</v>
      </c>
      <c r="L333">
        <v>16</v>
      </c>
      <c r="M333">
        <v>20</v>
      </c>
      <c r="N333">
        <v>0</v>
      </c>
      <c r="O333">
        <v>17</v>
      </c>
      <c r="P333">
        <v>20</v>
      </c>
      <c r="Q333">
        <f>SUM(Sheet1!K333)+SUM(Sheet1!L333)+SUM(Sheet1!M333)+SUM(Sheet1!N333)+SUM(Sheet1!O333)+SUM(Sheet1!P333)</f>
        <v>77</v>
      </c>
      <c r="R333">
        <v>3</v>
      </c>
      <c r="S333">
        <v>2</v>
      </c>
      <c r="T333">
        <v>0</v>
      </c>
      <c r="U333">
        <v>4</v>
      </c>
      <c r="V333">
        <v>8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 t="s">
        <v>15</v>
      </c>
      <c r="AE333" t="s">
        <v>16</v>
      </c>
    </row>
    <row r="334" spans="1:31" x14ac:dyDescent="0.3">
      <c r="A334">
        <v>8920</v>
      </c>
      <c r="B334">
        <v>1967</v>
      </c>
      <c r="C334" t="s">
        <v>26</v>
      </c>
      <c r="D334" t="s">
        <v>28</v>
      </c>
      <c r="E334" s="1">
        <v>59235</v>
      </c>
      <c r="F334">
        <v>1</v>
      </c>
      <c r="G334">
        <v>0</v>
      </c>
      <c r="H334" s="9">
        <v>41286</v>
      </c>
      <c r="I334" s="9" t="str">
        <f t="shared" si="5"/>
        <v>2013</v>
      </c>
      <c r="J334">
        <v>4</v>
      </c>
      <c r="K334">
        <v>448</v>
      </c>
      <c r="L334">
        <v>40</v>
      </c>
      <c r="M334">
        <v>469</v>
      </c>
      <c r="N334">
        <v>80</v>
      </c>
      <c r="O334">
        <v>0</v>
      </c>
      <c r="P334">
        <v>91</v>
      </c>
      <c r="Q334">
        <f>SUM(Sheet1!K334)+SUM(Sheet1!L334)+SUM(Sheet1!M334)+SUM(Sheet1!N334)+SUM(Sheet1!O334)+SUM(Sheet1!P334)</f>
        <v>1128</v>
      </c>
      <c r="R334">
        <v>3</v>
      </c>
      <c r="S334">
        <v>11</v>
      </c>
      <c r="T334">
        <v>2</v>
      </c>
      <c r="U334">
        <v>12</v>
      </c>
      <c r="V334">
        <v>7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t="s">
        <v>32</v>
      </c>
      <c r="AE334" t="s">
        <v>33</v>
      </c>
    </row>
    <row r="335" spans="1:31" x14ac:dyDescent="0.3">
      <c r="A335">
        <v>8977</v>
      </c>
      <c r="B335">
        <v>1985</v>
      </c>
      <c r="C335" t="s">
        <v>35</v>
      </c>
      <c r="D335" t="s">
        <v>28</v>
      </c>
      <c r="E335" s="1">
        <v>16581</v>
      </c>
      <c r="F335">
        <v>0</v>
      </c>
      <c r="G335">
        <v>0</v>
      </c>
      <c r="H335" s="9">
        <v>41286</v>
      </c>
      <c r="I335" s="9" t="str">
        <f t="shared" si="5"/>
        <v>2013</v>
      </c>
      <c r="J335">
        <v>51</v>
      </c>
      <c r="K335">
        <v>1</v>
      </c>
      <c r="L335">
        <v>3</v>
      </c>
      <c r="M335">
        <v>4</v>
      </c>
      <c r="N335">
        <v>2</v>
      </c>
      <c r="O335">
        <v>3</v>
      </c>
      <c r="P335">
        <v>11</v>
      </c>
      <c r="Q335">
        <f>SUM(Sheet1!K335)+SUM(Sheet1!L335)+SUM(Sheet1!M335)+SUM(Sheet1!N335)+SUM(Sheet1!O335)+SUM(Sheet1!P335)</f>
        <v>24</v>
      </c>
      <c r="R335">
        <v>1</v>
      </c>
      <c r="S335">
        <v>0</v>
      </c>
      <c r="T335">
        <v>0</v>
      </c>
      <c r="U335">
        <v>3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t="s">
        <v>21</v>
      </c>
      <c r="AE335" t="s">
        <v>22</v>
      </c>
    </row>
    <row r="336" spans="1:31" x14ac:dyDescent="0.3">
      <c r="A336">
        <v>9426</v>
      </c>
      <c r="B336">
        <v>1964</v>
      </c>
      <c r="C336" t="s">
        <v>26</v>
      </c>
      <c r="D336" t="s">
        <v>28</v>
      </c>
      <c r="E336" s="1">
        <v>58308</v>
      </c>
      <c r="F336">
        <v>0</v>
      </c>
      <c r="G336">
        <v>1</v>
      </c>
      <c r="H336" s="9">
        <v>41286</v>
      </c>
      <c r="I336" s="9" t="str">
        <f t="shared" si="5"/>
        <v>2013</v>
      </c>
      <c r="J336">
        <v>77</v>
      </c>
      <c r="K336">
        <v>691</v>
      </c>
      <c r="L336">
        <v>0</v>
      </c>
      <c r="M336">
        <v>69</v>
      </c>
      <c r="N336">
        <v>10</v>
      </c>
      <c r="O336">
        <v>0</v>
      </c>
      <c r="P336">
        <v>130</v>
      </c>
      <c r="Q336">
        <f>SUM(Sheet1!K336)+SUM(Sheet1!L336)+SUM(Sheet1!M336)+SUM(Sheet1!N336)+SUM(Sheet1!O336)+SUM(Sheet1!P336)</f>
        <v>900</v>
      </c>
      <c r="R336">
        <v>4</v>
      </c>
      <c r="S336">
        <v>2</v>
      </c>
      <c r="T336">
        <v>6</v>
      </c>
      <c r="U336">
        <v>3</v>
      </c>
      <c r="V336">
        <v>8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 t="s">
        <v>21</v>
      </c>
      <c r="AE336" t="s">
        <v>22</v>
      </c>
    </row>
    <row r="337" spans="1:31" x14ac:dyDescent="0.3">
      <c r="A337">
        <v>2157</v>
      </c>
      <c r="B337">
        <v>1972</v>
      </c>
      <c r="C337" t="s">
        <v>25</v>
      </c>
      <c r="D337" t="s">
        <v>27</v>
      </c>
      <c r="E337" s="1">
        <v>26290</v>
      </c>
      <c r="F337">
        <v>1</v>
      </c>
      <c r="G337">
        <v>1</v>
      </c>
      <c r="H337" s="9">
        <v>41286</v>
      </c>
      <c r="I337" s="9" t="str">
        <f t="shared" si="5"/>
        <v>2013</v>
      </c>
      <c r="J337">
        <v>49</v>
      </c>
      <c r="K337">
        <v>15</v>
      </c>
      <c r="L337">
        <v>8</v>
      </c>
      <c r="M337">
        <v>16</v>
      </c>
      <c r="N337">
        <v>11</v>
      </c>
      <c r="O337">
        <v>5</v>
      </c>
      <c r="P337">
        <v>22</v>
      </c>
      <c r="Q337">
        <f>SUM(Sheet1!K337)+SUM(Sheet1!L337)+SUM(Sheet1!M337)+SUM(Sheet1!N337)+SUM(Sheet1!O337)+SUM(Sheet1!P337)</f>
        <v>77</v>
      </c>
      <c r="R337">
        <v>4</v>
      </c>
      <c r="S337">
        <v>2</v>
      </c>
      <c r="T337">
        <v>0</v>
      </c>
      <c r="U337">
        <v>4</v>
      </c>
      <c r="V337">
        <v>6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 t="s">
        <v>23</v>
      </c>
      <c r="AE337" t="s">
        <v>24</v>
      </c>
    </row>
    <row r="338" spans="1:31" x14ac:dyDescent="0.3">
      <c r="A338">
        <v>6768</v>
      </c>
      <c r="B338">
        <v>1962</v>
      </c>
      <c r="C338" t="s">
        <v>25</v>
      </c>
      <c r="D338" t="s">
        <v>17</v>
      </c>
      <c r="E338" s="1">
        <v>37859</v>
      </c>
      <c r="F338">
        <v>1</v>
      </c>
      <c r="G338">
        <v>2</v>
      </c>
      <c r="H338" s="9">
        <v>41286</v>
      </c>
      <c r="I338" s="9" t="str">
        <f t="shared" si="5"/>
        <v>2013</v>
      </c>
      <c r="J338">
        <v>75</v>
      </c>
      <c r="K338">
        <v>22</v>
      </c>
      <c r="L338">
        <v>1</v>
      </c>
      <c r="M338">
        <v>8</v>
      </c>
      <c r="N338">
        <v>2</v>
      </c>
      <c r="O338">
        <v>1</v>
      </c>
      <c r="P338">
        <v>2</v>
      </c>
      <c r="Q338">
        <f>SUM(Sheet1!K338)+SUM(Sheet1!L338)+SUM(Sheet1!M338)+SUM(Sheet1!N338)+SUM(Sheet1!O338)+SUM(Sheet1!P338)</f>
        <v>36</v>
      </c>
      <c r="R338">
        <v>2</v>
      </c>
      <c r="S338">
        <v>1</v>
      </c>
      <c r="T338">
        <v>0</v>
      </c>
      <c r="U338">
        <v>3</v>
      </c>
      <c r="V338">
        <v>8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 t="s">
        <v>23</v>
      </c>
      <c r="AE338" t="s">
        <v>24</v>
      </c>
    </row>
    <row r="339" spans="1:31" x14ac:dyDescent="0.3">
      <c r="A339">
        <v>10212</v>
      </c>
      <c r="B339">
        <v>1986</v>
      </c>
      <c r="C339" t="s">
        <v>26</v>
      </c>
      <c r="D339" t="s">
        <v>27</v>
      </c>
      <c r="E339" s="1">
        <v>42386</v>
      </c>
      <c r="F339">
        <v>1</v>
      </c>
      <c r="G339">
        <v>0</v>
      </c>
      <c r="H339" s="9">
        <v>41287</v>
      </c>
      <c r="I339" s="9" t="str">
        <f t="shared" si="5"/>
        <v>2013</v>
      </c>
      <c r="J339">
        <v>43</v>
      </c>
      <c r="K339">
        <v>65</v>
      </c>
      <c r="L339">
        <v>4</v>
      </c>
      <c r="M339">
        <v>16</v>
      </c>
      <c r="N339">
        <v>0</v>
      </c>
      <c r="O339">
        <v>4</v>
      </c>
      <c r="P339">
        <v>11</v>
      </c>
      <c r="Q339">
        <f>SUM(Sheet1!K339)+SUM(Sheet1!L339)+SUM(Sheet1!M339)+SUM(Sheet1!N339)+SUM(Sheet1!O339)+SUM(Sheet1!P339)</f>
        <v>100</v>
      </c>
      <c r="R339">
        <v>1</v>
      </c>
      <c r="S339">
        <v>3</v>
      </c>
      <c r="T339">
        <v>0</v>
      </c>
      <c r="U339">
        <v>3</v>
      </c>
      <c r="V339">
        <v>8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 t="s">
        <v>32</v>
      </c>
      <c r="AE339" t="s">
        <v>33</v>
      </c>
    </row>
    <row r="340" spans="1:31" x14ac:dyDescent="0.3">
      <c r="A340">
        <v>9738</v>
      </c>
      <c r="B340">
        <v>1986</v>
      </c>
      <c r="C340" t="s">
        <v>26</v>
      </c>
      <c r="D340" t="s">
        <v>27</v>
      </c>
      <c r="E340" s="1">
        <v>42386</v>
      </c>
      <c r="F340">
        <v>1</v>
      </c>
      <c r="G340">
        <v>0</v>
      </c>
      <c r="H340" s="9">
        <v>41287</v>
      </c>
      <c r="I340" s="9" t="str">
        <f t="shared" si="5"/>
        <v>2013</v>
      </c>
      <c r="J340">
        <v>43</v>
      </c>
      <c r="K340">
        <v>65</v>
      </c>
      <c r="L340">
        <v>4</v>
      </c>
      <c r="M340">
        <v>16</v>
      </c>
      <c r="N340">
        <v>0</v>
      </c>
      <c r="O340">
        <v>4</v>
      </c>
      <c r="P340">
        <v>11</v>
      </c>
      <c r="Q340">
        <f>SUM(Sheet1!K340)+SUM(Sheet1!L340)+SUM(Sheet1!M340)+SUM(Sheet1!N340)+SUM(Sheet1!O340)+SUM(Sheet1!P340)</f>
        <v>100</v>
      </c>
      <c r="R340">
        <v>1</v>
      </c>
      <c r="S340">
        <v>3</v>
      </c>
      <c r="T340">
        <v>0</v>
      </c>
      <c r="U340">
        <v>3</v>
      </c>
      <c r="V340">
        <v>8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 t="s">
        <v>15</v>
      </c>
      <c r="AE340" t="s">
        <v>16</v>
      </c>
    </row>
    <row r="341" spans="1:31" x14ac:dyDescent="0.3">
      <c r="A341">
        <v>359</v>
      </c>
      <c r="B341">
        <v>1950</v>
      </c>
      <c r="C341" t="s">
        <v>25</v>
      </c>
      <c r="D341" t="s">
        <v>27</v>
      </c>
      <c r="E341" s="1">
        <v>48070</v>
      </c>
      <c r="F341">
        <v>0</v>
      </c>
      <c r="G341">
        <v>1</v>
      </c>
      <c r="H341" s="9">
        <v>41287</v>
      </c>
      <c r="I341" s="9" t="str">
        <f t="shared" si="5"/>
        <v>2013</v>
      </c>
      <c r="J341">
        <v>33</v>
      </c>
      <c r="K341">
        <v>373</v>
      </c>
      <c r="L341">
        <v>14</v>
      </c>
      <c r="M341">
        <v>83</v>
      </c>
      <c r="N341">
        <v>6</v>
      </c>
      <c r="O341">
        <v>9</v>
      </c>
      <c r="P341">
        <v>19</v>
      </c>
      <c r="Q341">
        <f>SUM(Sheet1!K341)+SUM(Sheet1!L341)+SUM(Sheet1!M341)+SUM(Sheet1!N341)+SUM(Sheet1!O341)+SUM(Sheet1!P341)</f>
        <v>504</v>
      </c>
      <c r="R341">
        <v>3</v>
      </c>
      <c r="S341">
        <v>8</v>
      </c>
      <c r="T341">
        <v>2</v>
      </c>
      <c r="U341">
        <v>6</v>
      </c>
      <c r="V341">
        <v>7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 t="s">
        <v>21</v>
      </c>
      <c r="AE341" t="s">
        <v>22</v>
      </c>
    </row>
    <row r="342" spans="1:31" x14ac:dyDescent="0.3">
      <c r="A342">
        <v>6742</v>
      </c>
      <c r="B342">
        <v>1979</v>
      </c>
      <c r="C342" t="s">
        <v>25</v>
      </c>
      <c r="D342" t="s">
        <v>20</v>
      </c>
      <c r="E342" s="1">
        <v>17688</v>
      </c>
      <c r="F342">
        <v>1</v>
      </c>
      <c r="G342">
        <v>0</v>
      </c>
      <c r="H342" s="9">
        <v>41287</v>
      </c>
      <c r="I342" s="9" t="str">
        <f t="shared" si="5"/>
        <v>2013</v>
      </c>
      <c r="J342">
        <v>82</v>
      </c>
      <c r="K342">
        <v>2</v>
      </c>
      <c r="L342">
        <v>2</v>
      </c>
      <c r="M342">
        <v>1</v>
      </c>
      <c r="N342">
        <v>3</v>
      </c>
      <c r="O342">
        <v>1</v>
      </c>
      <c r="P342">
        <v>2</v>
      </c>
      <c r="Q342">
        <f>SUM(Sheet1!K342)+SUM(Sheet1!L342)+SUM(Sheet1!M342)+SUM(Sheet1!N342)+SUM(Sheet1!O342)+SUM(Sheet1!P342)</f>
        <v>11</v>
      </c>
      <c r="R342">
        <v>1</v>
      </c>
      <c r="S342">
        <v>1</v>
      </c>
      <c r="T342">
        <v>0</v>
      </c>
      <c r="U342">
        <v>2</v>
      </c>
      <c r="V342">
        <v>8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 t="s">
        <v>21</v>
      </c>
      <c r="AE342" t="s">
        <v>22</v>
      </c>
    </row>
    <row r="343" spans="1:31" x14ac:dyDescent="0.3">
      <c r="A343">
        <v>5138</v>
      </c>
      <c r="B343">
        <v>1950</v>
      </c>
      <c r="C343" t="s">
        <v>25</v>
      </c>
      <c r="D343" t="s">
        <v>27</v>
      </c>
      <c r="E343" s="1">
        <v>28320</v>
      </c>
      <c r="F343">
        <v>0</v>
      </c>
      <c r="G343">
        <v>1</v>
      </c>
      <c r="H343" s="9">
        <v>41288</v>
      </c>
      <c r="I343" s="9" t="str">
        <f t="shared" si="5"/>
        <v>2013</v>
      </c>
      <c r="J343">
        <v>68</v>
      </c>
      <c r="K343">
        <v>19</v>
      </c>
      <c r="L343">
        <v>1</v>
      </c>
      <c r="M343">
        <v>14</v>
      </c>
      <c r="N343">
        <v>3</v>
      </c>
      <c r="O343">
        <v>2</v>
      </c>
      <c r="P343">
        <v>4</v>
      </c>
      <c r="Q343">
        <f>SUM(Sheet1!K343)+SUM(Sheet1!L343)+SUM(Sheet1!M343)+SUM(Sheet1!N343)+SUM(Sheet1!O343)+SUM(Sheet1!P343)</f>
        <v>43</v>
      </c>
      <c r="R343">
        <v>1</v>
      </c>
      <c r="S343">
        <v>1</v>
      </c>
      <c r="T343">
        <v>0</v>
      </c>
      <c r="U343">
        <v>3</v>
      </c>
      <c r="V343">
        <v>8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t="s">
        <v>21</v>
      </c>
      <c r="AE343" t="s">
        <v>22</v>
      </c>
    </row>
    <row r="344" spans="1:31" x14ac:dyDescent="0.3">
      <c r="A344">
        <v>5370</v>
      </c>
      <c r="B344">
        <v>1973</v>
      </c>
      <c r="C344" t="s">
        <v>13</v>
      </c>
      <c r="D344" t="s">
        <v>20</v>
      </c>
      <c r="E344" s="1">
        <v>32644</v>
      </c>
      <c r="F344">
        <v>1</v>
      </c>
      <c r="G344">
        <v>0</v>
      </c>
      <c r="H344" s="9">
        <v>41290</v>
      </c>
      <c r="I344" s="9" t="str">
        <f t="shared" si="5"/>
        <v>2013</v>
      </c>
      <c r="J344">
        <v>38</v>
      </c>
      <c r="K344">
        <v>239</v>
      </c>
      <c r="L344">
        <v>3</v>
      </c>
      <c r="M344">
        <v>141</v>
      </c>
      <c r="N344">
        <v>0</v>
      </c>
      <c r="O344">
        <v>7</v>
      </c>
      <c r="P344">
        <v>23</v>
      </c>
      <c r="Q344">
        <f>SUM(Sheet1!K344)+SUM(Sheet1!L344)+SUM(Sheet1!M344)+SUM(Sheet1!N344)+SUM(Sheet1!O344)+SUM(Sheet1!P344)</f>
        <v>413</v>
      </c>
      <c r="R344">
        <v>4</v>
      </c>
      <c r="S344">
        <v>7</v>
      </c>
      <c r="T344">
        <v>1</v>
      </c>
      <c r="U344">
        <v>6</v>
      </c>
      <c r="V344">
        <v>8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t="s">
        <v>21</v>
      </c>
      <c r="AE344" t="s">
        <v>22</v>
      </c>
    </row>
    <row r="345" spans="1:31" x14ac:dyDescent="0.3">
      <c r="A345">
        <v>524</v>
      </c>
      <c r="B345">
        <v>1966</v>
      </c>
      <c r="C345" t="s">
        <v>35</v>
      </c>
      <c r="D345" t="s">
        <v>27</v>
      </c>
      <c r="E345" s="1">
        <v>22634</v>
      </c>
      <c r="F345">
        <v>0</v>
      </c>
      <c r="G345">
        <v>0</v>
      </c>
      <c r="H345" s="9">
        <v>41290</v>
      </c>
      <c r="I345" s="9" t="str">
        <f t="shared" si="5"/>
        <v>2013</v>
      </c>
      <c r="J345">
        <v>47</v>
      </c>
      <c r="K345">
        <v>2</v>
      </c>
      <c r="L345">
        <v>23</v>
      </c>
      <c r="M345">
        <v>11</v>
      </c>
      <c r="N345">
        <v>8</v>
      </c>
      <c r="O345">
        <v>6</v>
      </c>
      <c r="P345">
        <v>46</v>
      </c>
      <c r="Q345">
        <f>SUM(Sheet1!K345)+SUM(Sheet1!L345)+SUM(Sheet1!M345)+SUM(Sheet1!N345)+SUM(Sheet1!O345)+SUM(Sheet1!P345)</f>
        <v>96</v>
      </c>
      <c r="R345">
        <v>1</v>
      </c>
      <c r="S345">
        <v>2</v>
      </c>
      <c r="T345">
        <v>1</v>
      </c>
      <c r="U345">
        <v>2</v>
      </c>
      <c r="V345">
        <v>8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 t="s">
        <v>18</v>
      </c>
      <c r="AE345" t="s">
        <v>19</v>
      </c>
    </row>
    <row r="346" spans="1:31" x14ac:dyDescent="0.3">
      <c r="A346">
        <v>880</v>
      </c>
      <c r="B346">
        <v>1966</v>
      </c>
      <c r="C346" t="s">
        <v>35</v>
      </c>
      <c r="D346" t="s">
        <v>27</v>
      </c>
      <c r="E346" s="1">
        <v>22634</v>
      </c>
      <c r="F346">
        <v>0</v>
      </c>
      <c r="G346">
        <v>0</v>
      </c>
      <c r="H346" s="9">
        <v>41290</v>
      </c>
      <c r="I346" s="9" t="str">
        <f t="shared" si="5"/>
        <v>2013</v>
      </c>
      <c r="J346">
        <v>47</v>
      </c>
      <c r="K346">
        <v>2</v>
      </c>
      <c r="L346">
        <v>23</v>
      </c>
      <c r="M346">
        <v>11</v>
      </c>
      <c r="N346">
        <v>8</v>
      </c>
      <c r="O346">
        <v>6</v>
      </c>
      <c r="P346">
        <v>46</v>
      </c>
      <c r="Q346">
        <f>SUM(Sheet1!K346)+SUM(Sheet1!L346)+SUM(Sheet1!M346)+SUM(Sheet1!N346)+SUM(Sheet1!O346)+SUM(Sheet1!P346)</f>
        <v>96</v>
      </c>
      <c r="R346">
        <v>1</v>
      </c>
      <c r="S346">
        <v>2</v>
      </c>
      <c r="T346">
        <v>1</v>
      </c>
      <c r="U346">
        <v>2</v>
      </c>
      <c r="V346">
        <v>8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 t="s">
        <v>21</v>
      </c>
      <c r="AE346" t="s">
        <v>22</v>
      </c>
    </row>
    <row r="347" spans="1:31" x14ac:dyDescent="0.3">
      <c r="A347">
        <v>6097</v>
      </c>
      <c r="B347">
        <v>1959</v>
      </c>
      <c r="C347" t="s">
        <v>25</v>
      </c>
      <c r="D347" t="s">
        <v>28</v>
      </c>
      <c r="E347" s="1">
        <v>50664</v>
      </c>
      <c r="F347">
        <v>1</v>
      </c>
      <c r="G347">
        <v>1</v>
      </c>
      <c r="H347" s="9">
        <v>41290</v>
      </c>
      <c r="I347" s="9" t="str">
        <f t="shared" si="5"/>
        <v>2013</v>
      </c>
      <c r="J347">
        <v>64</v>
      </c>
      <c r="K347">
        <v>313</v>
      </c>
      <c r="L347">
        <v>8</v>
      </c>
      <c r="M347">
        <v>104</v>
      </c>
      <c r="N347">
        <v>6</v>
      </c>
      <c r="O347">
        <v>4</v>
      </c>
      <c r="P347">
        <v>126</v>
      </c>
      <c r="Q347">
        <f>SUM(Sheet1!K347)+SUM(Sheet1!L347)+SUM(Sheet1!M347)+SUM(Sheet1!N347)+SUM(Sheet1!O347)+SUM(Sheet1!P347)</f>
        <v>561</v>
      </c>
      <c r="R347">
        <v>9</v>
      </c>
      <c r="S347">
        <v>8</v>
      </c>
      <c r="T347">
        <v>1</v>
      </c>
      <c r="U347">
        <v>6</v>
      </c>
      <c r="V347">
        <v>9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t="s">
        <v>15</v>
      </c>
      <c r="AE347" t="s">
        <v>16</v>
      </c>
    </row>
    <row r="348" spans="1:31" x14ac:dyDescent="0.3">
      <c r="A348">
        <v>1734</v>
      </c>
      <c r="B348">
        <v>1968</v>
      </c>
      <c r="C348" t="s">
        <v>13</v>
      </c>
      <c r="D348" t="s">
        <v>27</v>
      </c>
      <c r="E348" s="1">
        <v>40706</v>
      </c>
      <c r="F348">
        <v>2</v>
      </c>
      <c r="G348">
        <v>1</v>
      </c>
      <c r="H348" s="9">
        <v>41291</v>
      </c>
      <c r="I348" s="9" t="str">
        <f t="shared" si="5"/>
        <v>2013</v>
      </c>
      <c r="J348">
        <v>37</v>
      </c>
      <c r="K348">
        <v>59</v>
      </c>
      <c r="L348">
        <v>0</v>
      </c>
      <c r="M348">
        <v>11</v>
      </c>
      <c r="N348">
        <v>4</v>
      </c>
      <c r="O348">
        <v>2</v>
      </c>
      <c r="P348">
        <v>5</v>
      </c>
      <c r="Q348">
        <f>SUM(Sheet1!K348)+SUM(Sheet1!L348)+SUM(Sheet1!M348)+SUM(Sheet1!N348)+SUM(Sheet1!O348)+SUM(Sheet1!P348)</f>
        <v>81</v>
      </c>
      <c r="R348">
        <v>4</v>
      </c>
      <c r="S348">
        <v>3</v>
      </c>
      <c r="T348">
        <v>0</v>
      </c>
      <c r="U348">
        <v>4</v>
      </c>
      <c r="V348">
        <v>7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t="s">
        <v>15</v>
      </c>
      <c r="AE348" t="s">
        <v>16</v>
      </c>
    </row>
    <row r="349" spans="1:31" x14ac:dyDescent="0.3">
      <c r="A349">
        <v>3270</v>
      </c>
      <c r="B349">
        <v>1978</v>
      </c>
      <c r="C349" t="s">
        <v>34</v>
      </c>
      <c r="D349" t="s">
        <v>27</v>
      </c>
      <c r="E349" s="1">
        <v>17117</v>
      </c>
      <c r="F349">
        <v>1</v>
      </c>
      <c r="G349">
        <v>0</v>
      </c>
      <c r="H349" s="9">
        <v>41291</v>
      </c>
      <c r="I349" s="9" t="str">
        <f t="shared" si="5"/>
        <v>2013</v>
      </c>
      <c r="J349">
        <v>96</v>
      </c>
      <c r="K349">
        <v>12</v>
      </c>
      <c r="L349">
        <v>23</v>
      </c>
      <c r="M349">
        <v>38</v>
      </c>
      <c r="N349">
        <v>30</v>
      </c>
      <c r="O349">
        <v>18</v>
      </c>
      <c r="P349">
        <v>7</v>
      </c>
      <c r="Q349">
        <f>SUM(Sheet1!K349)+SUM(Sheet1!L349)+SUM(Sheet1!M349)+SUM(Sheet1!N349)+SUM(Sheet1!O349)+SUM(Sheet1!P349)</f>
        <v>128</v>
      </c>
      <c r="R349">
        <v>4</v>
      </c>
      <c r="S349">
        <v>3</v>
      </c>
      <c r="T349">
        <v>1</v>
      </c>
      <c r="U349">
        <v>3</v>
      </c>
      <c r="V349">
        <v>9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t="s">
        <v>15</v>
      </c>
      <c r="AE349" t="s">
        <v>16</v>
      </c>
    </row>
    <row r="350" spans="1:31" x14ac:dyDescent="0.3">
      <c r="A350">
        <v>1829</v>
      </c>
      <c r="B350">
        <v>1961</v>
      </c>
      <c r="C350" t="s">
        <v>13</v>
      </c>
      <c r="D350" t="s">
        <v>17</v>
      </c>
      <c r="E350" s="1">
        <v>54959</v>
      </c>
      <c r="F350">
        <v>0</v>
      </c>
      <c r="G350">
        <v>1</v>
      </c>
      <c r="H350" s="9">
        <v>41293</v>
      </c>
      <c r="I350" s="9" t="str">
        <f t="shared" si="5"/>
        <v>2013</v>
      </c>
      <c r="J350">
        <v>55</v>
      </c>
      <c r="K350">
        <v>1148</v>
      </c>
      <c r="L350">
        <v>0</v>
      </c>
      <c r="M350">
        <v>60</v>
      </c>
      <c r="N350">
        <v>0</v>
      </c>
      <c r="O350">
        <v>0</v>
      </c>
      <c r="P350">
        <v>24</v>
      </c>
      <c r="Q350">
        <f>SUM(Sheet1!K350)+SUM(Sheet1!L350)+SUM(Sheet1!M350)+SUM(Sheet1!N350)+SUM(Sheet1!O350)+SUM(Sheet1!P350)</f>
        <v>1232</v>
      </c>
      <c r="R350">
        <v>3</v>
      </c>
      <c r="S350">
        <v>9</v>
      </c>
      <c r="T350">
        <v>5</v>
      </c>
      <c r="U350">
        <v>4</v>
      </c>
      <c r="V350">
        <v>7</v>
      </c>
      <c r="W350">
        <v>0</v>
      </c>
      <c r="X350">
        <v>1</v>
      </c>
      <c r="Y350">
        <v>0</v>
      </c>
      <c r="Z350">
        <v>0</v>
      </c>
      <c r="AA350">
        <v>0</v>
      </c>
      <c r="AB350">
        <v>1</v>
      </c>
      <c r="AC350">
        <v>0</v>
      </c>
      <c r="AD350" t="s">
        <v>21</v>
      </c>
      <c r="AE350" t="s">
        <v>22</v>
      </c>
    </row>
    <row r="351" spans="1:31" x14ac:dyDescent="0.3">
      <c r="A351">
        <v>1497</v>
      </c>
      <c r="B351">
        <v>1952</v>
      </c>
      <c r="C351" t="s">
        <v>25</v>
      </c>
      <c r="D351" t="s">
        <v>28</v>
      </c>
      <c r="E351" s="1">
        <v>47958</v>
      </c>
      <c r="F351">
        <v>0</v>
      </c>
      <c r="G351">
        <v>1</v>
      </c>
      <c r="H351" s="9">
        <v>41293</v>
      </c>
      <c r="I351" s="9" t="str">
        <f t="shared" si="5"/>
        <v>2013</v>
      </c>
      <c r="J351">
        <v>8</v>
      </c>
      <c r="K351">
        <v>268</v>
      </c>
      <c r="L351">
        <v>11</v>
      </c>
      <c r="M351">
        <v>88</v>
      </c>
      <c r="N351">
        <v>15</v>
      </c>
      <c r="O351">
        <v>3</v>
      </c>
      <c r="P351">
        <v>22</v>
      </c>
      <c r="Q351">
        <f>SUM(Sheet1!K351)+SUM(Sheet1!L351)+SUM(Sheet1!M351)+SUM(Sheet1!N351)+SUM(Sheet1!O351)+SUM(Sheet1!P351)</f>
        <v>407</v>
      </c>
      <c r="R351">
        <v>2</v>
      </c>
      <c r="S351">
        <v>6</v>
      </c>
      <c r="T351">
        <v>3</v>
      </c>
      <c r="U351">
        <v>5</v>
      </c>
      <c r="V351">
        <v>5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 t="s">
        <v>15</v>
      </c>
      <c r="AE351" t="s">
        <v>16</v>
      </c>
    </row>
    <row r="352" spans="1:31" x14ac:dyDescent="0.3">
      <c r="A352">
        <v>9739</v>
      </c>
      <c r="B352">
        <v>1963</v>
      </c>
      <c r="C352" t="s">
        <v>25</v>
      </c>
      <c r="D352" t="s">
        <v>28</v>
      </c>
      <c r="E352" s="1">
        <v>34377</v>
      </c>
      <c r="F352">
        <v>0</v>
      </c>
      <c r="G352">
        <v>1</v>
      </c>
      <c r="H352" s="9">
        <v>41293</v>
      </c>
      <c r="I352" s="9" t="str">
        <f t="shared" si="5"/>
        <v>2013</v>
      </c>
      <c r="J352">
        <v>55</v>
      </c>
      <c r="K352">
        <v>62</v>
      </c>
      <c r="L352">
        <v>0</v>
      </c>
      <c r="M352">
        <v>22</v>
      </c>
      <c r="N352">
        <v>3</v>
      </c>
      <c r="O352">
        <v>1</v>
      </c>
      <c r="P352">
        <v>26</v>
      </c>
      <c r="Q352">
        <f>SUM(Sheet1!K352)+SUM(Sheet1!L352)+SUM(Sheet1!M352)+SUM(Sheet1!N352)+SUM(Sheet1!O352)+SUM(Sheet1!P352)</f>
        <v>114</v>
      </c>
      <c r="R352">
        <v>2</v>
      </c>
      <c r="S352">
        <v>2</v>
      </c>
      <c r="T352">
        <v>2</v>
      </c>
      <c r="U352">
        <v>2</v>
      </c>
      <c r="V352">
        <v>7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 t="s">
        <v>21</v>
      </c>
      <c r="AE352" t="s">
        <v>22</v>
      </c>
    </row>
    <row r="353" spans="1:31" x14ac:dyDescent="0.3">
      <c r="A353">
        <v>236</v>
      </c>
      <c r="B353">
        <v>1951</v>
      </c>
      <c r="C353" t="s">
        <v>25</v>
      </c>
      <c r="D353" t="s">
        <v>20</v>
      </c>
      <c r="E353" s="1">
        <v>34838</v>
      </c>
      <c r="F353">
        <v>1</v>
      </c>
      <c r="G353">
        <v>1</v>
      </c>
      <c r="H353" s="9">
        <v>41293</v>
      </c>
      <c r="I353" s="9" t="str">
        <f t="shared" si="5"/>
        <v>2013</v>
      </c>
      <c r="J353">
        <v>62</v>
      </c>
      <c r="K353">
        <v>28</v>
      </c>
      <c r="L353">
        <v>23</v>
      </c>
      <c r="M353">
        <v>29</v>
      </c>
      <c r="N353">
        <v>29</v>
      </c>
      <c r="O353">
        <v>14</v>
      </c>
      <c r="P353">
        <v>47</v>
      </c>
      <c r="Q353">
        <f>SUM(Sheet1!K353)+SUM(Sheet1!L353)+SUM(Sheet1!M353)+SUM(Sheet1!N353)+SUM(Sheet1!O353)+SUM(Sheet1!P353)</f>
        <v>170</v>
      </c>
      <c r="R353">
        <v>3</v>
      </c>
      <c r="S353">
        <v>2</v>
      </c>
      <c r="T353">
        <v>1</v>
      </c>
      <c r="U353">
        <v>4</v>
      </c>
      <c r="V353">
        <v>6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 t="s">
        <v>23</v>
      </c>
      <c r="AE353" t="s">
        <v>24</v>
      </c>
    </row>
    <row r="354" spans="1:31" x14ac:dyDescent="0.3">
      <c r="A354">
        <v>9710</v>
      </c>
      <c r="B354">
        <v>1969</v>
      </c>
      <c r="C354" t="s">
        <v>13</v>
      </c>
      <c r="D354" t="s">
        <v>17</v>
      </c>
      <c r="E354" s="1">
        <v>58086</v>
      </c>
      <c r="F354">
        <v>0</v>
      </c>
      <c r="G354">
        <v>1</v>
      </c>
      <c r="H354" s="9">
        <v>41294</v>
      </c>
      <c r="I354" s="9" t="str">
        <f t="shared" si="5"/>
        <v>2013</v>
      </c>
      <c r="J354">
        <v>80</v>
      </c>
      <c r="K354">
        <v>708</v>
      </c>
      <c r="L354">
        <v>7</v>
      </c>
      <c r="M354">
        <v>62</v>
      </c>
      <c r="N354">
        <v>0</v>
      </c>
      <c r="O354">
        <v>0</v>
      </c>
      <c r="P354">
        <v>15</v>
      </c>
      <c r="Q354">
        <f>SUM(Sheet1!K354)+SUM(Sheet1!L354)+SUM(Sheet1!M354)+SUM(Sheet1!N354)+SUM(Sheet1!O354)+SUM(Sheet1!P354)</f>
        <v>792</v>
      </c>
      <c r="R354">
        <v>2</v>
      </c>
      <c r="S354">
        <v>11</v>
      </c>
      <c r="T354">
        <v>3</v>
      </c>
      <c r="U354">
        <v>7</v>
      </c>
      <c r="V354">
        <v>8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 t="s">
        <v>21</v>
      </c>
      <c r="AE354" t="s">
        <v>22</v>
      </c>
    </row>
    <row r="355" spans="1:31" x14ac:dyDescent="0.3">
      <c r="A355">
        <v>199</v>
      </c>
      <c r="B355">
        <v>1962</v>
      </c>
      <c r="C355" t="s">
        <v>26</v>
      </c>
      <c r="D355" t="s">
        <v>28</v>
      </c>
      <c r="E355" s="1">
        <v>45183</v>
      </c>
      <c r="F355">
        <v>0</v>
      </c>
      <c r="G355">
        <v>0</v>
      </c>
      <c r="H355" s="9">
        <v>41294</v>
      </c>
      <c r="I355" s="9" t="str">
        <f t="shared" si="5"/>
        <v>2013</v>
      </c>
      <c r="J355">
        <v>33</v>
      </c>
      <c r="K355">
        <v>219</v>
      </c>
      <c r="L355">
        <v>3</v>
      </c>
      <c r="M355">
        <v>60</v>
      </c>
      <c r="N355">
        <v>12</v>
      </c>
      <c r="O355">
        <v>9</v>
      </c>
      <c r="P355">
        <v>12</v>
      </c>
      <c r="Q355">
        <f>SUM(Sheet1!K355)+SUM(Sheet1!L355)+SUM(Sheet1!M355)+SUM(Sheet1!N355)+SUM(Sheet1!O355)+SUM(Sheet1!P355)</f>
        <v>315</v>
      </c>
      <c r="R355">
        <v>1</v>
      </c>
      <c r="S355">
        <v>4</v>
      </c>
      <c r="T355">
        <v>1</v>
      </c>
      <c r="U355">
        <v>7</v>
      </c>
      <c r="V355">
        <v>7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 t="s">
        <v>23</v>
      </c>
      <c r="AE355" t="s">
        <v>24</v>
      </c>
    </row>
    <row r="356" spans="1:31" x14ac:dyDescent="0.3">
      <c r="A356">
        <v>3641</v>
      </c>
      <c r="B356">
        <v>1976</v>
      </c>
      <c r="C356" t="s">
        <v>25</v>
      </c>
      <c r="D356" t="s">
        <v>20</v>
      </c>
      <c r="E356" s="1">
        <v>13624</v>
      </c>
      <c r="F356">
        <v>1</v>
      </c>
      <c r="G356">
        <v>0</v>
      </c>
      <c r="H356" s="9">
        <v>41294</v>
      </c>
      <c r="I356" s="9" t="str">
        <f t="shared" si="5"/>
        <v>2013</v>
      </c>
      <c r="J356">
        <v>93</v>
      </c>
      <c r="K356">
        <v>10</v>
      </c>
      <c r="L356">
        <v>2</v>
      </c>
      <c r="M356">
        <v>15</v>
      </c>
      <c r="N356">
        <v>2</v>
      </c>
      <c r="O356">
        <v>1</v>
      </c>
      <c r="P356">
        <v>6</v>
      </c>
      <c r="Q356">
        <f>SUM(Sheet1!K356)+SUM(Sheet1!L356)+SUM(Sheet1!M356)+SUM(Sheet1!N356)+SUM(Sheet1!O356)+SUM(Sheet1!P356)</f>
        <v>36</v>
      </c>
      <c r="R356">
        <v>2</v>
      </c>
      <c r="S356">
        <v>2</v>
      </c>
      <c r="T356">
        <v>0</v>
      </c>
      <c r="U356">
        <v>3</v>
      </c>
      <c r="V356">
        <v>6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 t="s">
        <v>21</v>
      </c>
      <c r="AE356" t="s">
        <v>22</v>
      </c>
    </row>
    <row r="357" spans="1:31" x14ac:dyDescent="0.3">
      <c r="A357">
        <v>7494</v>
      </c>
      <c r="B357">
        <v>1950</v>
      </c>
      <c r="C357" t="s">
        <v>13</v>
      </c>
      <c r="D357" t="s">
        <v>17</v>
      </c>
      <c r="E357" s="1">
        <v>42873</v>
      </c>
      <c r="F357">
        <v>1</v>
      </c>
      <c r="G357">
        <v>1</v>
      </c>
      <c r="H357" s="9">
        <v>41295</v>
      </c>
      <c r="I357" s="9" t="str">
        <f t="shared" si="5"/>
        <v>2013</v>
      </c>
      <c r="J357">
        <v>11</v>
      </c>
      <c r="K357">
        <v>209</v>
      </c>
      <c r="L357">
        <v>0</v>
      </c>
      <c r="M357">
        <v>40</v>
      </c>
      <c r="N357">
        <v>3</v>
      </c>
      <c r="O357">
        <v>2</v>
      </c>
      <c r="P357">
        <v>15</v>
      </c>
      <c r="Q357">
        <f>SUM(Sheet1!K357)+SUM(Sheet1!L357)+SUM(Sheet1!M357)+SUM(Sheet1!N357)+SUM(Sheet1!O357)+SUM(Sheet1!P357)</f>
        <v>269</v>
      </c>
      <c r="R357">
        <v>4</v>
      </c>
      <c r="S357">
        <v>6</v>
      </c>
      <c r="T357">
        <v>1</v>
      </c>
      <c r="U357">
        <v>4</v>
      </c>
      <c r="V357">
        <v>8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 t="s">
        <v>23</v>
      </c>
      <c r="AE357" t="s">
        <v>24</v>
      </c>
    </row>
    <row r="358" spans="1:31" x14ac:dyDescent="0.3">
      <c r="A358">
        <v>2877</v>
      </c>
      <c r="B358">
        <v>1974</v>
      </c>
      <c r="C358" t="s">
        <v>26</v>
      </c>
      <c r="D358" t="s">
        <v>27</v>
      </c>
      <c r="E358" s="1">
        <v>46014</v>
      </c>
      <c r="F358">
        <v>1</v>
      </c>
      <c r="G358">
        <v>1</v>
      </c>
      <c r="H358" s="9">
        <v>41295</v>
      </c>
      <c r="I358" s="9" t="str">
        <f t="shared" si="5"/>
        <v>2013</v>
      </c>
      <c r="J358">
        <v>21</v>
      </c>
      <c r="K358">
        <v>410</v>
      </c>
      <c r="L358">
        <v>0</v>
      </c>
      <c r="M358">
        <v>59</v>
      </c>
      <c r="N358">
        <v>19</v>
      </c>
      <c r="O358">
        <v>9</v>
      </c>
      <c r="P358">
        <v>44</v>
      </c>
      <c r="Q358">
        <f>SUM(Sheet1!K358)+SUM(Sheet1!L358)+SUM(Sheet1!M358)+SUM(Sheet1!N358)+SUM(Sheet1!O358)+SUM(Sheet1!P358)</f>
        <v>541</v>
      </c>
      <c r="R358">
        <v>10</v>
      </c>
      <c r="S358">
        <v>7</v>
      </c>
      <c r="T358">
        <v>1</v>
      </c>
      <c r="U358">
        <v>8</v>
      </c>
      <c r="V358">
        <v>7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 t="s">
        <v>15</v>
      </c>
      <c r="AE358" t="s">
        <v>16</v>
      </c>
    </row>
    <row r="359" spans="1:31" x14ac:dyDescent="0.3">
      <c r="A359">
        <v>5263</v>
      </c>
      <c r="B359">
        <v>1977</v>
      </c>
      <c r="C359" t="s">
        <v>34</v>
      </c>
      <c r="D359" t="s">
        <v>20</v>
      </c>
      <c r="E359" s="1">
        <v>31056</v>
      </c>
      <c r="F359">
        <v>1</v>
      </c>
      <c r="G359">
        <v>0</v>
      </c>
      <c r="H359" s="9">
        <v>41296</v>
      </c>
      <c r="I359" s="9" t="str">
        <f t="shared" si="5"/>
        <v>2013</v>
      </c>
      <c r="J359">
        <v>99</v>
      </c>
      <c r="K359">
        <v>5</v>
      </c>
      <c r="L359">
        <v>10</v>
      </c>
      <c r="M359">
        <v>13</v>
      </c>
      <c r="N359">
        <v>3</v>
      </c>
      <c r="O359">
        <v>8</v>
      </c>
      <c r="P359">
        <v>16</v>
      </c>
      <c r="Q359">
        <f>SUM(Sheet1!K359)+SUM(Sheet1!L359)+SUM(Sheet1!M359)+SUM(Sheet1!N359)+SUM(Sheet1!O359)+SUM(Sheet1!P359)</f>
        <v>55</v>
      </c>
      <c r="R359">
        <v>1</v>
      </c>
      <c r="S359">
        <v>1</v>
      </c>
      <c r="T359">
        <v>0</v>
      </c>
      <c r="U359">
        <v>3</v>
      </c>
      <c r="V359">
        <v>8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 t="s">
        <v>21</v>
      </c>
      <c r="AE359" t="s">
        <v>22</v>
      </c>
    </row>
    <row r="360" spans="1:31" x14ac:dyDescent="0.3">
      <c r="A360">
        <v>6642</v>
      </c>
      <c r="B360">
        <v>1961</v>
      </c>
      <c r="C360" t="s">
        <v>25</v>
      </c>
      <c r="D360" t="s">
        <v>17</v>
      </c>
      <c r="E360" s="1">
        <v>27215</v>
      </c>
      <c r="F360">
        <v>2</v>
      </c>
      <c r="G360">
        <v>1</v>
      </c>
      <c r="H360" s="9">
        <v>41297</v>
      </c>
      <c r="I360" s="9" t="str">
        <f t="shared" si="5"/>
        <v>2013</v>
      </c>
      <c r="J360">
        <v>50</v>
      </c>
      <c r="K360">
        <v>30</v>
      </c>
      <c r="L360">
        <v>5</v>
      </c>
      <c r="M360">
        <v>22</v>
      </c>
      <c r="N360">
        <v>8</v>
      </c>
      <c r="O360">
        <v>9</v>
      </c>
      <c r="P360">
        <v>28</v>
      </c>
      <c r="Q360">
        <f>SUM(Sheet1!K360)+SUM(Sheet1!L360)+SUM(Sheet1!M360)+SUM(Sheet1!N360)+SUM(Sheet1!O360)+SUM(Sheet1!P360)</f>
        <v>102</v>
      </c>
      <c r="R360">
        <v>4</v>
      </c>
      <c r="S360">
        <v>2</v>
      </c>
      <c r="T360">
        <v>1</v>
      </c>
      <c r="U360">
        <v>4</v>
      </c>
      <c r="V360">
        <v>6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 t="s">
        <v>15</v>
      </c>
      <c r="AE360" t="s">
        <v>16</v>
      </c>
    </row>
    <row r="361" spans="1:31" x14ac:dyDescent="0.3">
      <c r="A361">
        <v>7019</v>
      </c>
      <c r="B361">
        <v>1963</v>
      </c>
      <c r="C361" t="s">
        <v>25</v>
      </c>
      <c r="D361" t="s">
        <v>27</v>
      </c>
      <c r="E361" s="1">
        <v>54414</v>
      </c>
      <c r="F361">
        <v>1</v>
      </c>
      <c r="G361">
        <v>1</v>
      </c>
      <c r="H361" s="9">
        <v>41297</v>
      </c>
      <c r="I361" s="9" t="str">
        <f t="shared" si="5"/>
        <v>2013</v>
      </c>
      <c r="J361">
        <v>49</v>
      </c>
      <c r="K361">
        <v>109</v>
      </c>
      <c r="L361">
        <v>18</v>
      </c>
      <c r="M361">
        <v>16</v>
      </c>
      <c r="N361">
        <v>24</v>
      </c>
      <c r="O361">
        <v>26</v>
      </c>
      <c r="P361">
        <v>18</v>
      </c>
      <c r="Q361">
        <f>SUM(Sheet1!K361)+SUM(Sheet1!L361)+SUM(Sheet1!M361)+SUM(Sheet1!N361)+SUM(Sheet1!O361)+SUM(Sheet1!P361)</f>
        <v>211</v>
      </c>
      <c r="R361">
        <v>4</v>
      </c>
      <c r="S361">
        <v>3</v>
      </c>
      <c r="T361">
        <v>1</v>
      </c>
      <c r="U361">
        <v>5</v>
      </c>
      <c r="V361">
        <v>4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 t="s">
        <v>15</v>
      </c>
      <c r="AE361" t="s">
        <v>16</v>
      </c>
    </row>
    <row r="362" spans="1:31" x14ac:dyDescent="0.3">
      <c r="A362">
        <v>4487</v>
      </c>
      <c r="B362">
        <v>1969</v>
      </c>
      <c r="C362" t="s">
        <v>26</v>
      </c>
      <c r="D362" t="s">
        <v>28</v>
      </c>
      <c r="E362" s="1">
        <v>39858</v>
      </c>
      <c r="F362">
        <v>1</v>
      </c>
      <c r="G362">
        <v>0</v>
      </c>
      <c r="H362" s="9">
        <v>41298</v>
      </c>
      <c r="I362" s="9" t="str">
        <f t="shared" si="5"/>
        <v>2013</v>
      </c>
      <c r="J362">
        <v>67</v>
      </c>
      <c r="K362">
        <v>15</v>
      </c>
      <c r="L362">
        <v>20</v>
      </c>
      <c r="M362">
        <v>25</v>
      </c>
      <c r="N362">
        <v>2</v>
      </c>
      <c r="O362">
        <v>7</v>
      </c>
      <c r="P362">
        <v>26</v>
      </c>
      <c r="Q362">
        <f>SUM(Sheet1!K362)+SUM(Sheet1!L362)+SUM(Sheet1!M362)+SUM(Sheet1!N362)+SUM(Sheet1!O362)+SUM(Sheet1!P362)</f>
        <v>95</v>
      </c>
      <c r="R362">
        <v>1</v>
      </c>
      <c r="S362">
        <v>2</v>
      </c>
      <c r="T362">
        <v>0</v>
      </c>
      <c r="U362">
        <v>4</v>
      </c>
      <c r="V362">
        <v>6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0</v>
      </c>
      <c r="AD362" t="s">
        <v>15</v>
      </c>
      <c r="AE362" t="s">
        <v>16</v>
      </c>
    </row>
    <row r="363" spans="1:31" x14ac:dyDescent="0.3">
      <c r="A363">
        <v>9760</v>
      </c>
      <c r="B363">
        <v>1963</v>
      </c>
      <c r="C363" t="s">
        <v>13</v>
      </c>
      <c r="D363" t="s">
        <v>14</v>
      </c>
      <c r="E363" s="1">
        <v>52278</v>
      </c>
      <c r="F363">
        <v>0</v>
      </c>
      <c r="G363">
        <v>1</v>
      </c>
      <c r="H363" s="9">
        <v>41299</v>
      </c>
      <c r="I363" s="9" t="str">
        <f t="shared" si="5"/>
        <v>2013</v>
      </c>
      <c r="J363">
        <v>24</v>
      </c>
      <c r="K363">
        <v>953</v>
      </c>
      <c r="L363">
        <v>0</v>
      </c>
      <c r="M363">
        <v>71</v>
      </c>
      <c r="N363">
        <v>0</v>
      </c>
      <c r="O363">
        <v>0</v>
      </c>
      <c r="P363">
        <v>174</v>
      </c>
      <c r="Q363">
        <f>SUM(Sheet1!K363)+SUM(Sheet1!L363)+SUM(Sheet1!M363)+SUM(Sheet1!N363)+SUM(Sheet1!O363)+SUM(Sheet1!P363)</f>
        <v>1198</v>
      </c>
      <c r="R363">
        <v>6</v>
      </c>
      <c r="S363">
        <v>10</v>
      </c>
      <c r="T363">
        <v>5</v>
      </c>
      <c r="U363">
        <v>10</v>
      </c>
      <c r="V363">
        <v>8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 t="s">
        <v>15</v>
      </c>
      <c r="AE363" t="s">
        <v>16</v>
      </c>
    </row>
    <row r="364" spans="1:31" x14ac:dyDescent="0.3">
      <c r="A364">
        <v>7101</v>
      </c>
      <c r="B364">
        <v>1963</v>
      </c>
      <c r="C364" t="s">
        <v>13</v>
      </c>
      <c r="D364" t="s">
        <v>14</v>
      </c>
      <c r="E364" s="1">
        <v>52278</v>
      </c>
      <c r="F364">
        <v>0</v>
      </c>
      <c r="G364">
        <v>1</v>
      </c>
      <c r="H364" s="9">
        <v>41299</v>
      </c>
      <c r="I364" s="9" t="str">
        <f t="shared" si="5"/>
        <v>2013</v>
      </c>
      <c r="J364">
        <v>24</v>
      </c>
      <c r="K364">
        <v>953</v>
      </c>
      <c r="L364">
        <v>0</v>
      </c>
      <c r="M364">
        <v>71</v>
      </c>
      <c r="N364">
        <v>0</v>
      </c>
      <c r="O364">
        <v>0</v>
      </c>
      <c r="P364">
        <v>174</v>
      </c>
      <c r="Q364">
        <f>SUM(Sheet1!K364)+SUM(Sheet1!L364)+SUM(Sheet1!M364)+SUM(Sheet1!N364)+SUM(Sheet1!O364)+SUM(Sheet1!P364)</f>
        <v>1198</v>
      </c>
      <c r="R364">
        <v>6</v>
      </c>
      <c r="S364">
        <v>10</v>
      </c>
      <c r="T364">
        <v>5</v>
      </c>
      <c r="U364">
        <v>10</v>
      </c>
      <c r="V364">
        <v>8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 t="s">
        <v>21</v>
      </c>
      <c r="AE364" t="s">
        <v>22</v>
      </c>
    </row>
    <row r="365" spans="1:31" x14ac:dyDescent="0.3">
      <c r="A365">
        <v>2518</v>
      </c>
      <c r="B365">
        <v>1986</v>
      </c>
      <c r="C365" t="s">
        <v>34</v>
      </c>
      <c r="D365" t="s">
        <v>27</v>
      </c>
      <c r="E365" s="1">
        <v>20491</v>
      </c>
      <c r="F365">
        <v>0</v>
      </c>
      <c r="G365">
        <v>0</v>
      </c>
      <c r="H365" s="9">
        <v>41299</v>
      </c>
      <c r="I365" s="9" t="str">
        <f t="shared" si="5"/>
        <v>2013</v>
      </c>
      <c r="J365">
        <v>16</v>
      </c>
      <c r="K365">
        <v>5</v>
      </c>
      <c r="L365">
        <v>4</v>
      </c>
      <c r="M365">
        <v>5</v>
      </c>
      <c r="N365">
        <v>4</v>
      </c>
      <c r="O365">
        <v>2</v>
      </c>
      <c r="P365">
        <v>10</v>
      </c>
      <c r="Q365">
        <f>SUM(Sheet1!K365)+SUM(Sheet1!L365)+SUM(Sheet1!M365)+SUM(Sheet1!N365)+SUM(Sheet1!O365)+SUM(Sheet1!P365)</f>
        <v>30</v>
      </c>
      <c r="R365">
        <v>1</v>
      </c>
      <c r="S365">
        <v>0</v>
      </c>
      <c r="T365">
        <v>1</v>
      </c>
      <c r="U365">
        <v>2</v>
      </c>
      <c r="V365">
        <v>7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 t="s">
        <v>30</v>
      </c>
      <c r="AE365" t="s">
        <v>31</v>
      </c>
    </row>
    <row r="366" spans="1:31" x14ac:dyDescent="0.3">
      <c r="A366">
        <v>9500</v>
      </c>
      <c r="B366">
        <v>1959</v>
      </c>
      <c r="C366" t="s">
        <v>25</v>
      </c>
      <c r="D366" t="s">
        <v>20</v>
      </c>
      <c r="E366" s="1">
        <v>58113</v>
      </c>
      <c r="F366">
        <v>0</v>
      </c>
      <c r="G366">
        <v>1</v>
      </c>
      <c r="H366" s="9">
        <v>41299</v>
      </c>
      <c r="I366" s="9" t="str">
        <f t="shared" si="5"/>
        <v>2013</v>
      </c>
      <c r="J366">
        <v>66</v>
      </c>
      <c r="K366">
        <v>221</v>
      </c>
      <c r="L366">
        <v>104</v>
      </c>
      <c r="M366">
        <v>169</v>
      </c>
      <c r="N366">
        <v>102</v>
      </c>
      <c r="O366">
        <v>78</v>
      </c>
      <c r="P366">
        <v>84</v>
      </c>
      <c r="Q366">
        <f>SUM(Sheet1!K366)+SUM(Sheet1!L366)+SUM(Sheet1!M366)+SUM(Sheet1!N366)+SUM(Sheet1!O366)+SUM(Sheet1!P366)</f>
        <v>758</v>
      </c>
      <c r="R366">
        <v>3</v>
      </c>
      <c r="S366">
        <v>9</v>
      </c>
      <c r="T366">
        <v>2</v>
      </c>
      <c r="U366">
        <v>8</v>
      </c>
      <c r="V366">
        <v>7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 t="s">
        <v>21</v>
      </c>
      <c r="AE366" t="s">
        <v>22</v>
      </c>
    </row>
    <row r="367" spans="1:31" x14ac:dyDescent="0.3">
      <c r="A367">
        <v>1177</v>
      </c>
      <c r="B367">
        <v>1966</v>
      </c>
      <c r="C367" t="s">
        <v>26</v>
      </c>
      <c r="D367" t="s">
        <v>27</v>
      </c>
      <c r="E367" s="1">
        <v>49618</v>
      </c>
      <c r="F367">
        <v>1</v>
      </c>
      <c r="G367">
        <v>1</v>
      </c>
      <c r="H367" s="9">
        <v>41300</v>
      </c>
      <c r="I367" s="9" t="str">
        <f t="shared" si="5"/>
        <v>2013</v>
      </c>
      <c r="J367">
        <v>77</v>
      </c>
      <c r="K367">
        <v>80</v>
      </c>
      <c r="L367">
        <v>3</v>
      </c>
      <c r="M367">
        <v>26</v>
      </c>
      <c r="N367">
        <v>4</v>
      </c>
      <c r="O367">
        <v>2</v>
      </c>
      <c r="P367">
        <v>14</v>
      </c>
      <c r="Q367">
        <f>SUM(Sheet1!K367)+SUM(Sheet1!L367)+SUM(Sheet1!M367)+SUM(Sheet1!N367)+SUM(Sheet1!O367)+SUM(Sheet1!P367)</f>
        <v>129</v>
      </c>
      <c r="R367">
        <v>4</v>
      </c>
      <c r="S367">
        <v>3</v>
      </c>
      <c r="T367">
        <v>1</v>
      </c>
      <c r="U367">
        <v>3</v>
      </c>
      <c r="V367">
        <v>7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 t="s">
        <v>21</v>
      </c>
      <c r="AE367" t="s">
        <v>22</v>
      </c>
    </row>
    <row r="368" spans="1:31" x14ac:dyDescent="0.3">
      <c r="A368">
        <v>1951</v>
      </c>
      <c r="B368">
        <v>1981</v>
      </c>
      <c r="C368" t="s">
        <v>35</v>
      </c>
      <c r="D368" t="s">
        <v>20</v>
      </c>
      <c r="E368" s="1">
        <v>34445</v>
      </c>
      <c r="F368">
        <v>0</v>
      </c>
      <c r="G368">
        <v>0</v>
      </c>
      <c r="H368" s="9">
        <v>41301</v>
      </c>
      <c r="I368" s="9" t="str">
        <f t="shared" si="5"/>
        <v>2013</v>
      </c>
      <c r="J368">
        <v>92</v>
      </c>
      <c r="K368">
        <v>228</v>
      </c>
      <c r="L368">
        <v>122</v>
      </c>
      <c r="M368">
        <v>122</v>
      </c>
      <c r="N368">
        <v>208</v>
      </c>
      <c r="O368">
        <v>129</v>
      </c>
      <c r="P368">
        <v>30</v>
      </c>
      <c r="Q368">
        <f>SUM(Sheet1!K368)+SUM(Sheet1!L368)+SUM(Sheet1!M368)+SUM(Sheet1!N368)+SUM(Sheet1!O368)+SUM(Sheet1!P368)</f>
        <v>839</v>
      </c>
      <c r="R368">
        <v>6</v>
      </c>
      <c r="S368">
        <v>11</v>
      </c>
      <c r="T368">
        <v>2</v>
      </c>
      <c r="U368">
        <v>8</v>
      </c>
      <c r="V368">
        <v>9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 t="s">
        <v>21</v>
      </c>
      <c r="AE368" t="s">
        <v>22</v>
      </c>
    </row>
    <row r="369" spans="1:31" x14ac:dyDescent="0.3">
      <c r="A369">
        <v>5790</v>
      </c>
      <c r="B369">
        <v>1985</v>
      </c>
      <c r="C369" t="s">
        <v>25</v>
      </c>
      <c r="D369" t="s">
        <v>20</v>
      </c>
      <c r="E369" s="1">
        <v>31158</v>
      </c>
      <c r="F369">
        <v>1</v>
      </c>
      <c r="G369">
        <v>0</v>
      </c>
      <c r="H369" s="9">
        <v>41301</v>
      </c>
      <c r="I369" s="9" t="str">
        <f t="shared" si="5"/>
        <v>2013</v>
      </c>
      <c r="J369">
        <v>62</v>
      </c>
      <c r="K369">
        <v>25</v>
      </c>
      <c r="L369">
        <v>6</v>
      </c>
      <c r="M369">
        <v>16</v>
      </c>
      <c r="N369">
        <v>20</v>
      </c>
      <c r="O369">
        <v>0</v>
      </c>
      <c r="P369">
        <v>5</v>
      </c>
      <c r="Q369">
        <f>SUM(Sheet1!K369)+SUM(Sheet1!L369)+SUM(Sheet1!M369)+SUM(Sheet1!N369)+SUM(Sheet1!O369)+SUM(Sheet1!P369)</f>
        <v>72</v>
      </c>
      <c r="R369">
        <v>2</v>
      </c>
      <c r="S369">
        <v>2</v>
      </c>
      <c r="T369">
        <v>0</v>
      </c>
      <c r="U369">
        <v>3</v>
      </c>
      <c r="V369">
        <v>8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 t="s">
        <v>21</v>
      </c>
      <c r="AE369" t="s">
        <v>22</v>
      </c>
    </row>
    <row r="370" spans="1:31" x14ac:dyDescent="0.3">
      <c r="A370">
        <v>5320</v>
      </c>
      <c r="B370">
        <v>1973</v>
      </c>
      <c r="C370" t="s">
        <v>26</v>
      </c>
      <c r="D370" t="s">
        <v>17</v>
      </c>
      <c r="E370" s="1">
        <v>44051</v>
      </c>
      <c r="F370">
        <v>1</v>
      </c>
      <c r="G370">
        <v>1</v>
      </c>
      <c r="H370" s="9">
        <v>41303</v>
      </c>
      <c r="I370" s="9" t="str">
        <f t="shared" si="5"/>
        <v>2013</v>
      </c>
      <c r="J370">
        <v>20</v>
      </c>
      <c r="K370">
        <v>79</v>
      </c>
      <c r="L370">
        <v>7</v>
      </c>
      <c r="M370">
        <v>58</v>
      </c>
      <c r="N370">
        <v>6</v>
      </c>
      <c r="O370">
        <v>3</v>
      </c>
      <c r="P370">
        <v>18</v>
      </c>
      <c r="Q370">
        <f>SUM(Sheet1!K370)+SUM(Sheet1!L370)+SUM(Sheet1!M370)+SUM(Sheet1!N370)+SUM(Sheet1!O370)+SUM(Sheet1!P370)</f>
        <v>171</v>
      </c>
      <c r="R370">
        <v>4</v>
      </c>
      <c r="S370">
        <v>3</v>
      </c>
      <c r="T370">
        <v>1</v>
      </c>
      <c r="U370">
        <v>4</v>
      </c>
      <c r="V370">
        <v>6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 t="s">
        <v>15</v>
      </c>
      <c r="AE370" t="s">
        <v>16</v>
      </c>
    </row>
    <row r="371" spans="1:31" x14ac:dyDescent="0.3">
      <c r="A371">
        <v>3628</v>
      </c>
      <c r="B371">
        <v>1987</v>
      </c>
      <c r="C371" t="s">
        <v>35</v>
      </c>
      <c r="D371" t="s">
        <v>28</v>
      </c>
      <c r="E371" s="1">
        <v>15038</v>
      </c>
      <c r="F371">
        <v>1</v>
      </c>
      <c r="G371">
        <v>0</v>
      </c>
      <c r="H371" s="9">
        <v>41303</v>
      </c>
      <c r="I371" s="9" t="str">
        <f t="shared" si="5"/>
        <v>2013</v>
      </c>
      <c r="J371">
        <v>93</v>
      </c>
      <c r="K371">
        <v>4</v>
      </c>
      <c r="L371">
        <v>8</v>
      </c>
      <c r="M371">
        <v>11</v>
      </c>
      <c r="N371">
        <v>19</v>
      </c>
      <c r="O371">
        <v>12</v>
      </c>
      <c r="P371">
        <v>26</v>
      </c>
      <c r="Q371">
        <f>SUM(Sheet1!K371)+SUM(Sheet1!L371)+SUM(Sheet1!M371)+SUM(Sheet1!N371)+SUM(Sheet1!O371)+SUM(Sheet1!P371)</f>
        <v>80</v>
      </c>
      <c r="R371">
        <v>2</v>
      </c>
      <c r="S371">
        <v>2</v>
      </c>
      <c r="T371">
        <v>1</v>
      </c>
      <c r="U371">
        <v>2</v>
      </c>
      <c r="V371">
        <v>9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 t="s">
        <v>21</v>
      </c>
      <c r="AE371" t="s">
        <v>22</v>
      </c>
    </row>
    <row r="372" spans="1:31" x14ac:dyDescent="0.3">
      <c r="A372">
        <v>523</v>
      </c>
      <c r="B372">
        <v>1989</v>
      </c>
      <c r="C372" t="s">
        <v>25</v>
      </c>
      <c r="D372" t="s">
        <v>20</v>
      </c>
      <c r="E372" s="1">
        <v>37155</v>
      </c>
      <c r="F372">
        <v>1</v>
      </c>
      <c r="G372">
        <v>0</v>
      </c>
      <c r="H372" s="9">
        <v>41305</v>
      </c>
      <c r="I372" s="9" t="str">
        <f t="shared" si="5"/>
        <v>2013</v>
      </c>
      <c r="J372">
        <v>51</v>
      </c>
      <c r="K372">
        <v>23</v>
      </c>
      <c r="L372">
        <v>0</v>
      </c>
      <c r="M372">
        <v>26</v>
      </c>
      <c r="N372">
        <v>7</v>
      </c>
      <c r="O372">
        <v>15</v>
      </c>
      <c r="P372">
        <v>3</v>
      </c>
      <c r="Q372">
        <f>SUM(Sheet1!K372)+SUM(Sheet1!L372)+SUM(Sheet1!M372)+SUM(Sheet1!N372)+SUM(Sheet1!O372)+SUM(Sheet1!P372)</f>
        <v>74</v>
      </c>
      <c r="R372">
        <v>1</v>
      </c>
      <c r="S372">
        <v>2</v>
      </c>
      <c r="T372">
        <v>0</v>
      </c>
      <c r="U372">
        <v>4</v>
      </c>
      <c r="V372">
        <v>5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 t="s">
        <v>21</v>
      </c>
      <c r="AE372" t="s">
        <v>22</v>
      </c>
    </row>
    <row r="373" spans="1:31" x14ac:dyDescent="0.3">
      <c r="A373">
        <v>8800</v>
      </c>
      <c r="B373">
        <v>1943</v>
      </c>
      <c r="C373" t="s">
        <v>13</v>
      </c>
      <c r="D373" t="s">
        <v>17</v>
      </c>
      <c r="E373" s="1">
        <v>48948</v>
      </c>
      <c r="F373">
        <v>0</v>
      </c>
      <c r="G373">
        <v>0</v>
      </c>
      <c r="H373" s="9">
        <v>41306</v>
      </c>
      <c r="I373" s="9" t="str">
        <f t="shared" si="5"/>
        <v>2013</v>
      </c>
      <c r="J373">
        <v>53</v>
      </c>
      <c r="K373">
        <v>437</v>
      </c>
      <c r="L373">
        <v>8</v>
      </c>
      <c r="M373">
        <v>206</v>
      </c>
      <c r="N373">
        <v>160</v>
      </c>
      <c r="O373">
        <v>49</v>
      </c>
      <c r="P373">
        <v>42</v>
      </c>
      <c r="Q373">
        <f>SUM(Sheet1!K373)+SUM(Sheet1!L373)+SUM(Sheet1!M373)+SUM(Sheet1!N373)+SUM(Sheet1!O373)+SUM(Sheet1!P373)</f>
        <v>902</v>
      </c>
      <c r="R373">
        <v>2</v>
      </c>
      <c r="S373">
        <v>7</v>
      </c>
      <c r="T373">
        <v>10</v>
      </c>
      <c r="U373">
        <v>5</v>
      </c>
      <c r="V373">
        <v>6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 t="s">
        <v>15</v>
      </c>
      <c r="AE373" t="s">
        <v>16</v>
      </c>
    </row>
    <row r="374" spans="1:31" x14ac:dyDescent="0.3">
      <c r="A374">
        <v>2968</v>
      </c>
      <c r="B374">
        <v>1943</v>
      </c>
      <c r="C374" t="s">
        <v>13</v>
      </c>
      <c r="D374" t="s">
        <v>17</v>
      </c>
      <c r="E374" s="1">
        <v>48948</v>
      </c>
      <c r="F374">
        <v>0</v>
      </c>
      <c r="G374">
        <v>0</v>
      </c>
      <c r="H374" s="9">
        <v>41306</v>
      </c>
      <c r="I374" s="9" t="str">
        <f t="shared" si="5"/>
        <v>2013</v>
      </c>
      <c r="J374">
        <v>53</v>
      </c>
      <c r="K374">
        <v>437</v>
      </c>
      <c r="L374">
        <v>8</v>
      </c>
      <c r="M374">
        <v>206</v>
      </c>
      <c r="N374">
        <v>160</v>
      </c>
      <c r="O374">
        <v>49</v>
      </c>
      <c r="P374">
        <v>42</v>
      </c>
      <c r="Q374">
        <f>SUM(Sheet1!K374)+SUM(Sheet1!L374)+SUM(Sheet1!M374)+SUM(Sheet1!N374)+SUM(Sheet1!O374)+SUM(Sheet1!P374)</f>
        <v>902</v>
      </c>
      <c r="R374">
        <v>2</v>
      </c>
      <c r="S374">
        <v>7</v>
      </c>
      <c r="T374">
        <v>10</v>
      </c>
      <c r="U374">
        <v>5</v>
      </c>
      <c r="V374">
        <v>6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 t="s">
        <v>18</v>
      </c>
      <c r="AE374" t="s">
        <v>19</v>
      </c>
    </row>
    <row r="375" spans="1:31" x14ac:dyDescent="0.3">
      <c r="A375">
        <v>7124</v>
      </c>
      <c r="B375">
        <v>1968</v>
      </c>
      <c r="C375" t="s">
        <v>25</v>
      </c>
      <c r="D375" t="s">
        <v>17</v>
      </c>
      <c r="E375" s="1">
        <v>36997</v>
      </c>
      <c r="F375">
        <v>1</v>
      </c>
      <c r="G375">
        <v>1</v>
      </c>
      <c r="H375" s="9">
        <v>41306</v>
      </c>
      <c r="I375" s="9" t="str">
        <f t="shared" si="5"/>
        <v>2013</v>
      </c>
      <c r="J375">
        <v>72</v>
      </c>
      <c r="K375">
        <v>43</v>
      </c>
      <c r="L375">
        <v>4</v>
      </c>
      <c r="M375">
        <v>12</v>
      </c>
      <c r="N375">
        <v>8</v>
      </c>
      <c r="O375">
        <v>0</v>
      </c>
      <c r="P375">
        <v>27</v>
      </c>
      <c r="Q375">
        <f>SUM(Sheet1!K375)+SUM(Sheet1!L375)+SUM(Sheet1!M375)+SUM(Sheet1!N375)+SUM(Sheet1!O375)+SUM(Sheet1!P375)</f>
        <v>94</v>
      </c>
      <c r="R375">
        <v>5</v>
      </c>
      <c r="S375">
        <v>2</v>
      </c>
      <c r="T375">
        <v>1</v>
      </c>
      <c r="U375">
        <v>4</v>
      </c>
      <c r="V375">
        <v>5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 t="s">
        <v>23</v>
      </c>
      <c r="AE375" t="s">
        <v>24</v>
      </c>
    </row>
    <row r="376" spans="1:31" x14ac:dyDescent="0.3">
      <c r="A376">
        <v>7453</v>
      </c>
      <c r="B376">
        <v>1954</v>
      </c>
      <c r="C376" t="s">
        <v>25</v>
      </c>
      <c r="D376" t="s">
        <v>28</v>
      </c>
      <c r="E376" s="1">
        <v>36130</v>
      </c>
      <c r="F376">
        <v>0</v>
      </c>
      <c r="G376">
        <v>1</v>
      </c>
      <c r="H376" s="9">
        <v>41307</v>
      </c>
      <c r="I376" s="9" t="str">
        <f t="shared" si="5"/>
        <v>2013</v>
      </c>
      <c r="J376">
        <v>46</v>
      </c>
      <c r="K376">
        <v>157</v>
      </c>
      <c r="L376">
        <v>43</v>
      </c>
      <c r="M376">
        <v>127</v>
      </c>
      <c r="N376">
        <v>68</v>
      </c>
      <c r="O376">
        <v>56</v>
      </c>
      <c r="P376">
        <v>37</v>
      </c>
      <c r="Q376">
        <f>SUM(Sheet1!K376)+SUM(Sheet1!L376)+SUM(Sheet1!M376)+SUM(Sheet1!N376)+SUM(Sheet1!O376)+SUM(Sheet1!P376)</f>
        <v>488</v>
      </c>
      <c r="R376">
        <v>6</v>
      </c>
      <c r="S376">
        <v>3</v>
      </c>
      <c r="T376">
        <v>8</v>
      </c>
      <c r="U376">
        <v>4</v>
      </c>
      <c r="V376">
        <v>4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0</v>
      </c>
      <c r="AD376" t="s">
        <v>21</v>
      </c>
      <c r="AE376" t="s">
        <v>22</v>
      </c>
    </row>
    <row r="377" spans="1:31" x14ac:dyDescent="0.3">
      <c r="A377">
        <v>2683</v>
      </c>
      <c r="B377">
        <v>1969</v>
      </c>
      <c r="C377" t="s">
        <v>25</v>
      </c>
      <c r="D377" t="s">
        <v>20</v>
      </c>
      <c r="E377" s="1">
        <v>52413</v>
      </c>
      <c r="F377">
        <v>0</v>
      </c>
      <c r="G377">
        <v>2</v>
      </c>
      <c r="H377" s="9">
        <v>41307</v>
      </c>
      <c r="I377" s="9" t="str">
        <f t="shared" si="5"/>
        <v>2013</v>
      </c>
      <c r="J377">
        <v>56</v>
      </c>
      <c r="K377">
        <v>295</v>
      </c>
      <c r="L377">
        <v>106</v>
      </c>
      <c r="M377">
        <v>271</v>
      </c>
      <c r="N377">
        <v>75</v>
      </c>
      <c r="O377">
        <v>98</v>
      </c>
      <c r="P377">
        <v>65</v>
      </c>
      <c r="Q377">
        <f>SUM(Sheet1!K377)+SUM(Sheet1!L377)+SUM(Sheet1!M377)+SUM(Sheet1!N377)+SUM(Sheet1!O377)+SUM(Sheet1!P377)</f>
        <v>910</v>
      </c>
      <c r="R377">
        <v>4</v>
      </c>
      <c r="S377">
        <v>6</v>
      </c>
      <c r="T377">
        <v>4</v>
      </c>
      <c r="U377">
        <v>12</v>
      </c>
      <c r="V377">
        <v>6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 t="s">
        <v>23</v>
      </c>
      <c r="AE377" t="s">
        <v>24</v>
      </c>
    </row>
    <row r="378" spans="1:31" x14ac:dyDescent="0.3">
      <c r="A378">
        <v>11166</v>
      </c>
      <c r="B378">
        <v>1961</v>
      </c>
      <c r="C378" t="s">
        <v>25</v>
      </c>
      <c r="D378" t="s">
        <v>20</v>
      </c>
      <c r="E378" s="1">
        <v>49678</v>
      </c>
      <c r="F378">
        <v>0</v>
      </c>
      <c r="G378">
        <v>1</v>
      </c>
      <c r="H378" s="9">
        <v>41307</v>
      </c>
      <c r="I378" s="9" t="str">
        <f t="shared" si="5"/>
        <v>2013</v>
      </c>
      <c r="J378">
        <v>81</v>
      </c>
      <c r="K378">
        <v>229</v>
      </c>
      <c r="L378">
        <v>5</v>
      </c>
      <c r="M378">
        <v>56</v>
      </c>
      <c r="N378">
        <v>3</v>
      </c>
      <c r="O378">
        <v>2</v>
      </c>
      <c r="P378">
        <v>20</v>
      </c>
      <c r="Q378">
        <f>SUM(Sheet1!K378)+SUM(Sheet1!L378)+SUM(Sheet1!M378)+SUM(Sheet1!N378)+SUM(Sheet1!O378)+SUM(Sheet1!P378)</f>
        <v>315</v>
      </c>
      <c r="R378">
        <v>2</v>
      </c>
      <c r="S378">
        <v>6</v>
      </c>
      <c r="T378">
        <v>2</v>
      </c>
      <c r="U378">
        <v>4</v>
      </c>
      <c r="V378">
        <v>7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 t="s">
        <v>21</v>
      </c>
      <c r="AE378" t="s">
        <v>22</v>
      </c>
    </row>
    <row r="379" spans="1:31" x14ac:dyDescent="0.3">
      <c r="A379">
        <v>2387</v>
      </c>
      <c r="B379">
        <v>1952</v>
      </c>
      <c r="C379" t="s">
        <v>26</v>
      </c>
      <c r="D379" t="s">
        <v>27</v>
      </c>
      <c r="E379" s="1">
        <v>43776</v>
      </c>
      <c r="F379">
        <v>1</v>
      </c>
      <c r="G379">
        <v>1</v>
      </c>
      <c r="H379" s="9">
        <v>41308</v>
      </c>
      <c r="I379" s="9" t="str">
        <f t="shared" si="5"/>
        <v>2013</v>
      </c>
      <c r="J379">
        <v>9</v>
      </c>
      <c r="K379">
        <v>177</v>
      </c>
      <c r="L379">
        <v>2</v>
      </c>
      <c r="M379">
        <v>71</v>
      </c>
      <c r="N379">
        <v>3</v>
      </c>
      <c r="O379">
        <v>2</v>
      </c>
      <c r="P379">
        <v>20</v>
      </c>
      <c r="Q379">
        <f>SUM(Sheet1!K379)+SUM(Sheet1!L379)+SUM(Sheet1!M379)+SUM(Sheet1!N379)+SUM(Sheet1!O379)+SUM(Sheet1!P379)</f>
        <v>275</v>
      </c>
      <c r="R379">
        <v>6</v>
      </c>
      <c r="S379">
        <v>5</v>
      </c>
      <c r="T379">
        <v>2</v>
      </c>
      <c r="U379">
        <v>4</v>
      </c>
      <c r="V379">
        <v>8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 t="s">
        <v>15</v>
      </c>
      <c r="AE379" t="s">
        <v>16</v>
      </c>
    </row>
    <row r="380" spans="1:31" x14ac:dyDescent="0.3">
      <c r="A380">
        <v>11025</v>
      </c>
      <c r="B380">
        <v>1961</v>
      </c>
      <c r="C380" t="s">
        <v>25</v>
      </c>
      <c r="D380" t="s">
        <v>20</v>
      </c>
      <c r="E380" s="1">
        <v>36443</v>
      </c>
      <c r="F380">
        <v>1</v>
      </c>
      <c r="G380">
        <v>1</v>
      </c>
      <c r="H380" s="9">
        <v>41308</v>
      </c>
      <c r="I380" s="9" t="str">
        <f t="shared" si="5"/>
        <v>2013</v>
      </c>
      <c r="J380">
        <v>9</v>
      </c>
      <c r="K380">
        <v>65</v>
      </c>
      <c r="L380">
        <v>0</v>
      </c>
      <c r="M380">
        <v>46</v>
      </c>
      <c r="N380">
        <v>4</v>
      </c>
      <c r="O380">
        <v>3</v>
      </c>
      <c r="P380">
        <v>20</v>
      </c>
      <c r="Q380">
        <f>SUM(Sheet1!K380)+SUM(Sheet1!L380)+SUM(Sheet1!M380)+SUM(Sheet1!N380)+SUM(Sheet1!O380)+SUM(Sheet1!P380)</f>
        <v>138</v>
      </c>
      <c r="R380">
        <v>4</v>
      </c>
      <c r="S380">
        <v>3</v>
      </c>
      <c r="T380">
        <v>1</v>
      </c>
      <c r="U380">
        <v>3</v>
      </c>
      <c r="V380">
        <v>8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 t="s">
        <v>21</v>
      </c>
      <c r="AE380" t="s">
        <v>22</v>
      </c>
    </row>
    <row r="381" spans="1:31" x14ac:dyDescent="0.3">
      <c r="A381">
        <v>3732</v>
      </c>
      <c r="B381">
        <v>1955</v>
      </c>
      <c r="C381" t="s">
        <v>26</v>
      </c>
      <c r="D381" t="s">
        <v>20</v>
      </c>
      <c r="E381" s="1">
        <v>52750</v>
      </c>
      <c r="F381">
        <v>0</v>
      </c>
      <c r="G381">
        <v>1</v>
      </c>
      <c r="H381" s="9">
        <v>41309</v>
      </c>
      <c r="I381" s="9" t="str">
        <f t="shared" si="5"/>
        <v>2013</v>
      </c>
      <c r="J381">
        <v>72</v>
      </c>
      <c r="K381">
        <v>393</v>
      </c>
      <c r="L381">
        <v>0</v>
      </c>
      <c r="M381">
        <v>239</v>
      </c>
      <c r="N381">
        <v>90</v>
      </c>
      <c r="O381">
        <v>69</v>
      </c>
      <c r="P381">
        <v>69</v>
      </c>
      <c r="Q381">
        <f>SUM(Sheet1!K381)+SUM(Sheet1!L381)+SUM(Sheet1!M381)+SUM(Sheet1!N381)+SUM(Sheet1!O381)+SUM(Sheet1!P381)</f>
        <v>860</v>
      </c>
      <c r="R381">
        <v>6</v>
      </c>
      <c r="S381">
        <v>5</v>
      </c>
      <c r="T381">
        <v>7</v>
      </c>
      <c r="U381">
        <v>9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 t="s">
        <v>23</v>
      </c>
      <c r="AE381" t="s">
        <v>24</v>
      </c>
    </row>
    <row r="382" spans="1:31" x14ac:dyDescent="0.3">
      <c r="A382">
        <v>6295</v>
      </c>
      <c r="B382">
        <v>1977</v>
      </c>
      <c r="C382" t="s">
        <v>25</v>
      </c>
      <c r="D382" t="s">
        <v>20</v>
      </c>
      <c r="E382" s="1">
        <v>54233</v>
      </c>
      <c r="F382">
        <v>0</v>
      </c>
      <c r="G382">
        <v>1</v>
      </c>
      <c r="H382" s="9">
        <v>41309</v>
      </c>
      <c r="I382" s="9" t="str">
        <f t="shared" si="5"/>
        <v>2013</v>
      </c>
      <c r="J382">
        <v>46</v>
      </c>
      <c r="K382">
        <v>652</v>
      </c>
      <c r="L382">
        <v>8</v>
      </c>
      <c r="M382">
        <v>158</v>
      </c>
      <c r="N382">
        <v>21</v>
      </c>
      <c r="O382">
        <v>0</v>
      </c>
      <c r="P382">
        <v>142</v>
      </c>
      <c r="Q382">
        <f>SUM(Sheet1!K382)+SUM(Sheet1!L382)+SUM(Sheet1!M382)+SUM(Sheet1!N382)+SUM(Sheet1!O382)+SUM(Sheet1!P382)</f>
        <v>981</v>
      </c>
      <c r="R382">
        <v>4</v>
      </c>
      <c r="S382">
        <v>11</v>
      </c>
      <c r="T382">
        <v>6</v>
      </c>
      <c r="U382">
        <v>5</v>
      </c>
      <c r="V382">
        <v>8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 t="s">
        <v>21</v>
      </c>
      <c r="AE382" t="s">
        <v>22</v>
      </c>
    </row>
    <row r="383" spans="1:31" x14ac:dyDescent="0.3">
      <c r="A383">
        <v>10821</v>
      </c>
      <c r="B383">
        <v>1978</v>
      </c>
      <c r="C383" t="s">
        <v>25</v>
      </c>
      <c r="D383" t="s">
        <v>20</v>
      </c>
      <c r="E383" s="1">
        <v>57113</v>
      </c>
      <c r="F383">
        <v>1</v>
      </c>
      <c r="G383">
        <v>1</v>
      </c>
      <c r="H383" s="9">
        <v>41311</v>
      </c>
      <c r="I383" s="9" t="str">
        <f t="shared" si="5"/>
        <v>2013</v>
      </c>
      <c r="J383">
        <v>45</v>
      </c>
      <c r="K383">
        <v>182</v>
      </c>
      <c r="L383">
        <v>4</v>
      </c>
      <c r="M383">
        <v>33</v>
      </c>
      <c r="N383">
        <v>0</v>
      </c>
      <c r="O383">
        <v>2</v>
      </c>
      <c r="P383">
        <v>42</v>
      </c>
      <c r="Q383">
        <f>SUM(Sheet1!K383)+SUM(Sheet1!L383)+SUM(Sheet1!M383)+SUM(Sheet1!N383)+SUM(Sheet1!O383)+SUM(Sheet1!P383)</f>
        <v>263</v>
      </c>
      <c r="R383">
        <v>6</v>
      </c>
      <c r="S383">
        <v>4</v>
      </c>
      <c r="T383">
        <v>1</v>
      </c>
      <c r="U383">
        <v>5</v>
      </c>
      <c r="V383">
        <v>7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 t="s">
        <v>21</v>
      </c>
      <c r="AE383" t="s">
        <v>22</v>
      </c>
    </row>
    <row r="384" spans="1:31" x14ac:dyDescent="0.3">
      <c r="A384">
        <v>10967</v>
      </c>
      <c r="B384">
        <v>1963</v>
      </c>
      <c r="C384" t="s">
        <v>25</v>
      </c>
      <c r="D384" t="s">
        <v>17</v>
      </c>
      <c r="E384" s="1">
        <v>33378</v>
      </c>
      <c r="F384">
        <v>1</v>
      </c>
      <c r="G384">
        <v>1</v>
      </c>
      <c r="H384" s="9">
        <v>41311</v>
      </c>
      <c r="I384" s="9" t="str">
        <f t="shared" si="5"/>
        <v>2013</v>
      </c>
      <c r="J384">
        <v>38</v>
      </c>
      <c r="K384">
        <v>33</v>
      </c>
      <c r="L384">
        <v>6</v>
      </c>
      <c r="M384">
        <v>40</v>
      </c>
      <c r="N384">
        <v>3</v>
      </c>
      <c r="O384">
        <v>7</v>
      </c>
      <c r="P384">
        <v>10</v>
      </c>
      <c r="Q384">
        <f>SUM(Sheet1!K384)+SUM(Sheet1!L384)+SUM(Sheet1!M384)+SUM(Sheet1!N384)+SUM(Sheet1!O384)+SUM(Sheet1!P384)</f>
        <v>99</v>
      </c>
      <c r="R384">
        <v>3</v>
      </c>
      <c r="S384">
        <v>2</v>
      </c>
      <c r="T384">
        <v>0</v>
      </c>
      <c r="U384">
        <v>4</v>
      </c>
      <c r="V384">
        <v>7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 t="s">
        <v>15</v>
      </c>
      <c r="AE384" t="s">
        <v>16</v>
      </c>
    </row>
    <row r="385" spans="1:31" x14ac:dyDescent="0.3">
      <c r="A385">
        <v>456</v>
      </c>
      <c r="B385">
        <v>1986</v>
      </c>
      <c r="C385" t="s">
        <v>34</v>
      </c>
      <c r="D385" t="s">
        <v>20</v>
      </c>
      <c r="E385" s="1">
        <v>7500</v>
      </c>
      <c r="F385">
        <v>1</v>
      </c>
      <c r="G385">
        <v>0</v>
      </c>
      <c r="H385" s="9">
        <v>41312</v>
      </c>
      <c r="I385" s="9" t="str">
        <f t="shared" si="5"/>
        <v>2013</v>
      </c>
      <c r="J385">
        <v>96</v>
      </c>
      <c r="K385">
        <v>1</v>
      </c>
      <c r="L385">
        <v>11</v>
      </c>
      <c r="M385">
        <v>5</v>
      </c>
      <c r="N385">
        <v>4</v>
      </c>
      <c r="O385">
        <v>6</v>
      </c>
      <c r="P385">
        <v>9</v>
      </c>
      <c r="Q385">
        <f>SUM(Sheet1!K385)+SUM(Sheet1!L385)+SUM(Sheet1!M385)+SUM(Sheet1!N385)+SUM(Sheet1!O385)+SUM(Sheet1!P385)</f>
        <v>36</v>
      </c>
      <c r="R385">
        <v>2</v>
      </c>
      <c r="S385">
        <v>2</v>
      </c>
      <c r="T385">
        <v>0</v>
      </c>
      <c r="U385">
        <v>3</v>
      </c>
      <c r="V385">
        <v>8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 t="s">
        <v>21</v>
      </c>
      <c r="AE385" t="s">
        <v>22</v>
      </c>
    </row>
    <row r="386" spans="1:31" x14ac:dyDescent="0.3">
      <c r="A386">
        <v>11114</v>
      </c>
      <c r="B386">
        <v>1970</v>
      </c>
      <c r="C386" t="s">
        <v>25</v>
      </c>
      <c r="D386" t="s">
        <v>27</v>
      </c>
      <c r="E386" s="1">
        <v>19656</v>
      </c>
      <c r="F386">
        <v>1</v>
      </c>
      <c r="G386">
        <v>0</v>
      </c>
      <c r="H386" s="9">
        <v>41313</v>
      </c>
      <c r="I386" s="9" t="str">
        <f t="shared" si="5"/>
        <v>2013</v>
      </c>
      <c r="J386">
        <v>94</v>
      </c>
      <c r="K386">
        <v>25</v>
      </c>
      <c r="L386">
        <v>4</v>
      </c>
      <c r="M386">
        <v>9</v>
      </c>
      <c r="N386">
        <v>6</v>
      </c>
      <c r="O386">
        <v>8</v>
      </c>
      <c r="P386">
        <v>32</v>
      </c>
      <c r="Q386">
        <f>SUM(Sheet1!K386)+SUM(Sheet1!L386)+SUM(Sheet1!M386)+SUM(Sheet1!N386)+SUM(Sheet1!O386)+SUM(Sheet1!P386)</f>
        <v>84</v>
      </c>
      <c r="R386">
        <v>3</v>
      </c>
      <c r="S386">
        <v>2</v>
      </c>
      <c r="T386">
        <v>1</v>
      </c>
      <c r="U386">
        <v>3</v>
      </c>
      <c r="V386">
        <v>7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 t="s">
        <v>21</v>
      </c>
      <c r="AE386" t="s">
        <v>22</v>
      </c>
    </row>
    <row r="387" spans="1:31" x14ac:dyDescent="0.3">
      <c r="A387">
        <v>1928</v>
      </c>
      <c r="B387">
        <v>1973</v>
      </c>
      <c r="C387" t="s">
        <v>25</v>
      </c>
      <c r="D387" t="s">
        <v>20</v>
      </c>
      <c r="E387" s="1">
        <v>31814</v>
      </c>
      <c r="F387">
        <v>1</v>
      </c>
      <c r="G387">
        <v>0</v>
      </c>
      <c r="H387" s="9">
        <v>41314</v>
      </c>
      <c r="I387" s="9" t="str">
        <f t="shared" si="5"/>
        <v>2013</v>
      </c>
      <c r="J387">
        <v>73</v>
      </c>
      <c r="K387">
        <v>35</v>
      </c>
      <c r="L387">
        <v>3</v>
      </c>
      <c r="M387">
        <v>20</v>
      </c>
      <c r="N387">
        <v>4</v>
      </c>
      <c r="O387">
        <v>1</v>
      </c>
      <c r="P387">
        <v>20</v>
      </c>
      <c r="Q387">
        <f>SUM(Sheet1!K387)+SUM(Sheet1!L387)+SUM(Sheet1!M387)+SUM(Sheet1!N387)+SUM(Sheet1!O387)+SUM(Sheet1!P387)</f>
        <v>83</v>
      </c>
      <c r="R387">
        <v>2</v>
      </c>
      <c r="S387">
        <v>2</v>
      </c>
      <c r="T387">
        <v>0</v>
      </c>
      <c r="U387">
        <v>3</v>
      </c>
      <c r="V387">
        <v>9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 t="s">
        <v>15</v>
      </c>
      <c r="AE387" t="s">
        <v>16</v>
      </c>
    </row>
    <row r="388" spans="1:31" x14ac:dyDescent="0.3">
      <c r="A388">
        <v>10031</v>
      </c>
      <c r="B388">
        <v>1976</v>
      </c>
      <c r="C388" t="s">
        <v>13</v>
      </c>
      <c r="D388" t="s">
        <v>20</v>
      </c>
      <c r="E388" s="1">
        <v>16927</v>
      </c>
      <c r="F388">
        <v>1</v>
      </c>
      <c r="G388">
        <v>1</v>
      </c>
      <c r="H388" s="9">
        <v>41315</v>
      </c>
      <c r="I388" s="9" t="str">
        <f t="shared" ref="I388:I427" si="6">TEXT(SUBSTITUTE(H388,"年","-"),"yyyy")</f>
        <v>2013</v>
      </c>
      <c r="J388">
        <v>50</v>
      </c>
      <c r="K388">
        <v>20</v>
      </c>
      <c r="L388">
        <v>2</v>
      </c>
      <c r="M388">
        <v>23</v>
      </c>
      <c r="N388">
        <v>3</v>
      </c>
      <c r="O388">
        <v>1</v>
      </c>
      <c r="P388">
        <v>4</v>
      </c>
      <c r="Q388">
        <f>SUM(Sheet1!K388)+SUM(Sheet1!L388)+SUM(Sheet1!M388)+SUM(Sheet1!N388)+SUM(Sheet1!O388)+SUM(Sheet1!P388)</f>
        <v>53</v>
      </c>
      <c r="R388">
        <v>5</v>
      </c>
      <c r="S388">
        <v>3</v>
      </c>
      <c r="T388">
        <v>0</v>
      </c>
      <c r="U388">
        <v>4</v>
      </c>
      <c r="V388">
        <v>8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 t="s">
        <v>15</v>
      </c>
      <c r="AE388" t="s">
        <v>16</v>
      </c>
    </row>
    <row r="389" spans="1:31" x14ac:dyDescent="0.3">
      <c r="A389">
        <v>10390</v>
      </c>
      <c r="B389">
        <v>1959</v>
      </c>
      <c r="C389" t="s">
        <v>34</v>
      </c>
      <c r="D389" t="s">
        <v>20</v>
      </c>
      <c r="E389" s="1">
        <v>26887</v>
      </c>
      <c r="F389">
        <v>0</v>
      </c>
      <c r="G389">
        <v>1</v>
      </c>
      <c r="H389" s="9">
        <v>41315</v>
      </c>
      <c r="I389" s="9" t="str">
        <f t="shared" si="6"/>
        <v>2013</v>
      </c>
      <c r="J389">
        <v>27</v>
      </c>
      <c r="K389">
        <v>6</v>
      </c>
      <c r="L389">
        <v>7</v>
      </c>
      <c r="M389">
        <v>4</v>
      </c>
      <c r="N389">
        <v>3</v>
      </c>
      <c r="O389">
        <v>4</v>
      </c>
      <c r="P389">
        <v>6</v>
      </c>
      <c r="Q389">
        <f>SUM(Sheet1!K389)+SUM(Sheet1!L389)+SUM(Sheet1!M389)+SUM(Sheet1!N389)+SUM(Sheet1!O389)+SUM(Sheet1!P389)</f>
        <v>30</v>
      </c>
      <c r="R389">
        <v>1</v>
      </c>
      <c r="S389">
        <v>1</v>
      </c>
      <c r="T389">
        <v>0</v>
      </c>
      <c r="U389">
        <v>3</v>
      </c>
      <c r="V389">
        <v>6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 t="s">
        <v>21</v>
      </c>
      <c r="AE389" t="s">
        <v>22</v>
      </c>
    </row>
    <row r="390" spans="1:31" x14ac:dyDescent="0.3">
      <c r="A390">
        <v>4093</v>
      </c>
      <c r="B390">
        <v>1975</v>
      </c>
      <c r="C390" t="s">
        <v>26</v>
      </c>
      <c r="D390" t="s">
        <v>27</v>
      </c>
      <c r="E390" s="1">
        <v>53253</v>
      </c>
      <c r="F390">
        <v>1</v>
      </c>
      <c r="G390">
        <v>1</v>
      </c>
      <c r="H390" s="9">
        <v>41316</v>
      </c>
      <c r="I390" s="9" t="str">
        <f t="shared" si="6"/>
        <v>2013</v>
      </c>
      <c r="J390">
        <v>61</v>
      </c>
      <c r="K390">
        <v>216</v>
      </c>
      <c r="L390">
        <v>9</v>
      </c>
      <c r="M390">
        <v>57</v>
      </c>
      <c r="N390">
        <v>20</v>
      </c>
      <c r="O390">
        <v>9</v>
      </c>
      <c r="P390">
        <v>125</v>
      </c>
      <c r="Q390">
        <f>SUM(Sheet1!K390)+SUM(Sheet1!L390)+SUM(Sheet1!M390)+SUM(Sheet1!N390)+SUM(Sheet1!O390)+SUM(Sheet1!P390)</f>
        <v>436</v>
      </c>
      <c r="R390">
        <v>7</v>
      </c>
      <c r="S390">
        <v>4</v>
      </c>
      <c r="T390">
        <v>3</v>
      </c>
      <c r="U390">
        <v>5</v>
      </c>
      <c r="V390">
        <v>5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 t="s">
        <v>23</v>
      </c>
      <c r="AE390" t="s">
        <v>24</v>
      </c>
    </row>
    <row r="391" spans="1:31" x14ac:dyDescent="0.3">
      <c r="A391">
        <v>4669</v>
      </c>
      <c r="B391">
        <v>1981</v>
      </c>
      <c r="C391" t="s">
        <v>35</v>
      </c>
      <c r="D391" t="s">
        <v>20</v>
      </c>
      <c r="E391" s="1">
        <v>24480</v>
      </c>
      <c r="F391">
        <v>1</v>
      </c>
      <c r="G391">
        <v>0</v>
      </c>
      <c r="H391" s="9">
        <v>41316</v>
      </c>
      <c r="I391" s="9" t="str">
        <f t="shared" si="6"/>
        <v>2013</v>
      </c>
      <c r="J391">
        <v>46</v>
      </c>
      <c r="K391">
        <v>4</v>
      </c>
      <c r="L391">
        <v>19</v>
      </c>
      <c r="M391">
        <v>9</v>
      </c>
      <c r="N391">
        <v>28</v>
      </c>
      <c r="O391">
        <v>25</v>
      </c>
      <c r="P391">
        <v>17</v>
      </c>
      <c r="Q391">
        <f>SUM(Sheet1!K391)+SUM(Sheet1!L391)+SUM(Sheet1!M391)+SUM(Sheet1!N391)+SUM(Sheet1!O391)+SUM(Sheet1!P391)</f>
        <v>102</v>
      </c>
      <c r="R391">
        <v>3</v>
      </c>
      <c r="S391">
        <v>3</v>
      </c>
      <c r="T391">
        <v>0</v>
      </c>
      <c r="U391">
        <v>4</v>
      </c>
      <c r="V391">
        <v>7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 t="s">
        <v>15</v>
      </c>
      <c r="AE391" t="s">
        <v>16</v>
      </c>
    </row>
    <row r="392" spans="1:31" x14ac:dyDescent="0.3">
      <c r="A392">
        <v>9576</v>
      </c>
      <c r="B392">
        <v>1982</v>
      </c>
      <c r="C392" t="s">
        <v>13</v>
      </c>
      <c r="D392" t="s">
        <v>27</v>
      </c>
      <c r="E392" s="1">
        <v>32313</v>
      </c>
      <c r="F392">
        <v>1</v>
      </c>
      <c r="G392">
        <v>0</v>
      </c>
      <c r="H392" s="9">
        <v>41316</v>
      </c>
      <c r="I392" s="9" t="str">
        <f t="shared" si="6"/>
        <v>2013</v>
      </c>
      <c r="J392">
        <v>60</v>
      </c>
      <c r="K392">
        <v>86</v>
      </c>
      <c r="L392">
        <v>4</v>
      </c>
      <c r="M392">
        <v>56</v>
      </c>
      <c r="N392">
        <v>2</v>
      </c>
      <c r="O392">
        <v>4</v>
      </c>
      <c r="P392">
        <v>7</v>
      </c>
      <c r="Q392">
        <f>SUM(Sheet1!K392)+SUM(Sheet1!L392)+SUM(Sheet1!M392)+SUM(Sheet1!N392)+SUM(Sheet1!O392)+SUM(Sheet1!P392)</f>
        <v>159</v>
      </c>
      <c r="R392">
        <v>3</v>
      </c>
      <c r="S392">
        <v>4</v>
      </c>
      <c r="T392">
        <v>0</v>
      </c>
      <c r="U392">
        <v>4</v>
      </c>
      <c r="V392">
        <v>9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 t="s">
        <v>21</v>
      </c>
      <c r="AE392" t="s">
        <v>22</v>
      </c>
    </row>
    <row r="393" spans="1:31" x14ac:dyDescent="0.3">
      <c r="A393">
        <v>1715</v>
      </c>
      <c r="B393">
        <v>1978</v>
      </c>
      <c r="C393" t="s">
        <v>25</v>
      </c>
      <c r="D393" t="s">
        <v>27</v>
      </c>
      <c r="E393" s="1">
        <v>25851</v>
      </c>
      <c r="F393">
        <v>1</v>
      </c>
      <c r="G393">
        <v>0</v>
      </c>
      <c r="H393" s="9">
        <v>41316</v>
      </c>
      <c r="I393" s="9" t="str">
        <f t="shared" si="6"/>
        <v>2013</v>
      </c>
      <c r="J393">
        <v>45</v>
      </c>
      <c r="K393">
        <v>9</v>
      </c>
      <c r="L393">
        <v>4</v>
      </c>
      <c r="M393">
        <v>18</v>
      </c>
      <c r="N393">
        <v>7</v>
      </c>
      <c r="O393">
        <v>5</v>
      </c>
      <c r="P393">
        <v>5</v>
      </c>
      <c r="Q393">
        <f>SUM(Sheet1!K393)+SUM(Sheet1!L393)+SUM(Sheet1!M393)+SUM(Sheet1!N393)+SUM(Sheet1!O393)+SUM(Sheet1!P393)</f>
        <v>48</v>
      </c>
      <c r="R393">
        <v>2</v>
      </c>
      <c r="S393">
        <v>2</v>
      </c>
      <c r="T393">
        <v>0</v>
      </c>
      <c r="U393">
        <v>3</v>
      </c>
      <c r="V393">
        <v>7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 t="s">
        <v>18</v>
      </c>
      <c r="AE393" t="s">
        <v>19</v>
      </c>
    </row>
    <row r="394" spans="1:31" x14ac:dyDescent="0.3">
      <c r="A394">
        <v>4065</v>
      </c>
      <c r="B394">
        <v>1976</v>
      </c>
      <c r="C394" t="s">
        <v>13</v>
      </c>
      <c r="D394" t="s">
        <v>20</v>
      </c>
      <c r="E394" s="1">
        <v>49544</v>
      </c>
      <c r="F394">
        <v>1</v>
      </c>
      <c r="G394">
        <v>0</v>
      </c>
      <c r="H394" s="9">
        <v>41317</v>
      </c>
      <c r="I394" s="9" t="str">
        <f t="shared" si="6"/>
        <v>2013</v>
      </c>
      <c r="J394">
        <v>0</v>
      </c>
      <c r="K394">
        <v>308</v>
      </c>
      <c r="L394">
        <v>0</v>
      </c>
      <c r="M394">
        <v>73</v>
      </c>
      <c r="N394">
        <v>0</v>
      </c>
      <c r="O394">
        <v>0</v>
      </c>
      <c r="P394">
        <v>23</v>
      </c>
      <c r="Q394">
        <f>SUM(Sheet1!K394)+SUM(Sheet1!L394)+SUM(Sheet1!M394)+SUM(Sheet1!N394)+SUM(Sheet1!O394)+SUM(Sheet1!P394)</f>
        <v>404</v>
      </c>
      <c r="R394">
        <v>2</v>
      </c>
      <c r="S394">
        <v>5</v>
      </c>
      <c r="T394">
        <v>1</v>
      </c>
      <c r="U394">
        <v>8</v>
      </c>
      <c r="V394">
        <v>7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 t="s">
        <v>21</v>
      </c>
      <c r="AE394" t="s">
        <v>22</v>
      </c>
    </row>
    <row r="395" spans="1:31" x14ac:dyDescent="0.3">
      <c r="A395">
        <v>5092</v>
      </c>
      <c r="B395">
        <v>1949</v>
      </c>
      <c r="C395" t="s">
        <v>13</v>
      </c>
      <c r="D395" t="s">
        <v>14</v>
      </c>
      <c r="E395" s="1">
        <v>51569</v>
      </c>
      <c r="F395">
        <v>0</v>
      </c>
      <c r="G395">
        <v>1</v>
      </c>
      <c r="H395" s="9">
        <v>41317</v>
      </c>
      <c r="I395" s="9" t="str">
        <f t="shared" si="6"/>
        <v>2013</v>
      </c>
      <c r="J395">
        <v>39</v>
      </c>
      <c r="K395">
        <v>380</v>
      </c>
      <c r="L395">
        <v>0</v>
      </c>
      <c r="M395">
        <v>47</v>
      </c>
      <c r="N395">
        <v>6</v>
      </c>
      <c r="O395">
        <v>0</v>
      </c>
      <c r="P395">
        <v>34</v>
      </c>
      <c r="Q395">
        <f>SUM(Sheet1!K395)+SUM(Sheet1!L395)+SUM(Sheet1!M395)+SUM(Sheet1!N395)+SUM(Sheet1!O395)+SUM(Sheet1!P395)</f>
        <v>467</v>
      </c>
      <c r="R395">
        <v>4</v>
      </c>
      <c r="S395">
        <v>7</v>
      </c>
      <c r="T395">
        <v>1</v>
      </c>
      <c r="U395">
        <v>7</v>
      </c>
      <c r="V395">
        <v>8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1</v>
      </c>
      <c r="AC395">
        <v>0</v>
      </c>
      <c r="AD395" t="s">
        <v>21</v>
      </c>
      <c r="AE395" t="s">
        <v>22</v>
      </c>
    </row>
    <row r="396" spans="1:31" x14ac:dyDescent="0.3">
      <c r="A396">
        <v>1406</v>
      </c>
      <c r="B396">
        <v>1975</v>
      </c>
      <c r="C396" t="s">
        <v>25</v>
      </c>
      <c r="D396" t="s">
        <v>28</v>
      </c>
      <c r="E396" s="1">
        <v>53201</v>
      </c>
      <c r="F396">
        <v>1</v>
      </c>
      <c r="G396">
        <v>1</v>
      </c>
      <c r="H396" s="9">
        <v>41317</v>
      </c>
      <c r="I396" s="9" t="str">
        <f t="shared" si="6"/>
        <v>2013</v>
      </c>
      <c r="J396">
        <v>49</v>
      </c>
      <c r="K396">
        <v>280</v>
      </c>
      <c r="L396">
        <v>7</v>
      </c>
      <c r="M396">
        <v>81</v>
      </c>
      <c r="N396">
        <v>20</v>
      </c>
      <c r="O396">
        <v>0</v>
      </c>
      <c r="P396">
        <v>27</v>
      </c>
      <c r="Q396">
        <f>SUM(Sheet1!K396)+SUM(Sheet1!L396)+SUM(Sheet1!M396)+SUM(Sheet1!N396)+SUM(Sheet1!O396)+SUM(Sheet1!P396)</f>
        <v>415</v>
      </c>
      <c r="R396">
        <v>8</v>
      </c>
      <c r="S396">
        <v>6</v>
      </c>
      <c r="T396">
        <v>3</v>
      </c>
      <c r="U396">
        <v>5</v>
      </c>
      <c r="V396">
        <v>7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 t="s">
        <v>21</v>
      </c>
      <c r="AE396" t="s">
        <v>22</v>
      </c>
    </row>
    <row r="397" spans="1:31" x14ac:dyDescent="0.3">
      <c r="A397">
        <v>9955</v>
      </c>
      <c r="B397">
        <v>1954</v>
      </c>
      <c r="C397" t="s">
        <v>25</v>
      </c>
      <c r="D397" t="s">
        <v>27</v>
      </c>
      <c r="E397" s="1">
        <v>39898</v>
      </c>
      <c r="F397">
        <v>0</v>
      </c>
      <c r="G397">
        <v>1</v>
      </c>
      <c r="H397" s="9">
        <v>41317</v>
      </c>
      <c r="I397" s="9" t="str">
        <f t="shared" si="6"/>
        <v>2013</v>
      </c>
      <c r="J397">
        <v>20</v>
      </c>
      <c r="K397">
        <v>69</v>
      </c>
      <c r="L397">
        <v>8</v>
      </c>
      <c r="M397">
        <v>26</v>
      </c>
      <c r="N397">
        <v>12</v>
      </c>
      <c r="O397">
        <v>7</v>
      </c>
      <c r="P397">
        <v>12</v>
      </c>
      <c r="Q397">
        <f>SUM(Sheet1!K397)+SUM(Sheet1!L397)+SUM(Sheet1!M397)+SUM(Sheet1!N397)+SUM(Sheet1!O397)+SUM(Sheet1!P397)</f>
        <v>134</v>
      </c>
      <c r="R397">
        <v>2</v>
      </c>
      <c r="S397">
        <v>3</v>
      </c>
      <c r="T397">
        <v>0</v>
      </c>
      <c r="U397">
        <v>4</v>
      </c>
      <c r="V397">
        <v>7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 t="s">
        <v>21</v>
      </c>
      <c r="AE397" t="s">
        <v>22</v>
      </c>
    </row>
    <row r="398" spans="1:31" x14ac:dyDescent="0.3">
      <c r="A398">
        <v>3697</v>
      </c>
      <c r="B398">
        <v>1954</v>
      </c>
      <c r="C398" t="s">
        <v>25</v>
      </c>
      <c r="D398" t="s">
        <v>27</v>
      </c>
      <c r="E398" s="1">
        <v>39898</v>
      </c>
      <c r="F398">
        <v>0</v>
      </c>
      <c r="G398">
        <v>1</v>
      </c>
      <c r="H398" s="9">
        <v>41317</v>
      </c>
      <c r="I398" s="9" t="str">
        <f t="shared" si="6"/>
        <v>2013</v>
      </c>
      <c r="J398">
        <v>20</v>
      </c>
      <c r="K398">
        <v>69</v>
      </c>
      <c r="L398">
        <v>8</v>
      </c>
      <c r="M398">
        <v>26</v>
      </c>
      <c r="N398">
        <v>12</v>
      </c>
      <c r="O398">
        <v>7</v>
      </c>
      <c r="P398">
        <v>12</v>
      </c>
      <c r="Q398">
        <f>SUM(Sheet1!K398)+SUM(Sheet1!L398)+SUM(Sheet1!M398)+SUM(Sheet1!N398)+SUM(Sheet1!O398)+SUM(Sheet1!P398)</f>
        <v>134</v>
      </c>
      <c r="R398">
        <v>2</v>
      </c>
      <c r="S398">
        <v>3</v>
      </c>
      <c r="T398">
        <v>0</v>
      </c>
      <c r="U398">
        <v>4</v>
      </c>
      <c r="V398">
        <v>7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 t="s">
        <v>23</v>
      </c>
      <c r="AE398" t="s">
        <v>24</v>
      </c>
    </row>
    <row r="399" spans="1:31" x14ac:dyDescent="0.3">
      <c r="A399">
        <v>4690</v>
      </c>
      <c r="B399">
        <v>1953</v>
      </c>
      <c r="C399" t="s">
        <v>25</v>
      </c>
      <c r="D399" t="s">
        <v>20</v>
      </c>
      <c r="E399" s="1">
        <v>50725</v>
      </c>
      <c r="F399">
        <v>0</v>
      </c>
      <c r="G399">
        <v>1</v>
      </c>
      <c r="H399" s="9">
        <v>41318</v>
      </c>
      <c r="I399" s="9" t="str">
        <f t="shared" si="6"/>
        <v>2013</v>
      </c>
      <c r="J399">
        <v>45</v>
      </c>
      <c r="K399">
        <v>443</v>
      </c>
      <c r="L399">
        <v>10</v>
      </c>
      <c r="M399">
        <v>75</v>
      </c>
      <c r="N399">
        <v>0</v>
      </c>
      <c r="O399">
        <v>10</v>
      </c>
      <c r="P399">
        <v>48</v>
      </c>
      <c r="Q399">
        <f>SUM(Sheet1!K399)+SUM(Sheet1!L399)+SUM(Sheet1!M399)+SUM(Sheet1!N399)+SUM(Sheet1!O399)+SUM(Sheet1!P399)</f>
        <v>586</v>
      </c>
      <c r="R399">
        <v>4</v>
      </c>
      <c r="S399">
        <v>8</v>
      </c>
      <c r="T399">
        <v>1</v>
      </c>
      <c r="U399">
        <v>8</v>
      </c>
      <c r="V399">
        <v>8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 t="s">
        <v>23</v>
      </c>
      <c r="AE399" t="s">
        <v>24</v>
      </c>
    </row>
    <row r="400" spans="1:31" x14ac:dyDescent="0.3">
      <c r="A400">
        <v>607</v>
      </c>
      <c r="B400">
        <v>1955</v>
      </c>
      <c r="C400" t="s">
        <v>34</v>
      </c>
      <c r="D400" t="s">
        <v>17</v>
      </c>
      <c r="E400" s="1">
        <v>41769</v>
      </c>
      <c r="F400">
        <v>0</v>
      </c>
      <c r="G400">
        <v>1</v>
      </c>
      <c r="H400" s="9">
        <v>41318</v>
      </c>
      <c r="I400" s="9" t="str">
        <f t="shared" si="6"/>
        <v>2013</v>
      </c>
      <c r="J400">
        <v>31</v>
      </c>
      <c r="K400">
        <v>302</v>
      </c>
      <c r="L400">
        <v>29</v>
      </c>
      <c r="M400">
        <v>131</v>
      </c>
      <c r="N400">
        <v>32</v>
      </c>
      <c r="O400">
        <v>0</v>
      </c>
      <c r="P400">
        <v>27</v>
      </c>
      <c r="Q400">
        <f>SUM(Sheet1!K400)+SUM(Sheet1!L400)+SUM(Sheet1!M400)+SUM(Sheet1!N400)+SUM(Sheet1!O400)+SUM(Sheet1!P400)</f>
        <v>521</v>
      </c>
      <c r="R400">
        <v>6</v>
      </c>
      <c r="S400">
        <v>8</v>
      </c>
      <c r="T400">
        <v>1</v>
      </c>
      <c r="U400">
        <v>7</v>
      </c>
      <c r="V400">
        <v>8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 t="s">
        <v>32</v>
      </c>
      <c r="AE400" t="s">
        <v>33</v>
      </c>
    </row>
    <row r="401" spans="1:31" x14ac:dyDescent="0.3">
      <c r="A401">
        <v>7786</v>
      </c>
      <c r="B401">
        <v>1986</v>
      </c>
      <c r="C401" t="s">
        <v>13</v>
      </c>
      <c r="D401" t="s">
        <v>28</v>
      </c>
      <c r="E401" s="1">
        <v>29999</v>
      </c>
      <c r="F401">
        <v>1</v>
      </c>
      <c r="G401">
        <v>0</v>
      </c>
      <c r="H401" s="9">
        <v>41318</v>
      </c>
      <c r="I401" s="9" t="str">
        <f t="shared" si="6"/>
        <v>2013</v>
      </c>
      <c r="J401">
        <v>22</v>
      </c>
      <c r="K401">
        <v>68</v>
      </c>
      <c r="L401">
        <v>7</v>
      </c>
      <c r="M401">
        <v>59</v>
      </c>
      <c r="N401">
        <v>10</v>
      </c>
      <c r="O401">
        <v>5</v>
      </c>
      <c r="P401">
        <v>11</v>
      </c>
      <c r="Q401">
        <f>SUM(Sheet1!K401)+SUM(Sheet1!L401)+SUM(Sheet1!M401)+SUM(Sheet1!N401)+SUM(Sheet1!O401)+SUM(Sheet1!P401)</f>
        <v>160</v>
      </c>
      <c r="R401">
        <v>4</v>
      </c>
      <c r="S401">
        <v>3</v>
      </c>
      <c r="T401">
        <v>1</v>
      </c>
      <c r="U401">
        <v>4</v>
      </c>
      <c r="V401">
        <v>8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 t="s">
        <v>21</v>
      </c>
      <c r="AE401" t="s">
        <v>22</v>
      </c>
    </row>
    <row r="402" spans="1:31" x14ac:dyDescent="0.3">
      <c r="A402">
        <v>405</v>
      </c>
      <c r="B402">
        <v>1964</v>
      </c>
      <c r="C402" t="s">
        <v>25</v>
      </c>
      <c r="D402" t="s">
        <v>17</v>
      </c>
      <c r="E402" s="1">
        <v>41638</v>
      </c>
      <c r="F402">
        <v>0</v>
      </c>
      <c r="G402">
        <v>1</v>
      </c>
      <c r="H402" s="9">
        <v>41318</v>
      </c>
      <c r="I402" s="9" t="str">
        <f t="shared" si="6"/>
        <v>2013</v>
      </c>
      <c r="J402">
        <v>68</v>
      </c>
      <c r="K402">
        <v>315</v>
      </c>
      <c r="L402">
        <v>0</v>
      </c>
      <c r="M402">
        <v>31</v>
      </c>
      <c r="N402">
        <v>4</v>
      </c>
      <c r="O402">
        <v>0</v>
      </c>
      <c r="P402">
        <v>91</v>
      </c>
      <c r="Q402">
        <f>SUM(Sheet1!K402)+SUM(Sheet1!L402)+SUM(Sheet1!M402)+SUM(Sheet1!N402)+SUM(Sheet1!O402)+SUM(Sheet1!P402)</f>
        <v>441</v>
      </c>
      <c r="R402">
        <v>4</v>
      </c>
      <c r="S402">
        <v>5</v>
      </c>
      <c r="T402">
        <v>5</v>
      </c>
      <c r="U402">
        <v>3</v>
      </c>
      <c r="V402">
        <v>8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 t="s">
        <v>21</v>
      </c>
      <c r="AE402" t="s">
        <v>22</v>
      </c>
    </row>
    <row r="403" spans="1:31" x14ac:dyDescent="0.3">
      <c r="A403">
        <v>5527</v>
      </c>
      <c r="B403">
        <v>1987</v>
      </c>
      <c r="C403" t="s">
        <v>25</v>
      </c>
      <c r="D403" t="s">
        <v>27</v>
      </c>
      <c r="E403" s="1">
        <v>22434</v>
      </c>
      <c r="F403">
        <v>1</v>
      </c>
      <c r="G403">
        <v>0</v>
      </c>
      <c r="H403" s="9">
        <v>41318</v>
      </c>
      <c r="I403" s="9" t="str">
        <f t="shared" si="6"/>
        <v>2013</v>
      </c>
      <c r="J403">
        <v>25</v>
      </c>
      <c r="K403">
        <v>4</v>
      </c>
      <c r="L403">
        <v>12</v>
      </c>
      <c r="M403">
        <v>11</v>
      </c>
      <c r="N403">
        <v>3</v>
      </c>
      <c r="O403">
        <v>13</v>
      </c>
      <c r="P403">
        <v>15</v>
      </c>
      <c r="Q403">
        <f>SUM(Sheet1!K403)+SUM(Sheet1!L403)+SUM(Sheet1!M403)+SUM(Sheet1!N403)+SUM(Sheet1!O403)+SUM(Sheet1!P403)</f>
        <v>58</v>
      </c>
      <c r="R403">
        <v>2</v>
      </c>
      <c r="S403">
        <v>2</v>
      </c>
      <c r="T403">
        <v>0</v>
      </c>
      <c r="U403">
        <v>3</v>
      </c>
      <c r="V403">
        <v>8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 t="s">
        <v>21</v>
      </c>
      <c r="AE403" t="s">
        <v>22</v>
      </c>
    </row>
    <row r="404" spans="1:31" x14ac:dyDescent="0.3">
      <c r="A404">
        <v>2678</v>
      </c>
      <c r="B404">
        <v>1990</v>
      </c>
      <c r="C404" t="s">
        <v>25</v>
      </c>
      <c r="D404" t="s">
        <v>28</v>
      </c>
      <c r="E404" s="1">
        <v>34412</v>
      </c>
      <c r="F404">
        <v>1</v>
      </c>
      <c r="G404">
        <v>0</v>
      </c>
      <c r="H404" s="9">
        <v>41318</v>
      </c>
      <c r="I404" s="9" t="str">
        <f t="shared" si="6"/>
        <v>2013</v>
      </c>
      <c r="J404">
        <v>62</v>
      </c>
      <c r="K404">
        <v>52</v>
      </c>
      <c r="L404">
        <v>12</v>
      </c>
      <c r="M404">
        <v>50</v>
      </c>
      <c r="N404">
        <v>4</v>
      </c>
      <c r="O404">
        <v>36</v>
      </c>
      <c r="P404">
        <v>55</v>
      </c>
      <c r="Q404">
        <f>SUM(Sheet1!K404)+SUM(Sheet1!L404)+SUM(Sheet1!M404)+SUM(Sheet1!N404)+SUM(Sheet1!O404)+SUM(Sheet1!P404)</f>
        <v>209</v>
      </c>
      <c r="R404">
        <v>3</v>
      </c>
      <c r="S404">
        <v>5</v>
      </c>
      <c r="T404">
        <v>0</v>
      </c>
      <c r="U404">
        <v>3</v>
      </c>
      <c r="V404">
        <v>9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 t="s">
        <v>18</v>
      </c>
      <c r="AE404" t="s">
        <v>19</v>
      </c>
    </row>
    <row r="405" spans="1:31" x14ac:dyDescent="0.3">
      <c r="A405">
        <v>5740</v>
      </c>
      <c r="B405">
        <v>1970</v>
      </c>
      <c r="C405" t="s">
        <v>34</v>
      </c>
      <c r="D405" t="s">
        <v>17</v>
      </c>
      <c r="E405" s="1">
        <v>25959</v>
      </c>
      <c r="F405">
        <v>1</v>
      </c>
      <c r="G405">
        <v>1</v>
      </c>
      <c r="H405" s="9">
        <v>41319</v>
      </c>
      <c r="I405" s="9" t="str">
        <f t="shared" si="6"/>
        <v>2013</v>
      </c>
      <c r="J405">
        <v>1</v>
      </c>
      <c r="K405">
        <v>4</v>
      </c>
      <c r="L405">
        <v>2</v>
      </c>
      <c r="M405">
        <v>12</v>
      </c>
      <c r="N405">
        <v>7</v>
      </c>
      <c r="O405">
        <v>5</v>
      </c>
      <c r="P405">
        <v>26</v>
      </c>
      <c r="Q405">
        <f>SUM(Sheet1!K405)+SUM(Sheet1!L405)+SUM(Sheet1!M405)+SUM(Sheet1!N405)+SUM(Sheet1!O405)+SUM(Sheet1!P405)</f>
        <v>56</v>
      </c>
      <c r="R405">
        <v>2</v>
      </c>
      <c r="S405">
        <v>1</v>
      </c>
      <c r="T405">
        <v>2</v>
      </c>
      <c r="U405">
        <v>2</v>
      </c>
      <c r="V405">
        <v>6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 t="s">
        <v>21</v>
      </c>
      <c r="AE405" t="s">
        <v>22</v>
      </c>
    </row>
    <row r="406" spans="1:31" x14ac:dyDescent="0.3">
      <c r="A406">
        <v>6281</v>
      </c>
      <c r="B406">
        <v>1966</v>
      </c>
      <c r="C406" t="s">
        <v>25</v>
      </c>
      <c r="D406" t="s">
        <v>17</v>
      </c>
      <c r="E406" s="1">
        <v>55686</v>
      </c>
      <c r="F406">
        <v>0</v>
      </c>
      <c r="G406">
        <v>1</v>
      </c>
      <c r="H406" s="9">
        <v>41319</v>
      </c>
      <c r="I406" s="9" t="str">
        <f t="shared" si="6"/>
        <v>2013</v>
      </c>
      <c r="J406">
        <v>27</v>
      </c>
      <c r="K406">
        <v>673</v>
      </c>
      <c r="L406">
        <v>0</v>
      </c>
      <c r="M406">
        <v>199</v>
      </c>
      <c r="N406">
        <v>37</v>
      </c>
      <c r="O406">
        <v>47</v>
      </c>
      <c r="P406">
        <v>26</v>
      </c>
      <c r="Q406">
        <f>SUM(Sheet1!K406)+SUM(Sheet1!L406)+SUM(Sheet1!M406)+SUM(Sheet1!N406)+SUM(Sheet1!O406)+SUM(Sheet1!P406)</f>
        <v>982</v>
      </c>
      <c r="R406">
        <v>2</v>
      </c>
      <c r="S406">
        <v>6</v>
      </c>
      <c r="T406">
        <v>3</v>
      </c>
      <c r="U406">
        <v>5</v>
      </c>
      <c r="V406">
        <v>4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 t="s">
        <v>21</v>
      </c>
      <c r="AE406" t="s">
        <v>22</v>
      </c>
    </row>
    <row r="407" spans="1:31" x14ac:dyDescent="0.3">
      <c r="A407">
        <v>3220</v>
      </c>
      <c r="B407">
        <v>1983</v>
      </c>
      <c r="C407" t="s">
        <v>25</v>
      </c>
      <c r="D407" t="s">
        <v>20</v>
      </c>
      <c r="E407" s="1">
        <v>39922</v>
      </c>
      <c r="F407">
        <v>1</v>
      </c>
      <c r="G407">
        <v>0</v>
      </c>
      <c r="H407" s="9">
        <v>41319</v>
      </c>
      <c r="I407" s="9" t="str">
        <f t="shared" si="6"/>
        <v>2013</v>
      </c>
      <c r="J407">
        <v>30</v>
      </c>
      <c r="K407">
        <v>29</v>
      </c>
      <c r="L407">
        <v>12</v>
      </c>
      <c r="M407">
        <v>59</v>
      </c>
      <c r="N407">
        <v>19</v>
      </c>
      <c r="O407">
        <v>1</v>
      </c>
      <c r="P407">
        <v>36</v>
      </c>
      <c r="Q407">
        <f>SUM(Sheet1!K407)+SUM(Sheet1!L407)+SUM(Sheet1!M407)+SUM(Sheet1!N407)+SUM(Sheet1!O407)+SUM(Sheet1!P407)</f>
        <v>156</v>
      </c>
      <c r="R407">
        <v>2</v>
      </c>
      <c r="S407">
        <v>3</v>
      </c>
      <c r="T407">
        <v>0</v>
      </c>
      <c r="U407">
        <v>4</v>
      </c>
      <c r="V407">
        <v>8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 t="s">
        <v>30</v>
      </c>
      <c r="AE407" t="s">
        <v>31</v>
      </c>
    </row>
    <row r="408" spans="1:31" x14ac:dyDescent="0.3">
      <c r="A408">
        <v>10602</v>
      </c>
      <c r="B408">
        <v>1983</v>
      </c>
      <c r="C408" t="s">
        <v>25</v>
      </c>
      <c r="D408" t="s">
        <v>20</v>
      </c>
      <c r="E408" s="1">
        <v>39922</v>
      </c>
      <c r="F408">
        <v>1</v>
      </c>
      <c r="G408">
        <v>0</v>
      </c>
      <c r="H408" s="9">
        <v>41319</v>
      </c>
      <c r="I408" s="9" t="str">
        <f t="shared" si="6"/>
        <v>2013</v>
      </c>
      <c r="J408">
        <v>30</v>
      </c>
      <c r="K408">
        <v>29</v>
      </c>
      <c r="L408">
        <v>12</v>
      </c>
      <c r="M408">
        <v>59</v>
      </c>
      <c r="N408">
        <v>19</v>
      </c>
      <c r="O408">
        <v>1</v>
      </c>
      <c r="P408">
        <v>36</v>
      </c>
      <c r="Q408">
        <f>SUM(Sheet1!K408)+SUM(Sheet1!L408)+SUM(Sheet1!M408)+SUM(Sheet1!N408)+SUM(Sheet1!O408)+SUM(Sheet1!P408)</f>
        <v>156</v>
      </c>
      <c r="R408">
        <v>2</v>
      </c>
      <c r="S408">
        <v>3</v>
      </c>
      <c r="T408">
        <v>0</v>
      </c>
      <c r="U408">
        <v>4</v>
      </c>
      <c r="V408">
        <v>8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 t="s">
        <v>32</v>
      </c>
      <c r="AE408" t="s">
        <v>33</v>
      </c>
    </row>
    <row r="409" spans="1:31" x14ac:dyDescent="0.3">
      <c r="A409">
        <v>5424</v>
      </c>
      <c r="B409">
        <v>1983</v>
      </c>
      <c r="C409" t="s">
        <v>25</v>
      </c>
      <c r="D409" t="s">
        <v>20</v>
      </c>
      <c r="E409" s="1">
        <v>39922</v>
      </c>
      <c r="F409">
        <v>1</v>
      </c>
      <c r="G409">
        <v>0</v>
      </c>
      <c r="H409" s="9">
        <v>41319</v>
      </c>
      <c r="I409" s="9" t="str">
        <f t="shared" si="6"/>
        <v>2013</v>
      </c>
      <c r="J409">
        <v>30</v>
      </c>
      <c r="K409">
        <v>29</v>
      </c>
      <c r="L409">
        <v>12</v>
      </c>
      <c r="M409">
        <v>59</v>
      </c>
      <c r="N409">
        <v>19</v>
      </c>
      <c r="O409">
        <v>1</v>
      </c>
      <c r="P409">
        <v>36</v>
      </c>
      <c r="Q409">
        <f>SUM(Sheet1!K409)+SUM(Sheet1!L409)+SUM(Sheet1!M409)+SUM(Sheet1!N409)+SUM(Sheet1!O409)+SUM(Sheet1!P409)</f>
        <v>156</v>
      </c>
      <c r="R409">
        <v>2</v>
      </c>
      <c r="S409">
        <v>3</v>
      </c>
      <c r="T409">
        <v>0</v>
      </c>
      <c r="U409">
        <v>4</v>
      </c>
      <c r="V409">
        <v>8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 t="s">
        <v>15</v>
      </c>
      <c r="AE409" t="s">
        <v>16</v>
      </c>
    </row>
    <row r="410" spans="1:31" x14ac:dyDescent="0.3">
      <c r="A410">
        <v>3657</v>
      </c>
      <c r="B410">
        <v>1986</v>
      </c>
      <c r="C410" t="s">
        <v>25</v>
      </c>
      <c r="D410" t="s">
        <v>28</v>
      </c>
      <c r="E410" s="1">
        <v>39146</v>
      </c>
      <c r="F410">
        <v>1</v>
      </c>
      <c r="G410">
        <v>0</v>
      </c>
      <c r="H410" s="9">
        <v>41319</v>
      </c>
      <c r="I410" s="9" t="str">
        <f t="shared" si="6"/>
        <v>2013</v>
      </c>
      <c r="J410">
        <v>1</v>
      </c>
      <c r="K410">
        <v>94</v>
      </c>
      <c r="L410">
        <v>1</v>
      </c>
      <c r="M410">
        <v>33</v>
      </c>
      <c r="N410">
        <v>13</v>
      </c>
      <c r="O410">
        <v>12</v>
      </c>
      <c r="P410">
        <v>12</v>
      </c>
      <c r="Q410">
        <f>SUM(Sheet1!K410)+SUM(Sheet1!L410)+SUM(Sheet1!M410)+SUM(Sheet1!N410)+SUM(Sheet1!O410)+SUM(Sheet1!P410)</f>
        <v>165</v>
      </c>
      <c r="R410">
        <v>3</v>
      </c>
      <c r="S410">
        <v>4</v>
      </c>
      <c r="T410">
        <v>0</v>
      </c>
      <c r="U410">
        <v>4</v>
      </c>
      <c r="V410">
        <v>8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 t="s">
        <v>21</v>
      </c>
      <c r="AE410" t="s">
        <v>22</v>
      </c>
    </row>
    <row r="411" spans="1:31" x14ac:dyDescent="0.3">
      <c r="A411">
        <v>10402</v>
      </c>
      <c r="B411">
        <v>1967</v>
      </c>
      <c r="C411" t="s">
        <v>25</v>
      </c>
      <c r="D411" t="s">
        <v>20</v>
      </c>
      <c r="E411" s="1">
        <v>35441</v>
      </c>
      <c r="F411">
        <v>1</v>
      </c>
      <c r="G411">
        <v>1</v>
      </c>
      <c r="H411" s="9">
        <v>41319</v>
      </c>
      <c r="I411" s="9" t="str">
        <f t="shared" si="6"/>
        <v>2013</v>
      </c>
      <c r="J411">
        <v>94</v>
      </c>
      <c r="K411">
        <v>25</v>
      </c>
      <c r="L411">
        <v>1</v>
      </c>
      <c r="M411">
        <v>9</v>
      </c>
      <c r="N411">
        <v>2</v>
      </c>
      <c r="O411">
        <v>1</v>
      </c>
      <c r="P411">
        <v>1</v>
      </c>
      <c r="Q411">
        <f>SUM(Sheet1!K411)+SUM(Sheet1!L411)+SUM(Sheet1!M411)+SUM(Sheet1!N411)+SUM(Sheet1!O411)+SUM(Sheet1!P411)</f>
        <v>39</v>
      </c>
      <c r="R411">
        <v>2</v>
      </c>
      <c r="S411">
        <v>1</v>
      </c>
      <c r="T411">
        <v>0</v>
      </c>
      <c r="U411">
        <v>3</v>
      </c>
      <c r="V411">
        <v>8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 t="s">
        <v>23</v>
      </c>
      <c r="AE411" t="s">
        <v>24</v>
      </c>
    </row>
    <row r="412" spans="1:31" x14ac:dyDescent="0.3">
      <c r="A412">
        <v>702</v>
      </c>
      <c r="B412">
        <v>1975</v>
      </c>
      <c r="C412" t="s">
        <v>34</v>
      </c>
      <c r="D412" t="s">
        <v>14</v>
      </c>
      <c r="E412" s="1">
        <v>47682</v>
      </c>
      <c r="F412">
        <v>0</v>
      </c>
      <c r="G412">
        <v>1</v>
      </c>
      <c r="H412" s="9">
        <v>41320</v>
      </c>
      <c r="I412" s="9" t="str">
        <f t="shared" si="6"/>
        <v>2013</v>
      </c>
      <c r="J412">
        <v>80</v>
      </c>
      <c r="K412">
        <v>162</v>
      </c>
      <c r="L412">
        <v>61</v>
      </c>
      <c r="M412">
        <v>83</v>
      </c>
      <c r="N412">
        <v>97</v>
      </c>
      <c r="O412">
        <v>57</v>
      </c>
      <c r="P412">
        <v>61</v>
      </c>
      <c r="Q412">
        <f>SUM(Sheet1!K412)+SUM(Sheet1!L412)+SUM(Sheet1!M412)+SUM(Sheet1!N412)+SUM(Sheet1!O412)+SUM(Sheet1!P412)</f>
        <v>521</v>
      </c>
      <c r="R412">
        <v>4</v>
      </c>
      <c r="S412">
        <v>4</v>
      </c>
      <c r="T412">
        <v>3</v>
      </c>
      <c r="U412">
        <v>8</v>
      </c>
      <c r="V412">
        <v>5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 t="s">
        <v>21</v>
      </c>
      <c r="AE412" t="s">
        <v>22</v>
      </c>
    </row>
    <row r="413" spans="1:31" x14ac:dyDescent="0.3">
      <c r="A413">
        <v>6230</v>
      </c>
      <c r="B413">
        <v>1971</v>
      </c>
      <c r="C413" t="s">
        <v>25</v>
      </c>
      <c r="D413" t="s">
        <v>17</v>
      </c>
      <c r="E413" s="1">
        <v>44421</v>
      </c>
      <c r="F413">
        <v>1</v>
      </c>
      <c r="G413">
        <v>1</v>
      </c>
      <c r="H413" s="9">
        <v>41320</v>
      </c>
      <c r="I413" s="9" t="str">
        <f t="shared" si="6"/>
        <v>2013</v>
      </c>
      <c r="J413">
        <v>53</v>
      </c>
      <c r="K413">
        <v>110</v>
      </c>
      <c r="L413">
        <v>5</v>
      </c>
      <c r="M413">
        <v>59</v>
      </c>
      <c r="N413">
        <v>7</v>
      </c>
      <c r="O413">
        <v>1</v>
      </c>
      <c r="P413">
        <v>7</v>
      </c>
      <c r="Q413">
        <f>SUM(Sheet1!K413)+SUM(Sheet1!L413)+SUM(Sheet1!M413)+SUM(Sheet1!N413)+SUM(Sheet1!O413)+SUM(Sheet1!P413)</f>
        <v>189</v>
      </c>
      <c r="R413">
        <v>5</v>
      </c>
      <c r="S413">
        <v>5</v>
      </c>
      <c r="T413">
        <v>0</v>
      </c>
      <c r="U413">
        <v>4</v>
      </c>
      <c r="V413">
        <v>8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 t="s">
        <v>21</v>
      </c>
      <c r="AE413" t="s">
        <v>22</v>
      </c>
    </row>
    <row r="414" spans="1:31" x14ac:dyDescent="0.3">
      <c r="A414">
        <v>1052</v>
      </c>
      <c r="B414">
        <v>1969</v>
      </c>
      <c r="C414" t="s">
        <v>25</v>
      </c>
      <c r="D414" t="s">
        <v>20</v>
      </c>
      <c r="E414" s="1">
        <v>56796</v>
      </c>
      <c r="F414">
        <v>0</v>
      </c>
      <c r="G414">
        <v>1</v>
      </c>
      <c r="H414" s="9">
        <v>41321</v>
      </c>
      <c r="I414" s="9" t="str">
        <f t="shared" si="6"/>
        <v>2013</v>
      </c>
      <c r="J414">
        <v>24</v>
      </c>
      <c r="K414">
        <v>656</v>
      </c>
      <c r="L414">
        <v>38</v>
      </c>
      <c r="M414">
        <v>161</v>
      </c>
      <c r="N414">
        <v>62</v>
      </c>
      <c r="O414">
        <v>47</v>
      </c>
      <c r="P414">
        <v>37</v>
      </c>
      <c r="Q414">
        <f>SUM(Sheet1!K414)+SUM(Sheet1!L414)+SUM(Sheet1!M414)+SUM(Sheet1!N414)+SUM(Sheet1!O414)+SUM(Sheet1!P414)</f>
        <v>1001</v>
      </c>
      <c r="R414">
        <v>3</v>
      </c>
      <c r="S414">
        <v>8</v>
      </c>
      <c r="T414">
        <v>9</v>
      </c>
      <c r="U414">
        <v>7</v>
      </c>
      <c r="V414">
        <v>7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 t="s">
        <v>18</v>
      </c>
      <c r="AE414" t="s">
        <v>19</v>
      </c>
    </row>
    <row r="415" spans="1:31" x14ac:dyDescent="0.3">
      <c r="A415">
        <v>2807</v>
      </c>
      <c r="B415">
        <v>1969</v>
      </c>
      <c r="C415" t="s">
        <v>25</v>
      </c>
      <c r="D415" t="s">
        <v>20</v>
      </c>
      <c r="E415" s="1">
        <v>56796</v>
      </c>
      <c r="F415">
        <v>0</v>
      </c>
      <c r="G415">
        <v>1</v>
      </c>
      <c r="H415" s="9">
        <v>41321</v>
      </c>
      <c r="I415" s="9" t="str">
        <f t="shared" si="6"/>
        <v>2013</v>
      </c>
      <c r="J415">
        <v>24</v>
      </c>
      <c r="K415">
        <v>656</v>
      </c>
      <c r="L415">
        <v>38</v>
      </c>
      <c r="M415">
        <v>161</v>
      </c>
      <c r="N415">
        <v>62</v>
      </c>
      <c r="O415">
        <v>47</v>
      </c>
      <c r="P415">
        <v>37</v>
      </c>
      <c r="Q415">
        <f>SUM(Sheet1!K415)+SUM(Sheet1!L415)+SUM(Sheet1!M415)+SUM(Sheet1!N415)+SUM(Sheet1!O415)+SUM(Sheet1!P415)</f>
        <v>1001</v>
      </c>
      <c r="R415">
        <v>3</v>
      </c>
      <c r="S415">
        <v>8</v>
      </c>
      <c r="T415">
        <v>9</v>
      </c>
      <c r="U415">
        <v>7</v>
      </c>
      <c r="V415">
        <v>7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 t="s">
        <v>21</v>
      </c>
      <c r="AE415" t="s">
        <v>22</v>
      </c>
    </row>
    <row r="416" spans="1:31" x14ac:dyDescent="0.3">
      <c r="A416">
        <v>1876</v>
      </c>
      <c r="B416">
        <v>1990</v>
      </c>
      <c r="C416" t="s">
        <v>25</v>
      </c>
      <c r="D416" t="s">
        <v>20</v>
      </c>
      <c r="E416" s="1">
        <v>18929</v>
      </c>
      <c r="F416">
        <v>0</v>
      </c>
      <c r="G416">
        <v>0</v>
      </c>
      <c r="H416" s="9">
        <v>41321</v>
      </c>
      <c r="I416" s="9" t="str">
        <f t="shared" si="6"/>
        <v>2013</v>
      </c>
      <c r="J416">
        <v>15</v>
      </c>
      <c r="K416">
        <v>32</v>
      </c>
      <c r="L416">
        <v>0</v>
      </c>
      <c r="M416">
        <v>8</v>
      </c>
      <c r="N416">
        <v>23</v>
      </c>
      <c r="O416">
        <v>4</v>
      </c>
      <c r="P416">
        <v>18</v>
      </c>
      <c r="Q416">
        <f>SUM(Sheet1!K416)+SUM(Sheet1!L416)+SUM(Sheet1!M416)+SUM(Sheet1!N416)+SUM(Sheet1!O416)+SUM(Sheet1!P416)</f>
        <v>85</v>
      </c>
      <c r="R416">
        <v>1</v>
      </c>
      <c r="S416">
        <v>1</v>
      </c>
      <c r="T416">
        <v>0</v>
      </c>
      <c r="U416">
        <v>4</v>
      </c>
      <c r="V416">
        <v>6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 t="s">
        <v>32</v>
      </c>
      <c r="AE416" t="s">
        <v>33</v>
      </c>
    </row>
    <row r="417" spans="1:31" x14ac:dyDescent="0.3">
      <c r="A417">
        <v>2326</v>
      </c>
      <c r="B417">
        <v>1990</v>
      </c>
      <c r="C417" t="s">
        <v>25</v>
      </c>
      <c r="D417" t="s">
        <v>20</v>
      </c>
      <c r="E417" s="1">
        <v>18929</v>
      </c>
      <c r="F417">
        <v>0</v>
      </c>
      <c r="G417">
        <v>0</v>
      </c>
      <c r="H417" s="9">
        <v>41321</v>
      </c>
      <c r="I417" s="9" t="str">
        <f t="shared" si="6"/>
        <v>2013</v>
      </c>
      <c r="J417">
        <v>15</v>
      </c>
      <c r="K417">
        <v>32</v>
      </c>
      <c r="L417">
        <v>0</v>
      </c>
      <c r="M417">
        <v>8</v>
      </c>
      <c r="N417">
        <v>23</v>
      </c>
      <c r="O417">
        <v>4</v>
      </c>
      <c r="P417">
        <v>18</v>
      </c>
      <c r="Q417">
        <f>SUM(Sheet1!K417)+SUM(Sheet1!L417)+SUM(Sheet1!M417)+SUM(Sheet1!N417)+SUM(Sheet1!O417)+SUM(Sheet1!P417)</f>
        <v>85</v>
      </c>
      <c r="R417">
        <v>1</v>
      </c>
      <c r="S417">
        <v>1</v>
      </c>
      <c r="T417">
        <v>0</v>
      </c>
      <c r="U417">
        <v>4</v>
      </c>
      <c r="V417">
        <v>6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 t="s">
        <v>21</v>
      </c>
      <c r="AE417" t="s">
        <v>22</v>
      </c>
    </row>
    <row r="418" spans="1:31" x14ac:dyDescent="0.3">
      <c r="A418">
        <v>2253</v>
      </c>
      <c r="B418">
        <v>1990</v>
      </c>
      <c r="C418" t="s">
        <v>25</v>
      </c>
      <c r="D418" t="s">
        <v>20</v>
      </c>
      <c r="E418" s="1">
        <v>18929</v>
      </c>
      <c r="F418">
        <v>0</v>
      </c>
      <c r="G418">
        <v>0</v>
      </c>
      <c r="H418" s="9">
        <v>41321</v>
      </c>
      <c r="I418" s="9" t="str">
        <f t="shared" si="6"/>
        <v>2013</v>
      </c>
      <c r="J418">
        <v>15</v>
      </c>
      <c r="K418">
        <v>32</v>
      </c>
      <c r="L418">
        <v>0</v>
      </c>
      <c r="M418">
        <v>8</v>
      </c>
      <c r="N418">
        <v>23</v>
      </c>
      <c r="O418">
        <v>4</v>
      </c>
      <c r="P418">
        <v>18</v>
      </c>
      <c r="Q418">
        <f>SUM(Sheet1!K418)+SUM(Sheet1!L418)+SUM(Sheet1!M418)+SUM(Sheet1!N418)+SUM(Sheet1!O418)+SUM(Sheet1!P418)</f>
        <v>85</v>
      </c>
      <c r="R418">
        <v>1</v>
      </c>
      <c r="S418">
        <v>1</v>
      </c>
      <c r="T418">
        <v>0</v>
      </c>
      <c r="U418">
        <v>4</v>
      </c>
      <c r="V418">
        <v>6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 t="s">
        <v>21</v>
      </c>
      <c r="AE418" t="s">
        <v>22</v>
      </c>
    </row>
    <row r="419" spans="1:31" x14ac:dyDescent="0.3">
      <c r="A419">
        <v>7129</v>
      </c>
      <c r="B419">
        <v>1962</v>
      </c>
      <c r="C419" t="s">
        <v>13</v>
      </c>
      <c r="D419" t="s">
        <v>20</v>
      </c>
      <c r="E419" s="1">
        <v>54693</v>
      </c>
      <c r="F419">
        <v>0</v>
      </c>
      <c r="G419">
        <v>1</v>
      </c>
      <c r="H419" s="9">
        <v>41322</v>
      </c>
      <c r="I419" s="9" t="str">
        <f t="shared" si="6"/>
        <v>2013</v>
      </c>
      <c r="J419">
        <v>72</v>
      </c>
      <c r="K419">
        <v>686</v>
      </c>
      <c r="L419">
        <v>17</v>
      </c>
      <c r="M419">
        <v>142</v>
      </c>
      <c r="N419">
        <v>23</v>
      </c>
      <c r="O419">
        <v>26</v>
      </c>
      <c r="P419">
        <v>35</v>
      </c>
      <c r="Q419">
        <f>SUM(Sheet1!K419)+SUM(Sheet1!L419)+SUM(Sheet1!M419)+SUM(Sheet1!N419)+SUM(Sheet1!O419)+SUM(Sheet1!P419)</f>
        <v>929</v>
      </c>
      <c r="R419">
        <v>8</v>
      </c>
      <c r="S419">
        <v>6</v>
      </c>
      <c r="T419">
        <v>4</v>
      </c>
      <c r="U419">
        <v>13</v>
      </c>
      <c r="V419">
        <v>6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 t="s">
        <v>21</v>
      </c>
      <c r="AE419" t="s">
        <v>22</v>
      </c>
    </row>
    <row r="420" spans="1:31" x14ac:dyDescent="0.3">
      <c r="A420">
        <v>5788</v>
      </c>
      <c r="B420">
        <v>1972</v>
      </c>
      <c r="C420" t="s">
        <v>25</v>
      </c>
      <c r="D420" t="s">
        <v>27</v>
      </c>
      <c r="E420" s="1">
        <v>46053</v>
      </c>
      <c r="F420">
        <v>1</v>
      </c>
      <c r="G420">
        <v>0</v>
      </c>
      <c r="H420" s="9">
        <v>41322</v>
      </c>
      <c r="I420" s="9" t="str">
        <f t="shared" si="6"/>
        <v>2013</v>
      </c>
      <c r="J420">
        <v>46</v>
      </c>
      <c r="K420">
        <v>56</v>
      </c>
      <c r="L420">
        <v>10</v>
      </c>
      <c r="M420">
        <v>92</v>
      </c>
      <c r="N420">
        <v>19</v>
      </c>
      <c r="O420">
        <v>7</v>
      </c>
      <c r="P420">
        <v>25</v>
      </c>
      <c r="Q420">
        <f>SUM(Sheet1!K420)+SUM(Sheet1!L420)+SUM(Sheet1!M420)+SUM(Sheet1!N420)+SUM(Sheet1!O420)+SUM(Sheet1!P420)</f>
        <v>209</v>
      </c>
      <c r="R420">
        <v>3</v>
      </c>
      <c r="S420">
        <v>3</v>
      </c>
      <c r="T420">
        <v>2</v>
      </c>
      <c r="U420">
        <v>4</v>
      </c>
      <c r="V420">
        <v>5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 t="s">
        <v>30</v>
      </c>
      <c r="AE420" t="s">
        <v>31</v>
      </c>
    </row>
    <row r="421" spans="1:31" x14ac:dyDescent="0.3">
      <c r="A421">
        <v>326</v>
      </c>
      <c r="B421">
        <v>1973</v>
      </c>
      <c r="C421" t="s">
        <v>25</v>
      </c>
      <c r="D421" t="s">
        <v>20</v>
      </c>
      <c r="E421" s="1">
        <v>51148</v>
      </c>
      <c r="F421">
        <v>1</v>
      </c>
      <c r="G421">
        <v>1</v>
      </c>
      <c r="H421" s="9">
        <v>41323</v>
      </c>
      <c r="I421" s="9" t="str">
        <f t="shared" si="6"/>
        <v>2013</v>
      </c>
      <c r="J421">
        <v>38</v>
      </c>
      <c r="K421">
        <v>235</v>
      </c>
      <c r="L421">
        <v>6</v>
      </c>
      <c r="M421">
        <v>45</v>
      </c>
      <c r="N421">
        <v>8</v>
      </c>
      <c r="O421">
        <v>9</v>
      </c>
      <c r="P421">
        <v>12</v>
      </c>
      <c r="Q421">
        <f>SUM(Sheet1!K421)+SUM(Sheet1!L421)+SUM(Sheet1!M421)+SUM(Sheet1!N421)+SUM(Sheet1!O421)+SUM(Sheet1!P421)</f>
        <v>315</v>
      </c>
      <c r="R421">
        <v>4</v>
      </c>
      <c r="S421">
        <v>5</v>
      </c>
      <c r="T421">
        <v>1</v>
      </c>
      <c r="U421">
        <v>6</v>
      </c>
      <c r="V421">
        <v>6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 t="s">
        <v>32</v>
      </c>
      <c r="AE421" t="s">
        <v>33</v>
      </c>
    </row>
    <row r="422" spans="1:31" x14ac:dyDescent="0.3">
      <c r="A422">
        <v>10790</v>
      </c>
      <c r="B422">
        <v>1985</v>
      </c>
      <c r="C422" t="s">
        <v>13</v>
      </c>
      <c r="D422" t="s">
        <v>20</v>
      </c>
      <c r="E422" s="1">
        <v>18169</v>
      </c>
      <c r="F422">
        <v>1</v>
      </c>
      <c r="G422">
        <v>0</v>
      </c>
      <c r="H422" s="9">
        <v>41324</v>
      </c>
      <c r="I422" s="9" t="str">
        <f t="shared" si="6"/>
        <v>2013</v>
      </c>
      <c r="J422">
        <v>40</v>
      </c>
      <c r="K422">
        <v>9</v>
      </c>
      <c r="L422">
        <v>0</v>
      </c>
      <c r="M422">
        <v>5</v>
      </c>
      <c r="N422">
        <v>0</v>
      </c>
      <c r="O422">
        <v>0</v>
      </c>
      <c r="P422">
        <v>7</v>
      </c>
      <c r="Q422">
        <f>SUM(Sheet1!K422)+SUM(Sheet1!L422)+SUM(Sheet1!M422)+SUM(Sheet1!N422)+SUM(Sheet1!O422)+SUM(Sheet1!P422)</f>
        <v>21</v>
      </c>
      <c r="R422">
        <v>1</v>
      </c>
      <c r="S422">
        <v>1</v>
      </c>
      <c r="T422">
        <v>0</v>
      </c>
      <c r="U422">
        <v>2</v>
      </c>
      <c r="V422">
        <v>8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 t="s">
        <v>21</v>
      </c>
      <c r="AE422" t="s">
        <v>22</v>
      </c>
    </row>
    <row r="423" spans="1:31" x14ac:dyDescent="0.3">
      <c r="A423">
        <v>367</v>
      </c>
      <c r="B423">
        <v>1978</v>
      </c>
      <c r="C423" t="s">
        <v>34</v>
      </c>
      <c r="D423" t="s">
        <v>20</v>
      </c>
      <c r="E423" s="1">
        <v>36550</v>
      </c>
      <c r="F423">
        <v>1</v>
      </c>
      <c r="G423">
        <v>0</v>
      </c>
      <c r="H423" s="9">
        <v>41324</v>
      </c>
      <c r="I423" s="9" t="str">
        <f t="shared" si="6"/>
        <v>2013</v>
      </c>
      <c r="J423">
        <v>74</v>
      </c>
      <c r="K423">
        <v>47</v>
      </c>
      <c r="L423">
        <v>90</v>
      </c>
      <c r="M423">
        <v>94</v>
      </c>
      <c r="N423">
        <v>123</v>
      </c>
      <c r="O423">
        <v>103</v>
      </c>
      <c r="P423">
        <v>120</v>
      </c>
      <c r="Q423">
        <f>SUM(Sheet1!K423)+SUM(Sheet1!L423)+SUM(Sheet1!M423)+SUM(Sheet1!N423)+SUM(Sheet1!O423)+SUM(Sheet1!P423)</f>
        <v>577</v>
      </c>
      <c r="R423">
        <v>5</v>
      </c>
      <c r="S423">
        <v>9</v>
      </c>
      <c r="T423">
        <v>1</v>
      </c>
      <c r="U423">
        <v>5</v>
      </c>
      <c r="V423">
        <v>9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 t="s">
        <v>23</v>
      </c>
      <c r="AE423" t="s">
        <v>24</v>
      </c>
    </row>
    <row r="424" spans="1:31" x14ac:dyDescent="0.3">
      <c r="A424">
        <v>425</v>
      </c>
      <c r="B424">
        <v>1985</v>
      </c>
      <c r="C424" t="s">
        <v>25</v>
      </c>
      <c r="D424" t="s">
        <v>20</v>
      </c>
      <c r="E424" s="1">
        <v>55357</v>
      </c>
      <c r="F424">
        <v>2</v>
      </c>
      <c r="G424">
        <v>0</v>
      </c>
      <c r="H424" s="9">
        <v>41324</v>
      </c>
      <c r="I424" s="9" t="str">
        <f t="shared" si="6"/>
        <v>2013</v>
      </c>
      <c r="J424">
        <v>66</v>
      </c>
      <c r="K424">
        <v>374</v>
      </c>
      <c r="L424">
        <v>64</v>
      </c>
      <c r="M424">
        <v>116</v>
      </c>
      <c r="N424">
        <v>84</v>
      </c>
      <c r="O424">
        <v>25</v>
      </c>
      <c r="P424">
        <v>64</v>
      </c>
      <c r="Q424">
        <f>SUM(Sheet1!K424)+SUM(Sheet1!L424)+SUM(Sheet1!M424)+SUM(Sheet1!N424)+SUM(Sheet1!O424)+SUM(Sheet1!P424)</f>
        <v>727</v>
      </c>
      <c r="R424">
        <v>3</v>
      </c>
      <c r="S424">
        <v>6</v>
      </c>
      <c r="T424">
        <v>2</v>
      </c>
      <c r="U424">
        <v>11</v>
      </c>
      <c r="V424">
        <v>5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 t="s">
        <v>32</v>
      </c>
      <c r="AE424" t="s">
        <v>33</v>
      </c>
    </row>
    <row r="425" spans="1:31" x14ac:dyDescent="0.3">
      <c r="A425">
        <v>1118</v>
      </c>
      <c r="B425">
        <v>1956</v>
      </c>
      <c r="C425" t="s">
        <v>26</v>
      </c>
      <c r="D425" t="s">
        <v>20</v>
      </c>
      <c r="E425" s="1">
        <v>50965</v>
      </c>
      <c r="F425">
        <v>0</v>
      </c>
      <c r="G425">
        <v>1</v>
      </c>
      <c r="H425" s="9">
        <v>41325</v>
      </c>
      <c r="I425" s="9" t="str">
        <f t="shared" si="6"/>
        <v>2013</v>
      </c>
      <c r="J425">
        <v>87</v>
      </c>
      <c r="K425">
        <v>544</v>
      </c>
      <c r="L425">
        <v>13</v>
      </c>
      <c r="M425">
        <v>85</v>
      </c>
      <c r="N425">
        <v>8</v>
      </c>
      <c r="O425">
        <v>6</v>
      </c>
      <c r="P425">
        <v>29</v>
      </c>
      <c r="Q425">
        <f>SUM(Sheet1!K425)+SUM(Sheet1!L425)+SUM(Sheet1!M425)+SUM(Sheet1!N425)+SUM(Sheet1!O425)+SUM(Sheet1!P425)</f>
        <v>685</v>
      </c>
      <c r="R425">
        <v>3</v>
      </c>
      <c r="S425">
        <v>10</v>
      </c>
      <c r="T425">
        <v>4</v>
      </c>
      <c r="U425">
        <v>5</v>
      </c>
      <c r="V425">
        <v>8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 t="s">
        <v>21</v>
      </c>
      <c r="AE425" t="s">
        <v>22</v>
      </c>
    </row>
    <row r="426" spans="1:31" x14ac:dyDescent="0.3">
      <c r="A426">
        <v>1388</v>
      </c>
      <c r="B426">
        <v>1975</v>
      </c>
      <c r="C426" t="s">
        <v>25</v>
      </c>
      <c r="D426" t="s">
        <v>28</v>
      </c>
      <c r="E426" s="1">
        <v>33249</v>
      </c>
      <c r="F426">
        <v>1</v>
      </c>
      <c r="G426">
        <v>0</v>
      </c>
      <c r="H426" s="9">
        <v>41325</v>
      </c>
      <c r="I426" s="9" t="str">
        <f t="shared" si="6"/>
        <v>2013</v>
      </c>
      <c r="J426">
        <v>11</v>
      </c>
      <c r="K426">
        <v>6</v>
      </c>
      <c r="L426">
        <v>10</v>
      </c>
      <c r="M426">
        <v>21</v>
      </c>
      <c r="N426">
        <v>19</v>
      </c>
      <c r="O426">
        <v>14</v>
      </c>
      <c r="P426">
        <v>42</v>
      </c>
      <c r="Q426">
        <f>SUM(Sheet1!K426)+SUM(Sheet1!L426)+SUM(Sheet1!M426)+SUM(Sheet1!N426)+SUM(Sheet1!O426)+SUM(Sheet1!P426)</f>
        <v>112</v>
      </c>
      <c r="R426">
        <v>2</v>
      </c>
      <c r="S426">
        <v>2</v>
      </c>
      <c r="T426">
        <v>1</v>
      </c>
      <c r="U426">
        <v>3</v>
      </c>
      <c r="V426">
        <v>6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 t="s">
        <v>18</v>
      </c>
      <c r="AE426" t="s">
        <v>19</v>
      </c>
    </row>
    <row r="427" spans="1:31" x14ac:dyDescent="0.3">
      <c r="A427">
        <v>979</v>
      </c>
      <c r="B427">
        <v>1975</v>
      </c>
      <c r="C427" t="s">
        <v>25</v>
      </c>
      <c r="D427" t="s">
        <v>28</v>
      </c>
      <c r="E427" s="1">
        <v>33249</v>
      </c>
      <c r="F427">
        <v>1</v>
      </c>
      <c r="G427">
        <v>0</v>
      </c>
      <c r="H427" s="9">
        <v>41325</v>
      </c>
      <c r="I427" s="9" t="str">
        <f t="shared" si="6"/>
        <v>2013</v>
      </c>
      <c r="J427">
        <v>11</v>
      </c>
      <c r="K427">
        <v>6</v>
      </c>
      <c r="L427">
        <v>10</v>
      </c>
      <c r="M427">
        <v>21</v>
      </c>
      <c r="N427">
        <v>19</v>
      </c>
      <c r="O427">
        <v>14</v>
      </c>
      <c r="P427">
        <v>42</v>
      </c>
      <c r="Q427">
        <f>SUM(Sheet1!K427)+SUM(Sheet1!L427)+SUM(Sheet1!M427)+SUM(Sheet1!N427)+SUM(Sheet1!O427)+SUM(Sheet1!P427)</f>
        <v>112</v>
      </c>
      <c r="R427">
        <v>2</v>
      </c>
      <c r="S427">
        <v>2</v>
      </c>
      <c r="T427">
        <v>1</v>
      </c>
      <c r="U427">
        <v>3</v>
      </c>
      <c r="V427">
        <v>6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 t="s">
        <v>21</v>
      </c>
      <c r="AE427" t="s">
        <v>22</v>
      </c>
    </row>
    <row r="428" spans="1:31" x14ac:dyDescent="0.3">
      <c r="A428">
        <v>2929</v>
      </c>
      <c r="B428">
        <v>1976</v>
      </c>
      <c r="C428" t="s">
        <v>25</v>
      </c>
      <c r="D428" t="s">
        <v>28</v>
      </c>
      <c r="E428" s="1">
        <v>20180</v>
      </c>
      <c r="F428">
        <v>0</v>
      </c>
      <c r="G428">
        <v>0</v>
      </c>
      <c r="H428" s="9">
        <v>41325</v>
      </c>
      <c r="I428" s="9" t="str">
        <f t="shared" ref="I428:I451" si="7">TEXT(SUBSTITUTE(H428,"年","-"),"yyyy")</f>
        <v>2013</v>
      </c>
      <c r="J428">
        <v>27</v>
      </c>
      <c r="K428">
        <v>18</v>
      </c>
      <c r="L428">
        <v>42</v>
      </c>
      <c r="M428">
        <v>24</v>
      </c>
      <c r="N428">
        <v>15</v>
      </c>
      <c r="O428">
        <v>20</v>
      </c>
      <c r="P428">
        <v>18</v>
      </c>
      <c r="Q428">
        <f>SUM(Sheet1!K428)+SUM(Sheet1!L428)+SUM(Sheet1!M428)+SUM(Sheet1!N428)+SUM(Sheet1!O428)+SUM(Sheet1!P428)</f>
        <v>137</v>
      </c>
      <c r="R428">
        <v>1</v>
      </c>
      <c r="S428">
        <v>2</v>
      </c>
      <c r="T428">
        <v>1</v>
      </c>
      <c r="U428">
        <v>4</v>
      </c>
      <c r="V428">
        <v>7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 t="s">
        <v>21</v>
      </c>
      <c r="AE428" t="s">
        <v>22</v>
      </c>
    </row>
    <row r="429" spans="1:31" x14ac:dyDescent="0.3">
      <c r="A429">
        <v>4436</v>
      </c>
      <c r="B429">
        <v>1976</v>
      </c>
      <c r="C429" t="s">
        <v>25</v>
      </c>
      <c r="D429" t="s">
        <v>28</v>
      </c>
      <c r="E429" s="1">
        <v>20180</v>
      </c>
      <c r="F429">
        <v>0</v>
      </c>
      <c r="G429">
        <v>0</v>
      </c>
      <c r="H429" s="9">
        <v>41325</v>
      </c>
      <c r="I429" s="9" t="str">
        <f t="shared" si="7"/>
        <v>2013</v>
      </c>
      <c r="J429">
        <v>27</v>
      </c>
      <c r="K429">
        <v>18</v>
      </c>
      <c r="L429">
        <v>42</v>
      </c>
      <c r="M429">
        <v>24</v>
      </c>
      <c r="N429">
        <v>15</v>
      </c>
      <c r="O429">
        <v>20</v>
      </c>
      <c r="P429">
        <v>18</v>
      </c>
      <c r="Q429">
        <f>SUM(Sheet1!K429)+SUM(Sheet1!L429)+SUM(Sheet1!M429)+SUM(Sheet1!N429)+SUM(Sheet1!O429)+SUM(Sheet1!P429)</f>
        <v>137</v>
      </c>
      <c r="R429">
        <v>1</v>
      </c>
      <c r="S429">
        <v>2</v>
      </c>
      <c r="T429">
        <v>1</v>
      </c>
      <c r="U429">
        <v>4</v>
      </c>
      <c r="V429">
        <v>7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 t="s">
        <v>21</v>
      </c>
      <c r="AE429" t="s">
        <v>22</v>
      </c>
    </row>
    <row r="430" spans="1:31" x14ac:dyDescent="0.3">
      <c r="A430">
        <v>10277</v>
      </c>
      <c r="B430">
        <v>1961</v>
      </c>
      <c r="C430" t="s">
        <v>25</v>
      </c>
      <c r="D430" t="s">
        <v>28</v>
      </c>
      <c r="E430" s="1">
        <v>30081</v>
      </c>
      <c r="F430">
        <v>0</v>
      </c>
      <c r="G430">
        <v>1</v>
      </c>
      <c r="H430" s="9">
        <v>41326</v>
      </c>
      <c r="I430" s="9" t="str">
        <f t="shared" si="7"/>
        <v>2013</v>
      </c>
      <c r="J430">
        <v>27</v>
      </c>
      <c r="K430">
        <v>36</v>
      </c>
      <c r="L430">
        <v>0</v>
      </c>
      <c r="M430">
        <v>2</v>
      </c>
      <c r="N430">
        <v>0</v>
      </c>
      <c r="O430">
        <v>0</v>
      </c>
      <c r="P430">
        <v>4</v>
      </c>
      <c r="Q430">
        <f>SUM(Sheet1!K430)+SUM(Sheet1!L430)+SUM(Sheet1!M430)+SUM(Sheet1!N430)+SUM(Sheet1!O430)+SUM(Sheet1!P430)</f>
        <v>42</v>
      </c>
      <c r="R430">
        <v>1</v>
      </c>
      <c r="S430">
        <v>1</v>
      </c>
      <c r="T430">
        <v>0</v>
      </c>
      <c r="U430">
        <v>3</v>
      </c>
      <c r="V430">
        <v>7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 t="s">
        <v>21</v>
      </c>
      <c r="AE430" t="s">
        <v>22</v>
      </c>
    </row>
    <row r="431" spans="1:31" x14ac:dyDescent="0.3">
      <c r="A431">
        <v>2656</v>
      </c>
      <c r="B431">
        <v>1971</v>
      </c>
      <c r="C431" t="s">
        <v>25</v>
      </c>
      <c r="D431" t="s">
        <v>17</v>
      </c>
      <c r="E431" s="1">
        <v>40851</v>
      </c>
      <c r="F431">
        <v>1</v>
      </c>
      <c r="G431">
        <v>1</v>
      </c>
      <c r="H431" s="9">
        <v>41326</v>
      </c>
      <c r="I431" s="9" t="str">
        <f t="shared" si="7"/>
        <v>2013</v>
      </c>
      <c r="J431">
        <v>63</v>
      </c>
      <c r="K431">
        <v>23</v>
      </c>
      <c r="L431">
        <v>1</v>
      </c>
      <c r="M431">
        <v>7</v>
      </c>
      <c r="N431">
        <v>0</v>
      </c>
      <c r="O431">
        <v>4</v>
      </c>
      <c r="P431">
        <v>24</v>
      </c>
      <c r="Q431">
        <f>SUM(Sheet1!K431)+SUM(Sheet1!L431)+SUM(Sheet1!M431)+SUM(Sheet1!N431)+SUM(Sheet1!O431)+SUM(Sheet1!P431)</f>
        <v>59</v>
      </c>
      <c r="R431">
        <v>1</v>
      </c>
      <c r="S431">
        <v>1</v>
      </c>
      <c r="T431">
        <v>1</v>
      </c>
      <c r="U431">
        <v>2</v>
      </c>
      <c r="V431">
        <v>7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 t="s">
        <v>23</v>
      </c>
      <c r="AE431" t="s">
        <v>24</v>
      </c>
    </row>
    <row r="432" spans="1:31" x14ac:dyDescent="0.3">
      <c r="A432">
        <v>6431</v>
      </c>
      <c r="B432">
        <v>1964</v>
      </c>
      <c r="C432" t="s">
        <v>13</v>
      </c>
      <c r="D432" t="s">
        <v>20</v>
      </c>
      <c r="E432" s="1">
        <v>45759</v>
      </c>
      <c r="F432">
        <v>1</v>
      </c>
      <c r="G432">
        <v>1</v>
      </c>
      <c r="H432" s="9">
        <v>41328</v>
      </c>
      <c r="I432" s="9" t="str">
        <f t="shared" si="7"/>
        <v>2013</v>
      </c>
      <c r="J432">
        <v>13</v>
      </c>
      <c r="K432">
        <v>42</v>
      </c>
      <c r="L432">
        <v>1</v>
      </c>
      <c r="M432">
        <v>18</v>
      </c>
      <c r="N432">
        <v>3</v>
      </c>
      <c r="O432">
        <v>0</v>
      </c>
      <c r="P432">
        <v>4</v>
      </c>
      <c r="Q432">
        <f>SUM(Sheet1!K432)+SUM(Sheet1!L432)+SUM(Sheet1!M432)+SUM(Sheet1!N432)+SUM(Sheet1!O432)+SUM(Sheet1!P432)</f>
        <v>68</v>
      </c>
      <c r="R432">
        <v>2</v>
      </c>
      <c r="S432">
        <v>2</v>
      </c>
      <c r="T432">
        <v>0</v>
      </c>
      <c r="U432">
        <v>3</v>
      </c>
      <c r="V432">
        <v>7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 t="s">
        <v>32</v>
      </c>
      <c r="AE432" t="s">
        <v>33</v>
      </c>
    </row>
    <row r="433" spans="1:31" x14ac:dyDescent="0.3">
      <c r="A433">
        <v>10789</v>
      </c>
      <c r="B433">
        <v>1964</v>
      </c>
      <c r="C433" t="s">
        <v>13</v>
      </c>
      <c r="D433" t="s">
        <v>20</v>
      </c>
      <c r="E433" s="1">
        <v>45759</v>
      </c>
      <c r="F433">
        <v>1</v>
      </c>
      <c r="G433">
        <v>1</v>
      </c>
      <c r="H433" s="9">
        <v>41328</v>
      </c>
      <c r="I433" s="9" t="str">
        <f t="shared" si="7"/>
        <v>2013</v>
      </c>
      <c r="J433">
        <v>13</v>
      </c>
      <c r="K433">
        <v>42</v>
      </c>
      <c r="L433">
        <v>1</v>
      </c>
      <c r="M433">
        <v>18</v>
      </c>
      <c r="N433">
        <v>3</v>
      </c>
      <c r="O433">
        <v>0</v>
      </c>
      <c r="P433">
        <v>4</v>
      </c>
      <c r="Q433">
        <f>SUM(Sheet1!K433)+SUM(Sheet1!L433)+SUM(Sheet1!M433)+SUM(Sheet1!N433)+SUM(Sheet1!O433)+SUM(Sheet1!P433)</f>
        <v>68</v>
      </c>
      <c r="R433">
        <v>2</v>
      </c>
      <c r="S433">
        <v>2</v>
      </c>
      <c r="T433">
        <v>0</v>
      </c>
      <c r="U433">
        <v>3</v>
      </c>
      <c r="V433">
        <v>7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 t="s">
        <v>21</v>
      </c>
      <c r="AE433" t="s">
        <v>22</v>
      </c>
    </row>
    <row r="434" spans="1:31" x14ac:dyDescent="0.3">
      <c r="A434">
        <v>3099</v>
      </c>
      <c r="B434">
        <v>1970</v>
      </c>
      <c r="C434" t="s">
        <v>25</v>
      </c>
      <c r="D434" t="s">
        <v>17</v>
      </c>
      <c r="E434" s="1">
        <v>44267</v>
      </c>
      <c r="F434">
        <v>1</v>
      </c>
      <c r="G434">
        <v>1</v>
      </c>
      <c r="H434" s="9">
        <v>41330</v>
      </c>
      <c r="I434" s="9" t="str">
        <f t="shared" si="7"/>
        <v>2013</v>
      </c>
      <c r="J434">
        <v>48</v>
      </c>
      <c r="K434">
        <v>183</v>
      </c>
      <c r="L434">
        <v>5</v>
      </c>
      <c r="M434">
        <v>65</v>
      </c>
      <c r="N434">
        <v>3</v>
      </c>
      <c r="O434">
        <v>5</v>
      </c>
      <c r="P434">
        <v>49</v>
      </c>
      <c r="Q434">
        <f>SUM(Sheet1!K434)+SUM(Sheet1!L434)+SUM(Sheet1!M434)+SUM(Sheet1!N434)+SUM(Sheet1!O434)+SUM(Sheet1!P434)</f>
        <v>310</v>
      </c>
      <c r="R434">
        <v>5</v>
      </c>
      <c r="S434">
        <v>5</v>
      </c>
      <c r="T434">
        <v>2</v>
      </c>
      <c r="U434">
        <v>4</v>
      </c>
      <c r="V434">
        <v>9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 t="s">
        <v>21</v>
      </c>
      <c r="AE434" t="s">
        <v>22</v>
      </c>
    </row>
    <row r="435" spans="1:31" x14ac:dyDescent="0.3">
      <c r="A435">
        <v>2961</v>
      </c>
      <c r="B435">
        <v>1982</v>
      </c>
      <c r="C435" t="s">
        <v>25</v>
      </c>
      <c r="D435" t="s">
        <v>20</v>
      </c>
      <c r="E435" s="1">
        <v>42081</v>
      </c>
      <c r="F435">
        <v>1</v>
      </c>
      <c r="G435">
        <v>0</v>
      </c>
      <c r="H435" s="9">
        <v>41331</v>
      </c>
      <c r="I435" s="9" t="str">
        <f t="shared" si="7"/>
        <v>2013</v>
      </c>
      <c r="J435">
        <v>86</v>
      </c>
      <c r="K435">
        <v>175</v>
      </c>
      <c r="L435">
        <v>10</v>
      </c>
      <c r="M435">
        <v>110</v>
      </c>
      <c r="N435">
        <v>54</v>
      </c>
      <c r="O435">
        <v>6</v>
      </c>
      <c r="P435">
        <v>27</v>
      </c>
      <c r="Q435">
        <f>SUM(Sheet1!K435)+SUM(Sheet1!L435)+SUM(Sheet1!M435)+SUM(Sheet1!N435)+SUM(Sheet1!O435)+SUM(Sheet1!P435)</f>
        <v>382</v>
      </c>
      <c r="R435">
        <v>2</v>
      </c>
      <c r="S435">
        <v>6</v>
      </c>
      <c r="T435">
        <v>3</v>
      </c>
      <c r="U435">
        <v>4</v>
      </c>
      <c r="V435">
        <v>6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 t="s">
        <v>21</v>
      </c>
      <c r="AE435" t="s">
        <v>22</v>
      </c>
    </row>
    <row r="436" spans="1:31" x14ac:dyDescent="0.3">
      <c r="A436">
        <v>3032</v>
      </c>
      <c r="B436">
        <v>1984</v>
      </c>
      <c r="C436" t="s">
        <v>25</v>
      </c>
      <c r="D436" t="s">
        <v>20</v>
      </c>
      <c r="E436" s="1">
        <v>24570</v>
      </c>
      <c r="F436">
        <v>1</v>
      </c>
      <c r="G436">
        <v>0</v>
      </c>
      <c r="H436" s="9">
        <v>41332</v>
      </c>
      <c r="I436" s="9" t="str">
        <f t="shared" si="7"/>
        <v>2013</v>
      </c>
      <c r="J436">
        <v>97</v>
      </c>
      <c r="K436">
        <v>28</v>
      </c>
      <c r="L436">
        <v>34</v>
      </c>
      <c r="M436">
        <v>62</v>
      </c>
      <c r="N436">
        <v>11</v>
      </c>
      <c r="O436">
        <v>14</v>
      </c>
      <c r="P436">
        <v>44</v>
      </c>
      <c r="Q436">
        <f>SUM(Sheet1!K436)+SUM(Sheet1!L436)+SUM(Sheet1!M436)+SUM(Sheet1!N436)+SUM(Sheet1!O436)+SUM(Sheet1!P436)</f>
        <v>193</v>
      </c>
      <c r="R436">
        <v>3</v>
      </c>
      <c r="S436">
        <v>4</v>
      </c>
      <c r="T436">
        <v>0</v>
      </c>
      <c r="U436">
        <v>4</v>
      </c>
      <c r="V436">
        <v>9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 t="s">
        <v>21</v>
      </c>
      <c r="AE436" t="s">
        <v>22</v>
      </c>
    </row>
    <row r="437" spans="1:31" x14ac:dyDescent="0.3">
      <c r="A437">
        <v>5802</v>
      </c>
      <c r="B437">
        <v>1972</v>
      </c>
      <c r="C437" t="s">
        <v>35</v>
      </c>
      <c r="D437" t="s">
        <v>20</v>
      </c>
      <c r="E437" s="1">
        <v>14188</v>
      </c>
      <c r="F437">
        <v>0</v>
      </c>
      <c r="G437">
        <v>0</v>
      </c>
      <c r="H437" s="9">
        <v>41333</v>
      </c>
      <c r="I437" s="9" t="str">
        <f t="shared" si="7"/>
        <v>2013</v>
      </c>
      <c r="J437">
        <v>40</v>
      </c>
      <c r="K437">
        <v>2</v>
      </c>
      <c r="L437">
        <v>7</v>
      </c>
      <c r="M437">
        <v>11</v>
      </c>
      <c r="N437">
        <v>16</v>
      </c>
      <c r="O437">
        <v>12</v>
      </c>
      <c r="P437">
        <v>27</v>
      </c>
      <c r="Q437">
        <f>SUM(Sheet1!K437)+SUM(Sheet1!L437)+SUM(Sheet1!M437)+SUM(Sheet1!N437)+SUM(Sheet1!O437)+SUM(Sheet1!P437)</f>
        <v>75</v>
      </c>
      <c r="R437">
        <v>1</v>
      </c>
      <c r="S437">
        <v>2</v>
      </c>
      <c r="T437">
        <v>0</v>
      </c>
      <c r="U437">
        <v>4</v>
      </c>
      <c r="V437">
        <v>6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 t="s">
        <v>30</v>
      </c>
      <c r="AE437" t="s">
        <v>31</v>
      </c>
    </row>
    <row r="438" spans="1:31" x14ac:dyDescent="0.3">
      <c r="A438">
        <v>448</v>
      </c>
      <c r="B438">
        <v>1978</v>
      </c>
      <c r="C438" t="s">
        <v>13</v>
      </c>
      <c r="D438" t="s">
        <v>28</v>
      </c>
      <c r="E438" s="1">
        <v>54880</v>
      </c>
      <c r="F438">
        <v>1</v>
      </c>
      <c r="G438">
        <v>0</v>
      </c>
      <c r="H438" s="9">
        <v>41334</v>
      </c>
      <c r="I438" s="9" t="str">
        <f t="shared" si="7"/>
        <v>2013</v>
      </c>
      <c r="J438">
        <v>57</v>
      </c>
      <c r="K438">
        <v>308</v>
      </c>
      <c r="L438">
        <v>85</v>
      </c>
      <c r="M438">
        <v>137</v>
      </c>
      <c r="N438">
        <v>102</v>
      </c>
      <c r="O438">
        <v>45</v>
      </c>
      <c r="P438">
        <v>118</v>
      </c>
      <c r="Q438">
        <f>SUM(Sheet1!K438)+SUM(Sheet1!L438)+SUM(Sheet1!M438)+SUM(Sheet1!N438)+SUM(Sheet1!O438)+SUM(Sheet1!P438)</f>
        <v>795</v>
      </c>
      <c r="R438">
        <v>2</v>
      </c>
      <c r="S438">
        <v>6</v>
      </c>
      <c r="T438">
        <v>2</v>
      </c>
      <c r="U438">
        <v>11</v>
      </c>
      <c r="V438">
        <v>5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 t="s">
        <v>21</v>
      </c>
      <c r="AE438" t="s">
        <v>22</v>
      </c>
    </row>
    <row r="439" spans="1:31" x14ac:dyDescent="0.3">
      <c r="A439">
        <v>7042</v>
      </c>
      <c r="B439">
        <v>1983</v>
      </c>
      <c r="C439" t="s">
        <v>25</v>
      </c>
      <c r="D439" t="s">
        <v>20</v>
      </c>
      <c r="E439" s="1">
        <v>36790</v>
      </c>
      <c r="F439">
        <v>0</v>
      </c>
      <c r="G439">
        <v>0</v>
      </c>
      <c r="H439" s="9">
        <v>41334</v>
      </c>
      <c r="I439" s="9" t="str">
        <f t="shared" si="7"/>
        <v>2013</v>
      </c>
      <c r="J439">
        <v>14</v>
      </c>
      <c r="K439">
        <v>3</v>
      </c>
      <c r="L439">
        <v>3</v>
      </c>
      <c r="M439">
        <v>14</v>
      </c>
      <c r="N439">
        <v>15</v>
      </c>
      <c r="O439">
        <v>21</v>
      </c>
      <c r="P439">
        <v>10</v>
      </c>
      <c r="Q439">
        <f>SUM(Sheet1!K439)+SUM(Sheet1!L439)+SUM(Sheet1!M439)+SUM(Sheet1!N439)+SUM(Sheet1!O439)+SUM(Sheet1!P439)</f>
        <v>66</v>
      </c>
      <c r="R439">
        <v>1</v>
      </c>
      <c r="S439">
        <v>2</v>
      </c>
      <c r="T439">
        <v>1</v>
      </c>
      <c r="U439">
        <v>2</v>
      </c>
      <c r="V439">
        <v>9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0</v>
      </c>
      <c r="AD439" t="s">
        <v>21</v>
      </c>
      <c r="AE439" t="s">
        <v>22</v>
      </c>
    </row>
    <row r="440" spans="1:31" x14ac:dyDescent="0.3">
      <c r="A440">
        <v>4743</v>
      </c>
      <c r="B440">
        <v>1969</v>
      </c>
      <c r="C440" t="s">
        <v>13</v>
      </c>
      <c r="D440" t="s">
        <v>20</v>
      </c>
      <c r="E440" s="1">
        <v>56242</v>
      </c>
      <c r="F440">
        <v>0</v>
      </c>
      <c r="G440">
        <v>1</v>
      </c>
      <c r="H440" s="9">
        <v>41336</v>
      </c>
      <c r="I440" s="9" t="str">
        <f t="shared" si="7"/>
        <v>2013</v>
      </c>
      <c r="J440">
        <v>72</v>
      </c>
      <c r="K440">
        <v>689</v>
      </c>
      <c r="L440">
        <v>8</v>
      </c>
      <c r="M440">
        <v>167</v>
      </c>
      <c r="N440">
        <v>11</v>
      </c>
      <c r="O440">
        <v>8</v>
      </c>
      <c r="P440">
        <v>88</v>
      </c>
      <c r="Q440">
        <f>SUM(Sheet1!K440)+SUM(Sheet1!L440)+SUM(Sheet1!M440)+SUM(Sheet1!N440)+SUM(Sheet1!O440)+SUM(Sheet1!P440)</f>
        <v>971</v>
      </c>
      <c r="R440">
        <v>5</v>
      </c>
      <c r="S440">
        <v>8</v>
      </c>
      <c r="T440">
        <v>4</v>
      </c>
      <c r="U440">
        <v>11</v>
      </c>
      <c r="V440">
        <v>6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 t="s">
        <v>29</v>
      </c>
      <c r="AE440" t="s">
        <v>19</v>
      </c>
    </row>
    <row r="441" spans="1:31" x14ac:dyDescent="0.3">
      <c r="A441">
        <v>4201</v>
      </c>
      <c r="B441">
        <v>1962</v>
      </c>
      <c r="C441" t="s">
        <v>25</v>
      </c>
      <c r="D441" t="s">
        <v>28</v>
      </c>
      <c r="E441" s="1">
        <v>57967</v>
      </c>
      <c r="F441">
        <v>0</v>
      </c>
      <c r="G441">
        <v>1</v>
      </c>
      <c r="H441" s="9">
        <v>41336</v>
      </c>
      <c r="I441" s="9" t="str">
        <f t="shared" si="7"/>
        <v>2013</v>
      </c>
      <c r="J441">
        <v>39</v>
      </c>
      <c r="K441">
        <v>229</v>
      </c>
      <c r="L441">
        <v>7</v>
      </c>
      <c r="M441">
        <v>137</v>
      </c>
      <c r="N441">
        <v>4</v>
      </c>
      <c r="O441">
        <v>0</v>
      </c>
      <c r="P441">
        <v>91</v>
      </c>
      <c r="Q441">
        <f>SUM(Sheet1!K441)+SUM(Sheet1!L441)+SUM(Sheet1!M441)+SUM(Sheet1!N441)+SUM(Sheet1!O441)+SUM(Sheet1!P441)</f>
        <v>468</v>
      </c>
      <c r="R441">
        <v>5</v>
      </c>
      <c r="S441">
        <v>4</v>
      </c>
      <c r="T441">
        <v>2</v>
      </c>
      <c r="U441">
        <v>8</v>
      </c>
      <c r="V441">
        <v>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 t="s">
        <v>32</v>
      </c>
      <c r="AE441" t="s">
        <v>33</v>
      </c>
    </row>
    <row r="442" spans="1:31" x14ac:dyDescent="0.3">
      <c r="A442">
        <v>1362</v>
      </c>
      <c r="B442">
        <v>1972</v>
      </c>
      <c r="C442" t="s">
        <v>25</v>
      </c>
      <c r="D442" t="s">
        <v>28</v>
      </c>
      <c r="E442" s="1">
        <v>31907</v>
      </c>
      <c r="F442">
        <v>0</v>
      </c>
      <c r="G442">
        <v>0</v>
      </c>
      <c r="H442" s="9">
        <v>41337</v>
      </c>
      <c r="I442" s="9" t="str">
        <f t="shared" si="7"/>
        <v>2013</v>
      </c>
      <c r="J442">
        <v>75</v>
      </c>
      <c r="K442">
        <v>33</v>
      </c>
      <c r="L442">
        <v>87</v>
      </c>
      <c r="M442">
        <v>64</v>
      </c>
      <c r="N442">
        <v>175</v>
      </c>
      <c r="O442">
        <v>16</v>
      </c>
      <c r="P442">
        <v>74</v>
      </c>
      <c r="Q442">
        <f>SUM(Sheet1!K442)+SUM(Sheet1!L442)+SUM(Sheet1!M442)+SUM(Sheet1!N442)+SUM(Sheet1!O442)+SUM(Sheet1!P442)</f>
        <v>449</v>
      </c>
      <c r="R442">
        <v>1</v>
      </c>
      <c r="S442">
        <v>6</v>
      </c>
      <c r="T442">
        <v>1</v>
      </c>
      <c r="U442">
        <v>6</v>
      </c>
      <c r="V442">
        <v>7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 t="s">
        <v>30</v>
      </c>
      <c r="AE442" t="s">
        <v>31</v>
      </c>
    </row>
    <row r="443" spans="1:31" x14ac:dyDescent="0.3">
      <c r="A443">
        <v>8581</v>
      </c>
      <c r="B443">
        <v>1971</v>
      </c>
      <c r="C443" t="s">
        <v>26</v>
      </c>
      <c r="D443" t="s">
        <v>20</v>
      </c>
      <c r="E443" s="1">
        <v>49505</v>
      </c>
      <c r="F443">
        <v>1</v>
      </c>
      <c r="G443">
        <v>1</v>
      </c>
      <c r="H443" s="9">
        <v>41338</v>
      </c>
      <c r="I443" s="9" t="str">
        <f t="shared" si="7"/>
        <v>2013</v>
      </c>
      <c r="J443">
        <v>4</v>
      </c>
      <c r="K443">
        <v>604</v>
      </c>
      <c r="L443">
        <v>0</v>
      </c>
      <c r="M443">
        <v>100</v>
      </c>
      <c r="N443">
        <v>19</v>
      </c>
      <c r="O443">
        <v>0</v>
      </c>
      <c r="P443">
        <v>28</v>
      </c>
      <c r="Q443">
        <f>SUM(Sheet1!K443)+SUM(Sheet1!L443)+SUM(Sheet1!M443)+SUM(Sheet1!N443)+SUM(Sheet1!O443)+SUM(Sheet1!P443)</f>
        <v>751</v>
      </c>
      <c r="R443">
        <v>9</v>
      </c>
      <c r="S443">
        <v>10</v>
      </c>
      <c r="T443">
        <v>2</v>
      </c>
      <c r="U443">
        <v>8</v>
      </c>
      <c r="V443">
        <v>8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 t="s">
        <v>21</v>
      </c>
      <c r="AE443" t="s">
        <v>22</v>
      </c>
    </row>
    <row r="444" spans="1:31" x14ac:dyDescent="0.3">
      <c r="A444">
        <v>6825</v>
      </c>
      <c r="B444">
        <v>1953</v>
      </c>
      <c r="C444" t="s">
        <v>25</v>
      </c>
      <c r="D444" t="s">
        <v>27</v>
      </c>
      <c r="E444" s="1">
        <v>41452</v>
      </c>
      <c r="F444">
        <v>1</v>
      </c>
      <c r="G444">
        <v>1</v>
      </c>
      <c r="H444" s="9">
        <v>41339</v>
      </c>
      <c r="I444" s="9" t="str">
        <f t="shared" si="7"/>
        <v>2013</v>
      </c>
      <c r="J444">
        <v>86</v>
      </c>
      <c r="K444">
        <v>13</v>
      </c>
      <c r="L444">
        <v>0</v>
      </c>
      <c r="M444">
        <v>3</v>
      </c>
      <c r="N444">
        <v>0</v>
      </c>
      <c r="O444">
        <v>0</v>
      </c>
      <c r="P444">
        <v>0</v>
      </c>
      <c r="Q444">
        <f>SUM(Sheet1!K444)+SUM(Sheet1!L444)+SUM(Sheet1!M444)+SUM(Sheet1!N444)+SUM(Sheet1!O444)+SUM(Sheet1!P444)</f>
        <v>16</v>
      </c>
      <c r="R444">
        <v>1</v>
      </c>
      <c r="S444">
        <v>1</v>
      </c>
      <c r="T444">
        <v>0</v>
      </c>
      <c r="U444">
        <v>2</v>
      </c>
      <c r="V444">
        <v>7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 t="s">
        <v>23</v>
      </c>
      <c r="AE444" t="s">
        <v>24</v>
      </c>
    </row>
    <row r="445" spans="1:31" x14ac:dyDescent="0.3">
      <c r="A445">
        <v>7458</v>
      </c>
      <c r="B445">
        <v>1956</v>
      </c>
      <c r="C445" t="s">
        <v>26</v>
      </c>
      <c r="D445" t="s">
        <v>27</v>
      </c>
      <c r="E445" s="1">
        <v>34941</v>
      </c>
      <c r="F445">
        <v>1</v>
      </c>
      <c r="G445">
        <v>1</v>
      </c>
      <c r="H445" s="9">
        <v>41339</v>
      </c>
      <c r="I445" s="9" t="str">
        <f t="shared" si="7"/>
        <v>2013</v>
      </c>
      <c r="J445">
        <v>26</v>
      </c>
      <c r="K445">
        <v>39</v>
      </c>
      <c r="L445">
        <v>2</v>
      </c>
      <c r="M445">
        <v>25</v>
      </c>
      <c r="N445">
        <v>4</v>
      </c>
      <c r="O445">
        <v>3</v>
      </c>
      <c r="P445">
        <v>24</v>
      </c>
      <c r="Q445">
        <f>SUM(Sheet1!K445)+SUM(Sheet1!L445)+SUM(Sheet1!M445)+SUM(Sheet1!N445)+SUM(Sheet1!O445)+SUM(Sheet1!P445)</f>
        <v>97</v>
      </c>
      <c r="R445">
        <v>2</v>
      </c>
      <c r="S445">
        <v>3</v>
      </c>
      <c r="T445">
        <v>0</v>
      </c>
      <c r="U445">
        <v>3</v>
      </c>
      <c r="V445">
        <v>8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 t="s">
        <v>18</v>
      </c>
      <c r="AE445" t="s">
        <v>19</v>
      </c>
    </row>
    <row r="446" spans="1:31" x14ac:dyDescent="0.3">
      <c r="A446">
        <v>8858</v>
      </c>
      <c r="B446">
        <v>1972</v>
      </c>
      <c r="C446" t="s">
        <v>13</v>
      </c>
      <c r="D446" t="s">
        <v>20</v>
      </c>
      <c r="E446" s="1">
        <v>44325</v>
      </c>
      <c r="F446">
        <v>0</v>
      </c>
      <c r="G446">
        <v>1</v>
      </c>
      <c r="H446" s="9">
        <v>41340</v>
      </c>
      <c r="I446" s="9" t="str">
        <f t="shared" si="7"/>
        <v>2013</v>
      </c>
      <c r="J446">
        <v>69</v>
      </c>
      <c r="K446">
        <v>516</v>
      </c>
      <c r="L446">
        <v>0</v>
      </c>
      <c r="M446">
        <v>21</v>
      </c>
      <c r="N446">
        <v>0</v>
      </c>
      <c r="O446">
        <v>0</v>
      </c>
      <c r="P446">
        <v>5</v>
      </c>
      <c r="Q446">
        <f>SUM(Sheet1!K446)+SUM(Sheet1!L446)+SUM(Sheet1!M446)+SUM(Sheet1!N446)+SUM(Sheet1!O446)+SUM(Sheet1!P446)</f>
        <v>542</v>
      </c>
      <c r="R446">
        <v>4</v>
      </c>
      <c r="S446">
        <v>8</v>
      </c>
      <c r="T446">
        <v>2</v>
      </c>
      <c r="U446">
        <v>7</v>
      </c>
      <c r="V446">
        <v>8</v>
      </c>
      <c r="W446">
        <v>0</v>
      </c>
      <c r="X446">
        <v>1</v>
      </c>
      <c r="Y446">
        <v>0</v>
      </c>
      <c r="Z446">
        <v>0</v>
      </c>
      <c r="AA446">
        <v>0</v>
      </c>
      <c r="AB446">
        <v>0</v>
      </c>
      <c r="AC446">
        <v>0</v>
      </c>
      <c r="AD446" t="s">
        <v>23</v>
      </c>
      <c r="AE446" t="s">
        <v>24</v>
      </c>
    </row>
    <row r="447" spans="1:31" x14ac:dyDescent="0.3">
      <c r="A447">
        <v>1710</v>
      </c>
      <c r="B447">
        <v>1978</v>
      </c>
      <c r="C447" t="s">
        <v>25</v>
      </c>
      <c r="D447" t="s">
        <v>28</v>
      </c>
      <c r="E447" s="1">
        <v>30168</v>
      </c>
      <c r="F447">
        <v>1</v>
      </c>
      <c r="G447">
        <v>0</v>
      </c>
      <c r="H447" s="9">
        <v>41340</v>
      </c>
      <c r="I447" s="9" t="str">
        <f t="shared" si="7"/>
        <v>2013</v>
      </c>
      <c r="J447">
        <v>51</v>
      </c>
      <c r="K447">
        <v>154</v>
      </c>
      <c r="L447">
        <v>20</v>
      </c>
      <c r="M447">
        <v>66</v>
      </c>
      <c r="N447">
        <v>0</v>
      </c>
      <c r="O447">
        <v>12</v>
      </c>
      <c r="P447">
        <v>27</v>
      </c>
      <c r="Q447">
        <f>SUM(Sheet1!K447)+SUM(Sheet1!L447)+SUM(Sheet1!M447)+SUM(Sheet1!N447)+SUM(Sheet1!O447)+SUM(Sheet1!P447)</f>
        <v>279</v>
      </c>
      <c r="R447">
        <v>7</v>
      </c>
      <c r="S447">
        <v>6</v>
      </c>
      <c r="T447">
        <v>1</v>
      </c>
      <c r="U447">
        <v>4</v>
      </c>
      <c r="V447">
        <v>9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 t="s">
        <v>21</v>
      </c>
      <c r="AE447" t="s">
        <v>22</v>
      </c>
    </row>
    <row r="448" spans="1:31" x14ac:dyDescent="0.3">
      <c r="A448">
        <v>2874</v>
      </c>
      <c r="B448">
        <v>1988</v>
      </c>
      <c r="C448" t="s">
        <v>34</v>
      </c>
      <c r="D448" t="s">
        <v>17</v>
      </c>
      <c r="E448" s="1">
        <v>35388</v>
      </c>
      <c r="F448">
        <v>1</v>
      </c>
      <c r="G448">
        <v>0</v>
      </c>
      <c r="H448" s="9">
        <v>41340</v>
      </c>
      <c r="I448" s="9" t="str">
        <f t="shared" si="7"/>
        <v>2013</v>
      </c>
      <c r="J448">
        <v>20</v>
      </c>
      <c r="K448">
        <v>6</v>
      </c>
      <c r="L448">
        <v>4</v>
      </c>
      <c r="M448">
        <v>7</v>
      </c>
      <c r="N448">
        <v>4</v>
      </c>
      <c r="O448">
        <v>3</v>
      </c>
      <c r="P448">
        <v>8</v>
      </c>
      <c r="Q448">
        <f>SUM(Sheet1!K448)+SUM(Sheet1!L448)+SUM(Sheet1!M448)+SUM(Sheet1!N448)+SUM(Sheet1!O448)+SUM(Sheet1!P448)</f>
        <v>32</v>
      </c>
      <c r="R448">
        <v>1</v>
      </c>
      <c r="S448">
        <v>1</v>
      </c>
      <c r="T448">
        <v>0</v>
      </c>
      <c r="U448">
        <v>3</v>
      </c>
      <c r="V448">
        <v>7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 t="s">
        <v>15</v>
      </c>
      <c r="AE448" t="s">
        <v>16</v>
      </c>
    </row>
    <row r="449" spans="1:31" x14ac:dyDescent="0.3">
      <c r="A449">
        <v>4860</v>
      </c>
      <c r="B449">
        <v>1970</v>
      </c>
      <c r="C449" t="s">
        <v>25</v>
      </c>
      <c r="D449" t="s">
        <v>28</v>
      </c>
      <c r="E449" s="1">
        <v>24206</v>
      </c>
      <c r="F449">
        <v>1</v>
      </c>
      <c r="G449">
        <v>0</v>
      </c>
      <c r="H449" s="9">
        <v>41341</v>
      </c>
      <c r="I449" s="9" t="str">
        <f t="shared" si="7"/>
        <v>2013</v>
      </c>
      <c r="J449">
        <v>66</v>
      </c>
      <c r="K449">
        <v>7</v>
      </c>
      <c r="L449">
        <v>2</v>
      </c>
      <c r="M449">
        <v>8</v>
      </c>
      <c r="N449">
        <v>3</v>
      </c>
      <c r="O449">
        <v>2</v>
      </c>
      <c r="P449">
        <v>3</v>
      </c>
      <c r="Q449">
        <f>SUM(Sheet1!K449)+SUM(Sheet1!L449)+SUM(Sheet1!M449)+SUM(Sheet1!N449)+SUM(Sheet1!O449)+SUM(Sheet1!P449)</f>
        <v>25</v>
      </c>
      <c r="R449">
        <v>1</v>
      </c>
      <c r="S449">
        <v>1</v>
      </c>
      <c r="T449">
        <v>0</v>
      </c>
      <c r="U449">
        <v>3</v>
      </c>
      <c r="V449">
        <v>6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 t="s">
        <v>21</v>
      </c>
      <c r="AE449" t="s">
        <v>22</v>
      </c>
    </row>
    <row r="450" spans="1:31" x14ac:dyDescent="0.3">
      <c r="A450">
        <v>626</v>
      </c>
      <c r="B450">
        <v>1951</v>
      </c>
      <c r="C450" t="s">
        <v>25</v>
      </c>
      <c r="D450" t="s">
        <v>20</v>
      </c>
      <c r="E450" s="1">
        <v>32871</v>
      </c>
      <c r="F450">
        <v>1</v>
      </c>
      <c r="G450">
        <v>1</v>
      </c>
      <c r="H450" s="9">
        <v>41342</v>
      </c>
      <c r="I450" s="9" t="str">
        <f t="shared" si="7"/>
        <v>2013</v>
      </c>
      <c r="J450">
        <v>28</v>
      </c>
      <c r="K450">
        <v>22</v>
      </c>
      <c r="L450">
        <v>2</v>
      </c>
      <c r="M450">
        <v>12</v>
      </c>
      <c r="N450">
        <v>0</v>
      </c>
      <c r="O450">
        <v>2</v>
      </c>
      <c r="P450">
        <v>5</v>
      </c>
      <c r="Q450">
        <f>SUM(Sheet1!K450)+SUM(Sheet1!L450)+SUM(Sheet1!M450)+SUM(Sheet1!N450)+SUM(Sheet1!O450)+SUM(Sheet1!P450)</f>
        <v>43</v>
      </c>
      <c r="R450">
        <v>1</v>
      </c>
      <c r="S450">
        <v>1</v>
      </c>
      <c r="T450">
        <v>0</v>
      </c>
      <c r="U450">
        <v>3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 t="s">
        <v>29</v>
      </c>
      <c r="AE450" t="s">
        <v>19</v>
      </c>
    </row>
    <row r="451" spans="1:31" x14ac:dyDescent="0.3">
      <c r="A451">
        <v>8812</v>
      </c>
      <c r="B451">
        <v>1979</v>
      </c>
      <c r="C451" t="s">
        <v>34</v>
      </c>
      <c r="D451" t="s">
        <v>17</v>
      </c>
      <c r="E451" s="1">
        <v>13533</v>
      </c>
      <c r="F451">
        <v>1</v>
      </c>
      <c r="G451">
        <v>0</v>
      </c>
      <c r="H451" s="9">
        <v>41343</v>
      </c>
      <c r="I451" s="9" t="str">
        <f t="shared" si="7"/>
        <v>2013</v>
      </c>
      <c r="J451">
        <v>45</v>
      </c>
      <c r="K451">
        <v>12</v>
      </c>
      <c r="L451">
        <v>3</v>
      </c>
      <c r="M451">
        <v>8</v>
      </c>
      <c r="N451">
        <v>8</v>
      </c>
      <c r="O451">
        <v>0</v>
      </c>
      <c r="P451">
        <v>17</v>
      </c>
      <c r="Q451">
        <f>SUM(Sheet1!K451)+SUM(Sheet1!L451)+SUM(Sheet1!M451)+SUM(Sheet1!N451)+SUM(Sheet1!O451)+SUM(Sheet1!P451)</f>
        <v>48</v>
      </c>
      <c r="R451">
        <v>2</v>
      </c>
      <c r="S451">
        <v>2</v>
      </c>
      <c r="T451">
        <v>0</v>
      </c>
      <c r="U451">
        <v>3</v>
      </c>
      <c r="V451">
        <v>7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 t="s">
        <v>21</v>
      </c>
      <c r="AE451" t="s">
        <v>22</v>
      </c>
    </row>
    <row r="452" spans="1:31" x14ac:dyDescent="0.3">
      <c r="A452">
        <v>4827</v>
      </c>
      <c r="B452">
        <v>1956</v>
      </c>
      <c r="C452" t="s">
        <v>13</v>
      </c>
      <c r="D452" t="s">
        <v>28</v>
      </c>
      <c r="E452" s="1">
        <v>54998</v>
      </c>
      <c r="F452">
        <v>0</v>
      </c>
      <c r="G452">
        <v>1</v>
      </c>
      <c r="H452" s="9">
        <v>41343</v>
      </c>
      <c r="I452" s="9" t="str">
        <f t="shared" ref="I452:I515" si="8">TEXT(SUBSTITUTE(H452,"年","-"),"yyyy")</f>
        <v>2013</v>
      </c>
      <c r="J452">
        <v>3</v>
      </c>
      <c r="K452">
        <v>154</v>
      </c>
      <c r="L452">
        <v>22</v>
      </c>
      <c r="M452">
        <v>202</v>
      </c>
      <c r="N452">
        <v>39</v>
      </c>
      <c r="O452">
        <v>30</v>
      </c>
      <c r="P452">
        <v>8</v>
      </c>
      <c r="Q452">
        <f>SUM(Sheet1!K452)+SUM(Sheet1!L452)+SUM(Sheet1!M452)+SUM(Sheet1!N452)+SUM(Sheet1!O452)+SUM(Sheet1!P452)</f>
        <v>455</v>
      </c>
      <c r="R452">
        <v>5</v>
      </c>
      <c r="S452">
        <v>4</v>
      </c>
      <c r="T452">
        <v>2</v>
      </c>
      <c r="U452">
        <v>9</v>
      </c>
      <c r="V452">
        <v>4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 t="s">
        <v>21</v>
      </c>
      <c r="AE452" t="s">
        <v>22</v>
      </c>
    </row>
    <row r="453" spans="1:31" x14ac:dyDescent="0.3">
      <c r="A453">
        <v>640</v>
      </c>
      <c r="B453">
        <v>1951</v>
      </c>
      <c r="C453" t="s">
        <v>25</v>
      </c>
      <c r="D453" t="s">
        <v>20</v>
      </c>
      <c r="E453" s="1">
        <v>57304</v>
      </c>
      <c r="F453">
        <v>0</v>
      </c>
      <c r="G453">
        <v>1</v>
      </c>
      <c r="H453" s="9">
        <v>41344</v>
      </c>
      <c r="I453" s="9" t="str">
        <f t="shared" si="8"/>
        <v>2013</v>
      </c>
      <c r="J453">
        <v>61</v>
      </c>
      <c r="K453">
        <v>356</v>
      </c>
      <c r="L453">
        <v>80</v>
      </c>
      <c r="M453">
        <v>329</v>
      </c>
      <c r="N453">
        <v>138</v>
      </c>
      <c r="O453">
        <v>17</v>
      </c>
      <c r="P453">
        <v>106</v>
      </c>
      <c r="Q453">
        <f>SUM(Sheet1!K453)+SUM(Sheet1!L453)+SUM(Sheet1!M453)+SUM(Sheet1!N453)+SUM(Sheet1!O453)+SUM(Sheet1!P453)</f>
        <v>1026</v>
      </c>
      <c r="R453">
        <v>2</v>
      </c>
      <c r="S453">
        <v>7</v>
      </c>
      <c r="T453">
        <v>6</v>
      </c>
      <c r="U453">
        <v>10</v>
      </c>
      <c r="V453">
        <v>5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 t="s">
        <v>21</v>
      </c>
      <c r="AE453" t="s">
        <v>22</v>
      </c>
    </row>
    <row r="454" spans="1:31" x14ac:dyDescent="0.3">
      <c r="A454">
        <v>615</v>
      </c>
      <c r="B454">
        <v>1960</v>
      </c>
      <c r="C454" t="s">
        <v>25</v>
      </c>
      <c r="D454" t="s">
        <v>27</v>
      </c>
      <c r="E454" s="1">
        <v>30507</v>
      </c>
      <c r="F454">
        <v>0</v>
      </c>
      <c r="G454">
        <v>0</v>
      </c>
      <c r="H454" s="9">
        <v>41344</v>
      </c>
      <c r="I454" s="9" t="str">
        <f t="shared" si="8"/>
        <v>2013</v>
      </c>
      <c r="J454">
        <v>29</v>
      </c>
      <c r="K454">
        <v>65</v>
      </c>
      <c r="L454">
        <v>36</v>
      </c>
      <c r="M454">
        <v>74</v>
      </c>
      <c r="N454">
        <v>38</v>
      </c>
      <c r="O454">
        <v>20</v>
      </c>
      <c r="P454">
        <v>110</v>
      </c>
      <c r="Q454">
        <f>SUM(Sheet1!K454)+SUM(Sheet1!L454)+SUM(Sheet1!M454)+SUM(Sheet1!N454)+SUM(Sheet1!O454)+SUM(Sheet1!P454)</f>
        <v>343</v>
      </c>
      <c r="R454">
        <v>1</v>
      </c>
      <c r="S454">
        <v>5</v>
      </c>
      <c r="T454">
        <v>1</v>
      </c>
      <c r="U454">
        <v>4</v>
      </c>
      <c r="V454">
        <v>7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 t="s">
        <v>21</v>
      </c>
      <c r="AE454" t="s">
        <v>22</v>
      </c>
    </row>
    <row r="455" spans="1:31" x14ac:dyDescent="0.3">
      <c r="A455">
        <v>8477</v>
      </c>
      <c r="B455">
        <v>1956</v>
      </c>
      <c r="C455" t="s">
        <v>25</v>
      </c>
      <c r="D455" t="s">
        <v>17</v>
      </c>
      <c r="E455" s="1">
        <v>26150</v>
      </c>
      <c r="F455">
        <v>2</v>
      </c>
      <c r="G455">
        <v>1</v>
      </c>
      <c r="H455" s="9">
        <v>41344</v>
      </c>
      <c r="I455" s="9" t="str">
        <f t="shared" si="8"/>
        <v>2013</v>
      </c>
      <c r="J455">
        <v>61</v>
      </c>
      <c r="K455">
        <v>5</v>
      </c>
      <c r="L455">
        <v>1</v>
      </c>
      <c r="M455">
        <v>13</v>
      </c>
      <c r="N455">
        <v>3</v>
      </c>
      <c r="O455">
        <v>5</v>
      </c>
      <c r="P455">
        <v>1</v>
      </c>
      <c r="Q455">
        <f>SUM(Sheet1!K455)+SUM(Sheet1!L455)+SUM(Sheet1!M455)+SUM(Sheet1!N455)+SUM(Sheet1!O455)+SUM(Sheet1!P455)</f>
        <v>28</v>
      </c>
      <c r="R455">
        <v>1</v>
      </c>
      <c r="S455">
        <v>1</v>
      </c>
      <c r="T455">
        <v>0</v>
      </c>
      <c r="U455">
        <v>3</v>
      </c>
      <c r="V455">
        <v>7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 t="s">
        <v>21</v>
      </c>
      <c r="AE455" t="s">
        <v>22</v>
      </c>
    </row>
    <row r="456" spans="1:31" x14ac:dyDescent="0.3">
      <c r="A456">
        <v>4198</v>
      </c>
      <c r="B456">
        <v>1965</v>
      </c>
      <c r="C456" t="s">
        <v>25</v>
      </c>
      <c r="D456" t="s">
        <v>27</v>
      </c>
      <c r="E456" s="1">
        <v>29672</v>
      </c>
      <c r="F456">
        <v>1</v>
      </c>
      <c r="G456">
        <v>1</v>
      </c>
      <c r="H456" s="9">
        <v>41345</v>
      </c>
      <c r="I456" s="9" t="str">
        <f t="shared" si="8"/>
        <v>2013</v>
      </c>
      <c r="J456">
        <v>6</v>
      </c>
      <c r="K456">
        <v>9</v>
      </c>
      <c r="L456">
        <v>1</v>
      </c>
      <c r="M456">
        <v>3</v>
      </c>
      <c r="N456">
        <v>0</v>
      </c>
      <c r="O456">
        <v>4</v>
      </c>
      <c r="P456">
        <v>8</v>
      </c>
      <c r="Q456">
        <f>SUM(Sheet1!K456)+SUM(Sheet1!L456)+SUM(Sheet1!M456)+SUM(Sheet1!N456)+SUM(Sheet1!O456)+SUM(Sheet1!P456)</f>
        <v>25</v>
      </c>
      <c r="R456">
        <v>1</v>
      </c>
      <c r="S456">
        <v>0</v>
      </c>
      <c r="T456">
        <v>0</v>
      </c>
      <c r="U456">
        <v>3</v>
      </c>
      <c r="V456">
        <v>6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 t="s">
        <v>21</v>
      </c>
      <c r="AE456" t="s">
        <v>22</v>
      </c>
    </row>
    <row r="457" spans="1:31" x14ac:dyDescent="0.3">
      <c r="A457">
        <v>10451</v>
      </c>
      <c r="B457">
        <v>1965</v>
      </c>
      <c r="C457" t="s">
        <v>25</v>
      </c>
      <c r="D457" t="s">
        <v>27</v>
      </c>
      <c r="E457" s="1">
        <v>29672</v>
      </c>
      <c r="F457">
        <v>1</v>
      </c>
      <c r="G457">
        <v>1</v>
      </c>
      <c r="H457" s="9">
        <v>41345</v>
      </c>
      <c r="I457" s="9" t="str">
        <f t="shared" si="8"/>
        <v>2013</v>
      </c>
      <c r="J457">
        <v>6</v>
      </c>
      <c r="K457">
        <v>9</v>
      </c>
      <c r="L457">
        <v>1</v>
      </c>
      <c r="M457">
        <v>3</v>
      </c>
      <c r="N457">
        <v>0</v>
      </c>
      <c r="O457">
        <v>4</v>
      </c>
      <c r="P457">
        <v>8</v>
      </c>
      <c r="Q457">
        <f>SUM(Sheet1!K457)+SUM(Sheet1!L457)+SUM(Sheet1!M457)+SUM(Sheet1!N457)+SUM(Sheet1!O457)+SUM(Sheet1!P457)</f>
        <v>25</v>
      </c>
      <c r="R457">
        <v>1</v>
      </c>
      <c r="S457">
        <v>0</v>
      </c>
      <c r="T457">
        <v>0</v>
      </c>
      <c r="U457">
        <v>3</v>
      </c>
      <c r="V457">
        <v>6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 t="s">
        <v>15</v>
      </c>
      <c r="AE457" t="s">
        <v>16</v>
      </c>
    </row>
    <row r="458" spans="1:31" x14ac:dyDescent="0.3">
      <c r="A458">
        <v>503</v>
      </c>
      <c r="B458">
        <v>1985</v>
      </c>
      <c r="C458" t="s">
        <v>26</v>
      </c>
      <c r="D458" t="s">
        <v>20</v>
      </c>
      <c r="E458" s="1">
        <v>20559</v>
      </c>
      <c r="F458">
        <v>1</v>
      </c>
      <c r="G458">
        <v>0</v>
      </c>
      <c r="H458" s="9">
        <v>41345</v>
      </c>
      <c r="I458" s="9" t="str">
        <f t="shared" si="8"/>
        <v>2013</v>
      </c>
      <c r="J458">
        <v>88</v>
      </c>
      <c r="K458">
        <v>13</v>
      </c>
      <c r="L458">
        <v>1</v>
      </c>
      <c r="M458">
        <v>29</v>
      </c>
      <c r="N458">
        <v>3</v>
      </c>
      <c r="O458">
        <v>0</v>
      </c>
      <c r="P458">
        <v>7</v>
      </c>
      <c r="Q458">
        <f>SUM(Sheet1!K458)+SUM(Sheet1!L458)+SUM(Sheet1!M458)+SUM(Sheet1!N458)+SUM(Sheet1!O458)+SUM(Sheet1!P458)</f>
        <v>53</v>
      </c>
      <c r="R458">
        <v>2</v>
      </c>
      <c r="S458">
        <v>2</v>
      </c>
      <c r="T458">
        <v>0</v>
      </c>
      <c r="U458">
        <v>3</v>
      </c>
      <c r="V458">
        <v>8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 t="s">
        <v>18</v>
      </c>
      <c r="AE458" t="s">
        <v>19</v>
      </c>
    </row>
    <row r="459" spans="1:31" x14ac:dyDescent="0.3">
      <c r="A459">
        <v>6690</v>
      </c>
      <c r="B459">
        <v>1966</v>
      </c>
      <c r="C459" t="s">
        <v>26</v>
      </c>
      <c r="D459" t="s">
        <v>20</v>
      </c>
      <c r="E459" s="1">
        <v>38179</v>
      </c>
      <c r="F459">
        <v>1</v>
      </c>
      <c r="G459">
        <v>1</v>
      </c>
      <c r="H459" s="9">
        <v>41347</v>
      </c>
      <c r="I459" s="9" t="str">
        <f t="shared" si="8"/>
        <v>2013</v>
      </c>
      <c r="J459">
        <v>30</v>
      </c>
      <c r="K459">
        <v>38</v>
      </c>
      <c r="L459">
        <v>4</v>
      </c>
      <c r="M459">
        <v>22</v>
      </c>
      <c r="N459">
        <v>4</v>
      </c>
      <c r="O459">
        <v>2</v>
      </c>
      <c r="P459">
        <v>20</v>
      </c>
      <c r="Q459">
        <f>SUM(Sheet1!K459)+SUM(Sheet1!L459)+SUM(Sheet1!M459)+SUM(Sheet1!N459)+SUM(Sheet1!O459)+SUM(Sheet1!P459)</f>
        <v>90</v>
      </c>
      <c r="R459">
        <v>4</v>
      </c>
      <c r="S459">
        <v>3</v>
      </c>
      <c r="T459">
        <v>1</v>
      </c>
      <c r="U459">
        <v>3</v>
      </c>
      <c r="V459">
        <v>7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 t="s">
        <v>15</v>
      </c>
      <c r="AE459" t="s">
        <v>16</v>
      </c>
    </row>
    <row r="460" spans="1:31" x14ac:dyDescent="0.3">
      <c r="A460">
        <v>5267</v>
      </c>
      <c r="B460">
        <v>1970</v>
      </c>
      <c r="C460" t="s">
        <v>25</v>
      </c>
      <c r="D460" t="s">
        <v>17</v>
      </c>
      <c r="E460" s="1">
        <v>33986</v>
      </c>
      <c r="F460">
        <v>1</v>
      </c>
      <c r="G460">
        <v>0</v>
      </c>
      <c r="H460" s="9">
        <v>41347</v>
      </c>
      <c r="I460" s="9" t="str">
        <f t="shared" si="8"/>
        <v>2013</v>
      </c>
      <c r="J460">
        <v>43</v>
      </c>
      <c r="K460">
        <v>16</v>
      </c>
      <c r="L460">
        <v>2</v>
      </c>
      <c r="M460">
        <v>18</v>
      </c>
      <c r="N460">
        <v>2</v>
      </c>
      <c r="O460">
        <v>1</v>
      </c>
      <c r="P460">
        <v>5</v>
      </c>
      <c r="Q460">
        <f>SUM(Sheet1!K460)+SUM(Sheet1!L460)+SUM(Sheet1!M460)+SUM(Sheet1!N460)+SUM(Sheet1!O460)+SUM(Sheet1!P460)</f>
        <v>44</v>
      </c>
      <c r="R460">
        <v>1</v>
      </c>
      <c r="S460">
        <v>1</v>
      </c>
      <c r="T460">
        <v>0</v>
      </c>
      <c r="U460">
        <v>3</v>
      </c>
      <c r="V460">
        <v>7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 t="s">
        <v>21</v>
      </c>
      <c r="AE460" t="s">
        <v>22</v>
      </c>
    </row>
    <row r="461" spans="1:31" x14ac:dyDescent="0.3">
      <c r="A461">
        <v>10470</v>
      </c>
      <c r="B461">
        <v>1979</v>
      </c>
      <c r="C461" t="s">
        <v>26</v>
      </c>
      <c r="D461" t="s">
        <v>20</v>
      </c>
      <c r="E461" s="1">
        <v>40662</v>
      </c>
      <c r="F461">
        <v>1</v>
      </c>
      <c r="G461">
        <v>0</v>
      </c>
      <c r="H461" s="9">
        <v>41348</v>
      </c>
      <c r="I461" s="9" t="str">
        <f t="shared" si="8"/>
        <v>2013</v>
      </c>
      <c r="J461">
        <v>0</v>
      </c>
      <c r="K461">
        <v>40</v>
      </c>
      <c r="L461">
        <v>2</v>
      </c>
      <c r="M461">
        <v>23</v>
      </c>
      <c r="N461">
        <v>0</v>
      </c>
      <c r="O461">
        <v>4</v>
      </c>
      <c r="P461">
        <v>23</v>
      </c>
      <c r="Q461">
        <f>SUM(Sheet1!K461)+SUM(Sheet1!L461)+SUM(Sheet1!M461)+SUM(Sheet1!N461)+SUM(Sheet1!O461)+SUM(Sheet1!P461)</f>
        <v>92</v>
      </c>
      <c r="R461">
        <v>2</v>
      </c>
      <c r="S461">
        <v>2</v>
      </c>
      <c r="T461">
        <v>1</v>
      </c>
      <c r="U461">
        <v>3</v>
      </c>
      <c r="V461">
        <v>4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 t="s">
        <v>30</v>
      </c>
      <c r="AE461" t="s">
        <v>31</v>
      </c>
    </row>
    <row r="462" spans="1:31" x14ac:dyDescent="0.3">
      <c r="A462">
        <v>9860</v>
      </c>
      <c r="B462">
        <v>1959</v>
      </c>
      <c r="C462" t="s">
        <v>25</v>
      </c>
      <c r="D462" t="s">
        <v>27</v>
      </c>
      <c r="E462" s="1">
        <v>44911</v>
      </c>
      <c r="F462">
        <v>0</v>
      </c>
      <c r="G462">
        <v>1</v>
      </c>
      <c r="H462" s="9">
        <v>41348</v>
      </c>
      <c r="I462" s="9" t="str">
        <f t="shared" si="8"/>
        <v>2013</v>
      </c>
      <c r="J462">
        <v>11</v>
      </c>
      <c r="K462">
        <v>159</v>
      </c>
      <c r="L462">
        <v>0</v>
      </c>
      <c r="M462">
        <v>22</v>
      </c>
      <c r="N462">
        <v>2</v>
      </c>
      <c r="O462">
        <v>1</v>
      </c>
      <c r="P462">
        <v>31</v>
      </c>
      <c r="Q462">
        <f>SUM(Sheet1!K462)+SUM(Sheet1!L462)+SUM(Sheet1!M462)+SUM(Sheet1!N462)+SUM(Sheet1!O462)+SUM(Sheet1!P462)</f>
        <v>215</v>
      </c>
      <c r="R462">
        <v>3</v>
      </c>
      <c r="S462">
        <v>4</v>
      </c>
      <c r="T462">
        <v>1</v>
      </c>
      <c r="U462">
        <v>4</v>
      </c>
      <c r="V462">
        <v>7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 t="s">
        <v>21</v>
      </c>
      <c r="AE462" t="s">
        <v>22</v>
      </c>
    </row>
    <row r="463" spans="1:31" x14ac:dyDescent="0.3">
      <c r="A463">
        <v>7004</v>
      </c>
      <c r="B463">
        <v>1984</v>
      </c>
      <c r="C463" t="s">
        <v>25</v>
      </c>
      <c r="D463" t="s">
        <v>28</v>
      </c>
      <c r="E463" s="1">
        <v>11012</v>
      </c>
      <c r="F463">
        <v>1</v>
      </c>
      <c r="G463">
        <v>0</v>
      </c>
      <c r="H463" s="9">
        <v>41349</v>
      </c>
      <c r="I463" s="9" t="str">
        <f t="shared" si="8"/>
        <v>2013</v>
      </c>
      <c r="J463">
        <v>82</v>
      </c>
      <c r="K463">
        <v>24</v>
      </c>
      <c r="L463">
        <v>3</v>
      </c>
      <c r="M463">
        <v>26</v>
      </c>
      <c r="N463">
        <v>7</v>
      </c>
      <c r="O463">
        <v>1</v>
      </c>
      <c r="P463">
        <v>23</v>
      </c>
      <c r="Q463">
        <f>SUM(Sheet1!K463)+SUM(Sheet1!L463)+SUM(Sheet1!M463)+SUM(Sheet1!N463)+SUM(Sheet1!O463)+SUM(Sheet1!P463)</f>
        <v>84</v>
      </c>
      <c r="R463">
        <v>3</v>
      </c>
      <c r="S463">
        <v>3</v>
      </c>
      <c r="T463">
        <v>1</v>
      </c>
      <c r="U463">
        <v>2</v>
      </c>
      <c r="V463">
        <v>9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 t="s">
        <v>32</v>
      </c>
      <c r="AE463" t="s">
        <v>33</v>
      </c>
    </row>
    <row r="464" spans="1:31" x14ac:dyDescent="0.3">
      <c r="A464">
        <v>4432</v>
      </c>
      <c r="B464">
        <v>1976</v>
      </c>
      <c r="C464" t="s">
        <v>25</v>
      </c>
      <c r="D464" t="s">
        <v>17</v>
      </c>
      <c r="E464" s="1">
        <v>31615</v>
      </c>
      <c r="F464">
        <v>1</v>
      </c>
      <c r="G464">
        <v>0</v>
      </c>
      <c r="H464" s="9">
        <v>41349</v>
      </c>
      <c r="I464" s="9" t="str">
        <f t="shared" si="8"/>
        <v>2013</v>
      </c>
      <c r="J464">
        <v>82</v>
      </c>
      <c r="K464">
        <v>2</v>
      </c>
      <c r="L464">
        <v>3</v>
      </c>
      <c r="M464">
        <v>20</v>
      </c>
      <c r="N464">
        <v>6</v>
      </c>
      <c r="O464">
        <v>11</v>
      </c>
      <c r="P464">
        <v>9</v>
      </c>
      <c r="Q464">
        <f>SUM(Sheet1!K464)+SUM(Sheet1!L464)+SUM(Sheet1!M464)+SUM(Sheet1!N464)+SUM(Sheet1!O464)+SUM(Sheet1!P464)</f>
        <v>51</v>
      </c>
      <c r="R464">
        <v>2</v>
      </c>
      <c r="S464">
        <v>2</v>
      </c>
      <c r="T464">
        <v>0</v>
      </c>
      <c r="U464">
        <v>3</v>
      </c>
      <c r="V464">
        <v>7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 t="s">
        <v>21</v>
      </c>
      <c r="AE464" t="s">
        <v>22</v>
      </c>
    </row>
    <row r="465" spans="1:31" x14ac:dyDescent="0.3">
      <c r="A465">
        <v>252</v>
      </c>
      <c r="B465">
        <v>1963</v>
      </c>
      <c r="C465" t="s">
        <v>13</v>
      </c>
      <c r="D465" t="s">
        <v>17</v>
      </c>
      <c r="E465" s="1">
        <v>41003</v>
      </c>
      <c r="F465">
        <v>0</v>
      </c>
      <c r="G465">
        <v>0</v>
      </c>
      <c r="H465" s="9">
        <v>41350</v>
      </c>
      <c r="I465" s="9" t="str">
        <f t="shared" si="8"/>
        <v>2013</v>
      </c>
      <c r="J465">
        <v>11</v>
      </c>
      <c r="K465">
        <v>123</v>
      </c>
      <c r="L465">
        <v>133</v>
      </c>
      <c r="M465">
        <v>142</v>
      </c>
      <c r="N465">
        <v>71</v>
      </c>
      <c r="O465">
        <v>44</v>
      </c>
      <c r="P465">
        <v>88</v>
      </c>
      <c r="Q465">
        <f>SUM(Sheet1!K465)+SUM(Sheet1!L465)+SUM(Sheet1!M465)+SUM(Sheet1!N465)+SUM(Sheet1!O465)+SUM(Sheet1!P465)</f>
        <v>601</v>
      </c>
      <c r="R465">
        <v>1</v>
      </c>
      <c r="S465">
        <v>6</v>
      </c>
      <c r="T465">
        <v>2</v>
      </c>
      <c r="U465">
        <v>8</v>
      </c>
      <c r="V465">
        <v>6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 t="s">
        <v>15</v>
      </c>
      <c r="AE465" t="s">
        <v>16</v>
      </c>
    </row>
    <row r="466" spans="1:31" x14ac:dyDescent="0.3">
      <c r="A466">
        <v>5394</v>
      </c>
      <c r="B466">
        <v>1979</v>
      </c>
      <c r="C466" t="s">
        <v>35</v>
      </c>
      <c r="D466" t="s">
        <v>28</v>
      </c>
      <c r="E466" s="1">
        <v>16014</v>
      </c>
      <c r="F466">
        <v>1</v>
      </c>
      <c r="G466">
        <v>1</v>
      </c>
      <c r="H466" s="9">
        <v>41350</v>
      </c>
      <c r="I466" s="9" t="str">
        <f t="shared" si="8"/>
        <v>2013</v>
      </c>
      <c r="J466">
        <v>42</v>
      </c>
      <c r="K466">
        <v>3</v>
      </c>
      <c r="L466">
        <v>9</v>
      </c>
      <c r="M466">
        <v>4</v>
      </c>
      <c r="N466">
        <v>7</v>
      </c>
      <c r="O466">
        <v>8</v>
      </c>
      <c r="P466">
        <v>7</v>
      </c>
      <c r="Q466">
        <f>SUM(Sheet1!K466)+SUM(Sheet1!L466)+SUM(Sheet1!M466)+SUM(Sheet1!N466)+SUM(Sheet1!O466)+SUM(Sheet1!P466)</f>
        <v>38</v>
      </c>
      <c r="R466">
        <v>4</v>
      </c>
      <c r="S466">
        <v>1</v>
      </c>
      <c r="T466">
        <v>1</v>
      </c>
      <c r="U466">
        <v>4</v>
      </c>
      <c r="V466">
        <v>3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 t="s">
        <v>21</v>
      </c>
      <c r="AE466" t="s">
        <v>22</v>
      </c>
    </row>
    <row r="467" spans="1:31" x14ac:dyDescent="0.3">
      <c r="A467">
        <v>6516</v>
      </c>
      <c r="B467">
        <v>1989</v>
      </c>
      <c r="C467" t="s">
        <v>35</v>
      </c>
      <c r="D467" t="s">
        <v>20</v>
      </c>
      <c r="E467" s="1">
        <v>17487</v>
      </c>
      <c r="F467">
        <v>1</v>
      </c>
      <c r="G467">
        <v>0</v>
      </c>
      <c r="H467" s="9">
        <v>41351</v>
      </c>
      <c r="I467" s="9" t="str">
        <f t="shared" si="8"/>
        <v>2013</v>
      </c>
      <c r="J467">
        <v>37</v>
      </c>
      <c r="K467">
        <v>0</v>
      </c>
      <c r="L467">
        <v>0</v>
      </c>
      <c r="M467">
        <v>1</v>
      </c>
      <c r="N467">
        <v>7</v>
      </c>
      <c r="O467">
        <v>4</v>
      </c>
      <c r="P467">
        <v>6</v>
      </c>
      <c r="Q467">
        <f>SUM(Sheet1!K467)+SUM(Sheet1!L467)+SUM(Sheet1!M467)+SUM(Sheet1!N467)+SUM(Sheet1!O467)+SUM(Sheet1!P467)</f>
        <v>18</v>
      </c>
      <c r="R467">
        <v>1</v>
      </c>
      <c r="S467">
        <v>1</v>
      </c>
      <c r="T467">
        <v>0</v>
      </c>
      <c r="U467">
        <v>2</v>
      </c>
      <c r="V467">
        <v>7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 t="s">
        <v>18</v>
      </c>
      <c r="AE467" t="s">
        <v>19</v>
      </c>
    </row>
    <row r="468" spans="1:31" x14ac:dyDescent="0.3">
      <c r="A468">
        <v>1409</v>
      </c>
      <c r="B468">
        <v>1951</v>
      </c>
      <c r="C468" t="s">
        <v>25</v>
      </c>
      <c r="D468" t="s">
        <v>27</v>
      </c>
      <c r="E468" s="1">
        <v>40689</v>
      </c>
      <c r="F468">
        <v>0</v>
      </c>
      <c r="G468">
        <v>1</v>
      </c>
      <c r="H468" s="9">
        <v>41351</v>
      </c>
      <c r="I468" s="9" t="str">
        <f t="shared" si="8"/>
        <v>2013</v>
      </c>
      <c r="J468">
        <v>69</v>
      </c>
      <c r="K468">
        <v>270</v>
      </c>
      <c r="L468">
        <v>3</v>
      </c>
      <c r="M468">
        <v>27</v>
      </c>
      <c r="N468">
        <v>39</v>
      </c>
      <c r="O468">
        <v>6</v>
      </c>
      <c r="P468">
        <v>99</v>
      </c>
      <c r="Q468">
        <f>SUM(Sheet1!K468)+SUM(Sheet1!L468)+SUM(Sheet1!M468)+SUM(Sheet1!N468)+SUM(Sheet1!O468)+SUM(Sheet1!P468)</f>
        <v>444</v>
      </c>
      <c r="R468">
        <v>7</v>
      </c>
      <c r="S468">
        <v>7</v>
      </c>
      <c r="T468">
        <v>1</v>
      </c>
      <c r="U468">
        <v>5</v>
      </c>
      <c r="V468">
        <v>8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 t="s">
        <v>29</v>
      </c>
      <c r="AE468" t="s">
        <v>19</v>
      </c>
    </row>
    <row r="469" spans="1:31" x14ac:dyDescent="0.3">
      <c r="A469">
        <v>5314</v>
      </c>
      <c r="B469">
        <v>1951</v>
      </c>
      <c r="C469" t="s">
        <v>25</v>
      </c>
      <c r="D469" t="s">
        <v>27</v>
      </c>
      <c r="E469" s="1">
        <v>40689</v>
      </c>
      <c r="F469">
        <v>0</v>
      </c>
      <c r="G469">
        <v>1</v>
      </c>
      <c r="H469" s="9">
        <v>41351</v>
      </c>
      <c r="I469" s="9" t="str">
        <f t="shared" si="8"/>
        <v>2013</v>
      </c>
      <c r="J469">
        <v>69</v>
      </c>
      <c r="K469">
        <v>270</v>
      </c>
      <c r="L469">
        <v>3</v>
      </c>
      <c r="M469">
        <v>27</v>
      </c>
      <c r="N469">
        <v>39</v>
      </c>
      <c r="O469">
        <v>6</v>
      </c>
      <c r="P469">
        <v>99</v>
      </c>
      <c r="Q469">
        <f>SUM(Sheet1!K469)+SUM(Sheet1!L469)+SUM(Sheet1!M469)+SUM(Sheet1!N469)+SUM(Sheet1!O469)+SUM(Sheet1!P469)</f>
        <v>444</v>
      </c>
      <c r="R469">
        <v>7</v>
      </c>
      <c r="S469">
        <v>7</v>
      </c>
      <c r="T469">
        <v>1</v>
      </c>
      <c r="U469">
        <v>5</v>
      </c>
      <c r="V469">
        <v>8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 t="s">
        <v>21</v>
      </c>
      <c r="AE469" t="s">
        <v>22</v>
      </c>
    </row>
    <row r="470" spans="1:31" x14ac:dyDescent="0.3">
      <c r="A470">
        <v>1726</v>
      </c>
      <c r="B470">
        <v>1970</v>
      </c>
      <c r="C470" t="s">
        <v>25</v>
      </c>
      <c r="D470" t="s">
        <v>28</v>
      </c>
      <c r="E470" s="1">
        <v>22585</v>
      </c>
      <c r="F470">
        <v>0</v>
      </c>
      <c r="G470">
        <v>0</v>
      </c>
      <c r="H470" s="9">
        <v>41351</v>
      </c>
      <c r="I470" s="9" t="str">
        <f t="shared" si="8"/>
        <v>2013</v>
      </c>
      <c r="J470">
        <v>23</v>
      </c>
      <c r="K470">
        <v>3</v>
      </c>
      <c r="L470">
        <v>9</v>
      </c>
      <c r="M470">
        <v>15</v>
      </c>
      <c r="N470">
        <v>13</v>
      </c>
      <c r="O470">
        <v>2</v>
      </c>
      <c r="P470">
        <v>39</v>
      </c>
      <c r="Q470">
        <f>SUM(Sheet1!K470)+SUM(Sheet1!L470)+SUM(Sheet1!M470)+SUM(Sheet1!N470)+SUM(Sheet1!O470)+SUM(Sheet1!P470)</f>
        <v>81</v>
      </c>
      <c r="R470">
        <v>1</v>
      </c>
      <c r="S470">
        <v>1</v>
      </c>
      <c r="T470">
        <v>1</v>
      </c>
      <c r="U470">
        <v>2</v>
      </c>
      <c r="V470">
        <v>9</v>
      </c>
      <c r="W470">
        <v>1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0</v>
      </c>
      <c r="AD470" t="s">
        <v>21</v>
      </c>
      <c r="AE470" t="s">
        <v>22</v>
      </c>
    </row>
    <row r="471" spans="1:31" x14ac:dyDescent="0.3">
      <c r="A471">
        <v>8650</v>
      </c>
      <c r="B471">
        <v>1978</v>
      </c>
      <c r="C471" t="s">
        <v>25</v>
      </c>
      <c r="D471" t="s">
        <v>14</v>
      </c>
      <c r="E471" s="1">
        <v>54162</v>
      </c>
      <c r="F471">
        <v>1</v>
      </c>
      <c r="G471">
        <v>1</v>
      </c>
      <c r="H471" s="9">
        <v>41351</v>
      </c>
      <c r="I471" s="9" t="str">
        <f t="shared" si="8"/>
        <v>2013</v>
      </c>
      <c r="J471">
        <v>31</v>
      </c>
      <c r="K471">
        <v>5</v>
      </c>
      <c r="L471">
        <v>6</v>
      </c>
      <c r="M471">
        <v>10</v>
      </c>
      <c r="N471">
        <v>6</v>
      </c>
      <c r="O471">
        <v>5</v>
      </c>
      <c r="P471">
        <v>10</v>
      </c>
      <c r="Q471">
        <f>SUM(Sheet1!K471)+SUM(Sheet1!L471)+SUM(Sheet1!M471)+SUM(Sheet1!N471)+SUM(Sheet1!O471)+SUM(Sheet1!P471)</f>
        <v>42</v>
      </c>
      <c r="R471">
        <v>1</v>
      </c>
      <c r="S471">
        <v>1</v>
      </c>
      <c r="T471">
        <v>0</v>
      </c>
      <c r="U471">
        <v>3</v>
      </c>
      <c r="V471">
        <v>4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 t="s">
        <v>21</v>
      </c>
      <c r="AE471" t="s">
        <v>22</v>
      </c>
    </row>
    <row r="472" spans="1:31" x14ac:dyDescent="0.3">
      <c r="A472">
        <v>635</v>
      </c>
      <c r="B472">
        <v>1966</v>
      </c>
      <c r="C472" t="s">
        <v>26</v>
      </c>
      <c r="D472" t="s">
        <v>20</v>
      </c>
      <c r="E472" s="1">
        <v>57183</v>
      </c>
      <c r="F472">
        <v>1</v>
      </c>
      <c r="G472">
        <v>1</v>
      </c>
      <c r="H472" s="9">
        <v>41352</v>
      </c>
      <c r="I472" s="9" t="str">
        <f t="shared" si="8"/>
        <v>2013</v>
      </c>
      <c r="J472">
        <v>51</v>
      </c>
      <c r="K472">
        <v>464</v>
      </c>
      <c r="L472">
        <v>5</v>
      </c>
      <c r="M472">
        <v>64</v>
      </c>
      <c r="N472">
        <v>7</v>
      </c>
      <c r="O472">
        <v>0</v>
      </c>
      <c r="P472">
        <v>70</v>
      </c>
      <c r="Q472">
        <f>SUM(Sheet1!K472)+SUM(Sheet1!L472)+SUM(Sheet1!M472)+SUM(Sheet1!N472)+SUM(Sheet1!O472)+SUM(Sheet1!P472)</f>
        <v>610</v>
      </c>
      <c r="R472">
        <v>8</v>
      </c>
      <c r="S472">
        <v>9</v>
      </c>
      <c r="T472">
        <v>1</v>
      </c>
      <c r="U472">
        <v>7</v>
      </c>
      <c r="V472">
        <v>8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 t="s">
        <v>21</v>
      </c>
      <c r="AE472" t="s">
        <v>22</v>
      </c>
    </row>
    <row r="473" spans="1:31" x14ac:dyDescent="0.3">
      <c r="A473">
        <v>9701</v>
      </c>
      <c r="B473">
        <v>1988</v>
      </c>
      <c r="C473" t="s">
        <v>25</v>
      </c>
      <c r="D473" t="s">
        <v>27</v>
      </c>
      <c r="E473" s="1">
        <v>41883</v>
      </c>
      <c r="F473">
        <v>1</v>
      </c>
      <c r="G473">
        <v>0</v>
      </c>
      <c r="H473" s="9">
        <v>41352</v>
      </c>
      <c r="I473" s="9" t="str">
        <f t="shared" si="8"/>
        <v>2013</v>
      </c>
      <c r="J473">
        <v>13</v>
      </c>
      <c r="K473">
        <v>32</v>
      </c>
      <c r="L473">
        <v>34</v>
      </c>
      <c r="M473">
        <v>41</v>
      </c>
      <c r="N473">
        <v>73</v>
      </c>
      <c r="O473">
        <v>16</v>
      </c>
      <c r="P473">
        <v>116</v>
      </c>
      <c r="Q473">
        <f>SUM(Sheet1!K473)+SUM(Sheet1!L473)+SUM(Sheet1!M473)+SUM(Sheet1!N473)+SUM(Sheet1!O473)+SUM(Sheet1!P473)</f>
        <v>312</v>
      </c>
      <c r="R473">
        <v>3</v>
      </c>
      <c r="S473">
        <v>4</v>
      </c>
      <c r="T473">
        <v>2</v>
      </c>
      <c r="U473">
        <v>3</v>
      </c>
      <c r="V473">
        <v>7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 t="s">
        <v>23</v>
      </c>
      <c r="AE473" t="s">
        <v>24</v>
      </c>
    </row>
    <row r="474" spans="1:31" x14ac:dyDescent="0.3">
      <c r="A474">
        <v>3265</v>
      </c>
      <c r="B474">
        <v>1959</v>
      </c>
      <c r="C474" t="s">
        <v>25</v>
      </c>
      <c r="D474" t="s">
        <v>20</v>
      </c>
      <c r="E474" s="1">
        <v>35701</v>
      </c>
      <c r="F474">
        <v>0</v>
      </c>
      <c r="G474">
        <v>0</v>
      </c>
      <c r="H474" s="9">
        <v>41352</v>
      </c>
      <c r="I474" s="9" t="str">
        <f t="shared" si="8"/>
        <v>2013</v>
      </c>
      <c r="J474">
        <v>36</v>
      </c>
      <c r="K474">
        <v>21</v>
      </c>
      <c r="L474">
        <v>1</v>
      </c>
      <c r="M474">
        <v>9</v>
      </c>
      <c r="N474">
        <v>7</v>
      </c>
      <c r="O474">
        <v>3</v>
      </c>
      <c r="P474">
        <v>5</v>
      </c>
      <c r="Q474">
        <f>SUM(Sheet1!K474)+SUM(Sheet1!L474)+SUM(Sheet1!M474)+SUM(Sheet1!N474)+SUM(Sheet1!O474)+SUM(Sheet1!P474)</f>
        <v>46</v>
      </c>
      <c r="R474">
        <v>1</v>
      </c>
      <c r="S474">
        <v>1</v>
      </c>
      <c r="T474">
        <v>0</v>
      </c>
      <c r="U474">
        <v>3</v>
      </c>
      <c r="V474">
        <v>6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 t="s">
        <v>21</v>
      </c>
      <c r="AE474" t="s">
        <v>22</v>
      </c>
    </row>
    <row r="475" spans="1:31" x14ac:dyDescent="0.3">
      <c r="A475">
        <v>6673</v>
      </c>
      <c r="B475">
        <v>1965</v>
      </c>
      <c r="C475" t="s">
        <v>25</v>
      </c>
      <c r="D475" t="s">
        <v>28</v>
      </c>
      <c r="E475" s="1">
        <v>23478</v>
      </c>
      <c r="F475">
        <v>0</v>
      </c>
      <c r="G475">
        <v>0</v>
      </c>
      <c r="H475" s="9">
        <v>41352</v>
      </c>
      <c r="I475" s="9" t="str">
        <f t="shared" si="8"/>
        <v>2013</v>
      </c>
      <c r="J475">
        <v>51</v>
      </c>
      <c r="K475">
        <v>28</v>
      </c>
      <c r="L475">
        <v>6</v>
      </c>
      <c r="M475">
        <v>27</v>
      </c>
      <c r="N475">
        <v>12</v>
      </c>
      <c r="O475">
        <v>17</v>
      </c>
      <c r="P475">
        <v>39</v>
      </c>
      <c r="Q475">
        <f>SUM(Sheet1!K475)+SUM(Sheet1!L475)+SUM(Sheet1!M475)+SUM(Sheet1!N475)+SUM(Sheet1!O475)+SUM(Sheet1!P475)</f>
        <v>129</v>
      </c>
      <c r="R475">
        <v>1</v>
      </c>
      <c r="S475">
        <v>3</v>
      </c>
      <c r="T475">
        <v>0</v>
      </c>
      <c r="U475">
        <v>3</v>
      </c>
      <c r="V475">
        <v>8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 t="s">
        <v>29</v>
      </c>
      <c r="AE475" t="s">
        <v>19</v>
      </c>
    </row>
    <row r="476" spans="1:31" x14ac:dyDescent="0.3">
      <c r="A476">
        <v>5181</v>
      </c>
      <c r="B476">
        <v>1982</v>
      </c>
      <c r="C476" t="s">
        <v>35</v>
      </c>
      <c r="D476" t="s">
        <v>28</v>
      </c>
      <c r="E476" s="1">
        <v>24367</v>
      </c>
      <c r="F476">
        <v>1</v>
      </c>
      <c r="G476">
        <v>0</v>
      </c>
      <c r="H476" s="9">
        <v>41353</v>
      </c>
      <c r="I476" s="9" t="str">
        <f t="shared" si="8"/>
        <v>2013</v>
      </c>
      <c r="J476">
        <v>58</v>
      </c>
      <c r="K476">
        <v>2</v>
      </c>
      <c r="L476">
        <v>4</v>
      </c>
      <c r="M476">
        <v>2</v>
      </c>
      <c r="N476">
        <v>0</v>
      </c>
      <c r="O476">
        <v>11</v>
      </c>
      <c r="P476">
        <v>5</v>
      </c>
      <c r="Q476">
        <f>SUM(Sheet1!K476)+SUM(Sheet1!L476)+SUM(Sheet1!M476)+SUM(Sheet1!N476)+SUM(Sheet1!O476)+SUM(Sheet1!P476)</f>
        <v>24</v>
      </c>
      <c r="R476">
        <v>1</v>
      </c>
      <c r="S476">
        <v>1</v>
      </c>
      <c r="T476">
        <v>0</v>
      </c>
      <c r="U476">
        <v>2</v>
      </c>
      <c r="V476">
        <v>9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 t="s">
        <v>21</v>
      </c>
      <c r="AE476" t="s">
        <v>22</v>
      </c>
    </row>
    <row r="477" spans="1:31" x14ac:dyDescent="0.3">
      <c r="A477">
        <v>6798</v>
      </c>
      <c r="B477">
        <v>1966</v>
      </c>
      <c r="C477" t="s">
        <v>25</v>
      </c>
      <c r="D477" t="s">
        <v>28</v>
      </c>
      <c r="E477" s="1">
        <v>37070</v>
      </c>
      <c r="F477">
        <v>1</v>
      </c>
      <c r="G477">
        <v>1</v>
      </c>
      <c r="H477" s="9">
        <v>41353</v>
      </c>
      <c r="I477" s="9" t="str">
        <f t="shared" si="8"/>
        <v>2013</v>
      </c>
      <c r="J477">
        <v>30</v>
      </c>
      <c r="K477">
        <v>231</v>
      </c>
      <c r="L477">
        <v>7</v>
      </c>
      <c r="M477">
        <v>137</v>
      </c>
      <c r="N477">
        <v>4</v>
      </c>
      <c r="O477">
        <v>15</v>
      </c>
      <c r="P477">
        <v>39</v>
      </c>
      <c r="Q477">
        <f>SUM(Sheet1!K477)+SUM(Sheet1!L477)+SUM(Sheet1!M477)+SUM(Sheet1!N477)+SUM(Sheet1!O477)+SUM(Sheet1!P477)</f>
        <v>433</v>
      </c>
      <c r="R477">
        <v>9</v>
      </c>
      <c r="S477">
        <v>5</v>
      </c>
      <c r="T477">
        <v>1</v>
      </c>
      <c r="U477">
        <v>8</v>
      </c>
      <c r="V477">
        <v>7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 t="s">
        <v>15</v>
      </c>
      <c r="AE477" t="s">
        <v>16</v>
      </c>
    </row>
    <row r="478" spans="1:31" x14ac:dyDescent="0.3">
      <c r="A478">
        <v>4168</v>
      </c>
      <c r="B478">
        <v>1966</v>
      </c>
      <c r="C478" t="s">
        <v>25</v>
      </c>
      <c r="D478" t="s">
        <v>28</v>
      </c>
      <c r="E478" s="1">
        <v>37070</v>
      </c>
      <c r="F478">
        <v>1</v>
      </c>
      <c r="G478">
        <v>1</v>
      </c>
      <c r="H478" s="9">
        <v>41353</v>
      </c>
      <c r="I478" s="9" t="str">
        <f t="shared" si="8"/>
        <v>2013</v>
      </c>
      <c r="J478">
        <v>30</v>
      </c>
      <c r="K478">
        <v>231</v>
      </c>
      <c r="L478">
        <v>7</v>
      </c>
      <c r="M478">
        <v>137</v>
      </c>
      <c r="N478">
        <v>4</v>
      </c>
      <c r="O478">
        <v>15</v>
      </c>
      <c r="P478">
        <v>39</v>
      </c>
      <c r="Q478">
        <f>SUM(Sheet1!K478)+SUM(Sheet1!L478)+SUM(Sheet1!M478)+SUM(Sheet1!N478)+SUM(Sheet1!O478)+SUM(Sheet1!P478)</f>
        <v>433</v>
      </c>
      <c r="R478">
        <v>9</v>
      </c>
      <c r="S478">
        <v>5</v>
      </c>
      <c r="T478">
        <v>1</v>
      </c>
      <c r="U478">
        <v>8</v>
      </c>
      <c r="V478">
        <v>7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 t="s">
        <v>21</v>
      </c>
      <c r="AE478" t="s">
        <v>22</v>
      </c>
    </row>
    <row r="479" spans="1:31" x14ac:dyDescent="0.3">
      <c r="A479">
        <v>736</v>
      </c>
      <c r="B479">
        <v>1983</v>
      </c>
      <c r="C479" t="s">
        <v>25</v>
      </c>
      <c r="D479" t="s">
        <v>27</v>
      </c>
      <c r="E479" s="1">
        <v>28427</v>
      </c>
      <c r="F479">
        <v>1</v>
      </c>
      <c r="G479">
        <v>0</v>
      </c>
      <c r="H479" s="9">
        <v>41354</v>
      </c>
      <c r="I479" s="9" t="str">
        <f t="shared" si="8"/>
        <v>2013</v>
      </c>
      <c r="J479">
        <v>67</v>
      </c>
      <c r="K479">
        <v>18</v>
      </c>
      <c r="L479">
        <v>3</v>
      </c>
      <c r="M479">
        <v>19</v>
      </c>
      <c r="N479">
        <v>3</v>
      </c>
      <c r="O479">
        <v>3</v>
      </c>
      <c r="P479">
        <v>6</v>
      </c>
      <c r="Q479">
        <f>SUM(Sheet1!K479)+SUM(Sheet1!L479)+SUM(Sheet1!M479)+SUM(Sheet1!N479)+SUM(Sheet1!O479)+SUM(Sheet1!P479)</f>
        <v>52</v>
      </c>
      <c r="R479">
        <v>2</v>
      </c>
      <c r="S479">
        <v>2</v>
      </c>
      <c r="T479">
        <v>0</v>
      </c>
      <c r="U479">
        <v>3</v>
      </c>
      <c r="V479">
        <v>8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 t="s">
        <v>32</v>
      </c>
      <c r="AE479" t="s">
        <v>33</v>
      </c>
    </row>
    <row r="480" spans="1:31" x14ac:dyDescent="0.3">
      <c r="A480">
        <v>1502</v>
      </c>
      <c r="B480">
        <v>1983</v>
      </c>
      <c r="C480" t="s">
        <v>25</v>
      </c>
      <c r="D480" t="s">
        <v>27</v>
      </c>
      <c r="E480" s="1">
        <v>28427</v>
      </c>
      <c r="F480">
        <v>1</v>
      </c>
      <c r="G480">
        <v>0</v>
      </c>
      <c r="H480" s="9">
        <v>41354</v>
      </c>
      <c r="I480" s="9" t="str">
        <f t="shared" si="8"/>
        <v>2013</v>
      </c>
      <c r="J480">
        <v>67</v>
      </c>
      <c r="K480">
        <v>18</v>
      </c>
      <c r="L480">
        <v>3</v>
      </c>
      <c r="M480">
        <v>19</v>
      </c>
      <c r="N480">
        <v>3</v>
      </c>
      <c r="O480">
        <v>3</v>
      </c>
      <c r="P480">
        <v>6</v>
      </c>
      <c r="Q480">
        <f>SUM(Sheet1!K480)+SUM(Sheet1!L480)+SUM(Sheet1!M480)+SUM(Sheet1!N480)+SUM(Sheet1!O480)+SUM(Sheet1!P480)</f>
        <v>52</v>
      </c>
      <c r="R480">
        <v>2</v>
      </c>
      <c r="S480">
        <v>2</v>
      </c>
      <c r="T480">
        <v>0</v>
      </c>
      <c r="U480">
        <v>3</v>
      </c>
      <c r="V480">
        <v>8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 t="s">
        <v>21</v>
      </c>
      <c r="AE480" t="s">
        <v>22</v>
      </c>
    </row>
    <row r="481" spans="1:31" x14ac:dyDescent="0.3">
      <c r="A481">
        <v>332</v>
      </c>
      <c r="B481">
        <v>1957</v>
      </c>
      <c r="C481" t="s">
        <v>25</v>
      </c>
      <c r="D481" t="s">
        <v>20</v>
      </c>
      <c r="E481" s="1">
        <v>47743</v>
      </c>
      <c r="F481">
        <v>0</v>
      </c>
      <c r="G481">
        <v>1</v>
      </c>
      <c r="H481" s="9">
        <v>41355</v>
      </c>
      <c r="I481" s="9" t="str">
        <f t="shared" si="8"/>
        <v>2013</v>
      </c>
      <c r="J481">
        <v>56</v>
      </c>
      <c r="K481">
        <v>198</v>
      </c>
      <c r="L481">
        <v>2</v>
      </c>
      <c r="M481">
        <v>43</v>
      </c>
      <c r="N481">
        <v>0</v>
      </c>
      <c r="O481">
        <v>12</v>
      </c>
      <c r="P481">
        <v>20</v>
      </c>
      <c r="Q481">
        <f>SUM(Sheet1!K481)+SUM(Sheet1!L481)+SUM(Sheet1!M481)+SUM(Sheet1!N481)+SUM(Sheet1!O481)+SUM(Sheet1!P481)</f>
        <v>275</v>
      </c>
      <c r="R481">
        <v>3</v>
      </c>
      <c r="S481">
        <v>4</v>
      </c>
      <c r="T481">
        <v>1</v>
      </c>
      <c r="U481">
        <v>6</v>
      </c>
      <c r="V481">
        <v>6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 t="s">
        <v>21</v>
      </c>
      <c r="AE481" t="s">
        <v>22</v>
      </c>
    </row>
    <row r="482" spans="1:31" x14ac:dyDescent="0.3">
      <c r="A482">
        <v>2980</v>
      </c>
      <c r="B482">
        <v>1952</v>
      </c>
      <c r="C482" t="s">
        <v>26</v>
      </c>
      <c r="D482" t="s">
        <v>28</v>
      </c>
      <c r="E482" s="1">
        <v>8820</v>
      </c>
      <c r="F482">
        <v>1</v>
      </c>
      <c r="G482">
        <v>1</v>
      </c>
      <c r="H482" s="9">
        <v>41355</v>
      </c>
      <c r="I482" s="9" t="str">
        <f t="shared" si="8"/>
        <v>2013</v>
      </c>
      <c r="J482">
        <v>52</v>
      </c>
      <c r="K482">
        <v>12</v>
      </c>
      <c r="L482">
        <v>0</v>
      </c>
      <c r="M482">
        <v>13</v>
      </c>
      <c r="N482">
        <v>4</v>
      </c>
      <c r="O482">
        <v>2</v>
      </c>
      <c r="P482">
        <v>4</v>
      </c>
      <c r="Q482">
        <f>SUM(Sheet1!K482)+SUM(Sheet1!L482)+SUM(Sheet1!M482)+SUM(Sheet1!N482)+SUM(Sheet1!O482)+SUM(Sheet1!P482)</f>
        <v>35</v>
      </c>
      <c r="R482">
        <v>4</v>
      </c>
      <c r="S482">
        <v>3</v>
      </c>
      <c r="T482">
        <v>0</v>
      </c>
      <c r="U482">
        <v>3</v>
      </c>
      <c r="V482">
        <v>8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 t="s">
        <v>23</v>
      </c>
      <c r="AE482" t="s">
        <v>24</v>
      </c>
    </row>
    <row r="483" spans="1:31" x14ac:dyDescent="0.3">
      <c r="A483">
        <v>2350</v>
      </c>
      <c r="B483">
        <v>1972</v>
      </c>
      <c r="C483" t="s">
        <v>25</v>
      </c>
      <c r="D483" t="s">
        <v>20</v>
      </c>
      <c r="E483" s="1">
        <v>59666</v>
      </c>
      <c r="F483">
        <v>1</v>
      </c>
      <c r="G483">
        <v>1</v>
      </c>
      <c r="H483" s="9">
        <v>41355</v>
      </c>
      <c r="I483" s="9" t="str">
        <f t="shared" si="8"/>
        <v>2013</v>
      </c>
      <c r="J483">
        <v>87</v>
      </c>
      <c r="K483">
        <v>623</v>
      </c>
      <c r="L483">
        <v>53</v>
      </c>
      <c r="M483">
        <v>178</v>
      </c>
      <c r="N483">
        <v>23</v>
      </c>
      <c r="O483">
        <v>17</v>
      </c>
      <c r="P483">
        <v>133</v>
      </c>
      <c r="Q483">
        <f>SUM(Sheet1!K483)+SUM(Sheet1!L483)+SUM(Sheet1!M483)+SUM(Sheet1!N483)+SUM(Sheet1!O483)+SUM(Sheet1!P483)</f>
        <v>1027</v>
      </c>
      <c r="R483">
        <v>7</v>
      </c>
      <c r="S483">
        <v>3</v>
      </c>
      <c r="T483">
        <v>2</v>
      </c>
      <c r="U483">
        <v>8</v>
      </c>
      <c r="V483">
        <v>8</v>
      </c>
      <c r="W483">
        <v>0</v>
      </c>
      <c r="X483">
        <v>1</v>
      </c>
      <c r="Y483">
        <v>0</v>
      </c>
      <c r="Z483">
        <v>0</v>
      </c>
      <c r="AA483">
        <v>0</v>
      </c>
      <c r="AB483">
        <v>0</v>
      </c>
      <c r="AC483">
        <v>0</v>
      </c>
      <c r="AD483" t="s">
        <v>23</v>
      </c>
      <c r="AE483" t="s">
        <v>24</v>
      </c>
    </row>
    <row r="484" spans="1:31" x14ac:dyDescent="0.3">
      <c r="A484">
        <v>2488</v>
      </c>
      <c r="B484">
        <v>1956</v>
      </c>
      <c r="C484" t="s">
        <v>34</v>
      </c>
      <c r="D484" t="s">
        <v>17</v>
      </c>
      <c r="E484" s="1">
        <v>31395</v>
      </c>
      <c r="F484">
        <v>1</v>
      </c>
      <c r="G484">
        <v>1</v>
      </c>
      <c r="H484" s="9">
        <v>41356</v>
      </c>
      <c r="I484" s="9" t="str">
        <f t="shared" si="8"/>
        <v>2013</v>
      </c>
      <c r="J484">
        <v>80</v>
      </c>
      <c r="K484">
        <v>23</v>
      </c>
      <c r="L484">
        <v>1</v>
      </c>
      <c r="M484">
        <v>25</v>
      </c>
      <c r="N484">
        <v>0</v>
      </c>
      <c r="O484">
        <v>8</v>
      </c>
      <c r="P484">
        <v>7</v>
      </c>
      <c r="Q484">
        <f>SUM(Sheet1!K484)+SUM(Sheet1!L484)+SUM(Sheet1!M484)+SUM(Sheet1!N484)+SUM(Sheet1!O484)+SUM(Sheet1!P484)</f>
        <v>64</v>
      </c>
      <c r="R484">
        <v>4</v>
      </c>
      <c r="S484">
        <v>2</v>
      </c>
      <c r="T484">
        <v>1</v>
      </c>
      <c r="U484">
        <v>3</v>
      </c>
      <c r="V484">
        <v>6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 t="s">
        <v>21</v>
      </c>
      <c r="AE484" t="s">
        <v>22</v>
      </c>
    </row>
    <row r="485" spans="1:31" x14ac:dyDescent="0.3">
      <c r="A485">
        <v>6404</v>
      </c>
      <c r="B485">
        <v>1969</v>
      </c>
      <c r="C485" t="s">
        <v>25</v>
      </c>
      <c r="D485" t="s">
        <v>27</v>
      </c>
      <c r="E485" s="1">
        <v>58917</v>
      </c>
      <c r="F485">
        <v>1</v>
      </c>
      <c r="G485">
        <v>2</v>
      </c>
      <c r="H485" s="9">
        <v>41357</v>
      </c>
      <c r="I485" s="9" t="str">
        <f t="shared" si="8"/>
        <v>2013</v>
      </c>
      <c r="J485">
        <v>10</v>
      </c>
      <c r="K485">
        <v>151</v>
      </c>
      <c r="L485">
        <v>7</v>
      </c>
      <c r="M485">
        <v>89</v>
      </c>
      <c r="N485">
        <v>0</v>
      </c>
      <c r="O485">
        <v>7</v>
      </c>
      <c r="P485">
        <v>28</v>
      </c>
      <c r="Q485">
        <f>SUM(Sheet1!K485)+SUM(Sheet1!L485)+SUM(Sheet1!M485)+SUM(Sheet1!N485)+SUM(Sheet1!O485)+SUM(Sheet1!P485)</f>
        <v>282</v>
      </c>
      <c r="R485">
        <v>5</v>
      </c>
      <c r="S485">
        <v>4</v>
      </c>
      <c r="T485">
        <v>1</v>
      </c>
      <c r="U485">
        <v>6</v>
      </c>
      <c r="V485">
        <v>5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 t="s">
        <v>15</v>
      </c>
      <c r="AE485" t="s">
        <v>16</v>
      </c>
    </row>
    <row r="486" spans="1:31" x14ac:dyDescent="0.3">
      <c r="A486">
        <v>3536</v>
      </c>
      <c r="B486">
        <v>1960</v>
      </c>
      <c r="C486" t="s">
        <v>25</v>
      </c>
      <c r="D486" t="s">
        <v>27</v>
      </c>
      <c r="E486" s="1">
        <v>19740</v>
      </c>
      <c r="F486">
        <v>0</v>
      </c>
      <c r="G486">
        <v>1</v>
      </c>
      <c r="H486" s="9">
        <v>41357</v>
      </c>
      <c r="I486" s="9" t="str">
        <f t="shared" si="8"/>
        <v>2013</v>
      </c>
      <c r="J486">
        <v>65</v>
      </c>
      <c r="K486">
        <v>7</v>
      </c>
      <c r="L486">
        <v>11</v>
      </c>
      <c r="M486">
        <v>3</v>
      </c>
      <c r="N486">
        <v>10</v>
      </c>
      <c r="O486">
        <v>4</v>
      </c>
      <c r="P486">
        <v>20</v>
      </c>
      <c r="Q486">
        <f>SUM(Sheet1!K486)+SUM(Sheet1!L486)+SUM(Sheet1!M486)+SUM(Sheet1!N486)+SUM(Sheet1!O486)+SUM(Sheet1!P486)</f>
        <v>55</v>
      </c>
      <c r="R486">
        <v>2</v>
      </c>
      <c r="S486">
        <v>1</v>
      </c>
      <c r="T486">
        <v>1</v>
      </c>
      <c r="U486">
        <v>3</v>
      </c>
      <c r="V486">
        <v>5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 t="s">
        <v>32</v>
      </c>
      <c r="AE486" t="s">
        <v>33</v>
      </c>
    </row>
    <row r="487" spans="1:31" x14ac:dyDescent="0.3">
      <c r="A487">
        <v>1170</v>
      </c>
      <c r="B487">
        <v>1975</v>
      </c>
      <c r="C487" t="s">
        <v>25</v>
      </c>
      <c r="D487" t="s">
        <v>20</v>
      </c>
      <c r="E487" s="1">
        <v>27573</v>
      </c>
      <c r="F487">
        <v>1</v>
      </c>
      <c r="G487">
        <v>0</v>
      </c>
      <c r="H487" s="9">
        <v>41358</v>
      </c>
      <c r="I487" s="9" t="str">
        <f t="shared" si="8"/>
        <v>2013</v>
      </c>
      <c r="J487">
        <v>45</v>
      </c>
      <c r="K487">
        <v>50</v>
      </c>
      <c r="L487">
        <v>15</v>
      </c>
      <c r="M487">
        <v>110</v>
      </c>
      <c r="N487">
        <v>39</v>
      </c>
      <c r="O487">
        <v>15</v>
      </c>
      <c r="P487">
        <v>15</v>
      </c>
      <c r="Q487">
        <f>SUM(Sheet1!K487)+SUM(Sheet1!L487)+SUM(Sheet1!M487)+SUM(Sheet1!N487)+SUM(Sheet1!O487)+SUM(Sheet1!P487)</f>
        <v>244</v>
      </c>
      <c r="R487">
        <v>4</v>
      </c>
      <c r="S487">
        <v>5</v>
      </c>
      <c r="T487">
        <v>1</v>
      </c>
      <c r="U487">
        <v>4</v>
      </c>
      <c r="V487">
        <v>8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 t="s">
        <v>21</v>
      </c>
      <c r="AE487" t="s">
        <v>22</v>
      </c>
    </row>
    <row r="488" spans="1:31" x14ac:dyDescent="0.3">
      <c r="A488">
        <v>115</v>
      </c>
      <c r="B488">
        <v>1966</v>
      </c>
      <c r="C488" t="s">
        <v>26</v>
      </c>
      <c r="D488" t="s">
        <v>28</v>
      </c>
      <c r="E488" s="1">
        <v>43456</v>
      </c>
      <c r="F488">
        <v>0</v>
      </c>
      <c r="G488">
        <v>1</v>
      </c>
      <c r="H488" s="9">
        <v>41359</v>
      </c>
      <c r="I488" s="9" t="str">
        <f t="shared" si="8"/>
        <v>2013</v>
      </c>
      <c r="J488">
        <v>0</v>
      </c>
      <c r="K488">
        <v>275</v>
      </c>
      <c r="L488">
        <v>11</v>
      </c>
      <c r="M488">
        <v>68</v>
      </c>
      <c r="N488">
        <v>25</v>
      </c>
      <c r="O488">
        <v>7</v>
      </c>
      <c r="P488">
        <v>7</v>
      </c>
      <c r="Q488">
        <f>SUM(Sheet1!K488)+SUM(Sheet1!L488)+SUM(Sheet1!M488)+SUM(Sheet1!N488)+SUM(Sheet1!O488)+SUM(Sheet1!P488)</f>
        <v>393</v>
      </c>
      <c r="R488">
        <v>3</v>
      </c>
      <c r="S488">
        <v>5</v>
      </c>
      <c r="T488">
        <v>1</v>
      </c>
      <c r="U488">
        <v>8</v>
      </c>
      <c r="V488">
        <v>5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 t="s">
        <v>32</v>
      </c>
      <c r="AE488" t="s">
        <v>33</v>
      </c>
    </row>
    <row r="489" spans="1:31" x14ac:dyDescent="0.3">
      <c r="A489">
        <v>4653</v>
      </c>
      <c r="B489">
        <v>1978</v>
      </c>
      <c r="C489" t="s">
        <v>25</v>
      </c>
      <c r="D489" t="s">
        <v>27</v>
      </c>
      <c r="E489" s="1">
        <v>42011</v>
      </c>
      <c r="F489">
        <v>1</v>
      </c>
      <c r="G489">
        <v>0</v>
      </c>
      <c r="H489" s="9">
        <v>41359</v>
      </c>
      <c r="I489" s="9" t="str">
        <f t="shared" si="8"/>
        <v>2013</v>
      </c>
      <c r="J489">
        <v>46</v>
      </c>
      <c r="K489">
        <v>131</v>
      </c>
      <c r="L489">
        <v>0</v>
      </c>
      <c r="M489">
        <v>16</v>
      </c>
      <c r="N489">
        <v>2</v>
      </c>
      <c r="O489">
        <v>1</v>
      </c>
      <c r="P489">
        <v>39</v>
      </c>
      <c r="Q489">
        <f>SUM(Sheet1!K489)+SUM(Sheet1!L489)+SUM(Sheet1!M489)+SUM(Sheet1!N489)+SUM(Sheet1!O489)+SUM(Sheet1!P489)</f>
        <v>189</v>
      </c>
      <c r="R489">
        <v>4</v>
      </c>
      <c r="S489">
        <v>3</v>
      </c>
      <c r="T489">
        <v>1</v>
      </c>
      <c r="U489">
        <v>4</v>
      </c>
      <c r="V489">
        <v>8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 t="s">
        <v>15</v>
      </c>
      <c r="AE489" t="s">
        <v>16</v>
      </c>
    </row>
    <row r="490" spans="1:31" x14ac:dyDescent="0.3">
      <c r="A490">
        <v>8629</v>
      </c>
      <c r="B490">
        <v>1956</v>
      </c>
      <c r="C490" t="s">
        <v>25</v>
      </c>
      <c r="D490" t="s">
        <v>14</v>
      </c>
      <c r="E490" s="1">
        <v>46984</v>
      </c>
      <c r="F490">
        <v>1</v>
      </c>
      <c r="G490">
        <v>1</v>
      </c>
      <c r="H490" s="9">
        <v>41359</v>
      </c>
      <c r="I490" s="9" t="str">
        <f t="shared" si="8"/>
        <v>2013</v>
      </c>
      <c r="J490">
        <v>71</v>
      </c>
      <c r="K490">
        <v>19</v>
      </c>
      <c r="L490">
        <v>1</v>
      </c>
      <c r="M490">
        <v>10</v>
      </c>
      <c r="N490">
        <v>2</v>
      </c>
      <c r="O490">
        <v>1</v>
      </c>
      <c r="P490">
        <v>8</v>
      </c>
      <c r="Q490">
        <f>SUM(Sheet1!K490)+SUM(Sheet1!L490)+SUM(Sheet1!M490)+SUM(Sheet1!N490)+SUM(Sheet1!O490)+SUM(Sheet1!P490)</f>
        <v>41</v>
      </c>
      <c r="R490">
        <v>1</v>
      </c>
      <c r="S490">
        <v>1</v>
      </c>
      <c r="T490">
        <v>0</v>
      </c>
      <c r="U490">
        <v>3</v>
      </c>
      <c r="V490">
        <v>5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 t="s">
        <v>23</v>
      </c>
      <c r="AE490" t="s">
        <v>24</v>
      </c>
    </row>
    <row r="491" spans="1:31" x14ac:dyDescent="0.3">
      <c r="A491">
        <v>9984</v>
      </c>
      <c r="B491">
        <v>1981</v>
      </c>
      <c r="C491" t="s">
        <v>34</v>
      </c>
      <c r="D491" t="s">
        <v>20</v>
      </c>
      <c r="E491" s="1">
        <v>56337</v>
      </c>
      <c r="F491">
        <v>1</v>
      </c>
      <c r="G491">
        <v>1</v>
      </c>
      <c r="H491" s="9">
        <v>41360</v>
      </c>
      <c r="I491" s="9" t="str">
        <f t="shared" si="8"/>
        <v>2013</v>
      </c>
      <c r="J491">
        <v>25</v>
      </c>
      <c r="K491">
        <v>349</v>
      </c>
      <c r="L491">
        <v>16</v>
      </c>
      <c r="M491">
        <v>144</v>
      </c>
      <c r="N491">
        <v>28</v>
      </c>
      <c r="O491">
        <v>5</v>
      </c>
      <c r="P491">
        <v>182</v>
      </c>
      <c r="Q491">
        <f>SUM(Sheet1!K491)+SUM(Sheet1!L491)+SUM(Sheet1!M491)+SUM(Sheet1!N491)+SUM(Sheet1!O491)+SUM(Sheet1!P491)</f>
        <v>724</v>
      </c>
      <c r="R491">
        <v>5</v>
      </c>
      <c r="S491">
        <v>8</v>
      </c>
      <c r="T491">
        <v>5</v>
      </c>
      <c r="U491">
        <v>4</v>
      </c>
      <c r="V491">
        <v>8</v>
      </c>
      <c r="W491">
        <v>1</v>
      </c>
      <c r="X491">
        <v>0</v>
      </c>
      <c r="Y491">
        <v>0</v>
      </c>
      <c r="Z491">
        <v>1</v>
      </c>
      <c r="AA491">
        <v>0</v>
      </c>
      <c r="AB491">
        <v>1</v>
      </c>
      <c r="AC491">
        <v>0</v>
      </c>
      <c r="AD491" t="s">
        <v>21</v>
      </c>
      <c r="AE491" t="s">
        <v>22</v>
      </c>
    </row>
    <row r="492" spans="1:31" x14ac:dyDescent="0.3">
      <c r="A492">
        <v>8212</v>
      </c>
      <c r="B492">
        <v>1971</v>
      </c>
      <c r="C492" t="s">
        <v>26</v>
      </c>
      <c r="D492" t="s">
        <v>20</v>
      </c>
      <c r="E492" s="1">
        <v>39791</v>
      </c>
      <c r="F492">
        <v>0</v>
      </c>
      <c r="G492">
        <v>1</v>
      </c>
      <c r="H492" s="9">
        <v>41361</v>
      </c>
      <c r="I492" s="9" t="str">
        <f t="shared" si="8"/>
        <v>2013</v>
      </c>
      <c r="J492">
        <v>89</v>
      </c>
      <c r="K492">
        <v>85</v>
      </c>
      <c r="L492">
        <v>15</v>
      </c>
      <c r="M492">
        <v>27</v>
      </c>
      <c r="N492">
        <v>13</v>
      </c>
      <c r="O492">
        <v>13</v>
      </c>
      <c r="P492">
        <v>21</v>
      </c>
      <c r="Q492">
        <f>SUM(Sheet1!K492)+SUM(Sheet1!L492)+SUM(Sheet1!M492)+SUM(Sheet1!N492)+SUM(Sheet1!O492)+SUM(Sheet1!P492)</f>
        <v>174</v>
      </c>
      <c r="R492">
        <v>2</v>
      </c>
      <c r="S492">
        <v>3</v>
      </c>
      <c r="T492">
        <v>1</v>
      </c>
      <c r="U492">
        <v>4</v>
      </c>
      <c r="V492">
        <v>7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 t="s">
        <v>21</v>
      </c>
      <c r="AE492" t="s">
        <v>22</v>
      </c>
    </row>
    <row r="493" spans="1:31" x14ac:dyDescent="0.3">
      <c r="A493">
        <v>6568</v>
      </c>
      <c r="B493">
        <v>1984</v>
      </c>
      <c r="C493" t="s">
        <v>25</v>
      </c>
      <c r="D493" t="s">
        <v>20</v>
      </c>
      <c r="E493" s="1">
        <v>38680</v>
      </c>
      <c r="F493">
        <v>1</v>
      </c>
      <c r="G493">
        <v>0</v>
      </c>
      <c r="H493" s="9">
        <v>41361</v>
      </c>
      <c r="I493" s="9" t="str">
        <f t="shared" si="8"/>
        <v>2013</v>
      </c>
      <c r="J493">
        <v>97</v>
      </c>
      <c r="K493">
        <v>11</v>
      </c>
      <c r="L493">
        <v>0</v>
      </c>
      <c r="M493">
        <v>36</v>
      </c>
      <c r="N493">
        <v>15</v>
      </c>
      <c r="O493">
        <v>5</v>
      </c>
      <c r="P493">
        <v>12</v>
      </c>
      <c r="Q493">
        <f>SUM(Sheet1!K493)+SUM(Sheet1!L493)+SUM(Sheet1!M493)+SUM(Sheet1!N493)+SUM(Sheet1!O493)+SUM(Sheet1!P493)</f>
        <v>79</v>
      </c>
      <c r="R493">
        <v>1</v>
      </c>
      <c r="S493">
        <v>2</v>
      </c>
      <c r="T493">
        <v>0</v>
      </c>
      <c r="U493">
        <v>3</v>
      </c>
      <c r="V493">
        <v>7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 t="s">
        <v>29</v>
      </c>
      <c r="AE493" t="s">
        <v>19</v>
      </c>
    </row>
    <row r="494" spans="1:31" x14ac:dyDescent="0.3">
      <c r="A494">
        <v>4967</v>
      </c>
      <c r="B494">
        <v>1960</v>
      </c>
      <c r="C494" t="s">
        <v>13</v>
      </c>
      <c r="D494" t="s">
        <v>27</v>
      </c>
      <c r="E494" s="1">
        <v>38201</v>
      </c>
      <c r="F494">
        <v>0</v>
      </c>
      <c r="G494">
        <v>1</v>
      </c>
      <c r="H494" s="9">
        <v>41362</v>
      </c>
      <c r="I494" s="9" t="str">
        <f t="shared" si="8"/>
        <v>2013</v>
      </c>
      <c r="J494">
        <v>19</v>
      </c>
      <c r="K494">
        <v>233</v>
      </c>
      <c r="L494">
        <v>0</v>
      </c>
      <c r="M494">
        <v>23</v>
      </c>
      <c r="N494">
        <v>0</v>
      </c>
      <c r="O494">
        <v>0</v>
      </c>
      <c r="P494">
        <v>12</v>
      </c>
      <c r="Q494">
        <f>SUM(Sheet1!K494)+SUM(Sheet1!L494)+SUM(Sheet1!M494)+SUM(Sheet1!N494)+SUM(Sheet1!O494)+SUM(Sheet1!P494)</f>
        <v>268</v>
      </c>
      <c r="R494">
        <v>4</v>
      </c>
      <c r="S494">
        <v>5</v>
      </c>
      <c r="T494">
        <v>1</v>
      </c>
      <c r="U494">
        <v>5</v>
      </c>
      <c r="V494">
        <v>8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 t="s">
        <v>15</v>
      </c>
      <c r="AE494" t="s">
        <v>16</v>
      </c>
    </row>
    <row r="495" spans="1:31" x14ac:dyDescent="0.3">
      <c r="A495">
        <v>2217</v>
      </c>
      <c r="B495">
        <v>1975</v>
      </c>
      <c r="C495" t="s">
        <v>34</v>
      </c>
      <c r="D495" t="s">
        <v>20</v>
      </c>
      <c r="E495" s="1">
        <v>37284</v>
      </c>
      <c r="F495">
        <v>1</v>
      </c>
      <c r="G495">
        <v>1</v>
      </c>
      <c r="H495" s="9">
        <v>41362</v>
      </c>
      <c r="I495" s="9" t="str">
        <f t="shared" si="8"/>
        <v>2013</v>
      </c>
      <c r="J495">
        <v>46</v>
      </c>
      <c r="K495">
        <v>11</v>
      </c>
      <c r="L495">
        <v>1</v>
      </c>
      <c r="M495">
        <v>2</v>
      </c>
      <c r="N495">
        <v>2</v>
      </c>
      <c r="O495">
        <v>1</v>
      </c>
      <c r="P495">
        <v>6</v>
      </c>
      <c r="Q495">
        <f>SUM(Sheet1!K495)+SUM(Sheet1!L495)+SUM(Sheet1!M495)+SUM(Sheet1!N495)+SUM(Sheet1!O495)+SUM(Sheet1!P495)</f>
        <v>23</v>
      </c>
      <c r="R495">
        <v>1</v>
      </c>
      <c r="S495">
        <v>0</v>
      </c>
      <c r="T495">
        <v>0</v>
      </c>
      <c r="U495">
        <v>3</v>
      </c>
      <c r="V495">
        <v>6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 t="s">
        <v>32</v>
      </c>
      <c r="AE495" t="s">
        <v>33</v>
      </c>
    </row>
    <row r="496" spans="1:31" x14ac:dyDescent="0.3">
      <c r="A496">
        <v>4102</v>
      </c>
      <c r="B496">
        <v>1975</v>
      </c>
      <c r="C496" t="s">
        <v>34</v>
      </c>
      <c r="D496" t="s">
        <v>20</v>
      </c>
      <c r="E496" s="1">
        <v>37284</v>
      </c>
      <c r="F496">
        <v>1</v>
      </c>
      <c r="G496">
        <v>1</v>
      </c>
      <c r="H496" s="9">
        <v>41362</v>
      </c>
      <c r="I496" s="9" t="str">
        <f t="shared" si="8"/>
        <v>2013</v>
      </c>
      <c r="J496">
        <v>46</v>
      </c>
      <c r="K496">
        <v>11</v>
      </c>
      <c r="L496">
        <v>1</v>
      </c>
      <c r="M496">
        <v>2</v>
      </c>
      <c r="N496">
        <v>2</v>
      </c>
      <c r="O496">
        <v>1</v>
      </c>
      <c r="P496">
        <v>6</v>
      </c>
      <c r="Q496">
        <f>SUM(Sheet1!K496)+SUM(Sheet1!L496)+SUM(Sheet1!M496)+SUM(Sheet1!N496)+SUM(Sheet1!O496)+SUM(Sheet1!P496)</f>
        <v>23</v>
      </c>
      <c r="R496">
        <v>1</v>
      </c>
      <c r="S496">
        <v>0</v>
      </c>
      <c r="T496">
        <v>0</v>
      </c>
      <c r="U496">
        <v>3</v>
      </c>
      <c r="V496">
        <v>6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 t="s">
        <v>21</v>
      </c>
      <c r="AE496" t="s">
        <v>22</v>
      </c>
    </row>
    <row r="497" spans="1:31" x14ac:dyDescent="0.3">
      <c r="A497">
        <v>4656</v>
      </c>
      <c r="B497">
        <v>1990</v>
      </c>
      <c r="C497" t="s">
        <v>34</v>
      </c>
      <c r="D497" t="s">
        <v>28</v>
      </c>
      <c r="E497" s="1">
        <v>51250</v>
      </c>
      <c r="F497">
        <v>1</v>
      </c>
      <c r="G497">
        <v>0</v>
      </c>
      <c r="H497" s="9">
        <v>41363</v>
      </c>
      <c r="I497" s="9" t="str">
        <f t="shared" si="8"/>
        <v>2013</v>
      </c>
      <c r="J497">
        <v>28</v>
      </c>
      <c r="K497">
        <v>342</v>
      </c>
      <c r="L497">
        <v>32</v>
      </c>
      <c r="M497">
        <v>230</v>
      </c>
      <c r="N497">
        <v>34</v>
      </c>
      <c r="O497">
        <v>32</v>
      </c>
      <c r="P497">
        <v>40</v>
      </c>
      <c r="Q497">
        <f>SUM(Sheet1!K497)+SUM(Sheet1!L497)+SUM(Sheet1!M497)+SUM(Sheet1!N497)+SUM(Sheet1!O497)+SUM(Sheet1!P497)</f>
        <v>710</v>
      </c>
      <c r="R497">
        <v>5</v>
      </c>
      <c r="S497">
        <v>10</v>
      </c>
      <c r="T497">
        <v>5</v>
      </c>
      <c r="U497">
        <v>4</v>
      </c>
      <c r="V497">
        <v>9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 t="s">
        <v>15</v>
      </c>
      <c r="AE497" t="s">
        <v>16</v>
      </c>
    </row>
    <row r="498" spans="1:31" x14ac:dyDescent="0.3">
      <c r="A498">
        <v>10159</v>
      </c>
      <c r="B498">
        <v>1970</v>
      </c>
      <c r="C498" t="s">
        <v>25</v>
      </c>
      <c r="D498" t="s">
        <v>17</v>
      </c>
      <c r="E498" s="1">
        <v>58710</v>
      </c>
      <c r="F498">
        <v>0</v>
      </c>
      <c r="G498">
        <v>1</v>
      </c>
      <c r="H498" s="9">
        <v>41364</v>
      </c>
      <c r="I498" s="9" t="str">
        <f t="shared" si="8"/>
        <v>2013</v>
      </c>
      <c r="J498">
        <v>77</v>
      </c>
      <c r="K498">
        <v>440</v>
      </c>
      <c r="L498">
        <v>81</v>
      </c>
      <c r="M498">
        <v>368</v>
      </c>
      <c r="N498">
        <v>0</v>
      </c>
      <c r="O498">
        <v>122</v>
      </c>
      <c r="P498">
        <v>174</v>
      </c>
      <c r="Q498">
        <f>SUM(Sheet1!K498)+SUM(Sheet1!L498)+SUM(Sheet1!M498)+SUM(Sheet1!N498)+SUM(Sheet1!O498)+SUM(Sheet1!P498)</f>
        <v>1185</v>
      </c>
      <c r="R498">
        <v>6</v>
      </c>
      <c r="S498">
        <v>11</v>
      </c>
      <c r="T498">
        <v>5</v>
      </c>
      <c r="U498">
        <v>9</v>
      </c>
      <c r="V498">
        <v>6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 t="s">
        <v>18</v>
      </c>
      <c r="AE498" t="s">
        <v>19</v>
      </c>
    </row>
    <row r="499" spans="1:31" x14ac:dyDescent="0.3">
      <c r="A499">
        <v>2677</v>
      </c>
      <c r="B499">
        <v>1956</v>
      </c>
      <c r="C499" t="s">
        <v>25</v>
      </c>
      <c r="D499" t="s">
        <v>27</v>
      </c>
      <c r="E499" s="1">
        <v>46097</v>
      </c>
      <c r="F499">
        <v>0</v>
      </c>
      <c r="G499">
        <v>1</v>
      </c>
      <c r="H499" s="9">
        <v>41364</v>
      </c>
      <c r="I499" s="9" t="str">
        <f t="shared" si="8"/>
        <v>2013</v>
      </c>
      <c r="J499">
        <v>11</v>
      </c>
      <c r="K499">
        <v>72</v>
      </c>
      <c r="L499">
        <v>24</v>
      </c>
      <c r="M499">
        <v>68</v>
      </c>
      <c r="N499">
        <v>65</v>
      </c>
      <c r="O499">
        <v>4</v>
      </c>
      <c r="P499">
        <v>8</v>
      </c>
      <c r="Q499">
        <f>SUM(Sheet1!K499)+SUM(Sheet1!L499)+SUM(Sheet1!M499)+SUM(Sheet1!N499)+SUM(Sheet1!O499)+SUM(Sheet1!P499)</f>
        <v>241</v>
      </c>
      <c r="R499">
        <v>5</v>
      </c>
      <c r="S499">
        <v>3</v>
      </c>
      <c r="T499">
        <v>1</v>
      </c>
      <c r="U499">
        <v>6</v>
      </c>
      <c r="V499">
        <v>4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 t="s">
        <v>15</v>
      </c>
      <c r="AE499" t="s">
        <v>16</v>
      </c>
    </row>
    <row r="500" spans="1:31" x14ac:dyDescent="0.3">
      <c r="A500">
        <v>7842</v>
      </c>
      <c r="B500">
        <v>1968</v>
      </c>
      <c r="C500" t="s">
        <v>25</v>
      </c>
      <c r="D500" t="s">
        <v>28</v>
      </c>
      <c r="E500" s="1">
        <v>36065</v>
      </c>
      <c r="F500">
        <v>1</v>
      </c>
      <c r="G500">
        <v>1</v>
      </c>
      <c r="H500" s="9">
        <v>41364</v>
      </c>
      <c r="I500" s="9" t="str">
        <f t="shared" si="8"/>
        <v>2013</v>
      </c>
      <c r="J500">
        <v>54</v>
      </c>
      <c r="K500">
        <v>18</v>
      </c>
      <c r="L500">
        <v>7</v>
      </c>
      <c r="M500">
        <v>34</v>
      </c>
      <c r="N500">
        <v>10</v>
      </c>
      <c r="O500">
        <v>2</v>
      </c>
      <c r="P500">
        <v>3</v>
      </c>
      <c r="Q500">
        <f>SUM(Sheet1!K500)+SUM(Sheet1!L500)+SUM(Sheet1!M500)+SUM(Sheet1!N500)+SUM(Sheet1!O500)+SUM(Sheet1!P500)</f>
        <v>74</v>
      </c>
      <c r="R500">
        <v>3</v>
      </c>
      <c r="S500">
        <v>3</v>
      </c>
      <c r="T500">
        <v>0</v>
      </c>
      <c r="U500">
        <v>3</v>
      </c>
      <c r="V500">
        <v>8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 t="s">
        <v>21</v>
      </c>
      <c r="AE500" t="s">
        <v>22</v>
      </c>
    </row>
    <row r="501" spans="1:31" x14ac:dyDescent="0.3">
      <c r="A501">
        <v>3225</v>
      </c>
      <c r="B501">
        <v>1984</v>
      </c>
      <c r="C501" t="s">
        <v>26</v>
      </c>
      <c r="D501" t="s">
        <v>20</v>
      </c>
      <c r="E501" s="1">
        <v>42207</v>
      </c>
      <c r="F501">
        <v>1</v>
      </c>
      <c r="G501">
        <v>0</v>
      </c>
      <c r="H501" s="9">
        <v>41365</v>
      </c>
      <c r="I501" s="9" t="str">
        <f t="shared" si="8"/>
        <v>2013</v>
      </c>
      <c r="J501">
        <v>71</v>
      </c>
      <c r="K501">
        <v>116</v>
      </c>
      <c r="L501">
        <v>11</v>
      </c>
      <c r="M501">
        <v>72</v>
      </c>
      <c r="N501">
        <v>3</v>
      </c>
      <c r="O501">
        <v>17</v>
      </c>
      <c r="P501">
        <v>46</v>
      </c>
      <c r="Q501">
        <f>SUM(Sheet1!K501)+SUM(Sheet1!L501)+SUM(Sheet1!M501)+SUM(Sheet1!N501)+SUM(Sheet1!O501)+SUM(Sheet1!P501)</f>
        <v>265</v>
      </c>
      <c r="R501">
        <v>4</v>
      </c>
      <c r="S501">
        <v>4</v>
      </c>
      <c r="T501">
        <v>1</v>
      </c>
      <c r="U501">
        <v>5</v>
      </c>
      <c r="V501">
        <v>6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0</v>
      </c>
      <c r="AD501" t="s">
        <v>21</v>
      </c>
      <c r="AE501" t="s">
        <v>22</v>
      </c>
    </row>
    <row r="502" spans="1:31" x14ac:dyDescent="0.3">
      <c r="A502">
        <v>8825</v>
      </c>
      <c r="B502">
        <v>1962</v>
      </c>
      <c r="C502" t="s">
        <v>25</v>
      </c>
      <c r="D502" t="s">
        <v>27</v>
      </c>
      <c r="E502" s="1">
        <v>51195</v>
      </c>
      <c r="F502">
        <v>1</v>
      </c>
      <c r="G502">
        <v>1</v>
      </c>
      <c r="H502" s="9">
        <v>41365</v>
      </c>
      <c r="I502" s="9" t="str">
        <f t="shared" si="8"/>
        <v>2013</v>
      </c>
      <c r="J502">
        <v>46</v>
      </c>
      <c r="K502">
        <v>230</v>
      </c>
      <c r="L502">
        <v>14</v>
      </c>
      <c r="M502">
        <v>156</v>
      </c>
      <c r="N502">
        <v>82</v>
      </c>
      <c r="O502">
        <v>24</v>
      </c>
      <c r="P502">
        <v>58</v>
      </c>
      <c r="Q502">
        <f>SUM(Sheet1!K502)+SUM(Sheet1!L502)+SUM(Sheet1!M502)+SUM(Sheet1!N502)+SUM(Sheet1!O502)+SUM(Sheet1!P502)</f>
        <v>564</v>
      </c>
      <c r="R502">
        <v>8</v>
      </c>
      <c r="S502">
        <v>9</v>
      </c>
      <c r="T502">
        <v>2</v>
      </c>
      <c r="U502">
        <v>5</v>
      </c>
      <c r="V502">
        <v>8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 t="s">
        <v>15</v>
      </c>
      <c r="AE502" t="s">
        <v>16</v>
      </c>
    </row>
    <row r="503" spans="1:31" x14ac:dyDescent="0.3">
      <c r="A503">
        <v>3972</v>
      </c>
      <c r="B503">
        <v>1976</v>
      </c>
      <c r="C503" t="s">
        <v>25</v>
      </c>
      <c r="D503" t="s">
        <v>27</v>
      </c>
      <c r="E503" s="1">
        <v>50200</v>
      </c>
      <c r="F503">
        <v>1</v>
      </c>
      <c r="G503">
        <v>1</v>
      </c>
      <c r="H503" s="9">
        <v>41367</v>
      </c>
      <c r="I503" s="9" t="str">
        <f t="shared" si="8"/>
        <v>2013</v>
      </c>
      <c r="J503">
        <v>70</v>
      </c>
      <c r="K503">
        <v>266</v>
      </c>
      <c r="L503">
        <v>6</v>
      </c>
      <c r="M503">
        <v>51</v>
      </c>
      <c r="N503">
        <v>8</v>
      </c>
      <c r="O503">
        <v>6</v>
      </c>
      <c r="P503">
        <v>64</v>
      </c>
      <c r="Q503">
        <f>SUM(Sheet1!K503)+SUM(Sheet1!L503)+SUM(Sheet1!M503)+SUM(Sheet1!N503)+SUM(Sheet1!O503)+SUM(Sheet1!P503)</f>
        <v>401</v>
      </c>
      <c r="R503">
        <v>6</v>
      </c>
      <c r="S503">
        <v>7</v>
      </c>
      <c r="T503">
        <v>1</v>
      </c>
      <c r="U503">
        <v>5</v>
      </c>
      <c r="V503">
        <v>8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 t="s">
        <v>21</v>
      </c>
      <c r="AE503" t="s">
        <v>22</v>
      </c>
    </row>
    <row r="504" spans="1:31" x14ac:dyDescent="0.3">
      <c r="A504">
        <v>803</v>
      </c>
      <c r="B504">
        <v>1968</v>
      </c>
      <c r="C504" t="s">
        <v>25</v>
      </c>
      <c r="D504" t="s">
        <v>27</v>
      </c>
      <c r="E504" s="1">
        <v>40521</v>
      </c>
      <c r="F504">
        <v>1</v>
      </c>
      <c r="G504">
        <v>1</v>
      </c>
      <c r="H504" s="9">
        <v>41369</v>
      </c>
      <c r="I504" s="9" t="str">
        <f t="shared" si="8"/>
        <v>2013</v>
      </c>
      <c r="J504">
        <v>82</v>
      </c>
      <c r="K504">
        <v>12</v>
      </c>
      <c r="L504">
        <v>0</v>
      </c>
      <c r="M504">
        <v>5</v>
      </c>
      <c r="N504">
        <v>0</v>
      </c>
      <c r="O504">
        <v>0</v>
      </c>
      <c r="P504">
        <v>4</v>
      </c>
      <c r="Q504">
        <f>SUM(Sheet1!K504)+SUM(Sheet1!L504)+SUM(Sheet1!M504)+SUM(Sheet1!N504)+SUM(Sheet1!O504)+SUM(Sheet1!P504)</f>
        <v>21</v>
      </c>
      <c r="R504">
        <v>1</v>
      </c>
      <c r="S504">
        <v>0</v>
      </c>
      <c r="T504">
        <v>1</v>
      </c>
      <c r="U504">
        <v>2</v>
      </c>
      <c r="V504">
        <v>5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 t="s">
        <v>21</v>
      </c>
      <c r="AE504" t="s">
        <v>22</v>
      </c>
    </row>
    <row r="505" spans="1:31" x14ac:dyDescent="0.3">
      <c r="A505">
        <v>7152</v>
      </c>
      <c r="B505">
        <v>1983</v>
      </c>
      <c r="C505" t="s">
        <v>26</v>
      </c>
      <c r="D505" t="s">
        <v>20</v>
      </c>
      <c r="E505" s="1">
        <v>27100</v>
      </c>
      <c r="F505">
        <v>1</v>
      </c>
      <c r="G505">
        <v>0</v>
      </c>
      <c r="H505" s="9">
        <v>41369</v>
      </c>
      <c r="I505" s="9" t="str">
        <f t="shared" si="8"/>
        <v>2013</v>
      </c>
      <c r="J505">
        <v>64</v>
      </c>
      <c r="K505">
        <v>12</v>
      </c>
      <c r="L505">
        <v>0</v>
      </c>
      <c r="M505">
        <v>13</v>
      </c>
      <c r="N505">
        <v>2</v>
      </c>
      <c r="O505">
        <v>0</v>
      </c>
      <c r="P505">
        <v>10</v>
      </c>
      <c r="Q505">
        <f>SUM(Sheet1!K505)+SUM(Sheet1!L505)+SUM(Sheet1!M505)+SUM(Sheet1!N505)+SUM(Sheet1!O505)+SUM(Sheet1!P505)</f>
        <v>37</v>
      </c>
      <c r="R505">
        <v>1</v>
      </c>
      <c r="S505">
        <v>1</v>
      </c>
      <c r="T505">
        <v>0</v>
      </c>
      <c r="U505">
        <v>3</v>
      </c>
      <c r="V505">
        <v>7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 t="s">
        <v>30</v>
      </c>
      <c r="AE505" t="s">
        <v>31</v>
      </c>
    </row>
    <row r="506" spans="1:31" x14ac:dyDescent="0.3">
      <c r="A506">
        <v>6214</v>
      </c>
      <c r="B506">
        <v>1982</v>
      </c>
      <c r="C506" t="s">
        <v>26</v>
      </c>
      <c r="D506" t="s">
        <v>20</v>
      </c>
      <c r="E506" s="1">
        <v>43815</v>
      </c>
      <c r="F506">
        <v>1</v>
      </c>
      <c r="G506">
        <v>0</v>
      </c>
      <c r="H506" s="9">
        <v>41369</v>
      </c>
      <c r="I506" s="9" t="str">
        <f t="shared" si="8"/>
        <v>2013</v>
      </c>
      <c r="J506">
        <v>53</v>
      </c>
      <c r="K506">
        <v>14</v>
      </c>
      <c r="L506">
        <v>10</v>
      </c>
      <c r="M506">
        <v>29</v>
      </c>
      <c r="N506">
        <v>4</v>
      </c>
      <c r="O506">
        <v>7</v>
      </c>
      <c r="P506">
        <v>15</v>
      </c>
      <c r="Q506">
        <f>SUM(Sheet1!K506)+SUM(Sheet1!L506)+SUM(Sheet1!M506)+SUM(Sheet1!N506)+SUM(Sheet1!O506)+SUM(Sheet1!P506)</f>
        <v>79</v>
      </c>
      <c r="R506">
        <v>1</v>
      </c>
      <c r="S506">
        <v>2</v>
      </c>
      <c r="T506">
        <v>0</v>
      </c>
      <c r="U506">
        <v>3</v>
      </c>
      <c r="V506">
        <v>6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 t="s">
        <v>21</v>
      </c>
      <c r="AE506" t="s">
        <v>22</v>
      </c>
    </row>
    <row r="507" spans="1:31" x14ac:dyDescent="0.3">
      <c r="A507">
        <v>5731</v>
      </c>
      <c r="B507">
        <v>1983</v>
      </c>
      <c r="C507" t="s">
        <v>26</v>
      </c>
      <c r="D507" t="s">
        <v>20</v>
      </c>
      <c r="E507" s="1">
        <v>27100</v>
      </c>
      <c r="F507">
        <v>1</v>
      </c>
      <c r="G507">
        <v>0</v>
      </c>
      <c r="H507" s="9">
        <v>41369</v>
      </c>
      <c r="I507" s="9" t="str">
        <f t="shared" si="8"/>
        <v>2013</v>
      </c>
      <c r="J507">
        <v>64</v>
      </c>
      <c r="K507">
        <v>12</v>
      </c>
      <c r="L507">
        <v>0</v>
      </c>
      <c r="M507">
        <v>13</v>
      </c>
      <c r="N507">
        <v>2</v>
      </c>
      <c r="O507">
        <v>0</v>
      </c>
      <c r="P507">
        <v>10</v>
      </c>
      <c r="Q507">
        <f>SUM(Sheet1!K507)+SUM(Sheet1!L507)+SUM(Sheet1!M507)+SUM(Sheet1!N507)+SUM(Sheet1!O507)+SUM(Sheet1!P507)</f>
        <v>37</v>
      </c>
      <c r="R507">
        <v>1</v>
      </c>
      <c r="S507">
        <v>1</v>
      </c>
      <c r="T507">
        <v>0</v>
      </c>
      <c r="U507">
        <v>3</v>
      </c>
      <c r="V507">
        <v>7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 t="s">
        <v>21</v>
      </c>
      <c r="AE507" t="s">
        <v>22</v>
      </c>
    </row>
    <row r="508" spans="1:31" x14ac:dyDescent="0.3">
      <c r="A508">
        <v>4442</v>
      </c>
      <c r="B508">
        <v>1961</v>
      </c>
      <c r="C508" t="s">
        <v>25</v>
      </c>
      <c r="D508" t="s">
        <v>28</v>
      </c>
      <c r="E508" s="1">
        <v>46524</v>
      </c>
      <c r="F508">
        <v>0</v>
      </c>
      <c r="G508">
        <v>1</v>
      </c>
      <c r="H508" s="9">
        <v>41369</v>
      </c>
      <c r="I508" s="9" t="str">
        <f t="shared" si="8"/>
        <v>2013</v>
      </c>
      <c r="J508">
        <v>70</v>
      </c>
      <c r="K508">
        <v>31</v>
      </c>
      <c r="L508">
        <v>19</v>
      </c>
      <c r="M508">
        <v>35</v>
      </c>
      <c r="N508">
        <v>26</v>
      </c>
      <c r="O508">
        <v>14</v>
      </c>
      <c r="P508">
        <v>52</v>
      </c>
      <c r="Q508">
        <f>SUM(Sheet1!K508)+SUM(Sheet1!L508)+SUM(Sheet1!M508)+SUM(Sheet1!N508)+SUM(Sheet1!O508)+SUM(Sheet1!P508)</f>
        <v>177</v>
      </c>
      <c r="R508">
        <v>2</v>
      </c>
      <c r="S508">
        <v>1</v>
      </c>
      <c r="T508">
        <v>1</v>
      </c>
      <c r="U508">
        <v>5</v>
      </c>
      <c r="V508">
        <v>3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 t="s">
        <v>23</v>
      </c>
      <c r="AE508" t="s">
        <v>24</v>
      </c>
    </row>
    <row r="509" spans="1:31" x14ac:dyDescent="0.3">
      <c r="A509">
        <v>3483</v>
      </c>
      <c r="B509">
        <v>1958</v>
      </c>
      <c r="C509" t="s">
        <v>25</v>
      </c>
      <c r="D509" t="s">
        <v>20</v>
      </c>
      <c r="E509" s="1">
        <v>48192</v>
      </c>
      <c r="F509">
        <v>0</v>
      </c>
      <c r="G509">
        <v>0</v>
      </c>
      <c r="H509" s="9">
        <v>41370</v>
      </c>
      <c r="I509" s="9" t="str">
        <f t="shared" si="8"/>
        <v>2013</v>
      </c>
      <c r="J509">
        <v>76</v>
      </c>
      <c r="K509">
        <v>1039</v>
      </c>
      <c r="L509">
        <v>43</v>
      </c>
      <c r="M509">
        <v>204</v>
      </c>
      <c r="N509">
        <v>153</v>
      </c>
      <c r="O509">
        <v>58</v>
      </c>
      <c r="P509">
        <v>29</v>
      </c>
      <c r="Q509">
        <f>SUM(Sheet1!K509)+SUM(Sheet1!L509)+SUM(Sheet1!M509)+SUM(Sheet1!N509)+SUM(Sheet1!O509)+SUM(Sheet1!P509)</f>
        <v>1526</v>
      </c>
      <c r="R509">
        <v>3</v>
      </c>
      <c r="S509">
        <v>2</v>
      </c>
      <c r="T509">
        <v>8</v>
      </c>
      <c r="U509">
        <v>12</v>
      </c>
      <c r="V509">
        <v>8</v>
      </c>
      <c r="W509">
        <v>0</v>
      </c>
      <c r="X509">
        <v>1</v>
      </c>
      <c r="Y509">
        <v>0</v>
      </c>
      <c r="Z509">
        <v>1</v>
      </c>
      <c r="AA509">
        <v>1</v>
      </c>
      <c r="AB509">
        <v>1</v>
      </c>
      <c r="AC509">
        <v>0</v>
      </c>
      <c r="AD509" t="s">
        <v>23</v>
      </c>
      <c r="AE509" t="s">
        <v>24</v>
      </c>
    </row>
    <row r="510" spans="1:31" x14ac:dyDescent="0.3">
      <c r="A510">
        <v>9507</v>
      </c>
      <c r="B510">
        <v>1975</v>
      </c>
      <c r="C510" t="s">
        <v>25</v>
      </c>
      <c r="D510" t="s">
        <v>20</v>
      </c>
      <c r="E510" s="1">
        <v>40794</v>
      </c>
      <c r="F510">
        <v>0</v>
      </c>
      <c r="G510">
        <v>1</v>
      </c>
      <c r="H510" s="9">
        <v>41371</v>
      </c>
      <c r="I510" s="9" t="str">
        <f t="shared" si="8"/>
        <v>2013</v>
      </c>
      <c r="J510">
        <v>18</v>
      </c>
      <c r="K510">
        <v>261</v>
      </c>
      <c r="L510">
        <v>23</v>
      </c>
      <c r="M510">
        <v>73</v>
      </c>
      <c r="N510">
        <v>4</v>
      </c>
      <c r="O510">
        <v>23</v>
      </c>
      <c r="P510">
        <v>50</v>
      </c>
      <c r="Q510">
        <f>SUM(Sheet1!K510)+SUM(Sheet1!L510)+SUM(Sheet1!M510)+SUM(Sheet1!N510)+SUM(Sheet1!O510)+SUM(Sheet1!P510)</f>
        <v>434</v>
      </c>
      <c r="R510">
        <v>2</v>
      </c>
      <c r="S510">
        <v>6</v>
      </c>
      <c r="T510">
        <v>3</v>
      </c>
      <c r="U510">
        <v>5</v>
      </c>
      <c r="V510">
        <v>7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 t="s">
        <v>21</v>
      </c>
      <c r="AE510" t="s">
        <v>22</v>
      </c>
    </row>
    <row r="511" spans="1:31" x14ac:dyDescent="0.3">
      <c r="A511">
        <v>2868</v>
      </c>
      <c r="B511">
        <v>1949</v>
      </c>
      <c r="C511" t="s">
        <v>13</v>
      </c>
      <c r="D511" t="s">
        <v>28</v>
      </c>
      <c r="E511" s="1">
        <v>26518</v>
      </c>
      <c r="F511">
        <v>1</v>
      </c>
      <c r="G511">
        <v>1</v>
      </c>
      <c r="H511" s="9">
        <v>41372</v>
      </c>
      <c r="I511" s="9" t="str">
        <f t="shared" si="8"/>
        <v>2013</v>
      </c>
      <c r="J511">
        <v>33</v>
      </c>
      <c r="K511">
        <v>20</v>
      </c>
      <c r="L511">
        <v>1</v>
      </c>
      <c r="M511">
        <v>28</v>
      </c>
      <c r="N511">
        <v>3</v>
      </c>
      <c r="O511">
        <v>3</v>
      </c>
      <c r="P511">
        <v>2</v>
      </c>
      <c r="Q511">
        <f>SUM(Sheet1!K511)+SUM(Sheet1!L511)+SUM(Sheet1!M511)+SUM(Sheet1!N511)+SUM(Sheet1!O511)+SUM(Sheet1!P511)</f>
        <v>57</v>
      </c>
      <c r="R511">
        <v>3</v>
      </c>
      <c r="S511">
        <v>2</v>
      </c>
      <c r="T511">
        <v>0</v>
      </c>
      <c r="U511">
        <v>3</v>
      </c>
      <c r="V511">
        <v>8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0</v>
      </c>
      <c r="AD511" t="s">
        <v>29</v>
      </c>
      <c r="AE511" t="s">
        <v>19</v>
      </c>
    </row>
    <row r="512" spans="1:31" x14ac:dyDescent="0.3">
      <c r="A512">
        <v>8911</v>
      </c>
      <c r="B512">
        <v>1967</v>
      </c>
      <c r="C512" t="s">
        <v>13</v>
      </c>
      <c r="D512" t="s">
        <v>20</v>
      </c>
      <c r="E512" s="1">
        <v>56320</v>
      </c>
      <c r="F512">
        <v>0</v>
      </c>
      <c r="G512">
        <v>1</v>
      </c>
      <c r="H512" s="9">
        <v>41372</v>
      </c>
      <c r="I512" s="9" t="str">
        <f t="shared" si="8"/>
        <v>2013</v>
      </c>
      <c r="J512">
        <v>11</v>
      </c>
      <c r="K512">
        <v>201</v>
      </c>
      <c r="L512">
        <v>53</v>
      </c>
      <c r="M512">
        <v>172</v>
      </c>
      <c r="N512">
        <v>116</v>
      </c>
      <c r="O512">
        <v>77</v>
      </c>
      <c r="P512">
        <v>83</v>
      </c>
      <c r="Q512">
        <f>SUM(Sheet1!K512)+SUM(Sheet1!L512)+SUM(Sheet1!M512)+SUM(Sheet1!N512)+SUM(Sheet1!O512)+SUM(Sheet1!P512)</f>
        <v>702</v>
      </c>
      <c r="R512">
        <v>3</v>
      </c>
      <c r="S512">
        <v>5</v>
      </c>
      <c r="T512">
        <v>4</v>
      </c>
      <c r="U512">
        <v>9</v>
      </c>
      <c r="V512">
        <v>4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 t="s">
        <v>21</v>
      </c>
      <c r="AE512" t="s">
        <v>22</v>
      </c>
    </row>
    <row r="513" spans="1:31" x14ac:dyDescent="0.3">
      <c r="A513">
        <v>2202</v>
      </c>
      <c r="B513">
        <v>1978</v>
      </c>
      <c r="C513" t="s">
        <v>25</v>
      </c>
      <c r="D513" t="s">
        <v>27</v>
      </c>
      <c r="E513" s="1">
        <v>41154</v>
      </c>
      <c r="F513">
        <v>0</v>
      </c>
      <c r="G513">
        <v>1</v>
      </c>
      <c r="H513" s="9">
        <v>41373</v>
      </c>
      <c r="I513" s="9" t="str">
        <f t="shared" si="8"/>
        <v>2013</v>
      </c>
      <c r="J513">
        <v>98</v>
      </c>
      <c r="K513">
        <v>44</v>
      </c>
      <c r="L513">
        <v>2</v>
      </c>
      <c r="M513">
        <v>11</v>
      </c>
      <c r="N513">
        <v>2</v>
      </c>
      <c r="O513">
        <v>3</v>
      </c>
      <c r="P513">
        <v>7</v>
      </c>
      <c r="Q513">
        <f>SUM(Sheet1!K513)+SUM(Sheet1!L513)+SUM(Sheet1!M513)+SUM(Sheet1!N513)+SUM(Sheet1!O513)+SUM(Sheet1!P513)</f>
        <v>69</v>
      </c>
      <c r="R513">
        <v>1</v>
      </c>
      <c r="S513">
        <v>1</v>
      </c>
      <c r="T513">
        <v>0</v>
      </c>
      <c r="U513">
        <v>4</v>
      </c>
      <c r="V513">
        <v>5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 t="s">
        <v>21</v>
      </c>
      <c r="AE513" t="s">
        <v>22</v>
      </c>
    </row>
    <row r="514" spans="1:31" x14ac:dyDescent="0.3">
      <c r="A514">
        <v>6991</v>
      </c>
      <c r="B514">
        <v>1951</v>
      </c>
      <c r="C514" t="s">
        <v>25</v>
      </c>
      <c r="D514" t="s">
        <v>17</v>
      </c>
      <c r="E514" s="1">
        <v>43185</v>
      </c>
      <c r="F514">
        <v>0</v>
      </c>
      <c r="G514">
        <v>1</v>
      </c>
      <c r="H514" s="9">
        <v>41374</v>
      </c>
      <c r="I514" s="9" t="str">
        <f t="shared" si="8"/>
        <v>2013</v>
      </c>
      <c r="J514">
        <v>88</v>
      </c>
      <c r="K514">
        <v>537</v>
      </c>
      <c r="L514">
        <v>6</v>
      </c>
      <c r="M514">
        <v>42</v>
      </c>
      <c r="N514">
        <v>16</v>
      </c>
      <c r="O514">
        <v>6</v>
      </c>
      <c r="P514">
        <v>30</v>
      </c>
      <c r="Q514">
        <f>SUM(Sheet1!K514)+SUM(Sheet1!L514)+SUM(Sheet1!M514)+SUM(Sheet1!N514)+SUM(Sheet1!O514)+SUM(Sheet1!P514)</f>
        <v>637</v>
      </c>
      <c r="R514">
        <v>2</v>
      </c>
      <c r="S514">
        <v>9</v>
      </c>
      <c r="T514">
        <v>3</v>
      </c>
      <c r="U514">
        <v>6</v>
      </c>
      <c r="V514">
        <v>8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 t="s">
        <v>18</v>
      </c>
      <c r="AE514" t="s">
        <v>19</v>
      </c>
    </row>
    <row r="515" spans="1:31" x14ac:dyDescent="0.3">
      <c r="A515">
        <v>5892</v>
      </c>
      <c r="B515">
        <v>1980</v>
      </c>
      <c r="C515" t="s">
        <v>25</v>
      </c>
      <c r="D515" t="s">
        <v>20</v>
      </c>
      <c r="E515" s="1">
        <v>34968</v>
      </c>
      <c r="F515">
        <v>1</v>
      </c>
      <c r="G515">
        <v>0</v>
      </c>
      <c r="H515" s="9">
        <v>41374</v>
      </c>
      <c r="I515" s="9" t="str">
        <f t="shared" si="8"/>
        <v>2013</v>
      </c>
      <c r="J515">
        <v>11</v>
      </c>
      <c r="K515">
        <v>158</v>
      </c>
      <c r="L515">
        <v>6</v>
      </c>
      <c r="M515">
        <v>45</v>
      </c>
      <c r="N515">
        <v>8</v>
      </c>
      <c r="O515">
        <v>2</v>
      </c>
      <c r="P515">
        <v>2</v>
      </c>
      <c r="Q515">
        <f>SUM(Sheet1!K515)+SUM(Sheet1!L515)+SUM(Sheet1!M515)+SUM(Sheet1!N515)+SUM(Sheet1!O515)+SUM(Sheet1!P515)</f>
        <v>221</v>
      </c>
      <c r="R515">
        <v>7</v>
      </c>
      <c r="S515">
        <v>3</v>
      </c>
      <c r="T515">
        <v>2</v>
      </c>
      <c r="U515">
        <v>5</v>
      </c>
      <c r="V515">
        <v>7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 t="s">
        <v>15</v>
      </c>
      <c r="AE515" t="s">
        <v>16</v>
      </c>
    </row>
    <row r="516" spans="1:31" x14ac:dyDescent="0.3">
      <c r="A516">
        <v>11100</v>
      </c>
      <c r="B516">
        <v>1972</v>
      </c>
      <c r="C516" t="s">
        <v>25</v>
      </c>
      <c r="D516" t="s">
        <v>17</v>
      </c>
      <c r="E516" s="1">
        <v>51813</v>
      </c>
      <c r="F516">
        <v>1</v>
      </c>
      <c r="G516">
        <v>1</v>
      </c>
      <c r="H516" s="9">
        <v>41375</v>
      </c>
      <c r="I516" s="9" t="str">
        <f t="shared" ref="I516:I579" si="9">TEXT(SUBSTITUTE(H516,"年","-"),"yyyy")</f>
        <v>2013</v>
      </c>
      <c r="J516">
        <v>37</v>
      </c>
      <c r="K516">
        <v>51</v>
      </c>
      <c r="L516">
        <v>2</v>
      </c>
      <c r="M516">
        <v>7</v>
      </c>
      <c r="N516">
        <v>0</v>
      </c>
      <c r="O516">
        <v>1</v>
      </c>
      <c r="P516">
        <v>2</v>
      </c>
      <c r="Q516">
        <f>SUM(Sheet1!K516)+SUM(Sheet1!L516)+SUM(Sheet1!M516)+SUM(Sheet1!N516)+SUM(Sheet1!O516)+SUM(Sheet1!P516)</f>
        <v>63</v>
      </c>
      <c r="R516">
        <v>2</v>
      </c>
      <c r="S516">
        <v>2</v>
      </c>
      <c r="T516">
        <v>0</v>
      </c>
      <c r="U516">
        <v>3</v>
      </c>
      <c r="V516">
        <v>7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 t="s">
        <v>23</v>
      </c>
      <c r="AE516" t="s">
        <v>24</v>
      </c>
    </row>
    <row r="517" spans="1:31" x14ac:dyDescent="0.3">
      <c r="A517">
        <v>5491</v>
      </c>
      <c r="B517">
        <v>1951</v>
      </c>
      <c r="C517" t="s">
        <v>26</v>
      </c>
      <c r="D517" t="s">
        <v>27</v>
      </c>
      <c r="E517" s="1">
        <v>47352</v>
      </c>
      <c r="F517">
        <v>0</v>
      </c>
      <c r="G517">
        <v>1</v>
      </c>
      <c r="H517" s="9">
        <v>41375</v>
      </c>
      <c r="I517" s="9" t="str">
        <f t="shared" si="9"/>
        <v>2013</v>
      </c>
      <c r="J517">
        <v>70</v>
      </c>
      <c r="K517">
        <v>172</v>
      </c>
      <c r="L517">
        <v>12</v>
      </c>
      <c r="M517">
        <v>112</v>
      </c>
      <c r="N517">
        <v>8</v>
      </c>
      <c r="O517">
        <v>0</v>
      </c>
      <c r="P517">
        <v>15</v>
      </c>
      <c r="Q517">
        <f>SUM(Sheet1!K517)+SUM(Sheet1!L517)+SUM(Sheet1!M517)+SUM(Sheet1!N517)+SUM(Sheet1!O517)+SUM(Sheet1!P517)</f>
        <v>319</v>
      </c>
      <c r="R517">
        <v>4</v>
      </c>
      <c r="S517">
        <v>6</v>
      </c>
      <c r="T517">
        <v>1</v>
      </c>
      <c r="U517">
        <v>5</v>
      </c>
      <c r="V517">
        <v>7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 t="s">
        <v>18</v>
      </c>
      <c r="AE517" t="s">
        <v>19</v>
      </c>
    </row>
    <row r="518" spans="1:31" x14ac:dyDescent="0.3">
      <c r="A518">
        <v>10741</v>
      </c>
      <c r="B518">
        <v>1951</v>
      </c>
      <c r="C518" t="s">
        <v>26</v>
      </c>
      <c r="D518" t="s">
        <v>27</v>
      </c>
      <c r="E518" s="1">
        <v>47352</v>
      </c>
      <c r="F518">
        <v>0</v>
      </c>
      <c r="G518">
        <v>1</v>
      </c>
      <c r="H518" s="9">
        <v>41375</v>
      </c>
      <c r="I518" s="9" t="str">
        <f t="shared" si="9"/>
        <v>2013</v>
      </c>
      <c r="J518">
        <v>70</v>
      </c>
      <c r="K518">
        <v>172</v>
      </c>
      <c r="L518">
        <v>12</v>
      </c>
      <c r="M518">
        <v>112</v>
      </c>
      <c r="N518">
        <v>8</v>
      </c>
      <c r="O518">
        <v>0</v>
      </c>
      <c r="P518">
        <v>15</v>
      </c>
      <c r="Q518">
        <f>SUM(Sheet1!K518)+SUM(Sheet1!L518)+SUM(Sheet1!M518)+SUM(Sheet1!N518)+SUM(Sheet1!O518)+SUM(Sheet1!P518)</f>
        <v>319</v>
      </c>
      <c r="R518">
        <v>4</v>
      </c>
      <c r="S518">
        <v>6</v>
      </c>
      <c r="T518">
        <v>1</v>
      </c>
      <c r="U518">
        <v>5</v>
      </c>
      <c r="V518">
        <v>7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 t="s">
        <v>21</v>
      </c>
      <c r="AE518" t="s">
        <v>22</v>
      </c>
    </row>
    <row r="519" spans="1:31" x14ac:dyDescent="0.3">
      <c r="A519">
        <v>3427</v>
      </c>
      <c r="B519">
        <v>1955</v>
      </c>
      <c r="C519" t="s">
        <v>13</v>
      </c>
      <c r="D519" t="s">
        <v>20</v>
      </c>
      <c r="E519" s="1">
        <v>59821</v>
      </c>
      <c r="F519">
        <v>0</v>
      </c>
      <c r="G519">
        <v>1</v>
      </c>
      <c r="H519" s="9">
        <v>41376</v>
      </c>
      <c r="I519" s="9" t="str">
        <f t="shared" si="9"/>
        <v>2013</v>
      </c>
      <c r="J519">
        <v>11</v>
      </c>
      <c r="K519">
        <v>629</v>
      </c>
      <c r="L519">
        <v>0</v>
      </c>
      <c r="M519">
        <v>70</v>
      </c>
      <c r="N519">
        <v>0</v>
      </c>
      <c r="O519">
        <v>0</v>
      </c>
      <c r="P519">
        <v>35</v>
      </c>
      <c r="Q519">
        <f>SUM(Sheet1!K519)+SUM(Sheet1!L519)+SUM(Sheet1!M519)+SUM(Sheet1!N519)+SUM(Sheet1!O519)+SUM(Sheet1!P519)</f>
        <v>734</v>
      </c>
      <c r="R519">
        <v>6</v>
      </c>
      <c r="S519">
        <v>11</v>
      </c>
      <c r="T519">
        <v>2</v>
      </c>
      <c r="U519">
        <v>7</v>
      </c>
      <c r="V519">
        <v>8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 t="s">
        <v>15</v>
      </c>
      <c r="AE519" t="s">
        <v>16</v>
      </c>
    </row>
    <row r="520" spans="1:31" x14ac:dyDescent="0.3">
      <c r="A520">
        <v>8254</v>
      </c>
      <c r="B520">
        <v>1974</v>
      </c>
      <c r="C520" t="s">
        <v>13</v>
      </c>
      <c r="D520" t="s">
        <v>20</v>
      </c>
      <c r="E520" s="1">
        <v>34596</v>
      </c>
      <c r="F520">
        <v>1</v>
      </c>
      <c r="G520">
        <v>0</v>
      </c>
      <c r="H520" s="9">
        <v>41377</v>
      </c>
      <c r="I520" s="9" t="str">
        <f t="shared" si="9"/>
        <v>2013</v>
      </c>
      <c r="J520">
        <v>48</v>
      </c>
      <c r="K520">
        <v>14</v>
      </c>
      <c r="L520">
        <v>0</v>
      </c>
      <c r="M520">
        <v>2</v>
      </c>
      <c r="N520">
        <v>0</v>
      </c>
      <c r="O520">
        <v>0</v>
      </c>
      <c r="P520">
        <v>7</v>
      </c>
      <c r="Q520">
        <f>SUM(Sheet1!K520)+SUM(Sheet1!L520)+SUM(Sheet1!M520)+SUM(Sheet1!N520)+SUM(Sheet1!O520)+SUM(Sheet1!P520)</f>
        <v>23</v>
      </c>
      <c r="R520">
        <v>1</v>
      </c>
      <c r="S520">
        <v>1</v>
      </c>
      <c r="T520">
        <v>0</v>
      </c>
      <c r="U520">
        <v>2</v>
      </c>
      <c r="V520">
        <v>8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 t="s">
        <v>30</v>
      </c>
      <c r="AE520" t="s">
        <v>31</v>
      </c>
    </row>
    <row r="521" spans="1:31" x14ac:dyDescent="0.3">
      <c r="A521">
        <v>2620</v>
      </c>
      <c r="B521">
        <v>1974</v>
      </c>
      <c r="C521" t="s">
        <v>13</v>
      </c>
      <c r="D521" t="s">
        <v>20</v>
      </c>
      <c r="E521" s="1">
        <v>34596</v>
      </c>
      <c r="F521">
        <v>1</v>
      </c>
      <c r="G521">
        <v>0</v>
      </c>
      <c r="H521" s="9">
        <v>41377</v>
      </c>
      <c r="I521" s="9" t="str">
        <f t="shared" si="9"/>
        <v>2013</v>
      </c>
      <c r="J521">
        <v>48</v>
      </c>
      <c r="K521">
        <v>14</v>
      </c>
      <c r="L521">
        <v>0</v>
      </c>
      <c r="M521">
        <v>2</v>
      </c>
      <c r="N521">
        <v>0</v>
      </c>
      <c r="O521">
        <v>0</v>
      </c>
      <c r="P521">
        <v>7</v>
      </c>
      <c r="Q521">
        <f>SUM(Sheet1!K521)+SUM(Sheet1!L521)+SUM(Sheet1!M521)+SUM(Sheet1!N521)+SUM(Sheet1!O521)+SUM(Sheet1!P521)</f>
        <v>23</v>
      </c>
      <c r="R521">
        <v>1</v>
      </c>
      <c r="S521">
        <v>1</v>
      </c>
      <c r="T521">
        <v>0</v>
      </c>
      <c r="U521">
        <v>2</v>
      </c>
      <c r="V521">
        <v>8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0</v>
      </c>
      <c r="AD521" t="s">
        <v>15</v>
      </c>
      <c r="AE521" t="s">
        <v>16</v>
      </c>
    </row>
    <row r="522" spans="1:31" x14ac:dyDescent="0.3">
      <c r="A522">
        <v>11110</v>
      </c>
      <c r="B522">
        <v>1973</v>
      </c>
      <c r="C522" t="s">
        <v>25</v>
      </c>
      <c r="D522" t="s">
        <v>28</v>
      </c>
      <c r="E522" s="1">
        <v>3502</v>
      </c>
      <c r="F522">
        <v>1</v>
      </c>
      <c r="G522">
        <v>0</v>
      </c>
      <c r="H522" s="9">
        <v>41377</v>
      </c>
      <c r="I522" s="9" t="str">
        <f t="shared" si="9"/>
        <v>2013</v>
      </c>
      <c r="J522">
        <v>56</v>
      </c>
      <c r="K522">
        <v>2</v>
      </c>
      <c r="L522">
        <v>1</v>
      </c>
      <c r="M522">
        <v>1</v>
      </c>
      <c r="N522">
        <v>0</v>
      </c>
      <c r="O522">
        <v>0</v>
      </c>
      <c r="P522">
        <v>1</v>
      </c>
      <c r="Q522">
        <f>SUM(Sheet1!K522)+SUM(Sheet1!L522)+SUM(Sheet1!M522)+SUM(Sheet1!N522)+SUM(Sheet1!O522)+SUM(Sheet1!P522)</f>
        <v>5</v>
      </c>
      <c r="R522">
        <v>0</v>
      </c>
      <c r="S522">
        <v>0</v>
      </c>
      <c r="T522">
        <v>0</v>
      </c>
      <c r="U522">
        <v>0</v>
      </c>
      <c r="V522">
        <v>14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 t="s">
        <v>32</v>
      </c>
      <c r="AE522" t="s">
        <v>33</v>
      </c>
    </row>
    <row r="523" spans="1:31" x14ac:dyDescent="0.3">
      <c r="A523">
        <v>2918</v>
      </c>
      <c r="B523">
        <v>1981</v>
      </c>
      <c r="C523" t="s">
        <v>25</v>
      </c>
      <c r="D523" t="s">
        <v>17</v>
      </c>
      <c r="E523" s="1">
        <v>28510</v>
      </c>
      <c r="F523">
        <v>1</v>
      </c>
      <c r="G523">
        <v>1</v>
      </c>
      <c r="H523" s="9">
        <v>41377</v>
      </c>
      <c r="I523" s="9" t="str">
        <f t="shared" si="9"/>
        <v>2013</v>
      </c>
      <c r="J523">
        <v>72</v>
      </c>
      <c r="K523">
        <v>44</v>
      </c>
      <c r="L523">
        <v>5</v>
      </c>
      <c r="M523">
        <v>19</v>
      </c>
      <c r="N523">
        <v>0</v>
      </c>
      <c r="O523">
        <v>4</v>
      </c>
      <c r="P523">
        <v>19</v>
      </c>
      <c r="Q523">
        <f>SUM(Sheet1!K523)+SUM(Sheet1!L523)+SUM(Sheet1!M523)+SUM(Sheet1!N523)+SUM(Sheet1!O523)+SUM(Sheet1!P523)</f>
        <v>91</v>
      </c>
      <c r="R523">
        <v>3</v>
      </c>
      <c r="S523">
        <v>2</v>
      </c>
      <c r="T523">
        <v>0</v>
      </c>
      <c r="U523">
        <v>4</v>
      </c>
      <c r="V523">
        <v>5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 t="s">
        <v>21</v>
      </c>
      <c r="AE523" t="s">
        <v>22</v>
      </c>
    </row>
    <row r="524" spans="1:31" x14ac:dyDescent="0.3">
      <c r="A524">
        <v>3136</v>
      </c>
      <c r="B524">
        <v>1962</v>
      </c>
      <c r="C524" t="s">
        <v>26</v>
      </c>
      <c r="D524" t="s">
        <v>17</v>
      </c>
      <c r="E524" s="1">
        <v>59432</v>
      </c>
      <c r="F524">
        <v>0</v>
      </c>
      <c r="G524">
        <v>1</v>
      </c>
      <c r="H524" s="9">
        <v>41377</v>
      </c>
      <c r="I524" s="9" t="str">
        <f t="shared" si="9"/>
        <v>2013</v>
      </c>
      <c r="J524">
        <v>88</v>
      </c>
      <c r="K524">
        <v>317</v>
      </c>
      <c r="L524">
        <v>25</v>
      </c>
      <c r="M524">
        <v>265</v>
      </c>
      <c r="N524">
        <v>25</v>
      </c>
      <c r="O524">
        <v>19</v>
      </c>
      <c r="P524">
        <v>12</v>
      </c>
      <c r="Q524">
        <f>SUM(Sheet1!K524)+SUM(Sheet1!L524)+SUM(Sheet1!M524)+SUM(Sheet1!N524)+SUM(Sheet1!O524)+SUM(Sheet1!P524)</f>
        <v>663</v>
      </c>
      <c r="R524">
        <v>3</v>
      </c>
      <c r="S524">
        <v>5</v>
      </c>
      <c r="T524">
        <v>3</v>
      </c>
      <c r="U524">
        <v>11</v>
      </c>
      <c r="V524">
        <v>5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 t="s">
        <v>21</v>
      </c>
      <c r="AE524" t="s">
        <v>22</v>
      </c>
    </row>
    <row r="525" spans="1:31" x14ac:dyDescent="0.3">
      <c r="A525">
        <v>2371</v>
      </c>
      <c r="B525">
        <v>1972</v>
      </c>
      <c r="C525" t="s">
        <v>25</v>
      </c>
      <c r="D525" t="s">
        <v>20</v>
      </c>
      <c r="E525" s="1">
        <v>33622</v>
      </c>
      <c r="F525">
        <v>1</v>
      </c>
      <c r="G525">
        <v>1</v>
      </c>
      <c r="H525" s="9">
        <v>41377</v>
      </c>
      <c r="I525" s="9" t="str">
        <f t="shared" si="9"/>
        <v>2013</v>
      </c>
      <c r="J525">
        <v>22</v>
      </c>
      <c r="K525">
        <v>39</v>
      </c>
      <c r="L525">
        <v>1</v>
      </c>
      <c r="M525">
        <v>22</v>
      </c>
      <c r="N525">
        <v>3</v>
      </c>
      <c r="O525">
        <v>4</v>
      </c>
      <c r="P525">
        <v>12</v>
      </c>
      <c r="Q525">
        <f>SUM(Sheet1!K525)+SUM(Sheet1!L525)+SUM(Sheet1!M525)+SUM(Sheet1!N525)+SUM(Sheet1!O525)+SUM(Sheet1!P525)</f>
        <v>81</v>
      </c>
      <c r="R525">
        <v>3</v>
      </c>
      <c r="S525">
        <v>2</v>
      </c>
      <c r="T525">
        <v>0</v>
      </c>
      <c r="U525">
        <v>4</v>
      </c>
      <c r="V525">
        <v>7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 t="s">
        <v>30</v>
      </c>
      <c r="AE525" t="s">
        <v>31</v>
      </c>
    </row>
    <row r="526" spans="1:31" x14ac:dyDescent="0.3">
      <c r="A526">
        <v>5123</v>
      </c>
      <c r="B526">
        <v>1951</v>
      </c>
      <c r="C526" t="s">
        <v>26</v>
      </c>
      <c r="D526" t="s">
        <v>20</v>
      </c>
      <c r="E526" s="1">
        <v>27450</v>
      </c>
      <c r="F526">
        <v>0</v>
      </c>
      <c r="G526">
        <v>0</v>
      </c>
      <c r="H526" s="9">
        <v>41379</v>
      </c>
      <c r="I526" s="9" t="str">
        <f t="shared" si="9"/>
        <v>2013</v>
      </c>
      <c r="J526">
        <v>57</v>
      </c>
      <c r="K526">
        <v>37</v>
      </c>
      <c r="L526">
        <v>12</v>
      </c>
      <c r="M526">
        <v>23</v>
      </c>
      <c r="N526">
        <v>8</v>
      </c>
      <c r="O526">
        <v>11</v>
      </c>
      <c r="P526">
        <v>52</v>
      </c>
      <c r="Q526">
        <f>SUM(Sheet1!K526)+SUM(Sheet1!L526)+SUM(Sheet1!M526)+SUM(Sheet1!N526)+SUM(Sheet1!O526)+SUM(Sheet1!P526)</f>
        <v>143</v>
      </c>
      <c r="R526">
        <v>1</v>
      </c>
      <c r="S526">
        <v>2</v>
      </c>
      <c r="T526">
        <v>1</v>
      </c>
      <c r="U526">
        <v>3</v>
      </c>
      <c r="V526">
        <v>7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 t="s">
        <v>21</v>
      </c>
      <c r="AE526" t="s">
        <v>22</v>
      </c>
    </row>
    <row r="527" spans="1:31" x14ac:dyDescent="0.3">
      <c r="A527">
        <v>10598</v>
      </c>
      <c r="B527">
        <v>1967</v>
      </c>
      <c r="C527" t="s">
        <v>25</v>
      </c>
      <c r="D527" t="s">
        <v>27</v>
      </c>
      <c r="E527" s="1">
        <v>27943</v>
      </c>
      <c r="F527">
        <v>1</v>
      </c>
      <c r="G527">
        <v>1</v>
      </c>
      <c r="H527" s="9">
        <v>41379</v>
      </c>
      <c r="I527" s="9" t="str">
        <f t="shared" si="9"/>
        <v>2013</v>
      </c>
      <c r="J527">
        <v>89</v>
      </c>
      <c r="K527">
        <v>12</v>
      </c>
      <c r="L527">
        <v>1</v>
      </c>
      <c r="M527">
        <v>16</v>
      </c>
      <c r="N527">
        <v>4</v>
      </c>
      <c r="O527">
        <v>1</v>
      </c>
      <c r="P527">
        <v>3</v>
      </c>
      <c r="Q527">
        <f>SUM(Sheet1!K527)+SUM(Sheet1!L527)+SUM(Sheet1!M527)+SUM(Sheet1!N527)+SUM(Sheet1!O527)+SUM(Sheet1!P527)</f>
        <v>37</v>
      </c>
      <c r="R527">
        <v>3</v>
      </c>
      <c r="S527">
        <v>2</v>
      </c>
      <c r="T527">
        <v>0</v>
      </c>
      <c r="U527">
        <v>3</v>
      </c>
      <c r="V527">
        <v>8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 t="s">
        <v>21</v>
      </c>
      <c r="AE527" t="s">
        <v>22</v>
      </c>
    </row>
    <row r="528" spans="1:31" x14ac:dyDescent="0.3">
      <c r="A528">
        <v>2861</v>
      </c>
      <c r="B528">
        <v>1983</v>
      </c>
      <c r="C528" t="s">
        <v>25</v>
      </c>
      <c r="D528" t="s">
        <v>28</v>
      </c>
      <c r="E528" s="1">
        <v>24072</v>
      </c>
      <c r="F528">
        <v>1</v>
      </c>
      <c r="G528">
        <v>0</v>
      </c>
      <c r="H528" s="9">
        <v>41380</v>
      </c>
      <c r="I528" s="9" t="str">
        <f t="shared" si="9"/>
        <v>2013</v>
      </c>
      <c r="J528">
        <v>79</v>
      </c>
      <c r="K528">
        <v>9</v>
      </c>
      <c r="L528">
        <v>1</v>
      </c>
      <c r="M528">
        <v>6</v>
      </c>
      <c r="N528">
        <v>3</v>
      </c>
      <c r="O528">
        <v>0</v>
      </c>
      <c r="P528">
        <v>4</v>
      </c>
      <c r="Q528">
        <f>SUM(Sheet1!K528)+SUM(Sheet1!L528)+SUM(Sheet1!M528)+SUM(Sheet1!N528)+SUM(Sheet1!O528)+SUM(Sheet1!P528)</f>
        <v>23</v>
      </c>
      <c r="R528">
        <v>1</v>
      </c>
      <c r="S528">
        <v>1</v>
      </c>
      <c r="T528">
        <v>0</v>
      </c>
      <c r="U528">
        <v>2</v>
      </c>
      <c r="V528">
        <v>8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 t="s">
        <v>21</v>
      </c>
      <c r="AE528" t="s">
        <v>22</v>
      </c>
    </row>
    <row r="529" spans="1:31" x14ac:dyDescent="0.3">
      <c r="A529">
        <v>4547</v>
      </c>
      <c r="B529">
        <v>1960</v>
      </c>
      <c r="C529" t="s">
        <v>25</v>
      </c>
      <c r="D529" t="s">
        <v>27</v>
      </c>
      <c r="E529" s="1">
        <v>13672</v>
      </c>
      <c r="F529">
        <v>1</v>
      </c>
      <c r="G529">
        <v>1</v>
      </c>
      <c r="H529" s="9">
        <v>41381</v>
      </c>
      <c r="I529" s="9" t="str">
        <f t="shared" si="9"/>
        <v>2013</v>
      </c>
      <c r="J529">
        <v>86</v>
      </c>
      <c r="K529">
        <v>6</v>
      </c>
      <c r="L529">
        <v>2</v>
      </c>
      <c r="M529">
        <v>9</v>
      </c>
      <c r="N529">
        <v>2</v>
      </c>
      <c r="O529">
        <v>1</v>
      </c>
      <c r="P529">
        <v>5</v>
      </c>
      <c r="Q529">
        <f>SUM(Sheet1!K529)+SUM(Sheet1!L529)+SUM(Sheet1!M529)+SUM(Sheet1!N529)+SUM(Sheet1!O529)+SUM(Sheet1!P529)</f>
        <v>25</v>
      </c>
      <c r="R529">
        <v>2</v>
      </c>
      <c r="S529">
        <v>1</v>
      </c>
      <c r="T529">
        <v>0</v>
      </c>
      <c r="U529">
        <v>3</v>
      </c>
      <c r="V529">
        <v>8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 t="s">
        <v>21</v>
      </c>
      <c r="AE529" t="s">
        <v>22</v>
      </c>
    </row>
    <row r="530" spans="1:31" x14ac:dyDescent="0.3">
      <c r="A530">
        <v>7592</v>
      </c>
      <c r="B530">
        <v>1946</v>
      </c>
      <c r="C530" t="s">
        <v>13</v>
      </c>
      <c r="D530" t="s">
        <v>20</v>
      </c>
      <c r="E530" s="1">
        <v>51012</v>
      </c>
      <c r="F530">
        <v>0</v>
      </c>
      <c r="G530">
        <v>0</v>
      </c>
      <c r="H530" s="9">
        <v>41382</v>
      </c>
      <c r="I530" s="9" t="str">
        <f t="shared" si="9"/>
        <v>2013</v>
      </c>
      <c r="J530">
        <v>86</v>
      </c>
      <c r="K530">
        <v>102</v>
      </c>
      <c r="L530">
        <v>9</v>
      </c>
      <c r="M530">
        <v>63</v>
      </c>
      <c r="N530">
        <v>2</v>
      </c>
      <c r="O530">
        <v>9</v>
      </c>
      <c r="P530">
        <v>24</v>
      </c>
      <c r="Q530">
        <f>SUM(Sheet1!K530)+SUM(Sheet1!L530)+SUM(Sheet1!M530)+SUM(Sheet1!N530)+SUM(Sheet1!O530)+SUM(Sheet1!P530)</f>
        <v>209</v>
      </c>
      <c r="R530">
        <v>1</v>
      </c>
      <c r="S530">
        <v>4</v>
      </c>
      <c r="T530">
        <v>1</v>
      </c>
      <c r="U530">
        <v>4</v>
      </c>
      <c r="V530">
        <v>6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 t="s">
        <v>21</v>
      </c>
      <c r="AE530" t="s">
        <v>22</v>
      </c>
    </row>
    <row r="531" spans="1:31" x14ac:dyDescent="0.3">
      <c r="A531">
        <v>455</v>
      </c>
      <c r="B531">
        <v>1946</v>
      </c>
      <c r="C531" t="s">
        <v>13</v>
      </c>
      <c r="D531" t="s">
        <v>20</v>
      </c>
      <c r="E531" s="1">
        <v>51012</v>
      </c>
      <c r="F531">
        <v>0</v>
      </c>
      <c r="G531">
        <v>0</v>
      </c>
      <c r="H531" s="9">
        <v>41382</v>
      </c>
      <c r="I531" s="9" t="str">
        <f t="shared" si="9"/>
        <v>2013</v>
      </c>
      <c r="J531">
        <v>86</v>
      </c>
      <c r="K531">
        <v>102</v>
      </c>
      <c r="L531">
        <v>9</v>
      </c>
      <c r="M531">
        <v>63</v>
      </c>
      <c r="N531">
        <v>2</v>
      </c>
      <c r="O531">
        <v>9</v>
      </c>
      <c r="P531">
        <v>24</v>
      </c>
      <c r="Q531">
        <f>SUM(Sheet1!K531)+SUM(Sheet1!L531)+SUM(Sheet1!M531)+SUM(Sheet1!N531)+SUM(Sheet1!O531)+SUM(Sheet1!P531)</f>
        <v>209</v>
      </c>
      <c r="R531">
        <v>1</v>
      </c>
      <c r="S531">
        <v>4</v>
      </c>
      <c r="T531">
        <v>1</v>
      </c>
      <c r="U531">
        <v>4</v>
      </c>
      <c r="V531">
        <v>6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 t="s">
        <v>21</v>
      </c>
      <c r="AE531" t="s">
        <v>22</v>
      </c>
    </row>
    <row r="532" spans="1:31" x14ac:dyDescent="0.3">
      <c r="A532">
        <v>7610</v>
      </c>
      <c r="B532">
        <v>1983</v>
      </c>
      <c r="C532" t="s">
        <v>25</v>
      </c>
      <c r="D532" t="s">
        <v>27</v>
      </c>
      <c r="E532" s="1">
        <v>37292</v>
      </c>
      <c r="F532">
        <v>1</v>
      </c>
      <c r="G532">
        <v>0</v>
      </c>
      <c r="H532" s="9">
        <v>41382</v>
      </c>
      <c r="I532" s="9" t="str">
        <f t="shared" si="9"/>
        <v>2013</v>
      </c>
      <c r="J532">
        <v>32</v>
      </c>
      <c r="K532">
        <v>275</v>
      </c>
      <c r="L532">
        <v>0</v>
      </c>
      <c r="M532">
        <v>86</v>
      </c>
      <c r="N532">
        <v>10</v>
      </c>
      <c r="O532">
        <v>23</v>
      </c>
      <c r="P532">
        <v>66</v>
      </c>
      <c r="Q532">
        <f>SUM(Sheet1!K532)+SUM(Sheet1!L532)+SUM(Sheet1!M532)+SUM(Sheet1!N532)+SUM(Sheet1!O532)+SUM(Sheet1!P532)</f>
        <v>460</v>
      </c>
      <c r="R532">
        <v>5</v>
      </c>
      <c r="S532">
        <v>6</v>
      </c>
      <c r="T532">
        <v>3</v>
      </c>
      <c r="U532">
        <v>5</v>
      </c>
      <c r="V532">
        <v>8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 t="s">
        <v>21</v>
      </c>
      <c r="AE532" t="s">
        <v>22</v>
      </c>
    </row>
    <row r="533" spans="1:31" x14ac:dyDescent="0.3">
      <c r="A533">
        <v>3855</v>
      </c>
      <c r="B533">
        <v>1963</v>
      </c>
      <c r="C533" t="s">
        <v>25</v>
      </c>
      <c r="D533" t="s">
        <v>20</v>
      </c>
      <c r="E533" s="1">
        <v>22419</v>
      </c>
      <c r="F533">
        <v>0</v>
      </c>
      <c r="G533">
        <v>0</v>
      </c>
      <c r="H533" s="9">
        <v>41382</v>
      </c>
      <c r="I533" s="9" t="str">
        <f t="shared" si="9"/>
        <v>2013</v>
      </c>
      <c r="J533">
        <v>74</v>
      </c>
      <c r="K533">
        <v>30</v>
      </c>
      <c r="L533">
        <v>3</v>
      </c>
      <c r="M533">
        <v>47</v>
      </c>
      <c r="N533">
        <v>19</v>
      </c>
      <c r="O533">
        <v>21</v>
      </c>
      <c r="P533">
        <v>42</v>
      </c>
      <c r="Q533">
        <f>SUM(Sheet1!K533)+SUM(Sheet1!L533)+SUM(Sheet1!M533)+SUM(Sheet1!N533)+SUM(Sheet1!O533)+SUM(Sheet1!P533)</f>
        <v>162</v>
      </c>
      <c r="R533">
        <v>1</v>
      </c>
      <c r="S533">
        <v>3</v>
      </c>
      <c r="T533">
        <v>2</v>
      </c>
      <c r="U533">
        <v>2</v>
      </c>
      <c r="V533">
        <v>8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 t="s">
        <v>23</v>
      </c>
      <c r="AE533" t="s">
        <v>24</v>
      </c>
    </row>
    <row r="534" spans="1:31" x14ac:dyDescent="0.3">
      <c r="A534">
        <v>9460</v>
      </c>
      <c r="B534">
        <v>1963</v>
      </c>
      <c r="C534" t="s">
        <v>25</v>
      </c>
      <c r="D534" t="s">
        <v>20</v>
      </c>
      <c r="E534" s="1">
        <v>22419</v>
      </c>
      <c r="F534">
        <v>0</v>
      </c>
      <c r="G534">
        <v>0</v>
      </c>
      <c r="H534" s="9">
        <v>41382</v>
      </c>
      <c r="I534" s="9" t="str">
        <f t="shared" si="9"/>
        <v>2013</v>
      </c>
      <c r="J534">
        <v>74</v>
      </c>
      <c r="K534">
        <v>30</v>
      </c>
      <c r="L534">
        <v>3</v>
      </c>
      <c r="M534">
        <v>47</v>
      </c>
      <c r="N534">
        <v>19</v>
      </c>
      <c r="O534">
        <v>21</v>
      </c>
      <c r="P534">
        <v>42</v>
      </c>
      <c r="Q534">
        <f>SUM(Sheet1!K534)+SUM(Sheet1!L534)+SUM(Sheet1!M534)+SUM(Sheet1!N534)+SUM(Sheet1!O534)+SUM(Sheet1!P534)</f>
        <v>162</v>
      </c>
      <c r="R534">
        <v>1</v>
      </c>
      <c r="S534">
        <v>3</v>
      </c>
      <c r="T534">
        <v>2</v>
      </c>
      <c r="U534">
        <v>2</v>
      </c>
      <c r="V534">
        <v>8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 t="s">
        <v>21</v>
      </c>
      <c r="AE534" t="s">
        <v>22</v>
      </c>
    </row>
    <row r="535" spans="1:31" x14ac:dyDescent="0.3">
      <c r="A535">
        <v>6197</v>
      </c>
      <c r="B535">
        <v>1962</v>
      </c>
      <c r="C535" t="s">
        <v>13</v>
      </c>
      <c r="D535" t="s">
        <v>28</v>
      </c>
      <c r="E535" s="1">
        <v>27238</v>
      </c>
      <c r="F535">
        <v>1</v>
      </c>
      <c r="G535">
        <v>1</v>
      </c>
      <c r="H535" s="9">
        <v>41384</v>
      </c>
      <c r="I535" s="9" t="str">
        <f t="shared" si="9"/>
        <v>2013</v>
      </c>
      <c r="J535">
        <v>39</v>
      </c>
      <c r="K535">
        <v>37</v>
      </c>
      <c r="L535">
        <v>0</v>
      </c>
      <c r="M535">
        <v>17</v>
      </c>
      <c r="N535">
        <v>0</v>
      </c>
      <c r="O535">
        <v>0</v>
      </c>
      <c r="P535">
        <v>3</v>
      </c>
      <c r="Q535">
        <f>SUM(Sheet1!K535)+SUM(Sheet1!L535)+SUM(Sheet1!M535)+SUM(Sheet1!N535)+SUM(Sheet1!O535)+SUM(Sheet1!P535)</f>
        <v>57</v>
      </c>
      <c r="R535">
        <v>3</v>
      </c>
      <c r="S535">
        <v>3</v>
      </c>
      <c r="T535">
        <v>0</v>
      </c>
      <c r="U535">
        <v>3</v>
      </c>
      <c r="V535">
        <v>9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 t="s">
        <v>21</v>
      </c>
      <c r="AE535" t="s">
        <v>22</v>
      </c>
    </row>
    <row r="536" spans="1:31" x14ac:dyDescent="0.3">
      <c r="A536">
        <v>5585</v>
      </c>
      <c r="B536">
        <v>1972</v>
      </c>
      <c r="C536" t="s">
        <v>25</v>
      </c>
      <c r="D536" t="s">
        <v>28</v>
      </c>
      <c r="E536" s="1">
        <v>21359</v>
      </c>
      <c r="F536">
        <v>1</v>
      </c>
      <c r="G536">
        <v>0</v>
      </c>
      <c r="H536" s="9">
        <v>41384</v>
      </c>
      <c r="I536" s="9" t="str">
        <f t="shared" si="9"/>
        <v>2013</v>
      </c>
      <c r="J536">
        <v>1</v>
      </c>
      <c r="K536">
        <v>12</v>
      </c>
      <c r="L536">
        <v>2</v>
      </c>
      <c r="M536">
        <v>17</v>
      </c>
      <c r="N536">
        <v>6</v>
      </c>
      <c r="O536">
        <v>1</v>
      </c>
      <c r="P536">
        <v>10</v>
      </c>
      <c r="Q536">
        <f>SUM(Sheet1!K536)+SUM(Sheet1!L536)+SUM(Sheet1!M536)+SUM(Sheet1!N536)+SUM(Sheet1!O536)+SUM(Sheet1!P536)</f>
        <v>48</v>
      </c>
      <c r="R536">
        <v>2</v>
      </c>
      <c r="S536">
        <v>2</v>
      </c>
      <c r="T536">
        <v>0</v>
      </c>
      <c r="U536">
        <v>3</v>
      </c>
      <c r="V536">
        <v>8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0</v>
      </c>
      <c r="AD536" t="s">
        <v>23</v>
      </c>
      <c r="AE536" t="s">
        <v>24</v>
      </c>
    </row>
    <row r="537" spans="1:31" x14ac:dyDescent="0.3">
      <c r="A537">
        <v>7912</v>
      </c>
      <c r="B537">
        <v>1978</v>
      </c>
      <c r="C537" t="s">
        <v>25</v>
      </c>
      <c r="D537" t="s">
        <v>20</v>
      </c>
      <c r="E537" s="1">
        <v>38136</v>
      </c>
      <c r="F537">
        <v>1</v>
      </c>
      <c r="G537">
        <v>0</v>
      </c>
      <c r="H537" s="9">
        <v>41386</v>
      </c>
      <c r="I537" s="9" t="str">
        <f t="shared" si="9"/>
        <v>2013</v>
      </c>
      <c r="J537">
        <v>69</v>
      </c>
      <c r="K537">
        <v>8</v>
      </c>
      <c r="L537">
        <v>15</v>
      </c>
      <c r="M537">
        <v>27</v>
      </c>
      <c r="N537">
        <v>0</v>
      </c>
      <c r="O537">
        <v>20</v>
      </c>
      <c r="P537">
        <v>33</v>
      </c>
      <c r="Q537">
        <f>SUM(Sheet1!K537)+SUM(Sheet1!L537)+SUM(Sheet1!M537)+SUM(Sheet1!N537)+SUM(Sheet1!O537)+SUM(Sheet1!P537)</f>
        <v>103</v>
      </c>
      <c r="R537">
        <v>2</v>
      </c>
      <c r="S537">
        <v>3</v>
      </c>
      <c r="T537">
        <v>1</v>
      </c>
      <c r="U537">
        <v>2</v>
      </c>
      <c r="V537">
        <v>8</v>
      </c>
      <c r="W537">
        <v>1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 t="s">
        <v>29</v>
      </c>
      <c r="AE537" t="s">
        <v>19</v>
      </c>
    </row>
    <row r="538" spans="1:31" x14ac:dyDescent="0.3">
      <c r="A538">
        <v>2245</v>
      </c>
      <c r="B538">
        <v>1969</v>
      </c>
      <c r="C538" t="s">
        <v>26</v>
      </c>
      <c r="D538" t="s">
        <v>20</v>
      </c>
      <c r="E538" s="1">
        <v>43641</v>
      </c>
      <c r="F538">
        <v>1</v>
      </c>
      <c r="G538">
        <v>1</v>
      </c>
      <c r="H538" s="9">
        <v>41386</v>
      </c>
      <c r="I538" s="9" t="str">
        <f t="shared" si="9"/>
        <v>2013</v>
      </c>
      <c r="J538">
        <v>50</v>
      </c>
      <c r="K538">
        <v>57</v>
      </c>
      <c r="L538">
        <v>2</v>
      </c>
      <c r="M538">
        <v>51</v>
      </c>
      <c r="N538">
        <v>4</v>
      </c>
      <c r="O538">
        <v>2</v>
      </c>
      <c r="P538">
        <v>23</v>
      </c>
      <c r="Q538">
        <f>SUM(Sheet1!K538)+SUM(Sheet1!L538)+SUM(Sheet1!M538)+SUM(Sheet1!N538)+SUM(Sheet1!O538)+SUM(Sheet1!P538)</f>
        <v>139</v>
      </c>
      <c r="R538">
        <v>3</v>
      </c>
      <c r="S538">
        <v>2</v>
      </c>
      <c r="T538">
        <v>1</v>
      </c>
      <c r="U538">
        <v>4</v>
      </c>
      <c r="V538">
        <v>6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 t="s">
        <v>21</v>
      </c>
      <c r="AE538" t="s">
        <v>22</v>
      </c>
    </row>
    <row r="539" spans="1:31" x14ac:dyDescent="0.3">
      <c r="A539">
        <v>3081</v>
      </c>
      <c r="B539">
        <v>1978</v>
      </c>
      <c r="C539" t="s">
        <v>13</v>
      </c>
      <c r="D539" t="s">
        <v>20</v>
      </c>
      <c r="E539" s="1">
        <v>41014</v>
      </c>
      <c r="F539">
        <v>1</v>
      </c>
      <c r="G539">
        <v>0</v>
      </c>
      <c r="H539" s="9">
        <v>41386</v>
      </c>
      <c r="I539" s="9" t="str">
        <f t="shared" si="9"/>
        <v>2013</v>
      </c>
      <c r="J539">
        <v>65</v>
      </c>
      <c r="K539">
        <v>7</v>
      </c>
      <c r="L539">
        <v>2</v>
      </c>
      <c r="M539">
        <v>6</v>
      </c>
      <c r="N539">
        <v>2</v>
      </c>
      <c r="O539">
        <v>0</v>
      </c>
      <c r="P539">
        <v>3</v>
      </c>
      <c r="Q539">
        <f>SUM(Sheet1!K539)+SUM(Sheet1!L539)+SUM(Sheet1!M539)+SUM(Sheet1!N539)+SUM(Sheet1!O539)+SUM(Sheet1!P539)</f>
        <v>20</v>
      </c>
      <c r="R539">
        <v>1</v>
      </c>
      <c r="S539">
        <v>1</v>
      </c>
      <c r="T539">
        <v>0</v>
      </c>
      <c r="U539">
        <v>2</v>
      </c>
      <c r="V539">
        <v>7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 t="s">
        <v>21</v>
      </c>
      <c r="AE539" t="s">
        <v>22</v>
      </c>
    </row>
    <row r="540" spans="1:31" x14ac:dyDescent="0.3">
      <c r="A540">
        <v>3006</v>
      </c>
      <c r="B540">
        <v>1976</v>
      </c>
      <c r="C540" t="s">
        <v>25</v>
      </c>
      <c r="D540" t="s">
        <v>17</v>
      </c>
      <c r="E540" s="1">
        <v>30992</v>
      </c>
      <c r="F540">
        <v>1</v>
      </c>
      <c r="G540">
        <v>0</v>
      </c>
      <c r="H540" s="9">
        <v>41386</v>
      </c>
      <c r="I540" s="9" t="str">
        <f t="shared" si="9"/>
        <v>2013</v>
      </c>
      <c r="J540">
        <v>83</v>
      </c>
      <c r="K540">
        <v>17</v>
      </c>
      <c r="L540">
        <v>0</v>
      </c>
      <c r="M540">
        <v>14</v>
      </c>
      <c r="N540">
        <v>7</v>
      </c>
      <c r="O540">
        <v>3</v>
      </c>
      <c r="P540">
        <v>2</v>
      </c>
      <c r="Q540">
        <f>SUM(Sheet1!K540)+SUM(Sheet1!L540)+SUM(Sheet1!M540)+SUM(Sheet1!N540)+SUM(Sheet1!O540)+SUM(Sheet1!P540)</f>
        <v>43</v>
      </c>
      <c r="R540">
        <v>1</v>
      </c>
      <c r="S540">
        <v>1</v>
      </c>
      <c r="T540">
        <v>0</v>
      </c>
      <c r="U540">
        <v>3</v>
      </c>
      <c r="V540">
        <v>7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 t="s">
        <v>23</v>
      </c>
      <c r="AE540" t="s">
        <v>24</v>
      </c>
    </row>
    <row r="541" spans="1:31" x14ac:dyDescent="0.3">
      <c r="A541">
        <v>7386</v>
      </c>
      <c r="B541">
        <v>1976</v>
      </c>
      <c r="C541" t="s">
        <v>25</v>
      </c>
      <c r="D541" t="s">
        <v>17</v>
      </c>
      <c r="E541" s="1">
        <v>30992</v>
      </c>
      <c r="F541">
        <v>1</v>
      </c>
      <c r="G541">
        <v>0</v>
      </c>
      <c r="H541" s="9">
        <v>41386</v>
      </c>
      <c r="I541" s="9" t="str">
        <f t="shared" si="9"/>
        <v>2013</v>
      </c>
      <c r="J541">
        <v>83</v>
      </c>
      <c r="K541">
        <v>17</v>
      </c>
      <c r="L541">
        <v>0</v>
      </c>
      <c r="M541">
        <v>14</v>
      </c>
      <c r="N541">
        <v>7</v>
      </c>
      <c r="O541">
        <v>3</v>
      </c>
      <c r="P541">
        <v>2</v>
      </c>
      <c r="Q541">
        <f>SUM(Sheet1!K541)+SUM(Sheet1!L541)+SUM(Sheet1!M541)+SUM(Sheet1!N541)+SUM(Sheet1!O541)+SUM(Sheet1!P541)</f>
        <v>43</v>
      </c>
      <c r="R541">
        <v>1</v>
      </c>
      <c r="S541">
        <v>1</v>
      </c>
      <c r="T541">
        <v>0</v>
      </c>
      <c r="U541">
        <v>3</v>
      </c>
      <c r="V541">
        <v>7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 t="s">
        <v>23</v>
      </c>
      <c r="AE541" t="s">
        <v>24</v>
      </c>
    </row>
    <row r="542" spans="1:31" x14ac:dyDescent="0.3">
      <c r="A542">
        <v>1109</v>
      </c>
      <c r="B542">
        <v>1982</v>
      </c>
      <c r="C542" t="s">
        <v>26</v>
      </c>
      <c r="D542" t="s">
        <v>27</v>
      </c>
      <c r="E542" s="1">
        <v>27590</v>
      </c>
      <c r="F542">
        <v>1</v>
      </c>
      <c r="G542">
        <v>0</v>
      </c>
      <c r="H542" s="9">
        <v>41387</v>
      </c>
      <c r="I542" s="9" t="str">
        <f t="shared" si="9"/>
        <v>2013</v>
      </c>
      <c r="J542">
        <v>38</v>
      </c>
      <c r="K542">
        <v>6</v>
      </c>
      <c r="L542">
        <v>0</v>
      </c>
      <c r="M542">
        <v>5</v>
      </c>
      <c r="N542">
        <v>0</v>
      </c>
      <c r="O542">
        <v>0</v>
      </c>
      <c r="P542">
        <v>1</v>
      </c>
      <c r="Q542">
        <f>SUM(Sheet1!K542)+SUM(Sheet1!L542)+SUM(Sheet1!M542)+SUM(Sheet1!N542)+SUM(Sheet1!O542)+SUM(Sheet1!P542)</f>
        <v>12</v>
      </c>
      <c r="R542">
        <v>1</v>
      </c>
      <c r="S542">
        <v>1</v>
      </c>
      <c r="T542">
        <v>0</v>
      </c>
      <c r="U542">
        <v>2</v>
      </c>
      <c r="V542">
        <v>7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 t="s">
        <v>21</v>
      </c>
      <c r="AE542" t="s">
        <v>22</v>
      </c>
    </row>
    <row r="543" spans="1:31" x14ac:dyDescent="0.3">
      <c r="A543">
        <v>8897</v>
      </c>
      <c r="B543">
        <v>1965</v>
      </c>
      <c r="C543" t="s">
        <v>25</v>
      </c>
      <c r="D543" t="s">
        <v>28</v>
      </c>
      <c r="E543" s="1">
        <v>42720</v>
      </c>
      <c r="F543">
        <v>1</v>
      </c>
      <c r="G543">
        <v>1</v>
      </c>
      <c r="H543" s="9">
        <v>41388</v>
      </c>
      <c r="I543" s="9" t="str">
        <f t="shared" si="9"/>
        <v>2013</v>
      </c>
      <c r="J543">
        <v>9</v>
      </c>
      <c r="K543">
        <v>392</v>
      </c>
      <c r="L543">
        <v>5</v>
      </c>
      <c r="M543">
        <v>91</v>
      </c>
      <c r="N543">
        <v>28</v>
      </c>
      <c r="O543">
        <v>26</v>
      </c>
      <c r="P543">
        <v>112</v>
      </c>
      <c r="Q543">
        <f>SUM(Sheet1!K543)+SUM(Sheet1!L543)+SUM(Sheet1!M543)+SUM(Sheet1!N543)+SUM(Sheet1!O543)+SUM(Sheet1!P543)</f>
        <v>654</v>
      </c>
      <c r="R543">
        <v>8</v>
      </c>
      <c r="S543">
        <v>7</v>
      </c>
      <c r="T543">
        <v>3</v>
      </c>
      <c r="U543">
        <v>7</v>
      </c>
      <c r="V543">
        <v>8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1</v>
      </c>
      <c r="AC543">
        <v>0</v>
      </c>
      <c r="AD543" t="s">
        <v>30</v>
      </c>
      <c r="AE543" t="s">
        <v>31</v>
      </c>
    </row>
    <row r="544" spans="1:31" x14ac:dyDescent="0.3">
      <c r="A544">
        <v>6141</v>
      </c>
      <c r="B544">
        <v>1972</v>
      </c>
      <c r="C544" t="s">
        <v>26</v>
      </c>
      <c r="D544" t="s">
        <v>28</v>
      </c>
      <c r="E544" s="1">
        <v>49494</v>
      </c>
      <c r="F544">
        <v>1</v>
      </c>
      <c r="G544">
        <v>0</v>
      </c>
      <c r="H544" s="9">
        <v>41389</v>
      </c>
      <c r="I544" s="9" t="str">
        <f t="shared" si="9"/>
        <v>2013</v>
      </c>
      <c r="J544">
        <v>46</v>
      </c>
      <c r="K544">
        <v>191</v>
      </c>
      <c r="L544">
        <v>9</v>
      </c>
      <c r="M544">
        <v>97</v>
      </c>
      <c r="N544">
        <v>0</v>
      </c>
      <c r="O544">
        <v>6</v>
      </c>
      <c r="P544">
        <v>82</v>
      </c>
      <c r="Q544">
        <f>SUM(Sheet1!K544)+SUM(Sheet1!L544)+SUM(Sheet1!M544)+SUM(Sheet1!N544)+SUM(Sheet1!O544)+SUM(Sheet1!P544)</f>
        <v>385</v>
      </c>
      <c r="R544">
        <v>2</v>
      </c>
      <c r="S544">
        <v>6</v>
      </c>
      <c r="T544">
        <v>1</v>
      </c>
      <c r="U544">
        <v>5</v>
      </c>
      <c r="V544">
        <v>7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 t="s">
        <v>23</v>
      </c>
      <c r="AE544" t="s">
        <v>24</v>
      </c>
    </row>
    <row r="545" spans="1:31" x14ac:dyDescent="0.3">
      <c r="A545">
        <v>4351</v>
      </c>
      <c r="B545">
        <v>1955</v>
      </c>
      <c r="C545" t="s">
        <v>25</v>
      </c>
      <c r="D545" t="s">
        <v>17</v>
      </c>
      <c r="E545" s="1">
        <v>37244</v>
      </c>
      <c r="F545">
        <v>1</v>
      </c>
      <c r="G545">
        <v>1</v>
      </c>
      <c r="H545" s="9">
        <v>41391</v>
      </c>
      <c r="I545" s="9" t="str">
        <f t="shared" si="9"/>
        <v>2013</v>
      </c>
      <c r="J545">
        <v>90</v>
      </c>
      <c r="K545">
        <v>18</v>
      </c>
      <c r="L545">
        <v>2</v>
      </c>
      <c r="M545">
        <v>10</v>
      </c>
      <c r="N545">
        <v>0</v>
      </c>
      <c r="O545">
        <v>0</v>
      </c>
      <c r="P545">
        <v>25</v>
      </c>
      <c r="Q545">
        <f>SUM(Sheet1!K545)+SUM(Sheet1!L545)+SUM(Sheet1!M545)+SUM(Sheet1!N545)+SUM(Sheet1!O545)+SUM(Sheet1!P545)</f>
        <v>55</v>
      </c>
      <c r="R545">
        <v>1</v>
      </c>
      <c r="S545">
        <v>1</v>
      </c>
      <c r="T545">
        <v>1</v>
      </c>
      <c r="U545">
        <v>2</v>
      </c>
      <c r="V545">
        <v>7</v>
      </c>
      <c r="W545">
        <v>1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 t="s">
        <v>21</v>
      </c>
      <c r="AE545" t="s">
        <v>22</v>
      </c>
    </row>
    <row r="546" spans="1:31" x14ac:dyDescent="0.3">
      <c r="A546">
        <v>4706</v>
      </c>
      <c r="B546">
        <v>1966</v>
      </c>
      <c r="C546" t="s">
        <v>25</v>
      </c>
      <c r="D546" t="s">
        <v>28</v>
      </c>
      <c r="E546" s="1">
        <v>34704</v>
      </c>
      <c r="F546">
        <v>0</v>
      </c>
      <c r="G546">
        <v>1</v>
      </c>
      <c r="H546" s="9">
        <v>41391</v>
      </c>
      <c r="I546" s="9" t="str">
        <f t="shared" si="9"/>
        <v>2013</v>
      </c>
      <c r="J546">
        <v>65</v>
      </c>
      <c r="K546">
        <v>29</v>
      </c>
      <c r="L546">
        <v>0</v>
      </c>
      <c r="M546">
        <v>5</v>
      </c>
      <c r="N546">
        <v>0</v>
      </c>
      <c r="O546">
        <v>1</v>
      </c>
      <c r="P546">
        <v>5</v>
      </c>
      <c r="Q546">
        <f>SUM(Sheet1!K546)+SUM(Sheet1!L546)+SUM(Sheet1!M546)+SUM(Sheet1!N546)+SUM(Sheet1!O546)+SUM(Sheet1!P546)</f>
        <v>40</v>
      </c>
      <c r="R546">
        <v>1</v>
      </c>
      <c r="S546">
        <v>1</v>
      </c>
      <c r="T546">
        <v>0</v>
      </c>
      <c r="U546">
        <v>3</v>
      </c>
      <c r="V546">
        <v>5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 t="s">
        <v>23</v>
      </c>
      <c r="AE546" t="s">
        <v>24</v>
      </c>
    </row>
    <row r="547" spans="1:31" x14ac:dyDescent="0.3">
      <c r="A547">
        <v>9665</v>
      </c>
      <c r="B547">
        <v>1957</v>
      </c>
      <c r="C547" t="s">
        <v>13</v>
      </c>
      <c r="D547" t="s">
        <v>17</v>
      </c>
      <c r="E547" s="1">
        <v>54237</v>
      </c>
      <c r="F547">
        <v>0</v>
      </c>
      <c r="G547">
        <v>1</v>
      </c>
      <c r="H547" s="9">
        <v>41391</v>
      </c>
      <c r="I547" s="9" t="str">
        <f t="shared" si="9"/>
        <v>2013</v>
      </c>
      <c r="J547">
        <v>48</v>
      </c>
      <c r="K547">
        <v>267</v>
      </c>
      <c r="L547">
        <v>3</v>
      </c>
      <c r="M547">
        <v>30</v>
      </c>
      <c r="N547">
        <v>4</v>
      </c>
      <c r="O547">
        <v>0</v>
      </c>
      <c r="P547">
        <v>57</v>
      </c>
      <c r="Q547">
        <f>SUM(Sheet1!K547)+SUM(Sheet1!L547)+SUM(Sheet1!M547)+SUM(Sheet1!N547)+SUM(Sheet1!O547)+SUM(Sheet1!P547)</f>
        <v>361</v>
      </c>
      <c r="R547">
        <v>4</v>
      </c>
      <c r="S547">
        <v>5</v>
      </c>
      <c r="T547">
        <v>2</v>
      </c>
      <c r="U547">
        <v>5</v>
      </c>
      <c r="V547">
        <v>6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 t="s">
        <v>15</v>
      </c>
      <c r="AE547" t="s">
        <v>16</v>
      </c>
    </row>
    <row r="548" spans="1:31" x14ac:dyDescent="0.3">
      <c r="A548">
        <v>1379</v>
      </c>
      <c r="B548">
        <v>1992</v>
      </c>
      <c r="C548" t="s">
        <v>26</v>
      </c>
      <c r="D548" t="s">
        <v>27</v>
      </c>
      <c r="E548" s="1">
        <v>42670</v>
      </c>
      <c r="F548">
        <v>0</v>
      </c>
      <c r="G548">
        <v>0</v>
      </c>
      <c r="H548" s="9">
        <v>41391</v>
      </c>
      <c r="I548" s="9" t="str">
        <f t="shared" si="9"/>
        <v>2013</v>
      </c>
      <c r="J548">
        <v>12</v>
      </c>
      <c r="K548">
        <v>154</v>
      </c>
      <c r="L548">
        <v>2</v>
      </c>
      <c r="M548">
        <v>46</v>
      </c>
      <c r="N548">
        <v>20</v>
      </c>
      <c r="O548">
        <v>4</v>
      </c>
      <c r="P548">
        <v>15</v>
      </c>
      <c r="Q548">
        <f>SUM(Sheet1!K548)+SUM(Sheet1!L548)+SUM(Sheet1!M548)+SUM(Sheet1!N548)+SUM(Sheet1!O548)+SUM(Sheet1!P548)</f>
        <v>241</v>
      </c>
      <c r="R548">
        <v>1</v>
      </c>
      <c r="S548">
        <v>4</v>
      </c>
      <c r="T548">
        <v>2</v>
      </c>
      <c r="U548">
        <v>4</v>
      </c>
      <c r="V548">
        <v>4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 t="s">
        <v>15</v>
      </c>
      <c r="AE548" t="s">
        <v>16</v>
      </c>
    </row>
    <row r="549" spans="1:31" x14ac:dyDescent="0.3">
      <c r="A549">
        <v>221</v>
      </c>
      <c r="B549">
        <v>1955</v>
      </c>
      <c r="C549" t="s">
        <v>25</v>
      </c>
      <c r="D549" t="s">
        <v>20</v>
      </c>
      <c r="E549" s="1">
        <v>48726</v>
      </c>
      <c r="F549">
        <v>0</v>
      </c>
      <c r="G549">
        <v>1</v>
      </c>
      <c r="H549" s="9">
        <v>41391</v>
      </c>
      <c r="I549" s="9" t="str">
        <f t="shared" si="9"/>
        <v>2013</v>
      </c>
      <c r="J549">
        <v>90</v>
      </c>
      <c r="K549">
        <v>138</v>
      </c>
      <c r="L549">
        <v>3</v>
      </c>
      <c r="M549">
        <v>38</v>
      </c>
      <c r="N549">
        <v>4</v>
      </c>
      <c r="O549">
        <v>0</v>
      </c>
      <c r="P549">
        <v>59</v>
      </c>
      <c r="Q549">
        <f>SUM(Sheet1!K549)+SUM(Sheet1!L549)+SUM(Sheet1!M549)+SUM(Sheet1!N549)+SUM(Sheet1!O549)+SUM(Sheet1!P549)</f>
        <v>242</v>
      </c>
      <c r="R549">
        <v>3</v>
      </c>
      <c r="S549">
        <v>3</v>
      </c>
      <c r="T549">
        <v>2</v>
      </c>
      <c r="U549">
        <v>4</v>
      </c>
      <c r="V549">
        <v>6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 t="s">
        <v>30</v>
      </c>
      <c r="AE549" t="s">
        <v>31</v>
      </c>
    </row>
    <row r="550" spans="1:31" x14ac:dyDescent="0.3">
      <c r="A550">
        <v>6289</v>
      </c>
      <c r="B550">
        <v>1951</v>
      </c>
      <c r="C550" t="s">
        <v>26</v>
      </c>
      <c r="D550" t="s">
        <v>27</v>
      </c>
      <c r="E550" s="1">
        <v>59385</v>
      </c>
      <c r="F550">
        <v>1</v>
      </c>
      <c r="G550">
        <v>1</v>
      </c>
      <c r="H550" s="9">
        <v>41392</v>
      </c>
      <c r="I550" s="9" t="str">
        <f t="shared" si="9"/>
        <v>2013</v>
      </c>
      <c r="J550">
        <v>85</v>
      </c>
      <c r="K550">
        <v>135</v>
      </c>
      <c r="L550">
        <v>0</v>
      </c>
      <c r="M550">
        <v>10</v>
      </c>
      <c r="N550">
        <v>0</v>
      </c>
      <c r="O550">
        <v>4</v>
      </c>
      <c r="P550">
        <v>36</v>
      </c>
      <c r="Q550">
        <f>SUM(Sheet1!K550)+SUM(Sheet1!L550)+SUM(Sheet1!M550)+SUM(Sheet1!N550)+SUM(Sheet1!O550)+SUM(Sheet1!P550)</f>
        <v>185</v>
      </c>
      <c r="R550">
        <v>2</v>
      </c>
      <c r="S550">
        <v>3</v>
      </c>
      <c r="T550">
        <v>1</v>
      </c>
      <c r="U550">
        <v>4</v>
      </c>
      <c r="V550">
        <v>5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 t="s">
        <v>21</v>
      </c>
      <c r="AE550" t="s">
        <v>22</v>
      </c>
    </row>
    <row r="551" spans="1:31" x14ac:dyDescent="0.3">
      <c r="A551">
        <v>3491</v>
      </c>
      <c r="B551">
        <v>1975</v>
      </c>
      <c r="C551" t="s">
        <v>25</v>
      </c>
      <c r="D551" t="s">
        <v>27</v>
      </c>
      <c r="E551" s="1">
        <v>55914</v>
      </c>
      <c r="F551">
        <v>0</v>
      </c>
      <c r="G551">
        <v>1</v>
      </c>
      <c r="H551" s="9">
        <v>41393</v>
      </c>
      <c r="I551" s="9" t="str">
        <f t="shared" si="9"/>
        <v>2013</v>
      </c>
      <c r="J551">
        <v>32</v>
      </c>
      <c r="K551">
        <v>384</v>
      </c>
      <c r="L551">
        <v>60</v>
      </c>
      <c r="M551">
        <v>364</v>
      </c>
      <c r="N551">
        <v>119</v>
      </c>
      <c r="O551">
        <v>101</v>
      </c>
      <c r="P551">
        <v>232</v>
      </c>
      <c r="Q551">
        <f>SUM(Sheet1!K551)+SUM(Sheet1!L551)+SUM(Sheet1!M551)+SUM(Sheet1!N551)+SUM(Sheet1!O551)+SUM(Sheet1!P551)</f>
        <v>1260</v>
      </c>
      <c r="R551">
        <v>4</v>
      </c>
      <c r="S551">
        <v>11</v>
      </c>
      <c r="T551">
        <v>6</v>
      </c>
      <c r="U551">
        <v>8</v>
      </c>
      <c r="V551">
        <v>7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 t="s">
        <v>29</v>
      </c>
      <c r="AE551" t="s">
        <v>19</v>
      </c>
    </row>
    <row r="552" spans="1:31" x14ac:dyDescent="0.3">
      <c r="A552">
        <v>3865</v>
      </c>
      <c r="B552">
        <v>1977</v>
      </c>
      <c r="C552" t="s">
        <v>34</v>
      </c>
      <c r="D552" t="s">
        <v>27</v>
      </c>
      <c r="E552" s="1">
        <v>20981</v>
      </c>
      <c r="F552">
        <v>0</v>
      </c>
      <c r="G552">
        <v>0</v>
      </c>
      <c r="H552" s="9">
        <v>41394</v>
      </c>
      <c r="I552" s="9" t="str">
        <f t="shared" si="9"/>
        <v>2013</v>
      </c>
      <c r="J552">
        <v>14</v>
      </c>
      <c r="K552">
        <v>2</v>
      </c>
      <c r="L552">
        <v>12</v>
      </c>
      <c r="M552">
        <v>10</v>
      </c>
      <c r="N552">
        <v>6</v>
      </c>
      <c r="O552">
        <v>13</v>
      </c>
      <c r="P552">
        <v>30</v>
      </c>
      <c r="Q552">
        <f>SUM(Sheet1!K552)+SUM(Sheet1!L552)+SUM(Sheet1!M552)+SUM(Sheet1!N552)+SUM(Sheet1!O552)+SUM(Sheet1!P552)</f>
        <v>73</v>
      </c>
      <c r="R552">
        <v>1</v>
      </c>
      <c r="S552">
        <v>3</v>
      </c>
      <c r="T552">
        <v>1</v>
      </c>
      <c r="U552">
        <v>2</v>
      </c>
      <c r="V552">
        <v>8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0</v>
      </c>
      <c r="AD552" t="s">
        <v>23</v>
      </c>
      <c r="AE552" t="s">
        <v>24</v>
      </c>
    </row>
    <row r="553" spans="1:31" x14ac:dyDescent="0.3">
      <c r="A553">
        <v>1165</v>
      </c>
      <c r="B553">
        <v>1958</v>
      </c>
      <c r="C553" t="s">
        <v>13</v>
      </c>
      <c r="D553" t="s">
        <v>28</v>
      </c>
      <c r="E553" s="1">
        <v>50729</v>
      </c>
      <c r="F553">
        <v>1</v>
      </c>
      <c r="G553">
        <v>1</v>
      </c>
      <c r="H553" s="9">
        <v>41396</v>
      </c>
      <c r="I553" s="9" t="str">
        <f t="shared" si="9"/>
        <v>2013</v>
      </c>
      <c r="J553">
        <v>62</v>
      </c>
      <c r="K553">
        <v>239</v>
      </c>
      <c r="L553">
        <v>13</v>
      </c>
      <c r="M553">
        <v>143</v>
      </c>
      <c r="N553">
        <v>45</v>
      </c>
      <c r="O553">
        <v>4</v>
      </c>
      <c r="P553">
        <v>52</v>
      </c>
      <c r="Q553">
        <f>SUM(Sheet1!K553)+SUM(Sheet1!L553)+SUM(Sheet1!M553)+SUM(Sheet1!N553)+SUM(Sheet1!O553)+SUM(Sheet1!P553)</f>
        <v>496</v>
      </c>
      <c r="R553">
        <v>9</v>
      </c>
      <c r="S553">
        <v>6</v>
      </c>
      <c r="T553">
        <v>2</v>
      </c>
      <c r="U553">
        <v>7</v>
      </c>
      <c r="V553">
        <v>6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 t="s">
        <v>15</v>
      </c>
      <c r="AE553" t="s">
        <v>16</v>
      </c>
    </row>
    <row r="554" spans="1:31" x14ac:dyDescent="0.3">
      <c r="A554">
        <v>2276</v>
      </c>
      <c r="B554">
        <v>1955</v>
      </c>
      <c r="C554" t="s">
        <v>25</v>
      </c>
      <c r="D554" t="s">
        <v>28</v>
      </c>
      <c r="E554" s="1">
        <v>57959</v>
      </c>
      <c r="F554">
        <v>0</v>
      </c>
      <c r="G554">
        <v>1</v>
      </c>
      <c r="H554" s="9">
        <v>41396</v>
      </c>
      <c r="I554" s="9" t="str">
        <f t="shared" si="9"/>
        <v>2013</v>
      </c>
      <c r="J554">
        <v>71</v>
      </c>
      <c r="K554">
        <v>430</v>
      </c>
      <c r="L554">
        <v>16</v>
      </c>
      <c r="M554">
        <v>322</v>
      </c>
      <c r="N554">
        <v>43</v>
      </c>
      <c r="O554">
        <v>24</v>
      </c>
      <c r="P554">
        <v>33</v>
      </c>
      <c r="Q554">
        <f>SUM(Sheet1!K554)+SUM(Sheet1!L554)+SUM(Sheet1!M554)+SUM(Sheet1!N554)+SUM(Sheet1!O554)+SUM(Sheet1!P554)</f>
        <v>868</v>
      </c>
      <c r="R554">
        <v>5</v>
      </c>
      <c r="S554">
        <v>4</v>
      </c>
      <c r="T554">
        <v>7</v>
      </c>
      <c r="U554">
        <v>11</v>
      </c>
      <c r="V554">
        <v>3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 t="s">
        <v>21</v>
      </c>
      <c r="AE554" t="s">
        <v>22</v>
      </c>
    </row>
    <row r="555" spans="1:31" x14ac:dyDescent="0.3">
      <c r="A555">
        <v>5631</v>
      </c>
      <c r="B555">
        <v>1991</v>
      </c>
      <c r="C555" t="s">
        <v>25</v>
      </c>
      <c r="D555" t="s">
        <v>28</v>
      </c>
      <c r="E555" s="1">
        <v>49767</v>
      </c>
      <c r="F555">
        <v>0</v>
      </c>
      <c r="G555">
        <v>0</v>
      </c>
      <c r="H555" s="9">
        <v>41396</v>
      </c>
      <c r="I555" s="9" t="str">
        <f t="shared" si="9"/>
        <v>2013</v>
      </c>
      <c r="J555">
        <v>92</v>
      </c>
      <c r="K555">
        <v>202</v>
      </c>
      <c r="L555">
        <v>47</v>
      </c>
      <c r="M555">
        <v>197</v>
      </c>
      <c r="N555">
        <v>55</v>
      </c>
      <c r="O555">
        <v>42</v>
      </c>
      <c r="P555">
        <v>149</v>
      </c>
      <c r="Q555">
        <f>SUM(Sheet1!K555)+SUM(Sheet1!L555)+SUM(Sheet1!M555)+SUM(Sheet1!N555)+SUM(Sheet1!O555)+SUM(Sheet1!P555)</f>
        <v>692</v>
      </c>
      <c r="R555">
        <v>1</v>
      </c>
      <c r="S555">
        <v>5</v>
      </c>
      <c r="T555">
        <v>4</v>
      </c>
      <c r="U555">
        <v>8</v>
      </c>
      <c r="V555">
        <v>4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 t="s">
        <v>29</v>
      </c>
      <c r="AE555" t="s">
        <v>19</v>
      </c>
    </row>
    <row r="556" spans="1:31" x14ac:dyDescent="0.3">
      <c r="A556">
        <v>4990</v>
      </c>
      <c r="B556">
        <v>1954</v>
      </c>
      <c r="C556" t="s">
        <v>25</v>
      </c>
      <c r="D556" t="s">
        <v>20</v>
      </c>
      <c r="E556" s="1">
        <v>59111</v>
      </c>
      <c r="F556">
        <v>0</v>
      </c>
      <c r="G556">
        <v>0</v>
      </c>
      <c r="H556" s="9">
        <v>41396</v>
      </c>
      <c r="I556" s="9" t="str">
        <f t="shared" si="9"/>
        <v>2013</v>
      </c>
      <c r="J556">
        <v>90</v>
      </c>
      <c r="K556">
        <v>524</v>
      </c>
      <c r="L556">
        <v>0</v>
      </c>
      <c r="M556">
        <v>134</v>
      </c>
      <c r="N556">
        <v>28</v>
      </c>
      <c r="O556">
        <v>28</v>
      </c>
      <c r="P556">
        <v>155</v>
      </c>
      <c r="Q556">
        <f>SUM(Sheet1!K556)+SUM(Sheet1!L556)+SUM(Sheet1!M556)+SUM(Sheet1!N556)+SUM(Sheet1!O556)+SUM(Sheet1!P556)</f>
        <v>869</v>
      </c>
      <c r="R556">
        <v>1</v>
      </c>
      <c r="S556">
        <v>11</v>
      </c>
      <c r="T556">
        <v>1</v>
      </c>
      <c r="U556">
        <v>8</v>
      </c>
      <c r="V556">
        <v>7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 t="s">
        <v>18</v>
      </c>
      <c r="AE556" t="s">
        <v>19</v>
      </c>
    </row>
    <row r="557" spans="1:31" x14ac:dyDescent="0.3">
      <c r="A557">
        <v>4864</v>
      </c>
      <c r="B557">
        <v>1977</v>
      </c>
      <c r="C557" t="s">
        <v>25</v>
      </c>
      <c r="D557" t="s">
        <v>20</v>
      </c>
      <c r="E557" s="1">
        <v>34380</v>
      </c>
      <c r="F557">
        <v>1</v>
      </c>
      <c r="G557">
        <v>0</v>
      </c>
      <c r="H557" s="9">
        <v>41396</v>
      </c>
      <c r="I557" s="9" t="str">
        <f t="shared" si="9"/>
        <v>2013</v>
      </c>
      <c r="J557">
        <v>68</v>
      </c>
      <c r="K557">
        <v>72</v>
      </c>
      <c r="L557">
        <v>7</v>
      </c>
      <c r="M557">
        <v>58</v>
      </c>
      <c r="N557">
        <v>13</v>
      </c>
      <c r="O557">
        <v>1</v>
      </c>
      <c r="P557">
        <v>24</v>
      </c>
      <c r="Q557">
        <f>SUM(Sheet1!K557)+SUM(Sheet1!L557)+SUM(Sheet1!M557)+SUM(Sheet1!N557)+SUM(Sheet1!O557)+SUM(Sheet1!P557)</f>
        <v>175</v>
      </c>
      <c r="R557">
        <v>4</v>
      </c>
      <c r="S557">
        <v>4</v>
      </c>
      <c r="T557">
        <v>1</v>
      </c>
      <c r="U557">
        <v>3</v>
      </c>
      <c r="V557">
        <v>8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 t="s">
        <v>23</v>
      </c>
      <c r="AE557" t="s">
        <v>24</v>
      </c>
    </row>
    <row r="558" spans="1:31" x14ac:dyDescent="0.3">
      <c r="A558">
        <v>3839</v>
      </c>
      <c r="B558">
        <v>1958</v>
      </c>
      <c r="C558" t="s">
        <v>35</v>
      </c>
      <c r="D558" t="s">
        <v>28</v>
      </c>
      <c r="E558" s="1">
        <v>15056</v>
      </c>
      <c r="F558">
        <v>1</v>
      </c>
      <c r="G558">
        <v>1</v>
      </c>
      <c r="H558" s="9">
        <v>41397</v>
      </c>
      <c r="I558" s="9" t="str">
        <f t="shared" si="9"/>
        <v>2013</v>
      </c>
      <c r="J558">
        <v>76</v>
      </c>
      <c r="K558">
        <v>6</v>
      </c>
      <c r="L558">
        <v>12</v>
      </c>
      <c r="M558">
        <v>3</v>
      </c>
      <c r="N558">
        <v>21</v>
      </c>
      <c r="O558">
        <v>6</v>
      </c>
      <c r="P558">
        <v>40</v>
      </c>
      <c r="Q558">
        <f>SUM(Sheet1!K558)+SUM(Sheet1!L558)+SUM(Sheet1!M558)+SUM(Sheet1!N558)+SUM(Sheet1!O558)+SUM(Sheet1!P558)</f>
        <v>88</v>
      </c>
      <c r="R558">
        <v>5</v>
      </c>
      <c r="S558">
        <v>2</v>
      </c>
      <c r="T558">
        <v>2</v>
      </c>
      <c r="U558">
        <v>3</v>
      </c>
      <c r="V558">
        <v>5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 t="s">
        <v>21</v>
      </c>
      <c r="AE558" t="s">
        <v>22</v>
      </c>
    </row>
    <row r="559" spans="1:31" x14ac:dyDescent="0.3">
      <c r="A559">
        <v>922</v>
      </c>
      <c r="B559">
        <v>1979</v>
      </c>
      <c r="C559" t="s">
        <v>34</v>
      </c>
      <c r="D559" t="s">
        <v>20</v>
      </c>
      <c r="E559" s="1">
        <v>31086</v>
      </c>
      <c r="F559">
        <v>1</v>
      </c>
      <c r="G559">
        <v>1</v>
      </c>
      <c r="H559" s="9">
        <v>41398</v>
      </c>
      <c r="I559" s="9" t="str">
        <f t="shared" si="9"/>
        <v>2013</v>
      </c>
      <c r="J559">
        <v>79</v>
      </c>
      <c r="K559">
        <v>16</v>
      </c>
      <c r="L559">
        <v>2</v>
      </c>
      <c r="M559">
        <v>11</v>
      </c>
      <c r="N559">
        <v>3</v>
      </c>
      <c r="O559">
        <v>0</v>
      </c>
      <c r="P559">
        <v>16</v>
      </c>
      <c r="Q559">
        <f>SUM(Sheet1!K559)+SUM(Sheet1!L559)+SUM(Sheet1!M559)+SUM(Sheet1!N559)+SUM(Sheet1!O559)+SUM(Sheet1!P559)</f>
        <v>48</v>
      </c>
      <c r="R559">
        <v>2</v>
      </c>
      <c r="S559">
        <v>1</v>
      </c>
      <c r="T559">
        <v>1</v>
      </c>
      <c r="U559">
        <v>2</v>
      </c>
      <c r="V559">
        <v>8</v>
      </c>
      <c r="W559">
        <v>1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 t="s">
        <v>30</v>
      </c>
      <c r="AE559" t="s">
        <v>31</v>
      </c>
    </row>
    <row r="560" spans="1:31" x14ac:dyDescent="0.3">
      <c r="A560">
        <v>2428</v>
      </c>
      <c r="B560">
        <v>1970</v>
      </c>
      <c r="C560" t="s">
        <v>25</v>
      </c>
      <c r="D560" t="s">
        <v>20</v>
      </c>
      <c r="E560" s="1">
        <v>28164</v>
      </c>
      <c r="F560">
        <v>1</v>
      </c>
      <c r="G560">
        <v>0</v>
      </c>
      <c r="H560" s="9">
        <v>41398</v>
      </c>
      <c r="I560" s="9" t="str">
        <f t="shared" si="9"/>
        <v>2013</v>
      </c>
      <c r="J560">
        <v>23</v>
      </c>
      <c r="K560">
        <v>3</v>
      </c>
      <c r="L560">
        <v>18</v>
      </c>
      <c r="M560">
        <v>26</v>
      </c>
      <c r="N560">
        <v>11</v>
      </c>
      <c r="O560">
        <v>8</v>
      </c>
      <c r="P560">
        <v>12</v>
      </c>
      <c r="Q560">
        <f>SUM(Sheet1!K560)+SUM(Sheet1!L560)+SUM(Sheet1!M560)+SUM(Sheet1!N560)+SUM(Sheet1!O560)+SUM(Sheet1!P560)</f>
        <v>78</v>
      </c>
      <c r="R560">
        <v>3</v>
      </c>
      <c r="S560">
        <v>2</v>
      </c>
      <c r="T560">
        <v>0</v>
      </c>
      <c r="U560">
        <v>4</v>
      </c>
      <c r="V560">
        <v>7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 t="s">
        <v>30</v>
      </c>
      <c r="AE560" t="s">
        <v>31</v>
      </c>
    </row>
    <row r="561" spans="1:31" x14ac:dyDescent="0.3">
      <c r="A561">
        <v>3321</v>
      </c>
      <c r="B561">
        <v>1967</v>
      </c>
      <c r="C561" t="s">
        <v>13</v>
      </c>
      <c r="D561" t="s">
        <v>27</v>
      </c>
      <c r="E561" s="1">
        <v>56575</v>
      </c>
      <c r="F561">
        <v>0</v>
      </c>
      <c r="G561">
        <v>2</v>
      </c>
      <c r="H561" s="9">
        <v>41399</v>
      </c>
      <c r="I561" s="9" t="str">
        <f t="shared" si="9"/>
        <v>2013</v>
      </c>
      <c r="J561">
        <v>42</v>
      </c>
      <c r="K561">
        <v>421</v>
      </c>
      <c r="L561">
        <v>5</v>
      </c>
      <c r="M561">
        <v>90</v>
      </c>
      <c r="N561">
        <v>0</v>
      </c>
      <c r="O561">
        <v>16</v>
      </c>
      <c r="P561">
        <v>10</v>
      </c>
      <c r="Q561">
        <f>SUM(Sheet1!K561)+SUM(Sheet1!L561)+SUM(Sheet1!M561)+SUM(Sheet1!N561)+SUM(Sheet1!O561)+SUM(Sheet1!P561)</f>
        <v>542</v>
      </c>
      <c r="R561">
        <v>3</v>
      </c>
      <c r="S561">
        <v>7</v>
      </c>
      <c r="T561">
        <v>3</v>
      </c>
      <c r="U561">
        <v>7</v>
      </c>
      <c r="V561">
        <v>5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 t="s">
        <v>23</v>
      </c>
      <c r="AE561" t="s">
        <v>24</v>
      </c>
    </row>
    <row r="562" spans="1:31" x14ac:dyDescent="0.3">
      <c r="A562">
        <v>10258</v>
      </c>
      <c r="B562">
        <v>1965</v>
      </c>
      <c r="C562" t="s">
        <v>26</v>
      </c>
      <c r="D562" t="s">
        <v>28</v>
      </c>
      <c r="E562" s="1">
        <v>35791</v>
      </c>
      <c r="F562">
        <v>2</v>
      </c>
      <c r="G562">
        <v>1</v>
      </c>
      <c r="H562" s="9">
        <v>41400</v>
      </c>
      <c r="I562" s="9" t="str">
        <f t="shared" si="9"/>
        <v>2013</v>
      </c>
      <c r="J562">
        <v>94</v>
      </c>
      <c r="K562">
        <v>27</v>
      </c>
      <c r="L562">
        <v>0</v>
      </c>
      <c r="M562">
        <v>5</v>
      </c>
      <c r="N562">
        <v>0</v>
      </c>
      <c r="O562">
        <v>0</v>
      </c>
      <c r="P562">
        <v>3</v>
      </c>
      <c r="Q562">
        <f>SUM(Sheet1!K562)+SUM(Sheet1!L562)+SUM(Sheet1!M562)+SUM(Sheet1!N562)+SUM(Sheet1!O562)+SUM(Sheet1!P562)</f>
        <v>35</v>
      </c>
      <c r="R562">
        <v>2</v>
      </c>
      <c r="S562">
        <v>1</v>
      </c>
      <c r="T562">
        <v>0</v>
      </c>
      <c r="U562">
        <v>3</v>
      </c>
      <c r="V562">
        <v>8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 t="s">
        <v>29</v>
      </c>
      <c r="AE562" t="s">
        <v>19</v>
      </c>
    </row>
    <row r="563" spans="1:31" x14ac:dyDescent="0.3">
      <c r="A563">
        <v>8953</v>
      </c>
      <c r="B563">
        <v>1965</v>
      </c>
      <c r="C563" t="s">
        <v>26</v>
      </c>
      <c r="D563" t="s">
        <v>28</v>
      </c>
      <c r="E563" s="1">
        <v>35791</v>
      </c>
      <c r="F563">
        <v>2</v>
      </c>
      <c r="G563">
        <v>1</v>
      </c>
      <c r="H563" s="9">
        <v>41400</v>
      </c>
      <c r="I563" s="9" t="str">
        <f t="shared" si="9"/>
        <v>2013</v>
      </c>
      <c r="J563">
        <v>94</v>
      </c>
      <c r="K563">
        <v>27</v>
      </c>
      <c r="L563">
        <v>0</v>
      </c>
      <c r="M563">
        <v>5</v>
      </c>
      <c r="N563">
        <v>0</v>
      </c>
      <c r="O563">
        <v>0</v>
      </c>
      <c r="P563">
        <v>3</v>
      </c>
      <c r="Q563">
        <f>SUM(Sheet1!K563)+SUM(Sheet1!L563)+SUM(Sheet1!M563)+SUM(Sheet1!N563)+SUM(Sheet1!O563)+SUM(Sheet1!P563)</f>
        <v>35</v>
      </c>
      <c r="R563">
        <v>2</v>
      </c>
      <c r="S563">
        <v>1</v>
      </c>
      <c r="T563">
        <v>0</v>
      </c>
      <c r="U563">
        <v>3</v>
      </c>
      <c r="V563">
        <v>8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 t="s">
        <v>21</v>
      </c>
      <c r="AE563" t="s">
        <v>22</v>
      </c>
    </row>
    <row r="564" spans="1:31" x14ac:dyDescent="0.3">
      <c r="A564">
        <v>8687</v>
      </c>
      <c r="B564">
        <v>1978</v>
      </c>
      <c r="C564" t="s">
        <v>25</v>
      </c>
      <c r="D564" t="s">
        <v>27</v>
      </c>
      <c r="E564" s="1">
        <v>53172</v>
      </c>
      <c r="F564">
        <v>0</v>
      </c>
      <c r="G564">
        <v>1</v>
      </c>
      <c r="H564" s="9">
        <v>41400</v>
      </c>
      <c r="I564" s="9" t="str">
        <f t="shared" si="9"/>
        <v>2013</v>
      </c>
      <c r="J564">
        <v>54</v>
      </c>
      <c r="K564">
        <v>121</v>
      </c>
      <c r="L564">
        <v>62</v>
      </c>
      <c r="M564">
        <v>90</v>
      </c>
      <c r="N564">
        <v>68</v>
      </c>
      <c r="O564">
        <v>20</v>
      </c>
      <c r="P564">
        <v>125</v>
      </c>
      <c r="Q564">
        <f>SUM(Sheet1!K564)+SUM(Sheet1!L564)+SUM(Sheet1!M564)+SUM(Sheet1!N564)+SUM(Sheet1!O564)+SUM(Sheet1!P564)</f>
        <v>486</v>
      </c>
      <c r="R564">
        <v>3</v>
      </c>
      <c r="S564">
        <v>2</v>
      </c>
      <c r="T564">
        <v>3</v>
      </c>
      <c r="U564">
        <v>8</v>
      </c>
      <c r="V564">
        <v>3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 t="s">
        <v>32</v>
      </c>
      <c r="AE564" t="s">
        <v>33</v>
      </c>
    </row>
    <row r="565" spans="1:31" x14ac:dyDescent="0.3">
      <c r="A565">
        <v>3517</v>
      </c>
      <c r="B565">
        <v>1952</v>
      </c>
      <c r="C565" t="s">
        <v>25</v>
      </c>
      <c r="D565" t="s">
        <v>28</v>
      </c>
      <c r="E565" s="1">
        <v>40887</v>
      </c>
      <c r="F565">
        <v>1</v>
      </c>
      <c r="G565">
        <v>1</v>
      </c>
      <c r="H565" s="9">
        <v>41400</v>
      </c>
      <c r="I565" s="9" t="str">
        <f t="shared" si="9"/>
        <v>2013</v>
      </c>
      <c r="J565">
        <v>32</v>
      </c>
      <c r="K565">
        <v>50</v>
      </c>
      <c r="L565">
        <v>4</v>
      </c>
      <c r="M565">
        <v>44</v>
      </c>
      <c r="N565">
        <v>10</v>
      </c>
      <c r="O565">
        <v>10</v>
      </c>
      <c r="P565">
        <v>43</v>
      </c>
      <c r="Q565">
        <f>SUM(Sheet1!K565)+SUM(Sheet1!L565)+SUM(Sheet1!M565)+SUM(Sheet1!N565)+SUM(Sheet1!O565)+SUM(Sheet1!P565)</f>
        <v>161</v>
      </c>
      <c r="R565">
        <v>3</v>
      </c>
      <c r="S565">
        <v>3</v>
      </c>
      <c r="T565">
        <v>1</v>
      </c>
      <c r="U565">
        <v>3</v>
      </c>
      <c r="V565">
        <v>9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0</v>
      </c>
      <c r="AD565" t="s">
        <v>21</v>
      </c>
      <c r="AE565" t="s">
        <v>22</v>
      </c>
    </row>
    <row r="566" spans="1:31" x14ac:dyDescent="0.3">
      <c r="A566">
        <v>10659</v>
      </c>
      <c r="B566">
        <v>1979</v>
      </c>
      <c r="C566" t="s">
        <v>34</v>
      </c>
      <c r="D566" t="s">
        <v>27</v>
      </c>
      <c r="E566" s="1">
        <v>7500</v>
      </c>
      <c r="F566">
        <v>1</v>
      </c>
      <c r="G566">
        <v>0</v>
      </c>
      <c r="H566" s="9">
        <v>41401</v>
      </c>
      <c r="I566" s="9" t="str">
        <f t="shared" si="9"/>
        <v>2013</v>
      </c>
      <c r="J566">
        <v>7</v>
      </c>
      <c r="K566">
        <v>2</v>
      </c>
      <c r="L566">
        <v>8</v>
      </c>
      <c r="M566">
        <v>11</v>
      </c>
      <c r="N566">
        <v>3</v>
      </c>
      <c r="O566">
        <v>8</v>
      </c>
      <c r="P566">
        <v>21</v>
      </c>
      <c r="Q566">
        <f>SUM(Sheet1!K566)+SUM(Sheet1!L566)+SUM(Sheet1!M566)+SUM(Sheet1!N566)+SUM(Sheet1!O566)+SUM(Sheet1!P566)</f>
        <v>53</v>
      </c>
      <c r="R566">
        <v>4</v>
      </c>
      <c r="S566">
        <v>3</v>
      </c>
      <c r="T566">
        <v>2</v>
      </c>
      <c r="U566">
        <v>2</v>
      </c>
      <c r="V566">
        <v>7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 t="s">
        <v>32</v>
      </c>
      <c r="AE566" t="s">
        <v>33</v>
      </c>
    </row>
    <row r="567" spans="1:31" x14ac:dyDescent="0.3">
      <c r="A567">
        <v>2942</v>
      </c>
      <c r="B567">
        <v>1964</v>
      </c>
      <c r="C567" t="s">
        <v>25</v>
      </c>
      <c r="D567" t="s">
        <v>28</v>
      </c>
      <c r="E567" s="1">
        <v>45906</v>
      </c>
      <c r="F567">
        <v>0</v>
      </c>
      <c r="G567">
        <v>1</v>
      </c>
      <c r="H567" s="9">
        <v>41401</v>
      </c>
      <c r="I567" s="9" t="str">
        <f t="shared" si="9"/>
        <v>2013</v>
      </c>
      <c r="J567">
        <v>20</v>
      </c>
      <c r="K567">
        <v>305</v>
      </c>
      <c r="L567">
        <v>3</v>
      </c>
      <c r="M567">
        <v>27</v>
      </c>
      <c r="N567">
        <v>4</v>
      </c>
      <c r="O567">
        <v>3</v>
      </c>
      <c r="P567">
        <v>144</v>
      </c>
      <c r="Q567">
        <f>SUM(Sheet1!K567)+SUM(Sheet1!L567)+SUM(Sheet1!M567)+SUM(Sheet1!N567)+SUM(Sheet1!O567)+SUM(Sheet1!P567)</f>
        <v>486</v>
      </c>
      <c r="R567">
        <v>2</v>
      </c>
      <c r="S567">
        <v>5</v>
      </c>
      <c r="T567">
        <v>4</v>
      </c>
      <c r="U567">
        <v>4</v>
      </c>
      <c r="V567">
        <v>5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 t="s">
        <v>21</v>
      </c>
      <c r="AE567" t="s">
        <v>22</v>
      </c>
    </row>
    <row r="568" spans="1:31" x14ac:dyDescent="0.3">
      <c r="A568">
        <v>6177</v>
      </c>
      <c r="B568">
        <v>1985</v>
      </c>
      <c r="C568" t="s">
        <v>13</v>
      </c>
      <c r="D568" t="s">
        <v>20</v>
      </c>
      <c r="E568" s="1">
        <v>33454</v>
      </c>
      <c r="F568">
        <v>1</v>
      </c>
      <c r="G568">
        <v>0</v>
      </c>
      <c r="H568" s="9">
        <v>41402</v>
      </c>
      <c r="I568" s="9" t="str">
        <f t="shared" si="9"/>
        <v>2013</v>
      </c>
      <c r="J568">
        <v>32</v>
      </c>
      <c r="K568">
        <v>76</v>
      </c>
      <c r="L568">
        <v>10</v>
      </c>
      <c r="M568">
        <v>56</v>
      </c>
      <c r="N568">
        <v>3</v>
      </c>
      <c r="O568">
        <v>1</v>
      </c>
      <c r="P568">
        <v>23</v>
      </c>
      <c r="Q568">
        <f>SUM(Sheet1!K568)+SUM(Sheet1!L568)+SUM(Sheet1!M568)+SUM(Sheet1!N568)+SUM(Sheet1!O568)+SUM(Sheet1!P568)</f>
        <v>169</v>
      </c>
      <c r="R568">
        <v>2</v>
      </c>
      <c r="S568">
        <v>4</v>
      </c>
      <c r="T568">
        <v>0</v>
      </c>
      <c r="U568">
        <v>4</v>
      </c>
      <c r="V568">
        <v>8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 t="s">
        <v>29</v>
      </c>
      <c r="AE568" t="s">
        <v>19</v>
      </c>
    </row>
    <row r="569" spans="1:31" x14ac:dyDescent="0.3">
      <c r="A569">
        <v>10350</v>
      </c>
      <c r="B569">
        <v>1950</v>
      </c>
      <c r="C569" t="s">
        <v>13</v>
      </c>
      <c r="D569" t="s">
        <v>20</v>
      </c>
      <c r="E569" s="1">
        <v>54432</v>
      </c>
      <c r="F569">
        <v>2</v>
      </c>
      <c r="G569">
        <v>1</v>
      </c>
      <c r="H569" s="9">
        <v>41403</v>
      </c>
      <c r="I569" s="9" t="str">
        <f t="shared" si="9"/>
        <v>2013</v>
      </c>
      <c r="J569">
        <v>37</v>
      </c>
      <c r="K569">
        <v>33</v>
      </c>
      <c r="L569">
        <v>0</v>
      </c>
      <c r="M569">
        <v>5</v>
      </c>
      <c r="N569">
        <v>0</v>
      </c>
      <c r="O569">
        <v>0</v>
      </c>
      <c r="P569">
        <v>0</v>
      </c>
      <c r="Q569">
        <f>SUM(Sheet1!K569)+SUM(Sheet1!L569)+SUM(Sheet1!M569)+SUM(Sheet1!N569)+SUM(Sheet1!O569)+SUM(Sheet1!P569)</f>
        <v>38</v>
      </c>
      <c r="R569">
        <v>1</v>
      </c>
      <c r="S569">
        <v>1</v>
      </c>
      <c r="T569">
        <v>0</v>
      </c>
      <c r="U569">
        <v>3</v>
      </c>
      <c r="V569">
        <v>4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 t="s">
        <v>21</v>
      </c>
      <c r="AE569" t="s">
        <v>22</v>
      </c>
    </row>
    <row r="570" spans="1:31" x14ac:dyDescent="0.3">
      <c r="A570">
        <v>11007</v>
      </c>
      <c r="B570">
        <v>1968</v>
      </c>
      <c r="C570" t="s">
        <v>13</v>
      </c>
      <c r="D570" t="s">
        <v>20</v>
      </c>
      <c r="E570" s="1">
        <v>29187</v>
      </c>
      <c r="F570">
        <v>1</v>
      </c>
      <c r="G570">
        <v>0</v>
      </c>
      <c r="H570" s="9">
        <v>41403</v>
      </c>
      <c r="I570" s="9" t="str">
        <f t="shared" si="9"/>
        <v>2013</v>
      </c>
      <c r="J570">
        <v>43</v>
      </c>
      <c r="K570">
        <v>26</v>
      </c>
      <c r="L570">
        <v>0</v>
      </c>
      <c r="M570">
        <v>6</v>
      </c>
      <c r="N570">
        <v>0</v>
      </c>
      <c r="O570">
        <v>0</v>
      </c>
      <c r="P570">
        <v>2</v>
      </c>
      <c r="Q570">
        <f>SUM(Sheet1!K570)+SUM(Sheet1!L570)+SUM(Sheet1!M570)+SUM(Sheet1!N570)+SUM(Sheet1!O570)+SUM(Sheet1!P570)</f>
        <v>34</v>
      </c>
      <c r="R570">
        <v>1</v>
      </c>
      <c r="S570">
        <v>1</v>
      </c>
      <c r="T570">
        <v>0</v>
      </c>
      <c r="U570">
        <v>3</v>
      </c>
      <c r="V570">
        <v>8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 t="s">
        <v>21</v>
      </c>
      <c r="AE570" t="s">
        <v>22</v>
      </c>
    </row>
    <row r="571" spans="1:31" x14ac:dyDescent="0.3">
      <c r="A571">
        <v>6119</v>
      </c>
      <c r="B571">
        <v>1963</v>
      </c>
      <c r="C571" t="s">
        <v>13</v>
      </c>
      <c r="D571" t="s">
        <v>28</v>
      </c>
      <c r="E571" s="1">
        <v>36736</v>
      </c>
      <c r="F571">
        <v>1</v>
      </c>
      <c r="G571">
        <v>1</v>
      </c>
      <c r="H571" s="9">
        <v>41404</v>
      </c>
      <c r="I571" s="9" t="str">
        <f t="shared" si="9"/>
        <v>2013</v>
      </c>
      <c r="J571">
        <v>52</v>
      </c>
      <c r="K571">
        <v>10</v>
      </c>
      <c r="L571">
        <v>0</v>
      </c>
      <c r="M571">
        <v>3</v>
      </c>
      <c r="N571">
        <v>0</v>
      </c>
      <c r="O571">
        <v>0</v>
      </c>
      <c r="P571">
        <v>4</v>
      </c>
      <c r="Q571">
        <f>SUM(Sheet1!K571)+SUM(Sheet1!L571)+SUM(Sheet1!M571)+SUM(Sheet1!N571)+SUM(Sheet1!O571)+SUM(Sheet1!P571)</f>
        <v>17</v>
      </c>
      <c r="R571">
        <v>1</v>
      </c>
      <c r="S571">
        <v>1</v>
      </c>
      <c r="T571">
        <v>0</v>
      </c>
      <c r="U571">
        <v>2</v>
      </c>
      <c r="V571">
        <v>6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 t="s">
        <v>21</v>
      </c>
      <c r="AE571" t="s">
        <v>22</v>
      </c>
    </row>
    <row r="572" spans="1:31" x14ac:dyDescent="0.3">
      <c r="A572">
        <v>10141</v>
      </c>
      <c r="B572">
        <v>1960</v>
      </c>
      <c r="C572" t="s">
        <v>26</v>
      </c>
      <c r="D572" t="s">
        <v>17</v>
      </c>
      <c r="E572" s="1">
        <v>39228</v>
      </c>
      <c r="F572">
        <v>0</v>
      </c>
      <c r="G572">
        <v>0</v>
      </c>
      <c r="H572" s="9">
        <v>41404</v>
      </c>
      <c r="I572" s="9" t="str">
        <f t="shared" si="9"/>
        <v>2013</v>
      </c>
      <c r="J572">
        <v>1</v>
      </c>
      <c r="K572">
        <v>7</v>
      </c>
      <c r="L572">
        <v>1</v>
      </c>
      <c r="M572">
        <v>6</v>
      </c>
      <c r="N572">
        <v>0</v>
      </c>
      <c r="O572">
        <v>3</v>
      </c>
      <c r="P572">
        <v>3</v>
      </c>
      <c r="Q572">
        <f>SUM(Sheet1!K572)+SUM(Sheet1!L572)+SUM(Sheet1!M572)+SUM(Sheet1!N572)+SUM(Sheet1!O572)+SUM(Sheet1!P572)</f>
        <v>20</v>
      </c>
      <c r="R572">
        <v>1</v>
      </c>
      <c r="S572">
        <v>0</v>
      </c>
      <c r="T572">
        <v>0</v>
      </c>
      <c r="U572">
        <v>3</v>
      </c>
      <c r="V572">
        <v>4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 t="s">
        <v>15</v>
      </c>
      <c r="AE572" t="s">
        <v>16</v>
      </c>
    </row>
    <row r="573" spans="1:31" x14ac:dyDescent="0.3">
      <c r="A573">
        <v>10262</v>
      </c>
      <c r="B573">
        <v>1980</v>
      </c>
      <c r="C573" t="s">
        <v>25</v>
      </c>
      <c r="D573" t="s">
        <v>20</v>
      </c>
      <c r="E573" s="1">
        <v>15072</v>
      </c>
      <c r="F573">
        <v>2</v>
      </c>
      <c r="G573">
        <v>0</v>
      </c>
      <c r="H573" s="9">
        <v>41404</v>
      </c>
      <c r="I573" s="9" t="str">
        <f t="shared" si="9"/>
        <v>2013</v>
      </c>
      <c r="J573">
        <v>96</v>
      </c>
      <c r="K573">
        <v>8</v>
      </c>
      <c r="L573">
        <v>2</v>
      </c>
      <c r="M573">
        <v>15</v>
      </c>
      <c r="N573">
        <v>0</v>
      </c>
      <c r="O573">
        <v>10</v>
      </c>
      <c r="P573">
        <v>18</v>
      </c>
      <c r="Q573">
        <f>SUM(Sheet1!K573)+SUM(Sheet1!L573)+SUM(Sheet1!M573)+SUM(Sheet1!N573)+SUM(Sheet1!O573)+SUM(Sheet1!P573)</f>
        <v>53</v>
      </c>
      <c r="R573">
        <v>4</v>
      </c>
      <c r="S573">
        <v>3</v>
      </c>
      <c r="T573">
        <v>1</v>
      </c>
      <c r="U573">
        <v>3</v>
      </c>
      <c r="V573">
        <v>5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 t="s">
        <v>32</v>
      </c>
      <c r="AE573" t="s">
        <v>33</v>
      </c>
    </row>
    <row r="574" spans="1:31" x14ac:dyDescent="0.3">
      <c r="A574">
        <v>7573</v>
      </c>
      <c r="B574">
        <v>1978</v>
      </c>
      <c r="C574" t="s">
        <v>13</v>
      </c>
      <c r="D574" t="s">
        <v>28</v>
      </c>
      <c r="E574" s="1">
        <v>31626</v>
      </c>
      <c r="F574">
        <v>1</v>
      </c>
      <c r="G574">
        <v>0</v>
      </c>
      <c r="H574" s="9">
        <v>41404</v>
      </c>
      <c r="I574" s="9" t="str">
        <f t="shared" si="9"/>
        <v>2013</v>
      </c>
      <c r="J574">
        <v>12</v>
      </c>
      <c r="K574">
        <v>39</v>
      </c>
      <c r="L574">
        <v>1</v>
      </c>
      <c r="M574">
        <v>9</v>
      </c>
      <c r="N574">
        <v>2</v>
      </c>
      <c r="O574">
        <v>1</v>
      </c>
      <c r="P574">
        <v>34</v>
      </c>
      <c r="Q574">
        <f>SUM(Sheet1!K574)+SUM(Sheet1!L574)+SUM(Sheet1!M574)+SUM(Sheet1!N574)+SUM(Sheet1!O574)+SUM(Sheet1!P574)</f>
        <v>86</v>
      </c>
      <c r="R574">
        <v>1</v>
      </c>
      <c r="S574">
        <v>2</v>
      </c>
      <c r="T574">
        <v>1</v>
      </c>
      <c r="U574">
        <v>2</v>
      </c>
      <c r="V574">
        <v>7</v>
      </c>
      <c r="W574">
        <v>1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0</v>
      </c>
      <c r="AD574" t="s">
        <v>30</v>
      </c>
      <c r="AE574" t="s">
        <v>31</v>
      </c>
    </row>
    <row r="575" spans="1:31" x14ac:dyDescent="0.3">
      <c r="A575">
        <v>2061</v>
      </c>
      <c r="B575">
        <v>1955</v>
      </c>
      <c r="C575" t="s">
        <v>25</v>
      </c>
      <c r="D575" t="s">
        <v>20</v>
      </c>
      <c r="E575" s="1">
        <v>50737</v>
      </c>
      <c r="F575">
        <v>0</v>
      </c>
      <c r="G575">
        <v>1</v>
      </c>
      <c r="H575" s="9">
        <v>41405</v>
      </c>
      <c r="I575" s="9" t="str">
        <f t="shared" si="9"/>
        <v>2013</v>
      </c>
      <c r="J575">
        <v>61</v>
      </c>
      <c r="K575">
        <v>78</v>
      </c>
      <c r="L575">
        <v>0</v>
      </c>
      <c r="M575">
        <v>11</v>
      </c>
      <c r="N575">
        <v>0</v>
      </c>
      <c r="O575">
        <v>0</v>
      </c>
      <c r="P575">
        <v>10</v>
      </c>
      <c r="Q575">
        <f>SUM(Sheet1!K575)+SUM(Sheet1!L575)+SUM(Sheet1!M575)+SUM(Sheet1!N575)+SUM(Sheet1!O575)+SUM(Sheet1!P575)</f>
        <v>99</v>
      </c>
      <c r="R575">
        <v>1</v>
      </c>
      <c r="S575">
        <v>2</v>
      </c>
      <c r="T575">
        <v>0</v>
      </c>
      <c r="U575">
        <v>4</v>
      </c>
      <c r="V575">
        <v>6</v>
      </c>
      <c r="W575">
        <v>0</v>
      </c>
      <c r="X575">
        <v>1</v>
      </c>
      <c r="Y575">
        <v>0</v>
      </c>
      <c r="Z575">
        <v>0</v>
      </c>
      <c r="AA575">
        <v>0</v>
      </c>
      <c r="AB575">
        <v>0</v>
      </c>
      <c r="AC575">
        <v>0</v>
      </c>
      <c r="AD575" t="s">
        <v>21</v>
      </c>
      <c r="AE575" t="s">
        <v>22</v>
      </c>
    </row>
    <row r="576" spans="1:31" x14ac:dyDescent="0.3">
      <c r="A576">
        <v>182</v>
      </c>
      <c r="B576">
        <v>1946</v>
      </c>
      <c r="C576" t="s">
        <v>13</v>
      </c>
      <c r="D576" t="s">
        <v>27</v>
      </c>
      <c r="E576" s="1">
        <v>44124</v>
      </c>
      <c r="F576">
        <v>0</v>
      </c>
      <c r="G576">
        <v>1</v>
      </c>
      <c r="H576" s="9">
        <v>41405</v>
      </c>
      <c r="I576" s="9" t="str">
        <f t="shared" si="9"/>
        <v>2013</v>
      </c>
      <c r="J576">
        <v>62</v>
      </c>
      <c r="K576">
        <v>284</v>
      </c>
      <c r="L576">
        <v>0</v>
      </c>
      <c r="M576">
        <v>55</v>
      </c>
      <c r="N576">
        <v>0</v>
      </c>
      <c r="O576">
        <v>6</v>
      </c>
      <c r="P576">
        <v>52</v>
      </c>
      <c r="Q576">
        <f>SUM(Sheet1!K576)+SUM(Sheet1!L576)+SUM(Sheet1!M576)+SUM(Sheet1!N576)+SUM(Sheet1!O576)+SUM(Sheet1!P576)</f>
        <v>397</v>
      </c>
      <c r="R576">
        <v>4</v>
      </c>
      <c r="S576">
        <v>6</v>
      </c>
      <c r="T576">
        <v>2</v>
      </c>
      <c r="U576">
        <v>5</v>
      </c>
      <c r="V576">
        <v>8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 t="s">
        <v>21</v>
      </c>
      <c r="AE576" t="s">
        <v>22</v>
      </c>
    </row>
    <row r="577" spans="1:31" x14ac:dyDescent="0.3">
      <c r="A577">
        <v>4119</v>
      </c>
      <c r="B577">
        <v>1963</v>
      </c>
      <c r="C577" t="s">
        <v>26</v>
      </c>
      <c r="D577" t="s">
        <v>27</v>
      </c>
      <c r="E577" s="1">
        <v>38620</v>
      </c>
      <c r="F577">
        <v>0</v>
      </c>
      <c r="G577">
        <v>0</v>
      </c>
      <c r="H577" s="9">
        <v>41405</v>
      </c>
      <c r="I577" s="9" t="str">
        <f t="shared" si="9"/>
        <v>2013</v>
      </c>
      <c r="J577">
        <v>56</v>
      </c>
      <c r="K577">
        <v>112</v>
      </c>
      <c r="L577">
        <v>17</v>
      </c>
      <c r="M577">
        <v>44</v>
      </c>
      <c r="N577">
        <v>34</v>
      </c>
      <c r="O577">
        <v>22</v>
      </c>
      <c r="P577">
        <v>89</v>
      </c>
      <c r="Q577">
        <f>SUM(Sheet1!K577)+SUM(Sheet1!L577)+SUM(Sheet1!M577)+SUM(Sheet1!N577)+SUM(Sheet1!O577)+SUM(Sheet1!P577)</f>
        <v>318</v>
      </c>
      <c r="R577">
        <v>1</v>
      </c>
      <c r="S577">
        <v>2</v>
      </c>
      <c r="T577">
        <v>5</v>
      </c>
      <c r="U577">
        <v>3</v>
      </c>
      <c r="V577">
        <v>3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 t="s">
        <v>30</v>
      </c>
      <c r="AE577" t="s">
        <v>31</v>
      </c>
    </row>
    <row r="578" spans="1:31" x14ac:dyDescent="0.3">
      <c r="A578">
        <v>3033</v>
      </c>
      <c r="B578">
        <v>1963</v>
      </c>
      <c r="C578" t="s">
        <v>26</v>
      </c>
      <c r="D578" t="s">
        <v>27</v>
      </c>
      <c r="E578" s="1">
        <v>38620</v>
      </c>
      <c r="F578">
        <v>0</v>
      </c>
      <c r="G578">
        <v>0</v>
      </c>
      <c r="H578" s="9">
        <v>41405</v>
      </c>
      <c r="I578" s="9" t="str">
        <f t="shared" si="9"/>
        <v>2013</v>
      </c>
      <c r="J578">
        <v>56</v>
      </c>
      <c r="K578">
        <v>112</v>
      </c>
      <c r="L578">
        <v>17</v>
      </c>
      <c r="M578">
        <v>44</v>
      </c>
      <c r="N578">
        <v>34</v>
      </c>
      <c r="O578">
        <v>22</v>
      </c>
      <c r="P578">
        <v>89</v>
      </c>
      <c r="Q578">
        <f>SUM(Sheet1!K578)+SUM(Sheet1!L578)+SUM(Sheet1!M578)+SUM(Sheet1!N578)+SUM(Sheet1!O578)+SUM(Sheet1!P578)</f>
        <v>318</v>
      </c>
      <c r="R578">
        <v>1</v>
      </c>
      <c r="S578">
        <v>2</v>
      </c>
      <c r="T578">
        <v>5</v>
      </c>
      <c r="U578">
        <v>3</v>
      </c>
      <c r="V578">
        <v>3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 t="s">
        <v>18</v>
      </c>
      <c r="AE578" t="s">
        <v>19</v>
      </c>
    </row>
    <row r="579" spans="1:31" x14ac:dyDescent="0.3">
      <c r="A579">
        <v>5048</v>
      </c>
      <c r="B579">
        <v>1971</v>
      </c>
      <c r="C579" t="s">
        <v>13</v>
      </c>
      <c r="D579" t="s">
        <v>28</v>
      </c>
      <c r="E579" s="1">
        <v>42767</v>
      </c>
      <c r="F579">
        <v>2</v>
      </c>
      <c r="G579">
        <v>0</v>
      </c>
      <c r="H579" s="9">
        <v>41405</v>
      </c>
      <c r="I579" s="9" t="str">
        <f t="shared" si="9"/>
        <v>2013</v>
      </c>
      <c r="J579">
        <v>53</v>
      </c>
      <c r="K579">
        <v>20</v>
      </c>
      <c r="L579">
        <v>6</v>
      </c>
      <c r="M579">
        <v>43</v>
      </c>
      <c r="N579">
        <v>19</v>
      </c>
      <c r="O579">
        <v>5</v>
      </c>
      <c r="P579">
        <v>38</v>
      </c>
      <c r="Q579">
        <f>SUM(Sheet1!K579)+SUM(Sheet1!L579)+SUM(Sheet1!M579)+SUM(Sheet1!N579)+SUM(Sheet1!O579)+SUM(Sheet1!P579)</f>
        <v>131</v>
      </c>
      <c r="R579">
        <v>1</v>
      </c>
      <c r="S579">
        <v>3</v>
      </c>
      <c r="T579">
        <v>1</v>
      </c>
      <c r="U579">
        <v>2</v>
      </c>
      <c r="V579">
        <v>8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 t="s">
        <v>15</v>
      </c>
      <c r="AE579" t="s">
        <v>16</v>
      </c>
    </row>
    <row r="580" spans="1:31" x14ac:dyDescent="0.3">
      <c r="A580">
        <v>5552</v>
      </c>
      <c r="B580">
        <v>1963</v>
      </c>
      <c r="C580" t="s">
        <v>26</v>
      </c>
      <c r="D580" t="s">
        <v>17</v>
      </c>
      <c r="E580" s="1">
        <v>48721</v>
      </c>
      <c r="F580">
        <v>1</v>
      </c>
      <c r="G580">
        <v>1</v>
      </c>
      <c r="H580" s="9">
        <v>41407</v>
      </c>
      <c r="I580" s="9" t="str">
        <f t="shared" ref="I580:I643" si="10">TEXT(SUBSTITUTE(H580,"年","-"),"yyyy")</f>
        <v>2013</v>
      </c>
      <c r="J580">
        <v>50</v>
      </c>
      <c r="K580">
        <v>81</v>
      </c>
      <c r="L580">
        <v>18</v>
      </c>
      <c r="M580">
        <v>113</v>
      </c>
      <c r="N580">
        <v>47</v>
      </c>
      <c r="O580">
        <v>13</v>
      </c>
      <c r="P580">
        <v>21</v>
      </c>
      <c r="Q580">
        <f>SUM(Sheet1!K580)+SUM(Sheet1!L580)+SUM(Sheet1!M580)+SUM(Sheet1!N580)+SUM(Sheet1!O580)+SUM(Sheet1!P580)</f>
        <v>293</v>
      </c>
      <c r="R580">
        <v>6</v>
      </c>
      <c r="S580">
        <v>4</v>
      </c>
      <c r="T580">
        <v>2</v>
      </c>
      <c r="U580">
        <v>5</v>
      </c>
      <c r="V580">
        <v>6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 t="s">
        <v>15</v>
      </c>
      <c r="AE580" t="s">
        <v>16</v>
      </c>
    </row>
    <row r="581" spans="1:31" x14ac:dyDescent="0.3">
      <c r="A581">
        <v>1044</v>
      </c>
      <c r="B581">
        <v>1953</v>
      </c>
      <c r="C581" t="s">
        <v>25</v>
      </c>
      <c r="D581" t="s">
        <v>27</v>
      </c>
      <c r="E581" s="1">
        <v>58398</v>
      </c>
      <c r="F581">
        <v>0</v>
      </c>
      <c r="G581">
        <v>0</v>
      </c>
      <c r="H581" s="9">
        <v>41408</v>
      </c>
      <c r="I581" s="9" t="str">
        <f t="shared" si="10"/>
        <v>2013</v>
      </c>
      <c r="J581">
        <v>44</v>
      </c>
      <c r="K581">
        <v>299</v>
      </c>
      <c r="L581">
        <v>5</v>
      </c>
      <c r="M581">
        <v>201</v>
      </c>
      <c r="N581">
        <v>21</v>
      </c>
      <c r="O581">
        <v>21</v>
      </c>
      <c r="P581">
        <v>49</v>
      </c>
      <c r="Q581">
        <f>SUM(Sheet1!K581)+SUM(Sheet1!L581)+SUM(Sheet1!M581)+SUM(Sheet1!N581)+SUM(Sheet1!O581)+SUM(Sheet1!P581)</f>
        <v>596</v>
      </c>
      <c r="R581">
        <v>3</v>
      </c>
      <c r="S581">
        <v>5</v>
      </c>
      <c r="T581">
        <v>4</v>
      </c>
      <c r="U581">
        <v>8</v>
      </c>
      <c r="V581">
        <v>4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 t="s">
        <v>18</v>
      </c>
      <c r="AE581" t="s">
        <v>19</v>
      </c>
    </row>
    <row r="582" spans="1:31" x14ac:dyDescent="0.3">
      <c r="A582">
        <v>125</v>
      </c>
      <c r="B582">
        <v>1958</v>
      </c>
      <c r="C582" t="s">
        <v>34</v>
      </c>
      <c r="D582" t="s">
        <v>27</v>
      </c>
      <c r="E582" s="1">
        <v>53083</v>
      </c>
      <c r="F582">
        <v>1</v>
      </c>
      <c r="G582">
        <v>1</v>
      </c>
      <c r="H582" s="9">
        <v>41409</v>
      </c>
      <c r="I582" s="9" t="str">
        <f t="shared" si="10"/>
        <v>2013</v>
      </c>
      <c r="J582">
        <v>65</v>
      </c>
      <c r="K582">
        <v>215</v>
      </c>
      <c r="L582">
        <v>7</v>
      </c>
      <c r="M582">
        <v>33</v>
      </c>
      <c r="N582">
        <v>3</v>
      </c>
      <c r="O582">
        <v>0</v>
      </c>
      <c r="P582">
        <v>13</v>
      </c>
      <c r="Q582">
        <f>SUM(Sheet1!K582)+SUM(Sheet1!L582)+SUM(Sheet1!M582)+SUM(Sheet1!N582)+SUM(Sheet1!O582)+SUM(Sheet1!P582)</f>
        <v>271</v>
      </c>
      <c r="R582">
        <v>6</v>
      </c>
      <c r="S582">
        <v>5</v>
      </c>
      <c r="T582">
        <v>1</v>
      </c>
      <c r="U582">
        <v>5</v>
      </c>
      <c r="V582">
        <v>7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0</v>
      </c>
      <c r="AD582" t="s">
        <v>32</v>
      </c>
      <c r="AE582" t="s">
        <v>33</v>
      </c>
    </row>
    <row r="583" spans="1:31" x14ac:dyDescent="0.3">
      <c r="A583">
        <v>948</v>
      </c>
      <c r="B583">
        <v>1971</v>
      </c>
      <c r="C583" t="s">
        <v>25</v>
      </c>
      <c r="D583" t="s">
        <v>28</v>
      </c>
      <c r="E583" s="1">
        <v>10245</v>
      </c>
      <c r="F583">
        <v>1</v>
      </c>
      <c r="G583">
        <v>0</v>
      </c>
      <c r="H583" s="9">
        <v>41409</v>
      </c>
      <c r="I583" s="9" t="str">
        <f t="shared" si="10"/>
        <v>2013</v>
      </c>
      <c r="J583">
        <v>32</v>
      </c>
      <c r="K583">
        <v>4</v>
      </c>
      <c r="L583">
        <v>7</v>
      </c>
      <c r="M583">
        <v>7</v>
      </c>
      <c r="N583">
        <v>6</v>
      </c>
      <c r="O583">
        <v>4</v>
      </c>
      <c r="P583">
        <v>13</v>
      </c>
      <c r="Q583">
        <f>SUM(Sheet1!K583)+SUM(Sheet1!L583)+SUM(Sheet1!M583)+SUM(Sheet1!N583)+SUM(Sheet1!O583)+SUM(Sheet1!P583)</f>
        <v>41</v>
      </c>
      <c r="R583">
        <v>3</v>
      </c>
      <c r="S583">
        <v>1</v>
      </c>
      <c r="T583">
        <v>2</v>
      </c>
      <c r="U583">
        <v>2</v>
      </c>
      <c r="V583">
        <v>5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 t="s">
        <v>21</v>
      </c>
      <c r="AE583" t="s">
        <v>22</v>
      </c>
    </row>
    <row r="584" spans="1:31" x14ac:dyDescent="0.3">
      <c r="A584">
        <v>1404</v>
      </c>
      <c r="B584">
        <v>1968</v>
      </c>
      <c r="C584" t="s">
        <v>25</v>
      </c>
      <c r="D584" t="s">
        <v>27</v>
      </c>
      <c r="E584" s="1">
        <v>34916</v>
      </c>
      <c r="F584">
        <v>2</v>
      </c>
      <c r="G584">
        <v>0</v>
      </c>
      <c r="H584" s="9">
        <v>41409</v>
      </c>
      <c r="I584" s="9" t="str">
        <f t="shared" si="10"/>
        <v>2013</v>
      </c>
      <c r="J584">
        <v>89</v>
      </c>
      <c r="K584">
        <v>51</v>
      </c>
      <c r="L584">
        <v>23</v>
      </c>
      <c r="M584">
        <v>82</v>
      </c>
      <c r="N584">
        <v>33</v>
      </c>
      <c r="O584">
        <v>0</v>
      </c>
      <c r="P584">
        <v>42</v>
      </c>
      <c r="Q584">
        <f>SUM(Sheet1!K584)+SUM(Sheet1!L584)+SUM(Sheet1!M584)+SUM(Sheet1!N584)+SUM(Sheet1!O584)+SUM(Sheet1!P584)</f>
        <v>231</v>
      </c>
      <c r="R584">
        <v>4</v>
      </c>
      <c r="S584">
        <v>5</v>
      </c>
      <c r="T584">
        <v>1</v>
      </c>
      <c r="U584">
        <v>3</v>
      </c>
      <c r="V584">
        <v>9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 t="s">
        <v>15</v>
      </c>
      <c r="AE584" t="s">
        <v>16</v>
      </c>
    </row>
    <row r="585" spans="1:31" x14ac:dyDescent="0.3">
      <c r="A585">
        <v>1606</v>
      </c>
      <c r="B585">
        <v>1971</v>
      </c>
      <c r="C585" t="s">
        <v>25</v>
      </c>
      <c r="D585" t="s">
        <v>27</v>
      </c>
      <c r="E585" s="1">
        <v>38590</v>
      </c>
      <c r="F585">
        <v>1</v>
      </c>
      <c r="G585">
        <v>0</v>
      </c>
      <c r="H585" s="9">
        <v>41409</v>
      </c>
      <c r="I585" s="9" t="str">
        <f t="shared" si="10"/>
        <v>2013</v>
      </c>
      <c r="J585">
        <v>65</v>
      </c>
      <c r="K585">
        <v>3</v>
      </c>
      <c r="L585">
        <v>1</v>
      </c>
      <c r="M585">
        <v>8</v>
      </c>
      <c r="N585">
        <v>4</v>
      </c>
      <c r="O585">
        <v>3</v>
      </c>
      <c r="P585">
        <v>3</v>
      </c>
      <c r="Q585">
        <f>SUM(Sheet1!K585)+SUM(Sheet1!L585)+SUM(Sheet1!M585)+SUM(Sheet1!N585)+SUM(Sheet1!O585)+SUM(Sheet1!P585)</f>
        <v>22</v>
      </c>
      <c r="R585">
        <v>1</v>
      </c>
      <c r="S585">
        <v>1</v>
      </c>
      <c r="T585">
        <v>0</v>
      </c>
      <c r="U585">
        <v>2</v>
      </c>
      <c r="V585">
        <v>8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 t="s">
        <v>15</v>
      </c>
      <c r="AE585" t="s">
        <v>16</v>
      </c>
    </row>
    <row r="586" spans="1:31" x14ac:dyDescent="0.3">
      <c r="A586">
        <v>8754</v>
      </c>
      <c r="B586">
        <v>1974</v>
      </c>
      <c r="C586" t="s">
        <v>13</v>
      </c>
      <c r="D586" t="s">
        <v>27</v>
      </c>
      <c r="E586" s="1">
        <v>45068</v>
      </c>
      <c r="F586">
        <v>0</v>
      </c>
      <c r="G586">
        <v>1</v>
      </c>
      <c r="H586" s="9">
        <v>41410</v>
      </c>
      <c r="I586" s="9" t="str">
        <f t="shared" si="10"/>
        <v>2013</v>
      </c>
      <c r="J586">
        <v>25</v>
      </c>
      <c r="K586">
        <v>14</v>
      </c>
      <c r="L586">
        <v>0</v>
      </c>
      <c r="M586">
        <v>3</v>
      </c>
      <c r="N586">
        <v>0</v>
      </c>
      <c r="O586">
        <v>0</v>
      </c>
      <c r="P586">
        <v>3</v>
      </c>
      <c r="Q586">
        <f>SUM(Sheet1!K586)+SUM(Sheet1!L586)+SUM(Sheet1!M586)+SUM(Sheet1!N586)+SUM(Sheet1!O586)+SUM(Sheet1!P586)</f>
        <v>20</v>
      </c>
      <c r="R586">
        <v>1</v>
      </c>
      <c r="S586">
        <v>1</v>
      </c>
      <c r="T586">
        <v>0</v>
      </c>
      <c r="U586">
        <v>2</v>
      </c>
      <c r="V586">
        <v>7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 t="s">
        <v>21</v>
      </c>
      <c r="AE586" t="s">
        <v>22</v>
      </c>
    </row>
    <row r="587" spans="1:31" x14ac:dyDescent="0.3">
      <c r="A587">
        <v>6374</v>
      </c>
      <c r="B587">
        <v>1954</v>
      </c>
      <c r="C587" t="s">
        <v>13</v>
      </c>
      <c r="D587" t="s">
        <v>20</v>
      </c>
      <c r="E587" s="1">
        <v>36930</v>
      </c>
      <c r="F587">
        <v>0</v>
      </c>
      <c r="G587">
        <v>1</v>
      </c>
      <c r="H587" s="9">
        <v>41411</v>
      </c>
      <c r="I587" s="9" t="str">
        <f t="shared" si="10"/>
        <v>2013</v>
      </c>
      <c r="J587">
        <v>50</v>
      </c>
      <c r="K587">
        <v>223</v>
      </c>
      <c r="L587">
        <v>2</v>
      </c>
      <c r="M587">
        <v>31</v>
      </c>
      <c r="N587">
        <v>0</v>
      </c>
      <c r="O587">
        <v>2</v>
      </c>
      <c r="P587">
        <v>39</v>
      </c>
      <c r="Q587">
        <f>SUM(Sheet1!K587)+SUM(Sheet1!L587)+SUM(Sheet1!M587)+SUM(Sheet1!N587)+SUM(Sheet1!O587)+SUM(Sheet1!P587)</f>
        <v>297</v>
      </c>
      <c r="R587">
        <v>5</v>
      </c>
      <c r="S587">
        <v>5</v>
      </c>
      <c r="T587">
        <v>2</v>
      </c>
      <c r="U587">
        <v>4</v>
      </c>
      <c r="V587">
        <v>8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 t="s">
        <v>21</v>
      </c>
      <c r="AE587" t="s">
        <v>22</v>
      </c>
    </row>
    <row r="588" spans="1:31" x14ac:dyDescent="0.3">
      <c r="A588">
        <v>675</v>
      </c>
      <c r="B588">
        <v>1973</v>
      </c>
      <c r="C588" t="s">
        <v>26</v>
      </c>
      <c r="D588" t="s">
        <v>17</v>
      </c>
      <c r="E588" s="1">
        <v>52034</v>
      </c>
      <c r="F588">
        <v>1</v>
      </c>
      <c r="G588">
        <v>1</v>
      </c>
      <c r="H588" s="9">
        <v>41411</v>
      </c>
      <c r="I588" s="9" t="str">
        <f t="shared" si="10"/>
        <v>2013</v>
      </c>
      <c r="J588">
        <v>67</v>
      </c>
      <c r="K588">
        <v>146</v>
      </c>
      <c r="L588">
        <v>0</v>
      </c>
      <c r="M588">
        <v>93</v>
      </c>
      <c r="N588">
        <v>7</v>
      </c>
      <c r="O588">
        <v>13</v>
      </c>
      <c r="P588">
        <v>73</v>
      </c>
      <c r="Q588">
        <f>SUM(Sheet1!K588)+SUM(Sheet1!L588)+SUM(Sheet1!M588)+SUM(Sheet1!N588)+SUM(Sheet1!O588)+SUM(Sheet1!P588)</f>
        <v>332</v>
      </c>
      <c r="R588">
        <v>5</v>
      </c>
      <c r="S588">
        <v>4</v>
      </c>
      <c r="T588">
        <v>2</v>
      </c>
      <c r="U588">
        <v>5</v>
      </c>
      <c r="V588">
        <v>7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 t="s">
        <v>21</v>
      </c>
      <c r="AE588" t="s">
        <v>22</v>
      </c>
    </row>
    <row r="589" spans="1:31" x14ac:dyDescent="0.3">
      <c r="A589">
        <v>10669</v>
      </c>
      <c r="B589">
        <v>1981</v>
      </c>
      <c r="C589" t="s">
        <v>25</v>
      </c>
      <c r="D589" t="s">
        <v>20</v>
      </c>
      <c r="E589" s="1">
        <v>54386</v>
      </c>
      <c r="F589">
        <v>0</v>
      </c>
      <c r="G589">
        <v>1</v>
      </c>
      <c r="H589" s="9">
        <v>41411</v>
      </c>
      <c r="I589" s="9" t="str">
        <f t="shared" si="10"/>
        <v>2013</v>
      </c>
      <c r="J589">
        <v>8</v>
      </c>
      <c r="K589">
        <v>277</v>
      </c>
      <c r="L589">
        <v>21</v>
      </c>
      <c r="M589">
        <v>64</v>
      </c>
      <c r="N589">
        <v>62</v>
      </c>
      <c r="O589">
        <v>21</v>
      </c>
      <c r="P589">
        <v>25</v>
      </c>
      <c r="Q589">
        <f>SUM(Sheet1!K589)+SUM(Sheet1!L589)+SUM(Sheet1!M589)+SUM(Sheet1!N589)+SUM(Sheet1!O589)+SUM(Sheet1!P589)</f>
        <v>470</v>
      </c>
      <c r="R589">
        <v>2</v>
      </c>
      <c r="S589">
        <v>3</v>
      </c>
      <c r="T589">
        <v>2</v>
      </c>
      <c r="U589">
        <v>10</v>
      </c>
      <c r="V589">
        <v>3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 t="s">
        <v>21</v>
      </c>
      <c r="AE589" t="s">
        <v>22</v>
      </c>
    </row>
    <row r="590" spans="1:31" x14ac:dyDescent="0.3">
      <c r="A590">
        <v>6409</v>
      </c>
      <c r="B590">
        <v>1967</v>
      </c>
      <c r="C590" t="s">
        <v>25</v>
      </c>
      <c r="D590" t="s">
        <v>17</v>
      </c>
      <c r="E590" s="1">
        <v>57136</v>
      </c>
      <c r="F590">
        <v>0</v>
      </c>
      <c r="G590">
        <v>0</v>
      </c>
      <c r="H590" s="9">
        <v>41412</v>
      </c>
      <c r="I590" s="9" t="str">
        <f t="shared" si="10"/>
        <v>2013</v>
      </c>
      <c r="J590">
        <v>18</v>
      </c>
      <c r="K590">
        <v>267</v>
      </c>
      <c r="L590">
        <v>140</v>
      </c>
      <c r="M590">
        <v>599</v>
      </c>
      <c r="N590">
        <v>34</v>
      </c>
      <c r="O590">
        <v>12</v>
      </c>
      <c r="P590">
        <v>127</v>
      </c>
      <c r="Q590">
        <f>SUM(Sheet1!K590)+SUM(Sheet1!L590)+SUM(Sheet1!M590)+SUM(Sheet1!N590)+SUM(Sheet1!O590)+SUM(Sheet1!P590)</f>
        <v>1179</v>
      </c>
      <c r="R590">
        <v>1</v>
      </c>
      <c r="S590">
        <v>7</v>
      </c>
      <c r="T590">
        <v>5</v>
      </c>
      <c r="U590">
        <v>7</v>
      </c>
      <c r="V590">
        <v>6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0</v>
      </c>
      <c r="AD590" t="s">
        <v>15</v>
      </c>
      <c r="AE590" t="s">
        <v>16</v>
      </c>
    </row>
    <row r="591" spans="1:31" x14ac:dyDescent="0.3">
      <c r="A591">
        <v>11148</v>
      </c>
      <c r="B591">
        <v>1975</v>
      </c>
      <c r="C591" t="s">
        <v>25</v>
      </c>
      <c r="D591" t="s">
        <v>27</v>
      </c>
      <c r="E591" s="1">
        <v>22280</v>
      </c>
      <c r="F591">
        <v>1</v>
      </c>
      <c r="G591">
        <v>0</v>
      </c>
      <c r="H591" s="9">
        <v>41413</v>
      </c>
      <c r="I591" s="9" t="str">
        <f t="shared" si="10"/>
        <v>2013</v>
      </c>
      <c r="J591">
        <v>85</v>
      </c>
      <c r="K591">
        <v>2</v>
      </c>
      <c r="L591">
        <v>1</v>
      </c>
      <c r="M591">
        <v>4</v>
      </c>
      <c r="N591">
        <v>3</v>
      </c>
      <c r="O591">
        <v>1</v>
      </c>
      <c r="P591">
        <v>2</v>
      </c>
      <c r="Q591">
        <f>SUM(Sheet1!K591)+SUM(Sheet1!L591)+SUM(Sheet1!M591)+SUM(Sheet1!N591)+SUM(Sheet1!O591)+SUM(Sheet1!P591)</f>
        <v>13</v>
      </c>
      <c r="R591">
        <v>1</v>
      </c>
      <c r="S591">
        <v>1</v>
      </c>
      <c r="T591">
        <v>0</v>
      </c>
      <c r="U591">
        <v>2</v>
      </c>
      <c r="V591">
        <v>8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 t="s">
        <v>21</v>
      </c>
      <c r="AE591" t="s">
        <v>22</v>
      </c>
    </row>
    <row r="592" spans="1:31" x14ac:dyDescent="0.3">
      <c r="A592">
        <v>11187</v>
      </c>
      <c r="B592">
        <v>1978</v>
      </c>
      <c r="C592" t="s">
        <v>35</v>
      </c>
      <c r="D592" t="s">
        <v>28</v>
      </c>
      <c r="E592" s="1">
        <v>26487</v>
      </c>
      <c r="F592">
        <v>1</v>
      </c>
      <c r="G592">
        <v>0</v>
      </c>
      <c r="H592" s="9">
        <v>41414</v>
      </c>
      <c r="I592" s="9" t="str">
        <f t="shared" si="10"/>
        <v>2013</v>
      </c>
      <c r="J592">
        <v>23</v>
      </c>
      <c r="K592">
        <v>2</v>
      </c>
      <c r="L592">
        <v>8</v>
      </c>
      <c r="M592">
        <v>10</v>
      </c>
      <c r="N592">
        <v>12</v>
      </c>
      <c r="O592">
        <v>14</v>
      </c>
      <c r="P592">
        <v>23</v>
      </c>
      <c r="Q592">
        <f>SUM(Sheet1!K592)+SUM(Sheet1!L592)+SUM(Sheet1!M592)+SUM(Sheet1!N592)+SUM(Sheet1!O592)+SUM(Sheet1!P592)</f>
        <v>69</v>
      </c>
      <c r="R592">
        <v>3</v>
      </c>
      <c r="S592">
        <v>2</v>
      </c>
      <c r="T592">
        <v>1</v>
      </c>
      <c r="U592">
        <v>3</v>
      </c>
      <c r="V592">
        <v>5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 t="s">
        <v>23</v>
      </c>
      <c r="AE592" t="s">
        <v>24</v>
      </c>
    </row>
    <row r="593" spans="1:31" x14ac:dyDescent="0.3">
      <c r="A593">
        <v>10552</v>
      </c>
      <c r="B593">
        <v>1979</v>
      </c>
      <c r="C593" t="s">
        <v>34</v>
      </c>
      <c r="D593" t="s">
        <v>20</v>
      </c>
      <c r="E593" s="1">
        <v>54210</v>
      </c>
      <c r="F593">
        <v>0</v>
      </c>
      <c r="G593">
        <v>1</v>
      </c>
      <c r="H593" s="9">
        <v>41414</v>
      </c>
      <c r="I593" s="9" t="str">
        <f t="shared" si="10"/>
        <v>2013</v>
      </c>
      <c r="J593">
        <v>18</v>
      </c>
      <c r="K593">
        <v>70</v>
      </c>
      <c r="L593">
        <v>54</v>
      </c>
      <c r="M593">
        <v>109</v>
      </c>
      <c r="N593">
        <v>80</v>
      </c>
      <c r="O593">
        <v>9</v>
      </c>
      <c r="P593">
        <v>45</v>
      </c>
      <c r="Q593">
        <f>SUM(Sheet1!K593)+SUM(Sheet1!L593)+SUM(Sheet1!M593)+SUM(Sheet1!N593)+SUM(Sheet1!O593)+SUM(Sheet1!P593)</f>
        <v>367</v>
      </c>
      <c r="R593">
        <v>2</v>
      </c>
      <c r="S593">
        <v>4</v>
      </c>
      <c r="T593">
        <v>1</v>
      </c>
      <c r="U593">
        <v>7</v>
      </c>
      <c r="V593">
        <v>5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 t="s">
        <v>21</v>
      </c>
      <c r="AE593" t="s">
        <v>22</v>
      </c>
    </row>
    <row r="594" spans="1:31" x14ac:dyDescent="0.3">
      <c r="A594">
        <v>11031</v>
      </c>
      <c r="B594">
        <v>1950</v>
      </c>
      <c r="C594" t="s">
        <v>13</v>
      </c>
      <c r="D594" t="s">
        <v>20</v>
      </c>
      <c r="E594" s="1">
        <v>48699</v>
      </c>
      <c r="F594">
        <v>1</v>
      </c>
      <c r="G594">
        <v>1</v>
      </c>
      <c r="H594" s="9">
        <v>41415</v>
      </c>
      <c r="I594" s="9" t="str">
        <f t="shared" si="10"/>
        <v>2013</v>
      </c>
      <c r="J594">
        <v>90</v>
      </c>
      <c r="K594">
        <v>26</v>
      </c>
      <c r="L594">
        <v>1</v>
      </c>
      <c r="M594">
        <v>10</v>
      </c>
      <c r="N594">
        <v>2</v>
      </c>
      <c r="O594">
        <v>0</v>
      </c>
      <c r="P594">
        <v>1</v>
      </c>
      <c r="Q594">
        <f>SUM(Sheet1!K594)+SUM(Sheet1!L594)+SUM(Sheet1!M594)+SUM(Sheet1!N594)+SUM(Sheet1!O594)+SUM(Sheet1!P594)</f>
        <v>40</v>
      </c>
      <c r="R594">
        <v>1</v>
      </c>
      <c r="S594">
        <v>1</v>
      </c>
      <c r="T594">
        <v>0</v>
      </c>
      <c r="U594">
        <v>3</v>
      </c>
      <c r="V594">
        <v>5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 t="s">
        <v>18</v>
      </c>
      <c r="AE594" t="s">
        <v>19</v>
      </c>
    </row>
    <row r="595" spans="1:31" x14ac:dyDescent="0.3">
      <c r="A595">
        <v>8082</v>
      </c>
      <c r="B595">
        <v>1971</v>
      </c>
      <c r="C595" t="s">
        <v>25</v>
      </c>
      <c r="D595" t="s">
        <v>20</v>
      </c>
      <c r="E595" s="1">
        <v>25721</v>
      </c>
      <c r="F595">
        <v>1</v>
      </c>
      <c r="G595">
        <v>0</v>
      </c>
      <c r="H595" s="9">
        <v>41415</v>
      </c>
      <c r="I595" s="9" t="str">
        <f t="shared" si="10"/>
        <v>2013</v>
      </c>
      <c r="J595">
        <v>75</v>
      </c>
      <c r="K595">
        <v>1</v>
      </c>
      <c r="L595">
        <v>3</v>
      </c>
      <c r="M595">
        <v>6</v>
      </c>
      <c r="N595">
        <v>3</v>
      </c>
      <c r="O595">
        <v>6</v>
      </c>
      <c r="P595">
        <v>15</v>
      </c>
      <c r="Q595">
        <f>SUM(Sheet1!K595)+SUM(Sheet1!L595)+SUM(Sheet1!M595)+SUM(Sheet1!N595)+SUM(Sheet1!O595)+SUM(Sheet1!P595)</f>
        <v>34</v>
      </c>
      <c r="R595">
        <v>1</v>
      </c>
      <c r="S595">
        <v>1</v>
      </c>
      <c r="T595">
        <v>1</v>
      </c>
      <c r="U595">
        <v>2</v>
      </c>
      <c r="V595">
        <v>7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0</v>
      </c>
      <c r="AD595" t="s">
        <v>18</v>
      </c>
      <c r="AE595" t="s">
        <v>19</v>
      </c>
    </row>
    <row r="596" spans="1:31" x14ac:dyDescent="0.3">
      <c r="A596">
        <v>1087</v>
      </c>
      <c r="B596">
        <v>1975</v>
      </c>
      <c r="C596" t="s">
        <v>26</v>
      </c>
      <c r="D596" t="s">
        <v>27</v>
      </c>
      <c r="E596" s="1">
        <v>22669</v>
      </c>
      <c r="F596">
        <v>1</v>
      </c>
      <c r="G596">
        <v>0</v>
      </c>
      <c r="H596" s="9">
        <v>41416</v>
      </c>
      <c r="I596" s="9" t="str">
        <f t="shared" si="10"/>
        <v>2013</v>
      </c>
      <c r="J596">
        <v>30</v>
      </c>
      <c r="K596">
        <v>16</v>
      </c>
      <c r="L596">
        <v>14</v>
      </c>
      <c r="M596">
        <v>36</v>
      </c>
      <c r="N596">
        <v>37</v>
      </c>
      <c r="O596">
        <v>22</v>
      </c>
      <c r="P596">
        <v>48</v>
      </c>
      <c r="Q596">
        <f>SUM(Sheet1!K596)+SUM(Sheet1!L596)+SUM(Sheet1!M596)+SUM(Sheet1!N596)+SUM(Sheet1!O596)+SUM(Sheet1!P596)</f>
        <v>173</v>
      </c>
      <c r="R596">
        <v>3</v>
      </c>
      <c r="S596">
        <v>4</v>
      </c>
      <c r="T596">
        <v>1</v>
      </c>
      <c r="U596">
        <v>2</v>
      </c>
      <c r="V596">
        <v>9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0</v>
      </c>
      <c r="AD596" t="s">
        <v>21</v>
      </c>
      <c r="AE596" t="s">
        <v>22</v>
      </c>
    </row>
    <row r="597" spans="1:31" x14ac:dyDescent="0.3">
      <c r="A597">
        <v>945</v>
      </c>
      <c r="B597">
        <v>1965</v>
      </c>
      <c r="C597" t="s">
        <v>25</v>
      </c>
      <c r="D597" t="s">
        <v>27</v>
      </c>
      <c r="E597" s="1">
        <v>36317</v>
      </c>
      <c r="F597">
        <v>0</v>
      </c>
      <c r="G597">
        <v>1</v>
      </c>
      <c r="H597" s="9">
        <v>41416</v>
      </c>
      <c r="I597" s="9" t="str">
        <f t="shared" si="10"/>
        <v>2013</v>
      </c>
      <c r="J597">
        <v>53</v>
      </c>
      <c r="K597">
        <v>87</v>
      </c>
      <c r="L597">
        <v>3</v>
      </c>
      <c r="M597">
        <v>25</v>
      </c>
      <c r="N597">
        <v>3</v>
      </c>
      <c r="O597">
        <v>2</v>
      </c>
      <c r="P597">
        <v>13</v>
      </c>
      <c r="Q597">
        <f>SUM(Sheet1!K597)+SUM(Sheet1!L597)+SUM(Sheet1!M597)+SUM(Sheet1!N597)+SUM(Sheet1!O597)+SUM(Sheet1!P597)</f>
        <v>133</v>
      </c>
      <c r="R597">
        <v>2</v>
      </c>
      <c r="S597">
        <v>3</v>
      </c>
      <c r="T597">
        <v>0</v>
      </c>
      <c r="U597">
        <v>4</v>
      </c>
      <c r="V597">
        <v>7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 t="s">
        <v>21</v>
      </c>
      <c r="AE597" t="s">
        <v>22</v>
      </c>
    </row>
    <row r="598" spans="1:31" x14ac:dyDescent="0.3">
      <c r="A598">
        <v>7286</v>
      </c>
      <c r="B598">
        <v>1968</v>
      </c>
      <c r="C598" t="s">
        <v>25</v>
      </c>
      <c r="D598" t="s">
        <v>27</v>
      </c>
      <c r="E598" s="1">
        <v>41728</v>
      </c>
      <c r="F598">
        <v>1</v>
      </c>
      <c r="G598">
        <v>0</v>
      </c>
      <c r="H598" s="9">
        <v>41418</v>
      </c>
      <c r="I598" s="9" t="str">
        <f t="shared" si="10"/>
        <v>2013</v>
      </c>
      <c r="J598">
        <v>92</v>
      </c>
      <c r="K598">
        <v>13</v>
      </c>
      <c r="L598">
        <v>6</v>
      </c>
      <c r="M598">
        <v>15</v>
      </c>
      <c r="N598">
        <v>3</v>
      </c>
      <c r="O598">
        <v>5</v>
      </c>
      <c r="P598">
        <v>13</v>
      </c>
      <c r="Q598">
        <f>SUM(Sheet1!K598)+SUM(Sheet1!L598)+SUM(Sheet1!M598)+SUM(Sheet1!N598)+SUM(Sheet1!O598)+SUM(Sheet1!P598)</f>
        <v>55</v>
      </c>
      <c r="R598">
        <v>1</v>
      </c>
      <c r="S598">
        <v>2</v>
      </c>
      <c r="T598">
        <v>0</v>
      </c>
      <c r="U598">
        <v>2</v>
      </c>
      <c r="V598">
        <v>10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 t="s">
        <v>18</v>
      </c>
      <c r="AE598" t="s">
        <v>19</v>
      </c>
    </row>
    <row r="599" spans="1:31" x14ac:dyDescent="0.3">
      <c r="A599">
        <v>9925</v>
      </c>
      <c r="B599">
        <v>1981</v>
      </c>
      <c r="C599" t="s">
        <v>13</v>
      </c>
      <c r="D599" t="s">
        <v>27</v>
      </c>
      <c r="E599" s="1">
        <v>39665</v>
      </c>
      <c r="F599">
        <v>1</v>
      </c>
      <c r="G599">
        <v>0</v>
      </c>
      <c r="H599" s="9">
        <v>41419</v>
      </c>
      <c r="I599" s="9" t="str">
        <f t="shared" si="10"/>
        <v>2013</v>
      </c>
      <c r="J599">
        <v>97</v>
      </c>
      <c r="K599">
        <v>127</v>
      </c>
      <c r="L599">
        <v>1</v>
      </c>
      <c r="M599">
        <v>56</v>
      </c>
      <c r="N599">
        <v>0</v>
      </c>
      <c r="O599">
        <v>1</v>
      </c>
      <c r="P599">
        <v>31</v>
      </c>
      <c r="Q599">
        <f>SUM(Sheet1!K599)+SUM(Sheet1!L599)+SUM(Sheet1!M599)+SUM(Sheet1!N599)+SUM(Sheet1!O599)+SUM(Sheet1!P599)</f>
        <v>216</v>
      </c>
      <c r="R599">
        <v>3</v>
      </c>
      <c r="S599">
        <v>4</v>
      </c>
      <c r="T599">
        <v>2</v>
      </c>
      <c r="U599">
        <v>3</v>
      </c>
      <c r="V599">
        <v>7</v>
      </c>
      <c r="W599">
        <v>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 t="s">
        <v>21</v>
      </c>
      <c r="AE599" t="s">
        <v>22</v>
      </c>
    </row>
    <row r="600" spans="1:31" x14ac:dyDescent="0.3">
      <c r="A600">
        <v>73</v>
      </c>
      <c r="B600">
        <v>1953</v>
      </c>
      <c r="C600" t="s">
        <v>13</v>
      </c>
      <c r="D600" t="s">
        <v>28</v>
      </c>
      <c r="E600" s="1">
        <v>51411</v>
      </c>
      <c r="F600">
        <v>1</v>
      </c>
      <c r="G600">
        <v>2</v>
      </c>
      <c r="H600" s="9">
        <v>41420</v>
      </c>
      <c r="I600" s="9" t="str">
        <f t="shared" si="10"/>
        <v>2013</v>
      </c>
      <c r="J600">
        <v>81</v>
      </c>
      <c r="K600">
        <v>14</v>
      </c>
      <c r="L600">
        <v>0</v>
      </c>
      <c r="M600">
        <v>3</v>
      </c>
      <c r="N600">
        <v>0</v>
      </c>
      <c r="O600">
        <v>0</v>
      </c>
      <c r="P600">
        <v>1</v>
      </c>
      <c r="Q600">
        <f>SUM(Sheet1!K600)+SUM(Sheet1!L600)+SUM(Sheet1!M600)+SUM(Sheet1!N600)+SUM(Sheet1!O600)+SUM(Sheet1!P600)</f>
        <v>18</v>
      </c>
      <c r="R600">
        <v>1</v>
      </c>
      <c r="S600">
        <v>0</v>
      </c>
      <c r="T600">
        <v>0</v>
      </c>
      <c r="U600">
        <v>3</v>
      </c>
      <c r="V600">
        <v>5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 t="s">
        <v>32</v>
      </c>
      <c r="AE600" t="s">
        <v>33</v>
      </c>
    </row>
    <row r="601" spans="1:31" x14ac:dyDescent="0.3">
      <c r="A601">
        <v>2404</v>
      </c>
      <c r="B601">
        <v>1976</v>
      </c>
      <c r="C601" t="s">
        <v>25</v>
      </c>
      <c r="D601" t="s">
        <v>20</v>
      </c>
      <c r="E601" s="1">
        <v>53359</v>
      </c>
      <c r="F601">
        <v>1</v>
      </c>
      <c r="G601">
        <v>1</v>
      </c>
      <c r="H601" s="9">
        <v>41421</v>
      </c>
      <c r="I601" s="9" t="str">
        <f t="shared" si="10"/>
        <v>2013</v>
      </c>
      <c r="J601">
        <v>4</v>
      </c>
      <c r="K601">
        <v>173</v>
      </c>
      <c r="L601">
        <v>4</v>
      </c>
      <c r="M601">
        <v>30</v>
      </c>
      <c r="N601">
        <v>3</v>
      </c>
      <c r="O601">
        <v>6</v>
      </c>
      <c r="P601">
        <v>41</v>
      </c>
      <c r="Q601">
        <f>SUM(Sheet1!K601)+SUM(Sheet1!L601)+SUM(Sheet1!M601)+SUM(Sheet1!N601)+SUM(Sheet1!O601)+SUM(Sheet1!P601)</f>
        <v>257</v>
      </c>
      <c r="R601">
        <v>4</v>
      </c>
      <c r="S601">
        <v>5</v>
      </c>
      <c r="T601">
        <v>1</v>
      </c>
      <c r="U601">
        <v>4</v>
      </c>
      <c r="V601">
        <v>7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 t="s">
        <v>29</v>
      </c>
      <c r="AE601" t="s">
        <v>19</v>
      </c>
    </row>
    <row r="602" spans="1:31" x14ac:dyDescent="0.3">
      <c r="A602">
        <v>2285</v>
      </c>
      <c r="B602">
        <v>1954</v>
      </c>
      <c r="C602" t="s">
        <v>26</v>
      </c>
      <c r="D602" t="s">
        <v>27</v>
      </c>
      <c r="E602" s="1">
        <v>36634</v>
      </c>
      <c r="F602">
        <v>0</v>
      </c>
      <c r="G602">
        <v>1</v>
      </c>
      <c r="H602" s="9">
        <v>41422</v>
      </c>
      <c r="I602" s="9" t="str">
        <f t="shared" si="10"/>
        <v>2013</v>
      </c>
      <c r="J602">
        <v>0</v>
      </c>
      <c r="K602">
        <v>213</v>
      </c>
      <c r="L602">
        <v>9</v>
      </c>
      <c r="M602">
        <v>76</v>
      </c>
      <c r="N602">
        <v>4</v>
      </c>
      <c r="O602">
        <v>3</v>
      </c>
      <c r="P602">
        <v>30</v>
      </c>
      <c r="Q602">
        <f>SUM(Sheet1!K602)+SUM(Sheet1!L602)+SUM(Sheet1!M602)+SUM(Sheet1!N602)+SUM(Sheet1!O602)+SUM(Sheet1!P602)</f>
        <v>335</v>
      </c>
      <c r="R602">
        <v>3</v>
      </c>
      <c r="S602">
        <v>5</v>
      </c>
      <c r="T602">
        <v>2</v>
      </c>
      <c r="U602">
        <v>5</v>
      </c>
      <c r="V602">
        <v>7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 t="s">
        <v>15</v>
      </c>
      <c r="AE602" t="s">
        <v>16</v>
      </c>
    </row>
    <row r="603" spans="1:31" x14ac:dyDescent="0.3">
      <c r="A603">
        <v>975</v>
      </c>
      <c r="B603">
        <v>1956</v>
      </c>
      <c r="C603" t="s">
        <v>25</v>
      </c>
      <c r="D603" t="s">
        <v>28</v>
      </c>
      <c r="E603" s="1">
        <v>54252</v>
      </c>
      <c r="F603">
        <v>1</v>
      </c>
      <c r="G603">
        <v>1</v>
      </c>
      <c r="H603" s="9">
        <v>41422</v>
      </c>
      <c r="I603" s="9" t="str">
        <f t="shared" si="10"/>
        <v>2013</v>
      </c>
      <c r="J603">
        <v>25</v>
      </c>
      <c r="K603">
        <v>178</v>
      </c>
      <c r="L603">
        <v>4</v>
      </c>
      <c r="M603">
        <v>26</v>
      </c>
      <c r="N603">
        <v>8</v>
      </c>
      <c r="O603">
        <v>4</v>
      </c>
      <c r="P603">
        <v>44</v>
      </c>
      <c r="Q603">
        <f>SUM(Sheet1!K603)+SUM(Sheet1!L603)+SUM(Sheet1!M603)+SUM(Sheet1!N603)+SUM(Sheet1!O603)+SUM(Sheet1!P603)</f>
        <v>264</v>
      </c>
      <c r="R603">
        <v>5</v>
      </c>
      <c r="S603">
        <v>4</v>
      </c>
      <c r="T603">
        <v>1</v>
      </c>
      <c r="U603">
        <v>5</v>
      </c>
      <c r="V603">
        <v>6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 t="s">
        <v>18</v>
      </c>
      <c r="AE603" t="s">
        <v>19</v>
      </c>
    </row>
    <row r="604" spans="1:31" x14ac:dyDescent="0.3">
      <c r="A604">
        <v>8562</v>
      </c>
      <c r="B604">
        <v>1969</v>
      </c>
      <c r="C604" t="s">
        <v>25</v>
      </c>
      <c r="D604" t="s">
        <v>27</v>
      </c>
      <c r="E604" s="1">
        <v>54165</v>
      </c>
      <c r="F604">
        <v>0</v>
      </c>
      <c r="G604">
        <v>0</v>
      </c>
      <c r="H604" s="9">
        <v>41422</v>
      </c>
      <c r="I604" s="9" t="str">
        <f t="shared" si="10"/>
        <v>2013</v>
      </c>
      <c r="J604">
        <v>72</v>
      </c>
      <c r="K604">
        <v>127</v>
      </c>
      <c r="L604">
        <v>4</v>
      </c>
      <c r="M604">
        <v>73</v>
      </c>
      <c r="N604">
        <v>15</v>
      </c>
      <c r="O604">
        <v>6</v>
      </c>
      <c r="P604">
        <v>11</v>
      </c>
      <c r="Q604">
        <f>SUM(Sheet1!K604)+SUM(Sheet1!L604)+SUM(Sheet1!M604)+SUM(Sheet1!N604)+SUM(Sheet1!O604)+SUM(Sheet1!P604)</f>
        <v>236</v>
      </c>
      <c r="R604">
        <v>1</v>
      </c>
      <c r="S604">
        <v>2</v>
      </c>
      <c r="T604">
        <v>1</v>
      </c>
      <c r="U604">
        <v>7</v>
      </c>
      <c r="V604">
        <v>2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 t="s">
        <v>21</v>
      </c>
      <c r="AE604" t="s">
        <v>22</v>
      </c>
    </row>
    <row r="605" spans="1:31" x14ac:dyDescent="0.3">
      <c r="A605">
        <v>6379</v>
      </c>
      <c r="B605">
        <v>1949</v>
      </c>
      <c r="C605" t="s">
        <v>26</v>
      </c>
      <c r="D605" t="s">
        <v>14</v>
      </c>
      <c r="E605" s="1">
        <v>47570</v>
      </c>
      <c r="F605">
        <v>1</v>
      </c>
      <c r="G605">
        <v>1</v>
      </c>
      <c r="H605" s="9">
        <v>41423</v>
      </c>
      <c r="I605" s="9" t="str">
        <f t="shared" si="10"/>
        <v>2013</v>
      </c>
      <c r="J605">
        <v>3</v>
      </c>
      <c r="K605">
        <v>67</v>
      </c>
      <c r="L605">
        <v>1</v>
      </c>
      <c r="M605">
        <v>20</v>
      </c>
      <c r="N605">
        <v>0</v>
      </c>
      <c r="O605">
        <v>2</v>
      </c>
      <c r="P605">
        <v>31</v>
      </c>
      <c r="Q605">
        <f>SUM(Sheet1!K605)+SUM(Sheet1!L605)+SUM(Sheet1!M605)+SUM(Sheet1!N605)+SUM(Sheet1!O605)+SUM(Sheet1!P605)</f>
        <v>121</v>
      </c>
      <c r="R605">
        <v>3</v>
      </c>
      <c r="S605">
        <v>2</v>
      </c>
      <c r="T605">
        <v>2</v>
      </c>
      <c r="U605">
        <v>2</v>
      </c>
      <c r="V605">
        <v>7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 t="s">
        <v>29</v>
      </c>
      <c r="AE605" t="s">
        <v>19</v>
      </c>
    </row>
    <row r="606" spans="1:31" x14ac:dyDescent="0.3">
      <c r="A606">
        <v>5863</v>
      </c>
      <c r="B606">
        <v>1953</v>
      </c>
      <c r="C606" t="s">
        <v>25</v>
      </c>
      <c r="D606" t="s">
        <v>20</v>
      </c>
      <c r="E606" s="1">
        <v>47703</v>
      </c>
      <c r="F606">
        <v>0</v>
      </c>
      <c r="G606">
        <v>1</v>
      </c>
      <c r="H606" s="9">
        <v>41423</v>
      </c>
      <c r="I606" s="9" t="str">
        <f t="shared" si="10"/>
        <v>2013</v>
      </c>
      <c r="J606">
        <v>95</v>
      </c>
      <c r="K606">
        <v>359</v>
      </c>
      <c r="L606">
        <v>0</v>
      </c>
      <c r="M606">
        <v>134</v>
      </c>
      <c r="N606">
        <v>13</v>
      </c>
      <c r="O606">
        <v>26</v>
      </c>
      <c r="P606">
        <v>123</v>
      </c>
      <c r="Q606">
        <f>SUM(Sheet1!K606)+SUM(Sheet1!L606)+SUM(Sheet1!M606)+SUM(Sheet1!N606)+SUM(Sheet1!O606)+SUM(Sheet1!P606)</f>
        <v>655</v>
      </c>
      <c r="R606">
        <v>4</v>
      </c>
      <c r="S606">
        <v>6</v>
      </c>
      <c r="T606">
        <v>3</v>
      </c>
      <c r="U606">
        <v>8</v>
      </c>
      <c r="V606">
        <v>5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 t="s">
        <v>21</v>
      </c>
      <c r="AE606" t="s">
        <v>22</v>
      </c>
    </row>
    <row r="607" spans="1:31" x14ac:dyDescent="0.3">
      <c r="A607">
        <v>9967</v>
      </c>
      <c r="B607">
        <v>1974</v>
      </c>
      <c r="C607" t="s">
        <v>25</v>
      </c>
      <c r="D607" t="s">
        <v>17</v>
      </c>
      <c r="E607" s="1">
        <v>53034</v>
      </c>
      <c r="F607">
        <v>1</v>
      </c>
      <c r="G607">
        <v>1</v>
      </c>
      <c r="H607" s="9">
        <v>41424</v>
      </c>
      <c r="I607" s="9" t="str">
        <f t="shared" si="10"/>
        <v>2013</v>
      </c>
      <c r="J607">
        <v>30</v>
      </c>
      <c r="K607">
        <v>160</v>
      </c>
      <c r="L607">
        <v>15</v>
      </c>
      <c r="M607">
        <v>196</v>
      </c>
      <c r="N607">
        <v>15</v>
      </c>
      <c r="O607">
        <v>11</v>
      </c>
      <c r="P607">
        <v>50</v>
      </c>
      <c r="Q607">
        <f>SUM(Sheet1!K607)+SUM(Sheet1!L607)+SUM(Sheet1!M607)+SUM(Sheet1!N607)+SUM(Sheet1!O607)+SUM(Sheet1!P607)</f>
        <v>447</v>
      </c>
      <c r="R607">
        <v>8</v>
      </c>
      <c r="S607">
        <v>6</v>
      </c>
      <c r="T607">
        <v>1</v>
      </c>
      <c r="U607">
        <v>7</v>
      </c>
      <c r="V607">
        <v>8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 t="s">
        <v>29</v>
      </c>
      <c r="AE607" t="s">
        <v>19</v>
      </c>
    </row>
    <row r="608" spans="1:31" x14ac:dyDescent="0.3">
      <c r="A608">
        <v>1324</v>
      </c>
      <c r="B608">
        <v>1988</v>
      </c>
      <c r="C608" t="s">
        <v>25</v>
      </c>
      <c r="D608" t="s">
        <v>20</v>
      </c>
      <c r="E608" s="1">
        <v>38872</v>
      </c>
      <c r="F608">
        <v>1</v>
      </c>
      <c r="G608">
        <v>0</v>
      </c>
      <c r="H608" s="9">
        <v>41424</v>
      </c>
      <c r="I608" s="9" t="str">
        <f t="shared" si="10"/>
        <v>2013</v>
      </c>
      <c r="J608">
        <v>93</v>
      </c>
      <c r="K608">
        <v>23</v>
      </c>
      <c r="L608">
        <v>3</v>
      </c>
      <c r="M608">
        <v>21</v>
      </c>
      <c r="N608">
        <v>3</v>
      </c>
      <c r="O608">
        <v>19</v>
      </c>
      <c r="P608">
        <v>22</v>
      </c>
      <c r="Q608">
        <f>SUM(Sheet1!K608)+SUM(Sheet1!L608)+SUM(Sheet1!M608)+SUM(Sheet1!N608)+SUM(Sheet1!O608)+SUM(Sheet1!P608)</f>
        <v>91</v>
      </c>
      <c r="R608">
        <v>2</v>
      </c>
      <c r="S608">
        <v>3</v>
      </c>
      <c r="T608">
        <v>0</v>
      </c>
      <c r="U608">
        <v>3</v>
      </c>
      <c r="V608">
        <v>8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 t="s">
        <v>32</v>
      </c>
      <c r="AE608" t="s">
        <v>33</v>
      </c>
    </row>
    <row r="609" spans="1:31" x14ac:dyDescent="0.3">
      <c r="A609">
        <v>4385</v>
      </c>
      <c r="B609">
        <v>1981</v>
      </c>
      <c r="C609" t="s">
        <v>13</v>
      </c>
      <c r="D609" t="s">
        <v>28</v>
      </c>
      <c r="E609" s="1">
        <v>36038</v>
      </c>
      <c r="F609">
        <v>1</v>
      </c>
      <c r="G609">
        <v>0</v>
      </c>
      <c r="H609" s="9">
        <v>41425</v>
      </c>
      <c r="I609" s="9" t="str">
        <f t="shared" si="10"/>
        <v>2013</v>
      </c>
      <c r="J609">
        <v>82</v>
      </c>
      <c r="K609">
        <v>23</v>
      </c>
      <c r="L609">
        <v>0</v>
      </c>
      <c r="M609">
        <v>15</v>
      </c>
      <c r="N609">
        <v>0</v>
      </c>
      <c r="O609">
        <v>2</v>
      </c>
      <c r="P609">
        <v>7</v>
      </c>
      <c r="Q609">
        <f>SUM(Sheet1!K609)+SUM(Sheet1!L609)+SUM(Sheet1!M609)+SUM(Sheet1!N609)+SUM(Sheet1!O609)+SUM(Sheet1!P609)</f>
        <v>47</v>
      </c>
      <c r="R609">
        <v>2</v>
      </c>
      <c r="S609">
        <v>3</v>
      </c>
      <c r="T609">
        <v>0</v>
      </c>
      <c r="U609">
        <v>3</v>
      </c>
      <c r="V609">
        <v>6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 t="s">
        <v>21</v>
      </c>
      <c r="AE609" t="s">
        <v>22</v>
      </c>
    </row>
    <row r="610" spans="1:31" x14ac:dyDescent="0.3">
      <c r="A610">
        <v>9422</v>
      </c>
      <c r="B610">
        <v>1989</v>
      </c>
      <c r="C610" t="s">
        <v>25</v>
      </c>
      <c r="D610" t="s">
        <v>20</v>
      </c>
      <c r="E610" s="1">
        <v>38360</v>
      </c>
      <c r="F610">
        <v>1</v>
      </c>
      <c r="G610">
        <v>0</v>
      </c>
      <c r="H610" s="9">
        <v>41425</v>
      </c>
      <c r="I610" s="9" t="str">
        <f t="shared" si="10"/>
        <v>2013</v>
      </c>
      <c r="J610">
        <v>26</v>
      </c>
      <c r="K610">
        <v>36</v>
      </c>
      <c r="L610">
        <v>2</v>
      </c>
      <c r="M610">
        <v>42</v>
      </c>
      <c r="N610">
        <v>20</v>
      </c>
      <c r="O610">
        <v>21</v>
      </c>
      <c r="P610">
        <v>10</v>
      </c>
      <c r="Q610">
        <f>SUM(Sheet1!K610)+SUM(Sheet1!L610)+SUM(Sheet1!M610)+SUM(Sheet1!N610)+SUM(Sheet1!O610)+SUM(Sheet1!P610)</f>
        <v>131</v>
      </c>
      <c r="R610">
        <v>2</v>
      </c>
      <c r="S610">
        <v>2</v>
      </c>
      <c r="T610">
        <v>1</v>
      </c>
      <c r="U610">
        <v>4</v>
      </c>
      <c r="V610">
        <v>3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 t="s">
        <v>18</v>
      </c>
      <c r="AE610" t="s">
        <v>19</v>
      </c>
    </row>
    <row r="611" spans="1:31" x14ac:dyDescent="0.3">
      <c r="A611">
        <v>9729</v>
      </c>
      <c r="B611">
        <v>1955</v>
      </c>
      <c r="C611" t="s">
        <v>25</v>
      </c>
      <c r="D611" t="s">
        <v>14</v>
      </c>
      <c r="E611" s="1">
        <v>58275</v>
      </c>
      <c r="F611">
        <v>1</v>
      </c>
      <c r="G611">
        <v>1</v>
      </c>
      <c r="H611" s="9">
        <v>41427</v>
      </c>
      <c r="I611" s="9" t="str">
        <f t="shared" si="10"/>
        <v>2013</v>
      </c>
      <c r="J611">
        <v>48</v>
      </c>
      <c r="K611">
        <v>189</v>
      </c>
      <c r="L611">
        <v>10</v>
      </c>
      <c r="M611">
        <v>253</v>
      </c>
      <c r="N611">
        <v>56</v>
      </c>
      <c r="O611">
        <v>43</v>
      </c>
      <c r="P611">
        <v>64</v>
      </c>
      <c r="Q611">
        <f>SUM(Sheet1!K611)+SUM(Sheet1!L611)+SUM(Sheet1!M611)+SUM(Sheet1!N611)+SUM(Sheet1!O611)+SUM(Sheet1!P611)</f>
        <v>615</v>
      </c>
      <c r="R611">
        <v>6</v>
      </c>
      <c r="S611">
        <v>8</v>
      </c>
      <c r="T611">
        <v>2</v>
      </c>
      <c r="U611">
        <v>7</v>
      </c>
      <c r="V611">
        <v>7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 t="s">
        <v>30</v>
      </c>
      <c r="AE611" t="s">
        <v>31</v>
      </c>
    </row>
    <row r="612" spans="1:31" x14ac:dyDescent="0.3">
      <c r="A612">
        <v>6919</v>
      </c>
      <c r="B612">
        <v>1978</v>
      </c>
      <c r="C612" t="s">
        <v>34</v>
      </c>
      <c r="D612" t="s">
        <v>20</v>
      </c>
      <c r="E612" s="1">
        <v>26224</v>
      </c>
      <c r="F612">
        <v>1</v>
      </c>
      <c r="G612">
        <v>0</v>
      </c>
      <c r="H612" s="9">
        <v>41429</v>
      </c>
      <c r="I612" s="9" t="str">
        <f t="shared" si="10"/>
        <v>2013</v>
      </c>
      <c r="J612">
        <v>39</v>
      </c>
      <c r="K612">
        <v>4</v>
      </c>
      <c r="L612">
        <v>7</v>
      </c>
      <c r="M612">
        <v>15</v>
      </c>
      <c r="N612">
        <v>13</v>
      </c>
      <c r="O612">
        <v>9</v>
      </c>
      <c r="P612">
        <v>15</v>
      </c>
      <c r="Q612">
        <f>SUM(Sheet1!K612)+SUM(Sheet1!L612)+SUM(Sheet1!M612)+SUM(Sheet1!N612)+SUM(Sheet1!O612)+SUM(Sheet1!P612)</f>
        <v>63</v>
      </c>
      <c r="R612">
        <v>3</v>
      </c>
      <c r="S612">
        <v>2</v>
      </c>
      <c r="T612">
        <v>1</v>
      </c>
      <c r="U612">
        <v>3</v>
      </c>
      <c r="V612">
        <v>6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 t="s">
        <v>21</v>
      </c>
      <c r="AE612" t="s">
        <v>22</v>
      </c>
    </row>
    <row r="613" spans="1:31" x14ac:dyDescent="0.3">
      <c r="A613">
        <v>7822</v>
      </c>
      <c r="B613">
        <v>1976</v>
      </c>
      <c r="C613" t="s">
        <v>25</v>
      </c>
      <c r="D613" t="s">
        <v>27</v>
      </c>
      <c r="E613" s="1">
        <v>54058</v>
      </c>
      <c r="F613">
        <v>0</v>
      </c>
      <c r="G613">
        <v>1</v>
      </c>
      <c r="H613" s="9">
        <v>41429</v>
      </c>
      <c r="I613" s="9" t="str">
        <f t="shared" si="10"/>
        <v>2013</v>
      </c>
      <c r="J613">
        <v>56</v>
      </c>
      <c r="K613">
        <v>198</v>
      </c>
      <c r="L613">
        <v>18</v>
      </c>
      <c r="M613">
        <v>252</v>
      </c>
      <c r="N613">
        <v>32</v>
      </c>
      <c r="O613">
        <v>108</v>
      </c>
      <c r="P613">
        <v>54</v>
      </c>
      <c r="Q613">
        <f>SUM(Sheet1!K613)+SUM(Sheet1!L613)+SUM(Sheet1!M613)+SUM(Sheet1!N613)+SUM(Sheet1!O613)+SUM(Sheet1!P613)</f>
        <v>662</v>
      </c>
      <c r="R613">
        <v>2</v>
      </c>
      <c r="S613">
        <v>4</v>
      </c>
      <c r="T613">
        <v>6</v>
      </c>
      <c r="U613">
        <v>8</v>
      </c>
      <c r="V613">
        <v>3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 t="s">
        <v>21</v>
      </c>
      <c r="AE613" t="s">
        <v>22</v>
      </c>
    </row>
    <row r="614" spans="1:31" x14ac:dyDescent="0.3">
      <c r="A614">
        <v>2661</v>
      </c>
      <c r="B614">
        <v>1964</v>
      </c>
      <c r="C614" t="s">
        <v>25</v>
      </c>
      <c r="D614" t="s">
        <v>28</v>
      </c>
      <c r="E614" s="1">
        <v>18701</v>
      </c>
      <c r="F614">
        <v>1</v>
      </c>
      <c r="G614">
        <v>1</v>
      </c>
      <c r="H614" s="9">
        <v>41429</v>
      </c>
      <c r="I614" s="9" t="str">
        <f t="shared" si="10"/>
        <v>2013</v>
      </c>
      <c r="J614">
        <v>95</v>
      </c>
      <c r="K614">
        <v>12</v>
      </c>
      <c r="L614">
        <v>4</v>
      </c>
      <c r="M614">
        <v>2</v>
      </c>
      <c r="N614">
        <v>10</v>
      </c>
      <c r="O614">
        <v>6</v>
      </c>
      <c r="P614">
        <v>10</v>
      </c>
      <c r="Q614">
        <f>SUM(Sheet1!K614)+SUM(Sheet1!L614)+SUM(Sheet1!M614)+SUM(Sheet1!N614)+SUM(Sheet1!O614)+SUM(Sheet1!P614)</f>
        <v>44</v>
      </c>
      <c r="R614">
        <v>4</v>
      </c>
      <c r="S614">
        <v>2</v>
      </c>
      <c r="T614">
        <v>0</v>
      </c>
      <c r="U614">
        <v>4</v>
      </c>
      <c r="V614">
        <v>5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 t="s">
        <v>15</v>
      </c>
      <c r="AE614" t="s">
        <v>16</v>
      </c>
    </row>
    <row r="615" spans="1:31" x14ac:dyDescent="0.3">
      <c r="A615">
        <v>3130</v>
      </c>
      <c r="B615">
        <v>1964</v>
      </c>
      <c r="C615" t="s">
        <v>25</v>
      </c>
      <c r="D615" t="s">
        <v>28</v>
      </c>
      <c r="E615" s="1">
        <v>18701</v>
      </c>
      <c r="F615">
        <v>1</v>
      </c>
      <c r="G615">
        <v>1</v>
      </c>
      <c r="H615" s="9">
        <v>41429</v>
      </c>
      <c r="I615" s="9" t="str">
        <f t="shared" si="10"/>
        <v>2013</v>
      </c>
      <c r="J615">
        <v>95</v>
      </c>
      <c r="K615">
        <v>12</v>
      </c>
      <c r="L615">
        <v>4</v>
      </c>
      <c r="M615">
        <v>2</v>
      </c>
      <c r="N615">
        <v>10</v>
      </c>
      <c r="O615">
        <v>6</v>
      </c>
      <c r="P615">
        <v>10</v>
      </c>
      <c r="Q615">
        <f>SUM(Sheet1!K615)+SUM(Sheet1!L615)+SUM(Sheet1!M615)+SUM(Sheet1!N615)+SUM(Sheet1!O615)+SUM(Sheet1!P615)</f>
        <v>44</v>
      </c>
      <c r="R615">
        <v>4</v>
      </c>
      <c r="S615">
        <v>2</v>
      </c>
      <c r="T615">
        <v>0</v>
      </c>
      <c r="U615">
        <v>4</v>
      </c>
      <c r="V615">
        <v>5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 t="s">
        <v>21</v>
      </c>
      <c r="AE615" t="s">
        <v>22</v>
      </c>
    </row>
    <row r="616" spans="1:31" x14ac:dyDescent="0.3">
      <c r="A616">
        <v>4855</v>
      </c>
      <c r="B616">
        <v>1974</v>
      </c>
      <c r="C616" t="s">
        <v>13</v>
      </c>
      <c r="D616" t="s">
        <v>27</v>
      </c>
      <c r="E616" s="1">
        <v>30351</v>
      </c>
      <c r="F616">
        <v>1</v>
      </c>
      <c r="G616">
        <v>0</v>
      </c>
      <c r="H616" s="9">
        <v>41431</v>
      </c>
      <c r="I616" s="9" t="str">
        <f t="shared" si="10"/>
        <v>2013</v>
      </c>
      <c r="J616">
        <v>19</v>
      </c>
      <c r="K616">
        <v>14</v>
      </c>
      <c r="L616">
        <v>0</v>
      </c>
      <c r="M616">
        <v>24</v>
      </c>
      <c r="N616">
        <v>3</v>
      </c>
      <c r="O616">
        <v>3</v>
      </c>
      <c r="P616">
        <v>2</v>
      </c>
      <c r="Q616">
        <f>SUM(Sheet1!K616)+SUM(Sheet1!L616)+SUM(Sheet1!M616)+SUM(Sheet1!N616)+SUM(Sheet1!O616)+SUM(Sheet1!P616)</f>
        <v>46</v>
      </c>
      <c r="R616">
        <v>1</v>
      </c>
      <c r="S616">
        <v>3</v>
      </c>
      <c r="T616">
        <v>0</v>
      </c>
      <c r="U616">
        <v>2</v>
      </c>
      <c r="V616">
        <v>9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1</v>
      </c>
      <c r="AC616">
        <v>0</v>
      </c>
      <c r="AD616" t="s">
        <v>29</v>
      </c>
      <c r="AE616" t="s">
        <v>19</v>
      </c>
    </row>
    <row r="617" spans="1:31" x14ac:dyDescent="0.3">
      <c r="A617">
        <v>10377</v>
      </c>
      <c r="B617">
        <v>1958</v>
      </c>
      <c r="C617" t="s">
        <v>26</v>
      </c>
      <c r="D617" t="s">
        <v>27</v>
      </c>
      <c r="E617" s="1">
        <v>46692</v>
      </c>
      <c r="F617">
        <v>0</v>
      </c>
      <c r="G617">
        <v>1</v>
      </c>
      <c r="H617" s="9">
        <v>41431</v>
      </c>
      <c r="I617" s="9" t="str">
        <f t="shared" si="10"/>
        <v>2013</v>
      </c>
      <c r="J617">
        <v>37</v>
      </c>
      <c r="K617">
        <v>170</v>
      </c>
      <c r="L617">
        <v>6</v>
      </c>
      <c r="M617">
        <v>97</v>
      </c>
      <c r="N617">
        <v>24</v>
      </c>
      <c r="O617">
        <v>12</v>
      </c>
      <c r="P617">
        <v>88</v>
      </c>
      <c r="Q617">
        <f>SUM(Sheet1!K617)+SUM(Sheet1!L617)+SUM(Sheet1!M617)+SUM(Sheet1!N617)+SUM(Sheet1!O617)+SUM(Sheet1!P617)</f>
        <v>397</v>
      </c>
      <c r="R617">
        <v>3</v>
      </c>
      <c r="S617">
        <v>6</v>
      </c>
      <c r="T617">
        <v>1</v>
      </c>
      <c r="U617">
        <v>5</v>
      </c>
      <c r="V617">
        <v>6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 t="s">
        <v>21</v>
      </c>
      <c r="AE617" t="s">
        <v>22</v>
      </c>
    </row>
    <row r="618" spans="1:31" x14ac:dyDescent="0.3">
      <c r="A618">
        <v>5049</v>
      </c>
      <c r="B618">
        <v>1974</v>
      </c>
      <c r="C618" t="s">
        <v>13</v>
      </c>
      <c r="D618" t="s">
        <v>27</v>
      </c>
      <c r="E618" s="1">
        <v>30351</v>
      </c>
      <c r="F618">
        <v>1</v>
      </c>
      <c r="G618">
        <v>0</v>
      </c>
      <c r="H618" s="9">
        <v>41431</v>
      </c>
      <c r="I618" s="9" t="str">
        <f t="shared" si="10"/>
        <v>2013</v>
      </c>
      <c r="J618">
        <v>19</v>
      </c>
      <c r="K618">
        <v>14</v>
      </c>
      <c r="L618">
        <v>0</v>
      </c>
      <c r="M618">
        <v>24</v>
      </c>
      <c r="N618">
        <v>3</v>
      </c>
      <c r="O618">
        <v>3</v>
      </c>
      <c r="P618">
        <v>2</v>
      </c>
      <c r="Q618">
        <f>SUM(Sheet1!K618)+SUM(Sheet1!L618)+SUM(Sheet1!M618)+SUM(Sheet1!N618)+SUM(Sheet1!O618)+SUM(Sheet1!P618)</f>
        <v>46</v>
      </c>
      <c r="R618">
        <v>1</v>
      </c>
      <c r="S618">
        <v>3</v>
      </c>
      <c r="T618">
        <v>0</v>
      </c>
      <c r="U618">
        <v>2</v>
      </c>
      <c r="V618">
        <v>9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 t="s">
        <v>21</v>
      </c>
      <c r="AE618" t="s">
        <v>22</v>
      </c>
    </row>
    <row r="619" spans="1:31" x14ac:dyDescent="0.3">
      <c r="A619">
        <v>9284</v>
      </c>
      <c r="B619">
        <v>1958</v>
      </c>
      <c r="C619" t="s">
        <v>25</v>
      </c>
      <c r="D619" t="s">
        <v>27</v>
      </c>
      <c r="E619" s="1">
        <v>53977</v>
      </c>
      <c r="F619">
        <v>0</v>
      </c>
      <c r="G619">
        <v>1</v>
      </c>
      <c r="H619" s="9">
        <v>41433</v>
      </c>
      <c r="I619" s="9" t="str">
        <f t="shared" si="10"/>
        <v>2013</v>
      </c>
      <c r="J619">
        <v>21</v>
      </c>
      <c r="K619">
        <v>620</v>
      </c>
      <c r="L619">
        <v>16</v>
      </c>
      <c r="M619">
        <v>165</v>
      </c>
      <c r="N619">
        <v>0</v>
      </c>
      <c r="O619">
        <v>24</v>
      </c>
      <c r="P619">
        <v>82</v>
      </c>
      <c r="Q619">
        <f>SUM(Sheet1!K619)+SUM(Sheet1!L619)+SUM(Sheet1!M619)+SUM(Sheet1!N619)+SUM(Sheet1!O619)+SUM(Sheet1!P619)</f>
        <v>907</v>
      </c>
      <c r="R619">
        <v>5</v>
      </c>
      <c r="S619">
        <v>5</v>
      </c>
      <c r="T619">
        <v>5</v>
      </c>
      <c r="U619">
        <v>12</v>
      </c>
      <c r="V619">
        <v>5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 t="s">
        <v>21</v>
      </c>
      <c r="AE619" t="s">
        <v>22</v>
      </c>
    </row>
    <row r="620" spans="1:31" x14ac:dyDescent="0.3">
      <c r="A620">
        <v>10128</v>
      </c>
      <c r="B620">
        <v>1958</v>
      </c>
      <c r="C620" t="s">
        <v>25</v>
      </c>
      <c r="D620" t="s">
        <v>27</v>
      </c>
      <c r="E620" s="1">
        <v>53977</v>
      </c>
      <c r="F620">
        <v>0</v>
      </c>
      <c r="G620">
        <v>1</v>
      </c>
      <c r="H620" s="9">
        <v>41433</v>
      </c>
      <c r="I620" s="9" t="str">
        <f t="shared" si="10"/>
        <v>2013</v>
      </c>
      <c r="J620">
        <v>21</v>
      </c>
      <c r="K620">
        <v>620</v>
      </c>
      <c r="L620">
        <v>16</v>
      </c>
      <c r="M620">
        <v>165</v>
      </c>
      <c r="N620">
        <v>0</v>
      </c>
      <c r="O620">
        <v>24</v>
      </c>
      <c r="P620">
        <v>82</v>
      </c>
      <c r="Q620">
        <f>SUM(Sheet1!K620)+SUM(Sheet1!L620)+SUM(Sheet1!M620)+SUM(Sheet1!N620)+SUM(Sheet1!O620)+SUM(Sheet1!P620)</f>
        <v>907</v>
      </c>
      <c r="R620">
        <v>5</v>
      </c>
      <c r="S620">
        <v>5</v>
      </c>
      <c r="T620">
        <v>5</v>
      </c>
      <c r="U620">
        <v>12</v>
      </c>
      <c r="V620">
        <v>5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 t="s">
        <v>23</v>
      </c>
      <c r="AE620" t="s">
        <v>24</v>
      </c>
    </row>
    <row r="621" spans="1:31" x14ac:dyDescent="0.3">
      <c r="A621">
        <v>5991</v>
      </c>
      <c r="B621">
        <v>1949</v>
      </c>
      <c r="C621" t="s">
        <v>26</v>
      </c>
      <c r="D621" t="s">
        <v>20</v>
      </c>
      <c r="E621" s="1">
        <v>48150</v>
      </c>
      <c r="F621">
        <v>0</v>
      </c>
      <c r="G621">
        <v>1</v>
      </c>
      <c r="H621" s="9">
        <v>41433</v>
      </c>
      <c r="I621" s="9" t="str">
        <f t="shared" si="10"/>
        <v>2013</v>
      </c>
      <c r="J621">
        <v>24</v>
      </c>
      <c r="K621">
        <v>173</v>
      </c>
      <c r="L621">
        <v>2</v>
      </c>
      <c r="M621">
        <v>39</v>
      </c>
      <c r="N621">
        <v>3</v>
      </c>
      <c r="O621">
        <v>2</v>
      </c>
      <c r="P621">
        <v>47</v>
      </c>
      <c r="Q621">
        <f>SUM(Sheet1!K621)+SUM(Sheet1!L621)+SUM(Sheet1!M621)+SUM(Sheet1!N621)+SUM(Sheet1!O621)+SUM(Sheet1!P621)</f>
        <v>266</v>
      </c>
      <c r="R621">
        <v>3</v>
      </c>
      <c r="S621">
        <v>5</v>
      </c>
      <c r="T621">
        <v>1</v>
      </c>
      <c r="U621">
        <v>4</v>
      </c>
      <c r="V621">
        <v>7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 t="s">
        <v>30</v>
      </c>
      <c r="AE621" t="s">
        <v>31</v>
      </c>
    </row>
    <row r="622" spans="1:31" x14ac:dyDescent="0.3">
      <c r="A622">
        <v>2516</v>
      </c>
      <c r="B622">
        <v>1969</v>
      </c>
      <c r="C622" t="s">
        <v>34</v>
      </c>
      <c r="D622" t="s">
        <v>20</v>
      </c>
      <c r="E622" s="1">
        <v>46831</v>
      </c>
      <c r="F622">
        <v>1</v>
      </c>
      <c r="G622">
        <v>1</v>
      </c>
      <c r="H622" s="9">
        <v>41433</v>
      </c>
      <c r="I622" s="9" t="str">
        <f t="shared" si="10"/>
        <v>2013</v>
      </c>
      <c r="J622">
        <v>84</v>
      </c>
      <c r="K622">
        <v>22</v>
      </c>
      <c r="L622">
        <v>2</v>
      </c>
      <c r="M622">
        <v>10</v>
      </c>
      <c r="N622">
        <v>6</v>
      </c>
      <c r="O622">
        <v>4</v>
      </c>
      <c r="P622">
        <v>34</v>
      </c>
      <c r="Q622">
        <f>SUM(Sheet1!K622)+SUM(Sheet1!L622)+SUM(Sheet1!M622)+SUM(Sheet1!N622)+SUM(Sheet1!O622)+SUM(Sheet1!P622)</f>
        <v>78</v>
      </c>
      <c r="R622">
        <v>2</v>
      </c>
      <c r="S622">
        <v>1</v>
      </c>
      <c r="T622">
        <v>2</v>
      </c>
      <c r="U622">
        <v>2</v>
      </c>
      <c r="V622">
        <v>4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 t="s">
        <v>21</v>
      </c>
      <c r="AE622" t="s">
        <v>22</v>
      </c>
    </row>
    <row r="623" spans="1:31" x14ac:dyDescent="0.3">
      <c r="A623">
        <v>2541</v>
      </c>
      <c r="B623">
        <v>1976</v>
      </c>
      <c r="C623" t="s">
        <v>25</v>
      </c>
      <c r="D623" t="s">
        <v>20</v>
      </c>
      <c r="E623" s="1">
        <v>24027</v>
      </c>
      <c r="F623">
        <v>1</v>
      </c>
      <c r="G623">
        <v>0</v>
      </c>
      <c r="H623" s="9">
        <v>41434</v>
      </c>
      <c r="I623" s="9" t="str">
        <f t="shared" si="10"/>
        <v>2013</v>
      </c>
      <c r="J623">
        <v>7</v>
      </c>
      <c r="K623">
        <v>14</v>
      </c>
      <c r="L623">
        <v>7</v>
      </c>
      <c r="M623">
        <v>11</v>
      </c>
      <c r="N623">
        <v>11</v>
      </c>
      <c r="O623">
        <v>0</v>
      </c>
      <c r="P623">
        <v>5</v>
      </c>
      <c r="Q623">
        <f>SUM(Sheet1!K623)+SUM(Sheet1!L623)+SUM(Sheet1!M623)+SUM(Sheet1!N623)+SUM(Sheet1!O623)+SUM(Sheet1!P623)</f>
        <v>48</v>
      </c>
      <c r="R623">
        <v>2</v>
      </c>
      <c r="S623">
        <v>2</v>
      </c>
      <c r="T623">
        <v>0</v>
      </c>
      <c r="U623">
        <v>3</v>
      </c>
      <c r="V623">
        <v>8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 t="s">
        <v>21</v>
      </c>
      <c r="AE623" t="s">
        <v>22</v>
      </c>
    </row>
    <row r="624" spans="1:31" x14ac:dyDescent="0.3">
      <c r="A624">
        <v>6183</v>
      </c>
      <c r="B624">
        <v>1962</v>
      </c>
      <c r="C624" t="s">
        <v>26</v>
      </c>
      <c r="D624" t="s">
        <v>20</v>
      </c>
      <c r="E624" s="1">
        <v>58646</v>
      </c>
      <c r="F624">
        <v>0</v>
      </c>
      <c r="G624">
        <v>1</v>
      </c>
      <c r="H624" s="9">
        <v>41435</v>
      </c>
      <c r="I624" s="9" t="str">
        <f t="shared" si="10"/>
        <v>2013</v>
      </c>
      <c r="J624">
        <v>3</v>
      </c>
      <c r="K624">
        <v>62</v>
      </c>
      <c r="L624">
        <v>1</v>
      </c>
      <c r="M624">
        <v>44</v>
      </c>
      <c r="N624">
        <v>6</v>
      </c>
      <c r="O624">
        <v>5</v>
      </c>
      <c r="P624">
        <v>22</v>
      </c>
      <c r="Q624">
        <f>SUM(Sheet1!K624)+SUM(Sheet1!L624)+SUM(Sheet1!M624)+SUM(Sheet1!N624)+SUM(Sheet1!O624)+SUM(Sheet1!P624)</f>
        <v>140</v>
      </c>
      <c r="R624">
        <v>1</v>
      </c>
      <c r="S624">
        <v>2</v>
      </c>
      <c r="T624">
        <v>1</v>
      </c>
      <c r="U624">
        <v>4</v>
      </c>
      <c r="V624">
        <v>4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 t="s">
        <v>30</v>
      </c>
      <c r="AE624" t="s">
        <v>31</v>
      </c>
    </row>
    <row r="625" spans="1:31" x14ac:dyDescent="0.3">
      <c r="A625">
        <v>4470</v>
      </c>
      <c r="B625">
        <v>1962</v>
      </c>
      <c r="C625" t="s">
        <v>26</v>
      </c>
      <c r="D625" t="s">
        <v>20</v>
      </c>
      <c r="E625" s="1">
        <v>58646</v>
      </c>
      <c r="F625">
        <v>0</v>
      </c>
      <c r="G625">
        <v>1</v>
      </c>
      <c r="H625" s="9">
        <v>41435</v>
      </c>
      <c r="I625" s="9" t="str">
        <f t="shared" si="10"/>
        <v>2013</v>
      </c>
      <c r="J625">
        <v>3</v>
      </c>
      <c r="K625">
        <v>62</v>
      </c>
      <c r="L625">
        <v>1</v>
      </c>
      <c r="M625">
        <v>44</v>
      </c>
      <c r="N625">
        <v>6</v>
      </c>
      <c r="O625">
        <v>5</v>
      </c>
      <c r="P625">
        <v>22</v>
      </c>
      <c r="Q625">
        <f>SUM(Sheet1!K625)+SUM(Sheet1!L625)+SUM(Sheet1!M625)+SUM(Sheet1!N625)+SUM(Sheet1!O625)+SUM(Sheet1!P625)</f>
        <v>140</v>
      </c>
      <c r="R625">
        <v>1</v>
      </c>
      <c r="S625">
        <v>2</v>
      </c>
      <c r="T625">
        <v>1</v>
      </c>
      <c r="U625">
        <v>4</v>
      </c>
      <c r="V625">
        <v>4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 t="s">
        <v>21</v>
      </c>
      <c r="AE625" t="s">
        <v>22</v>
      </c>
    </row>
    <row r="626" spans="1:31" x14ac:dyDescent="0.3">
      <c r="A626">
        <v>6376</v>
      </c>
      <c r="B626">
        <v>1979</v>
      </c>
      <c r="C626" t="s">
        <v>25</v>
      </c>
      <c r="D626" t="s">
        <v>28</v>
      </c>
      <c r="E626" s="1">
        <v>57537</v>
      </c>
      <c r="F626">
        <v>1</v>
      </c>
      <c r="G626">
        <v>0</v>
      </c>
      <c r="H626" s="9">
        <v>41435</v>
      </c>
      <c r="I626" s="9" t="str">
        <f t="shared" si="10"/>
        <v>2013</v>
      </c>
      <c r="J626">
        <v>83</v>
      </c>
      <c r="K626">
        <v>191</v>
      </c>
      <c r="L626">
        <v>56</v>
      </c>
      <c r="M626">
        <v>139</v>
      </c>
      <c r="N626">
        <v>51</v>
      </c>
      <c r="O626">
        <v>8</v>
      </c>
      <c r="P626">
        <v>100</v>
      </c>
      <c r="Q626">
        <f>SUM(Sheet1!K626)+SUM(Sheet1!L626)+SUM(Sheet1!M626)+SUM(Sheet1!N626)+SUM(Sheet1!O626)+SUM(Sheet1!P626)</f>
        <v>545</v>
      </c>
      <c r="R626">
        <v>4</v>
      </c>
      <c r="S626">
        <v>4</v>
      </c>
      <c r="T626">
        <v>3</v>
      </c>
      <c r="U626">
        <v>8</v>
      </c>
      <c r="V626">
        <v>4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 t="s">
        <v>18</v>
      </c>
      <c r="AE626" t="s">
        <v>19</v>
      </c>
    </row>
    <row r="627" spans="1:31" x14ac:dyDescent="0.3">
      <c r="A627">
        <v>2036</v>
      </c>
      <c r="B627">
        <v>1973</v>
      </c>
      <c r="C627" t="s">
        <v>13</v>
      </c>
      <c r="D627" t="s">
        <v>27</v>
      </c>
      <c r="E627" s="1">
        <v>57906</v>
      </c>
      <c r="F627">
        <v>0</v>
      </c>
      <c r="G627">
        <v>1</v>
      </c>
      <c r="H627" s="9">
        <v>41436</v>
      </c>
      <c r="I627" s="9" t="str">
        <f t="shared" si="10"/>
        <v>2013</v>
      </c>
      <c r="J627">
        <v>29</v>
      </c>
      <c r="K627">
        <v>243</v>
      </c>
      <c r="L627">
        <v>11</v>
      </c>
      <c r="M627">
        <v>119</v>
      </c>
      <c r="N627">
        <v>10</v>
      </c>
      <c r="O627">
        <v>3</v>
      </c>
      <c r="P627">
        <v>15</v>
      </c>
      <c r="Q627">
        <f>SUM(Sheet1!K627)+SUM(Sheet1!L627)+SUM(Sheet1!M627)+SUM(Sheet1!N627)+SUM(Sheet1!O627)+SUM(Sheet1!P627)</f>
        <v>401</v>
      </c>
      <c r="R627">
        <v>3</v>
      </c>
      <c r="S627">
        <v>4</v>
      </c>
      <c r="T627">
        <v>2</v>
      </c>
      <c r="U627">
        <v>8</v>
      </c>
      <c r="V627">
        <v>4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 t="s">
        <v>32</v>
      </c>
      <c r="AE627" t="s">
        <v>33</v>
      </c>
    </row>
    <row r="628" spans="1:31" x14ac:dyDescent="0.3">
      <c r="A628">
        <v>4697</v>
      </c>
      <c r="B628">
        <v>1949</v>
      </c>
      <c r="C628" t="s">
        <v>26</v>
      </c>
      <c r="D628" t="s">
        <v>17</v>
      </c>
      <c r="E628" s="1">
        <v>35416</v>
      </c>
      <c r="F628">
        <v>0</v>
      </c>
      <c r="G628">
        <v>0</v>
      </c>
      <c r="H628" s="9">
        <v>41438</v>
      </c>
      <c r="I628" s="9" t="str">
        <f t="shared" si="10"/>
        <v>2013</v>
      </c>
      <c r="J628">
        <v>62</v>
      </c>
      <c r="K628">
        <v>248</v>
      </c>
      <c r="L628">
        <v>3</v>
      </c>
      <c r="M628">
        <v>81</v>
      </c>
      <c r="N628">
        <v>4</v>
      </c>
      <c r="O628">
        <v>3</v>
      </c>
      <c r="P628">
        <v>51</v>
      </c>
      <c r="Q628">
        <f>SUM(Sheet1!K628)+SUM(Sheet1!L628)+SUM(Sheet1!M628)+SUM(Sheet1!N628)+SUM(Sheet1!O628)+SUM(Sheet1!P628)</f>
        <v>390</v>
      </c>
      <c r="R628">
        <v>3</v>
      </c>
      <c r="S628">
        <v>7</v>
      </c>
      <c r="T628">
        <v>1</v>
      </c>
      <c r="U628">
        <v>5</v>
      </c>
      <c r="V628">
        <v>8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 t="s">
        <v>15</v>
      </c>
      <c r="AE628" t="s">
        <v>16</v>
      </c>
    </row>
    <row r="629" spans="1:31" x14ac:dyDescent="0.3">
      <c r="A629">
        <v>8780</v>
      </c>
      <c r="B629">
        <v>1950</v>
      </c>
      <c r="C629" t="s">
        <v>13</v>
      </c>
      <c r="D629" t="s">
        <v>27</v>
      </c>
      <c r="E629" s="1">
        <v>59292</v>
      </c>
      <c r="F629">
        <v>0</v>
      </c>
      <c r="G629">
        <v>1</v>
      </c>
      <c r="H629" s="9">
        <v>41438</v>
      </c>
      <c r="I629" s="9" t="str">
        <f t="shared" si="10"/>
        <v>2013</v>
      </c>
      <c r="J629">
        <v>71</v>
      </c>
      <c r="K629">
        <v>378</v>
      </c>
      <c r="L629">
        <v>14</v>
      </c>
      <c r="M629">
        <v>68</v>
      </c>
      <c r="N629">
        <v>19</v>
      </c>
      <c r="O629">
        <v>14</v>
      </c>
      <c r="P629">
        <v>14</v>
      </c>
      <c r="Q629">
        <f>SUM(Sheet1!K629)+SUM(Sheet1!L629)+SUM(Sheet1!M629)+SUM(Sheet1!N629)+SUM(Sheet1!O629)+SUM(Sheet1!P629)</f>
        <v>507</v>
      </c>
      <c r="R629">
        <v>2</v>
      </c>
      <c r="S629">
        <v>3</v>
      </c>
      <c r="T629">
        <v>5</v>
      </c>
      <c r="U629">
        <v>8</v>
      </c>
      <c r="V629">
        <v>3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 t="s">
        <v>21</v>
      </c>
      <c r="AE629" t="s">
        <v>22</v>
      </c>
    </row>
    <row r="630" spans="1:31" x14ac:dyDescent="0.3">
      <c r="A630">
        <v>6245</v>
      </c>
      <c r="B630">
        <v>1950</v>
      </c>
      <c r="C630" t="s">
        <v>13</v>
      </c>
      <c r="D630" t="s">
        <v>27</v>
      </c>
      <c r="E630" s="1">
        <v>59292</v>
      </c>
      <c r="F630">
        <v>0</v>
      </c>
      <c r="G630">
        <v>1</v>
      </c>
      <c r="H630" s="9">
        <v>41438</v>
      </c>
      <c r="I630" s="9" t="str">
        <f t="shared" si="10"/>
        <v>2013</v>
      </c>
      <c r="J630">
        <v>71</v>
      </c>
      <c r="K630">
        <v>378</v>
      </c>
      <c r="L630">
        <v>14</v>
      </c>
      <c r="M630">
        <v>68</v>
      </c>
      <c r="N630">
        <v>19</v>
      </c>
      <c r="O630">
        <v>14</v>
      </c>
      <c r="P630">
        <v>14</v>
      </c>
      <c r="Q630">
        <f>SUM(Sheet1!K630)+SUM(Sheet1!L630)+SUM(Sheet1!M630)+SUM(Sheet1!N630)+SUM(Sheet1!O630)+SUM(Sheet1!P630)</f>
        <v>507</v>
      </c>
      <c r="R630">
        <v>2</v>
      </c>
      <c r="S630">
        <v>3</v>
      </c>
      <c r="T630">
        <v>5</v>
      </c>
      <c r="U630">
        <v>8</v>
      </c>
      <c r="V630">
        <v>3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 t="s">
        <v>21</v>
      </c>
      <c r="AE630" t="s">
        <v>22</v>
      </c>
    </row>
    <row r="631" spans="1:31" x14ac:dyDescent="0.3">
      <c r="A631">
        <v>7848</v>
      </c>
      <c r="B631">
        <v>1974</v>
      </c>
      <c r="C631" t="s">
        <v>25</v>
      </c>
      <c r="D631" t="s">
        <v>28</v>
      </c>
      <c r="E631" s="1">
        <v>49166</v>
      </c>
      <c r="F631">
        <v>0</v>
      </c>
      <c r="G631">
        <v>1</v>
      </c>
      <c r="H631" s="9">
        <v>41438</v>
      </c>
      <c r="I631" s="9" t="str">
        <f t="shared" si="10"/>
        <v>2013</v>
      </c>
      <c r="J631">
        <v>17</v>
      </c>
      <c r="K631">
        <v>224</v>
      </c>
      <c r="L631">
        <v>2</v>
      </c>
      <c r="M631">
        <v>25</v>
      </c>
      <c r="N631">
        <v>7</v>
      </c>
      <c r="O631">
        <v>0</v>
      </c>
      <c r="P631">
        <v>110</v>
      </c>
      <c r="Q631">
        <f>SUM(Sheet1!K631)+SUM(Sheet1!L631)+SUM(Sheet1!M631)+SUM(Sheet1!N631)+SUM(Sheet1!O631)+SUM(Sheet1!P631)</f>
        <v>368</v>
      </c>
      <c r="R631">
        <v>2</v>
      </c>
      <c r="S631">
        <v>5</v>
      </c>
      <c r="T631">
        <v>3</v>
      </c>
      <c r="U631">
        <v>3</v>
      </c>
      <c r="V631">
        <v>6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 t="s">
        <v>32</v>
      </c>
      <c r="AE631" t="s">
        <v>33</v>
      </c>
    </row>
    <row r="632" spans="1:31" x14ac:dyDescent="0.3">
      <c r="A632">
        <v>10691</v>
      </c>
      <c r="B632">
        <v>1960</v>
      </c>
      <c r="C632" t="s">
        <v>26</v>
      </c>
      <c r="D632" t="s">
        <v>20</v>
      </c>
      <c r="E632" s="1">
        <v>28520</v>
      </c>
      <c r="F632">
        <v>1</v>
      </c>
      <c r="G632">
        <v>1</v>
      </c>
      <c r="H632" s="9">
        <v>41439</v>
      </c>
      <c r="I632" s="9" t="str">
        <f t="shared" si="10"/>
        <v>2013</v>
      </c>
      <c r="J632">
        <v>55</v>
      </c>
      <c r="K632">
        <v>11</v>
      </c>
      <c r="L632">
        <v>0</v>
      </c>
      <c r="M632">
        <v>10</v>
      </c>
      <c r="N632">
        <v>0</v>
      </c>
      <c r="O632">
        <v>2</v>
      </c>
      <c r="P632">
        <v>20</v>
      </c>
      <c r="Q632">
        <f>SUM(Sheet1!K632)+SUM(Sheet1!L632)+SUM(Sheet1!M632)+SUM(Sheet1!N632)+SUM(Sheet1!O632)+SUM(Sheet1!P632)</f>
        <v>43</v>
      </c>
      <c r="R632">
        <v>1</v>
      </c>
      <c r="S632">
        <v>1</v>
      </c>
      <c r="T632">
        <v>1</v>
      </c>
      <c r="U632">
        <v>2</v>
      </c>
      <c r="V632">
        <v>6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 t="s">
        <v>21</v>
      </c>
      <c r="AE632" t="s">
        <v>22</v>
      </c>
    </row>
    <row r="633" spans="1:31" x14ac:dyDescent="0.3">
      <c r="A633">
        <v>4037</v>
      </c>
      <c r="B633">
        <v>1976</v>
      </c>
      <c r="C633" t="s">
        <v>25</v>
      </c>
      <c r="D633" t="s">
        <v>17</v>
      </c>
      <c r="E633" s="1">
        <v>31859</v>
      </c>
      <c r="F633">
        <v>1</v>
      </c>
      <c r="G633">
        <v>0</v>
      </c>
      <c r="H633" s="9">
        <v>41439</v>
      </c>
      <c r="I633" s="9" t="str">
        <f t="shared" si="10"/>
        <v>2013</v>
      </c>
      <c r="J633">
        <v>77</v>
      </c>
      <c r="K633">
        <v>3</v>
      </c>
      <c r="L633">
        <v>1</v>
      </c>
      <c r="M633">
        <v>3</v>
      </c>
      <c r="N633">
        <v>8</v>
      </c>
      <c r="O633">
        <v>0</v>
      </c>
      <c r="P633">
        <v>5</v>
      </c>
      <c r="Q633">
        <f>SUM(Sheet1!K633)+SUM(Sheet1!L633)+SUM(Sheet1!M633)+SUM(Sheet1!N633)+SUM(Sheet1!O633)+SUM(Sheet1!P633)</f>
        <v>20</v>
      </c>
      <c r="R633">
        <v>1</v>
      </c>
      <c r="S633">
        <v>1</v>
      </c>
      <c r="T633">
        <v>0</v>
      </c>
      <c r="U633">
        <v>2</v>
      </c>
      <c r="V633">
        <v>7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 t="s">
        <v>15</v>
      </c>
      <c r="AE633" t="s">
        <v>16</v>
      </c>
    </row>
    <row r="634" spans="1:31" x14ac:dyDescent="0.3">
      <c r="A634">
        <v>1517</v>
      </c>
      <c r="B634">
        <v>1969</v>
      </c>
      <c r="C634" t="s">
        <v>25</v>
      </c>
      <c r="D634" t="s">
        <v>28</v>
      </c>
      <c r="E634" s="1">
        <v>30822</v>
      </c>
      <c r="F634">
        <v>1</v>
      </c>
      <c r="G634">
        <v>0</v>
      </c>
      <c r="H634" s="9">
        <v>41439</v>
      </c>
      <c r="I634" s="9" t="str">
        <f t="shared" si="10"/>
        <v>2013</v>
      </c>
      <c r="J634">
        <v>92</v>
      </c>
      <c r="K634">
        <v>3</v>
      </c>
      <c r="L634">
        <v>9</v>
      </c>
      <c r="M634">
        <v>13</v>
      </c>
      <c r="N634">
        <v>2</v>
      </c>
      <c r="O634">
        <v>12</v>
      </c>
      <c r="P634">
        <v>12</v>
      </c>
      <c r="Q634">
        <f>SUM(Sheet1!K634)+SUM(Sheet1!L634)+SUM(Sheet1!M634)+SUM(Sheet1!N634)+SUM(Sheet1!O634)+SUM(Sheet1!P634)</f>
        <v>51</v>
      </c>
      <c r="R634">
        <v>1</v>
      </c>
      <c r="S634">
        <v>1</v>
      </c>
      <c r="T634">
        <v>0</v>
      </c>
      <c r="U634">
        <v>3</v>
      </c>
      <c r="V634">
        <v>7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 t="s">
        <v>21</v>
      </c>
      <c r="AE634" t="s">
        <v>22</v>
      </c>
    </row>
    <row r="635" spans="1:31" x14ac:dyDescent="0.3">
      <c r="A635">
        <v>8779</v>
      </c>
      <c r="B635">
        <v>1985</v>
      </c>
      <c r="C635" t="s">
        <v>34</v>
      </c>
      <c r="D635" t="s">
        <v>20</v>
      </c>
      <c r="E635" s="1">
        <v>36145</v>
      </c>
      <c r="F635">
        <v>1</v>
      </c>
      <c r="G635">
        <v>0</v>
      </c>
      <c r="H635" s="9">
        <v>41441</v>
      </c>
      <c r="I635" s="9" t="str">
        <f t="shared" si="10"/>
        <v>2013</v>
      </c>
      <c r="J635">
        <v>13</v>
      </c>
      <c r="K635">
        <v>56</v>
      </c>
      <c r="L635">
        <v>4</v>
      </c>
      <c r="M635">
        <v>76</v>
      </c>
      <c r="N635">
        <v>17</v>
      </c>
      <c r="O635">
        <v>1</v>
      </c>
      <c r="P635">
        <v>18</v>
      </c>
      <c r="Q635">
        <f>SUM(Sheet1!K635)+SUM(Sheet1!L635)+SUM(Sheet1!M635)+SUM(Sheet1!N635)+SUM(Sheet1!O635)+SUM(Sheet1!P635)</f>
        <v>172</v>
      </c>
      <c r="R635">
        <v>4</v>
      </c>
      <c r="S635">
        <v>4</v>
      </c>
      <c r="T635">
        <v>1</v>
      </c>
      <c r="U635">
        <v>3</v>
      </c>
      <c r="V635">
        <v>9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0</v>
      </c>
      <c r="AD635" t="s">
        <v>29</v>
      </c>
      <c r="AE635" t="s">
        <v>19</v>
      </c>
    </row>
    <row r="636" spans="1:31" x14ac:dyDescent="0.3">
      <c r="A636">
        <v>5209</v>
      </c>
      <c r="B636">
        <v>1954</v>
      </c>
      <c r="C636" t="s">
        <v>25</v>
      </c>
      <c r="D636" t="s">
        <v>17</v>
      </c>
      <c r="E636" s="1">
        <v>50002</v>
      </c>
      <c r="F636">
        <v>0</v>
      </c>
      <c r="G636">
        <v>1</v>
      </c>
      <c r="H636" s="9">
        <v>41442</v>
      </c>
      <c r="I636" s="9" t="str">
        <f t="shared" si="10"/>
        <v>2013</v>
      </c>
      <c r="J636">
        <v>21</v>
      </c>
      <c r="K636">
        <v>443</v>
      </c>
      <c r="L636">
        <v>5</v>
      </c>
      <c r="M636">
        <v>71</v>
      </c>
      <c r="N636">
        <v>21</v>
      </c>
      <c r="O636">
        <v>16</v>
      </c>
      <c r="P636">
        <v>82</v>
      </c>
      <c r="Q636">
        <f>SUM(Sheet1!K636)+SUM(Sheet1!L636)+SUM(Sheet1!M636)+SUM(Sheet1!N636)+SUM(Sheet1!O636)+SUM(Sheet1!P636)</f>
        <v>638</v>
      </c>
      <c r="R636">
        <v>2</v>
      </c>
      <c r="S636">
        <v>8</v>
      </c>
      <c r="T636">
        <v>2</v>
      </c>
      <c r="U636">
        <v>7</v>
      </c>
      <c r="V636">
        <v>7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 t="s">
        <v>15</v>
      </c>
      <c r="AE636" t="s">
        <v>16</v>
      </c>
    </row>
    <row r="637" spans="1:31" x14ac:dyDescent="0.3">
      <c r="A637">
        <v>8724</v>
      </c>
      <c r="B637">
        <v>1982</v>
      </c>
      <c r="C637" t="s">
        <v>25</v>
      </c>
      <c r="D637" t="s">
        <v>28</v>
      </c>
      <c r="E637" s="1">
        <v>28567</v>
      </c>
      <c r="F637">
        <v>1</v>
      </c>
      <c r="G637">
        <v>0</v>
      </c>
      <c r="H637" s="9">
        <v>41442</v>
      </c>
      <c r="I637" s="9" t="str">
        <f t="shared" si="10"/>
        <v>2013</v>
      </c>
      <c r="J637">
        <v>57</v>
      </c>
      <c r="K637">
        <v>11</v>
      </c>
      <c r="L637">
        <v>3</v>
      </c>
      <c r="M637">
        <v>22</v>
      </c>
      <c r="N637">
        <v>2</v>
      </c>
      <c r="O637">
        <v>2</v>
      </c>
      <c r="P637">
        <v>6</v>
      </c>
      <c r="Q637">
        <f>SUM(Sheet1!K637)+SUM(Sheet1!L637)+SUM(Sheet1!M637)+SUM(Sheet1!N637)+SUM(Sheet1!O637)+SUM(Sheet1!P637)</f>
        <v>46</v>
      </c>
      <c r="R637">
        <v>2</v>
      </c>
      <c r="S637">
        <v>2</v>
      </c>
      <c r="T637">
        <v>0</v>
      </c>
      <c r="U637">
        <v>3</v>
      </c>
      <c r="V637">
        <v>6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 t="s">
        <v>21</v>
      </c>
      <c r="AE637" t="s">
        <v>22</v>
      </c>
    </row>
    <row r="638" spans="1:31" x14ac:dyDescent="0.3">
      <c r="A638">
        <v>2632</v>
      </c>
      <c r="B638">
        <v>1954</v>
      </c>
      <c r="C638" t="s">
        <v>25</v>
      </c>
      <c r="D638" t="s">
        <v>20</v>
      </c>
      <c r="E638" s="1">
        <v>50501</v>
      </c>
      <c r="F638">
        <v>1</v>
      </c>
      <c r="G638">
        <v>1</v>
      </c>
      <c r="H638" s="9">
        <v>41443</v>
      </c>
      <c r="I638" s="9" t="str">
        <f t="shared" si="10"/>
        <v>2013</v>
      </c>
      <c r="J638">
        <v>10</v>
      </c>
      <c r="K638">
        <v>297</v>
      </c>
      <c r="L638">
        <v>0</v>
      </c>
      <c r="M638">
        <v>38</v>
      </c>
      <c r="N638">
        <v>13</v>
      </c>
      <c r="O638">
        <v>0</v>
      </c>
      <c r="P638">
        <v>152</v>
      </c>
      <c r="Q638">
        <f>SUM(Sheet1!K638)+SUM(Sheet1!L638)+SUM(Sheet1!M638)+SUM(Sheet1!N638)+SUM(Sheet1!O638)+SUM(Sheet1!P638)</f>
        <v>500</v>
      </c>
      <c r="R638">
        <v>7</v>
      </c>
      <c r="S638">
        <v>5</v>
      </c>
      <c r="T638">
        <v>4</v>
      </c>
      <c r="U638">
        <v>4</v>
      </c>
      <c r="V638">
        <v>6</v>
      </c>
      <c r="W638">
        <v>1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0</v>
      </c>
      <c r="AD638" t="s">
        <v>32</v>
      </c>
      <c r="AE638" t="s">
        <v>33</v>
      </c>
    </row>
    <row r="639" spans="1:31" x14ac:dyDescent="0.3">
      <c r="A639">
        <v>10219</v>
      </c>
      <c r="B639">
        <v>1972</v>
      </c>
      <c r="C639" t="s">
        <v>25</v>
      </c>
      <c r="D639" t="s">
        <v>27</v>
      </c>
      <c r="E639" s="1">
        <v>31590</v>
      </c>
      <c r="F639">
        <v>1</v>
      </c>
      <c r="G639">
        <v>0</v>
      </c>
      <c r="H639" s="9">
        <v>41443</v>
      </c>
      <c r="I639" s="9" t="str">
        <f t="shared" si="10"/>
        <v>2013</v>
      </c>
      <c r="J639">
        <v>40</v>
      </c>
      <c r="K639">
        <v>6</v>
      </c>
      <c r="L639">
        <v>2</v>
      </c>
      <c r="M639">
        <v>15</v>
      </c>
      <c r="N639">
        <v>6</v>
      </c>
      <c r="O639">
        <v>6</v>
      </c>
      <c r="P639">
        <v>3</v>
      </c>
      <c r="Q639">
        <f>SUM(Sheet1!K639)+SUM(Sheet1!L639)+SUM(Sheet1!M639)+SUM(Sheet1!N639)+SUM(Sheet1!O639)+SUM(Sheet1!P639)</f>
        <v>38</v>
      </c>
      <c r="R639">
        <v>1</v>
      </c>
      <c r="S639">
        <v>1</v>
      </c>
      <c r="T639">
        <v>0</v>
      </c>
      <c r="U639">
        <v>3</v>
      </c>
      <c r="V639">
        <v>8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 t="s">
        <v>23</v>
      </c>
      <c r="AE639" t="s">
        <v>24</v>
      </c>
    </row>
    <row r="640" spans="1:31" x14ac:dyDescent="0.3">
      <c r="A640">
        <v>10207</v>
      </c>
      <c r="B640">
        <v>1978</v>
      </c>
      <c r="C640" t="s">
        <v>25</v>
      </c>
      <c r="D640" t="s">
        <v>27</v>
      </c>
      <c r="E640" s="1">
        <v>22775</v>
      </c>
      <c r="F640">
        <v>1</v>
      </c>
      <c r="G640">
        <v>0</v>
      </c>
      <c r="H640" s="9">
        <v>41444</v>
      </c>
      <c r="I640" s="9" t="str">
        <f t="shared" si="10"/>
        <v>2013</v>
      </c>
      <c r="J640">
        <v>40</v>
      </c>
      <c r="K640">
        <v>5</v>
      </c>
      <c r="L640">
        <v>1</v>
      </c>
      <c r="M640">
        <v>8</v>
      </c>
      <c r="N640">
        <v>0</v>
      </c>
      <c r="O640">
        <v>0</v>
      </c>
      <c r="P640">
        <v>1</v>
      </c>
      <c r="Q640">
        <f>SUM(Sheet1!K640)+SUM(Sheet1!L640)+SUM(Sheet1!M640)+SUM(Sheet1!N640)+SUM(Sheet1!O640)+SUM(Sheet1!P640)</f>
        <v>15</v>
      </c>
      <c r="R640">
        <v>1</v>
      </c>
      <c r="S640">
        <v>1</v>
      </c>
      <c r="T640">
        <v>0</v>
      </c>
      <c r="U640">
        <v>2</v>
      </c>
      <c r="V640">
        <v>8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 t="s">
        <v>15</v>
      </c>
      <c r="AE640" t="s">
        <v>16</v>
      </c>
    </row>
    <row r="641" spans="1:31" x14ac:dyDescent="0.3">
      <c r="A641">
        <v>4838</v>
      </c>
      <c r="B641">
        <v>1978</v>
      </c>
      <c r="C641" t="s">
        <v>25</v>
      </c>
      <c r="D641" t="s">
        <v>27</v>
      </c>
      <c r="E641" s="1">
        <v>22775</v>
      </c>
      <c r="F641">
        <v>1</v>
      </c>
      <c r="G641">
        <v>0</v>
      </c>
      <c r="H641" s="9">
        <v>41444</v>
      </c>
      <c r="I641" s="9" t="str">
        <f t="shared" si="10"/>
        <v>2013</v>
      </c>
      <c r="J641">
        <v>40</v>
      </c>
      <c r="K641">
        <v>5</v>
      </c>
      <c r="L641">
        <v>1</v>
      </c>
      <c r="M641">
        <v>8</v>
      </c>
      <c r="N641">
        <v>0</v>
      </c>
      <c r="O641">
        <v>0</v>
      </c>
      <c r="P641">
        <v>1</v>
      </c>
      <c r="Q641">
        <f>SUM(Sheet1!K641)+SUM(Sheet1!L641)+SUM(Sheet1!M641)+SUM(Sheet1!N641)+SUM(Sheet1!O641)+SUM(Sheet1!P641)</f>
        <v>15</v>
      </c>
      <c r="R641">
        <v>1</v>
      </c>
      <c r="S641">
        <v>1</v>
      </c>
      <c r="T641">
        <v>0</v>
      </c>
      <c r="U641">
        <v>2</v>
      </c>
      <c r="V641">
        <v>8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 t="s">
        <v>32</v>
      </c>
      <c r="AE641" t="s">
        <v>33</v>
      </c>
    </row>
    <row r="642" spans="1:31" x14ac:dyDescent="0.3">
      <c r="A642">
        <v>6437</v>
      </c>
      <c r="B642">
        <v>1985</v>
      </c>
      <c r="C642" t="s">
        <v>34</v>
      </c>
      <c r="D642" t="s">
        <v>28</v>
      </c>
      <c r="E642" s="1">
        <v>41473</v>
      </c>
      <c r="F642">
        <v>1</v>
      </c>
      <c r="G642">
        <v>0</v>
      </c>
      <c r="H642" s="9">
        <v>41444</v>
      </c>
      <c r="I642" s="9" t="str">
        <f t="shared" si="10"/>
        <v>2013</v>
      </c>
      <c r="J642">
        <v>80</v>
      </c>
      <c r="K642">
        <v>21</v>
      </c>
      <c r="L642">
        <v>8</v>
      </c>
      <c r="M642">
        <v>20</v>
      </c>
      <c r="N642">
        <v>15</v>
      </c>
      <c r="O642">
        <v>3</v>
      </c>
      <c r="P642">
        <v>9</v>
      </c>
      <c r="Q642">
        <f>SUM(Sheet1!K642)+SUM(Sheet1!L642)+SUM(Sheet1!M642)+SUM(Sheet1!N642)+SUM(Sheet1!O642)+SUM(Sheet1!P642)</f>
        <v>76</v>
      </c>
      <c r="R642">
        <v>1</v>
      </c>
      <c r="S642">
        <v>2</v>
      </c>
      <c r="T642">
        <v>0</v>
      </c>
      <c r="U642">
        <v>3</v>
      </c>
      <c r="V642">
        <v>7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 t="s">
        <v>21</v>
      </c>
      <c r="AE642" t="s">
        <v>22</v>
      </c>
    </row>
    <row r="643" spans="1:31" x14ac:dyDescent="0.3">
      <c r="A643">
        <v>9805</v>
      </c>
      <c r="B643">
        <v>1953</v>
      </c>
      <c r="C643" t="s">
        <v>26</v>
      </c>
      <c r="D643" t="s">
        <v>27</v>
      </c>
      <c r="E643" s="1">
        <v>56129</v>
      </c>
      <c r="F643">
        <v>0</v>
      </c>
      <c r="G643">
        <v>1</v>
      </c>
      <c r="H643" s="9">
        <v>41445</v>
      </c>
      <c r="I643" s="9" t="str">
        <f t="shared" si="10"/>
        <v>2013</v>
      </c>
      <c r="J643">
        <v>65</v>
      </c>
      <c r="K643">
        <v>320</v>
      </c>
      <c r="L643">
        <v>48</v>
      </c>
      <c r="M643">
        <v>133</v>
      </c>
      <c r="N643">
        <v>39</v>
      </c>
      <c r="O643">
        <v>72</v>
      </c>
      <c r="P643">
        <v>48</v>
      </c>
      <c r="Q643">
        <f>SUM(Sheet1!K643)+SUM(Sheet1!L643)+SUM(Sheet1!M643)+SUM(Sheet1!N643)+SUM(Sheet1!O643)+SUM(Sheet1!P643)</f>
        <v>660</v>
      </c>
      <c r="R643">
        <v>4</v>
      </c>
      <c r="S643">
        <v>6</v>
      </c>
      <c r="T643">
        <v>2</v>
      </c>
      <c r="U643">
        <v>10</v>
      </c>
      <c r="V643">
        <v>4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 t="s">
        <v>23</v>
      </c>
      <c r="AE643" t="s">
        <v>24</v>
      </c>
    </row>
    <row r="644" spans="1:31" x14ac:dyDescent="0.3">
      <c r="A644">
        <v>10524</v>
      </c>
      <c r="B644">
        <v>1963</v>
      </c>
      <c r="C644" t="s">
        <v>26</v>
      </c>
      <c r="D644" t="s">
        <v>17</v>
      </c>
      <c r="E644" s="1">
        <v>49476</v>
      </c>
      <c r="F644">
        <v>0</v>
      </c>
      <c r="G644">
        <v>1</v>
      </c>
      <c r="H644" s="9">
        <v>41445</v>
      </c>
      <c r="I644" s="9" t="str">
        <f t="shared" ref="I644:I707" si="11">TEXT(SUBSTITUTE(H644,"年","-"),"yyyy")</f>
        <v>2013</v>
      </c>
      <c r="J644">
        <v>29</v>
      </c>
      <c r="K644">
        <v>386</v>
      </c>
      <c r="L644">
        <v>23</v>
      </c>
      <c r="M644">
        <v>95</v>
      </c>
      <c r="N644">
        <v>54</v>
      </c>
      <c r="O644">
        <v>41</v>
      </c>
      <c r="P644">
        <v>196</v>
      </c>
      <c r="Q644">
        <f>SUM(Sheet1!K644)+SUM(Sheet1!L644)+SUM(Sheet1!M644)+SUM(Sheet1!N644)+SUM(Sheet1!O644)+SUM(Sheet1!P644)</f>
        <v>795</v>
      </c>
      <c r="R644">
        <v>4</v>
      </c>
      <c r="S644">
        <v>2</v>
      </c>
      <c r="T644">
        <v>11</v>
      </c>
      <c r="U644">
        <v>5</v>
      </c>
      <c r="V644">
        <v>2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 t="s">
        <v>23</v>
      </c>
      <c r="AE644" t="s">
        <v>24</v>
      </c>
    </row>
    <row r="645" spans="1:31" x14ac:dyDescent="0.3">
      <c r="A645">
        <v>3037</v>
      </c>
      <c r="B645">
        <v>1983</v>
      </c>
      <c r="C645" t="s">
        <v>13</v>
      </c>
      <c r="D645" t="s">
        <v>20</v>
      </c>
      <c r="E645" s="1">
        <v>50150</v>
      </c>
      <c r="F645">
        <v>0</v>
      </c>
      <c r="G645">
        <v>0</v>
      </c>
      <c r="H645" s="9">
        <v>41445</v>
      </c>
      <c r="I645" s="9" t="str">
        <f t="shared" si="11"/>
        <v>2013</v>
      </c>
      <c r="J645">
        <v>32</v>
      </c>
      <c r="K645">
        <v>135</v>
      </c>
      <c r="L645">
        <v>46</v>
      </c>
      <c r="M645">
        <v>92</v>
      </c>
      <c r="N645">
        <v>65</v>
      </c>
      <c r="O645">
        <v>61</v>
      </c>
      <c r="P645">
        <v>11</v>
      </c>
      <c r="Q645">
        <f>SUM(Sheet1!K645)+SUM(Sheet1!L645)+SUM(Sheet1!M645)+SUM(Sheet1!N645)+SUM(Sheet1!O645)+SUM(Sheet1!P645)</f>
        <v>410</v>
      </c>
      <c r="R645">
        <v>2</v>
      </c>
      <c r="S645">
        <v>5</v>
      </c>
      <c r="T645">
        <v>2</v>
      </c>
      <c r="U645">
        <v>7</v>
      </c>
      <c r="V645">
        <v>5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 t="s">
        <v>23</v>
      </c>
      <c r="AE645" t="s">
        <v>24</v>
      </c>
    </row>
    <row r="646" spans="1:31" x14ac:dyDescent="0.3">
      <c r="A646">
        <v>849</v>
      </c>
      <c r="B646">
        <v>1953</v>
      </c>
      <c r="C646" t="s">
        <v>26</v>
      </c>
      <c r="D646" t="s">
        <v>27</v>
      </c>
      <c r="E646" s="1">
        <v>56129</v>
      </c>
      <c r="F646">
        <v>0</v>
      </c>
      <c r="G646">
        <v>1</v>
      </c>
      <c r="H646" s="9">
        <v>41445</v>
      </c>
      <c r="I646" s="9" t="str">
        <f t="shared" si="11"/>
        <v>2013</v>
      </c>
      <c r="J646">
        <v>65</v>
      </c>
      <c r="K646">
        <v>320</v>
      </c>
      <c r="L646">
        <v>48</v>
      </c>
      <c r="M646">
        <v>133</v>
      </c>
      <c r="N646">
        <v>39</v>
      </c>
      <c r="O646">
        <v>72</v>
      </c>
      <c r="P646">
        <v>48</v>
      </c>
      <c r="Q646">
        <f>SUM(Sheet1!K646)+SUM(Sheet1!L646)+SUM(Sheet1!M646)+SUM(Sheet1!N646)+SUM(Sheet1!O646)+SUM(Sheet1!P646)</f>
        <v>660</v>
      </c>
      <c r="R646">
        <v>4</v>
      </c>
      <c r="S646">
        <v>6</v>
      </c>
      <c r="T646">
        <v>2</v>
      </c>
      <c r="U646">
        <v>10</v>
      </c>
      <c r="V646">
        <v>4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 t="s">
        <v>21</v>
      </c>
      <c r="AE646" t="s">
        <v>22</v>
      </c>
    </row>
    <row r="647" spans="1:31" x14ac:dyDescent="0.3">
      <c r="A647">
        <v>4698</v>
      </c>
      <c r="B647">
        <v>1983</v>
      </c>
      <c r="C647" t="s">
        <v>13</v>
      </c>
      <c r="D647" t="s">
        <v>20</v>
      </c>
      <c r="E647" s="1">
        <v>50150</v>
      </c>
      <c r="F647">
        <v>0</v>
      </c>
      <c r="G647">
        <v>0</v>
      </c>
      <c r="H647" s="9">
        <v>41445</v>
      </c>
      <c r="I647" s="9" t="str">
        <f t="shared" si="11"/>
        <v>2013</v>
      </c>
      <c r="J647">
        <v>32</v>
      </c>
      <c r="K647">
        <v>135</v>
      </c>
      <c r="L647">
        <v>46</v>
      </c>
      <c r="M647">
        <v>92</v>
      </c>
      <c r="N647">
        <v>65</v>
      </c>
      <c r="O647">
        <v>61</v>
      </c>
      <c r="P647">
        <v>11</v>
      </c>
      <c r="Q647">
        <f>SUM(Sheet1!K647)+SUM(Sheet1!L647)+SUM(Sheet1!M647)+SUM(Sheet1!N647)+SUM(Sheet1!O647)+SUM(Sheet1!P647)</f>
        <v>410</v>
      </c>
      <c r="R647">
        <v>2</v>
      </c>
      <c r="S647">
        <v>5</v>
      </c>
      <c r="T647">
        <v>2</v>
      </c>
      <c r="U647">
        <v>7</v>
      </c>
      <c r="V647">
        <v>5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 t="s">
        <v>21</v>
      </c>
      <c r="AE647" t="s">
        <v>22</v>
      </c>
    </row>
    <row r="648" spans="1:31" x14ac:dyDescent="0.3">
      <c r="A648">
        <v>9347</v>
      </c>
      <c r="B648">
        <v>1956</v>
      </c>
      <c r="C648" t="s">
        <v>26</v>
      </c>
      <c r="D648" t="s">
        <v>27</v>
      </c>
      <c r="E648" s="1">
        <v>50943</v>
      </c>
      <c r="F648">
        <v>0</v>
      </c>
      <c r="G648">
        <v>1</v>
      </c>
      <c r="H648" s="9">
        <v>41446</v>
      </c>
      <c r="I648" s="9" t="str">
        <f t="shared" si="11"/>
        <v>2013</v>
      </c>
      <c r="J648">
        <v>49</v>
      </c>
      <c r="K648">
        <v>31</v>
      </c>
      <c r="L648">
        <v>0</v>
      </c>
      <c r="M648">
        <v>7</v>
      </c>
      <c r="N648">
        <v>2</v>
      </c>
      <c r="O648">
        <v>0</v>
      </c>
      <c r="P648">
        <v>6</v>
      </c>
      <c r="Q648">
        <f>SUM(Sheet1!K648)+SUM(Sheet1!L648)+SUM(Sheet1!M648)+SUM(Sheet1!N648)+SUM(Sheet1!O648)+SUM(Sheet1!P648)</f>
        <v>46</v>
      </c>
      <c r="R648">
        <v>1</v>
      </c>
      <c r="S648">
        <v>1</v>
      </c>
      <c r="T648">
        <v>0</v>
      </c>
      <c r="U648">
        <v>3</v>
      </c>
      <c r="V648">
        <v>5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 t="s">
        <v>21</v>
      </c>
      <c r="AE648" t="s">
        <v>22</v>
      </c>
    </row>
    <row r="649" spans="1:31" x14ac:dyDescent="0.3">
      <c r="A649">
        <v>10160</v>
      </c>
      <c r="B649">
        <v>1956</v>
      </c>
      <c r="C649" t="s">
        <v>26</v>
      </c>
      <c r="D649" t="s">
        <v>27</v>
      </c>
      <c r="E649" s="1">
        <v>50943</v>
      </c>
      <c r="F649">
        <v>0</v>
      </c>
      <c r="G649">
        <v>1</v>
      </c>
      <c r="H649" s="9">
        <v>41446</v>
      </c>
      <c r="I649" s="9" t="str">
        <f t="shared" si="11"/>
        <v>2013</v>
      </c>
      <c r="J649">
        <v>49</v>
      </c>
      <c r="K649">
        <v>31</v>
      </c>
      <c r="L649">
        <v>0</v>
      </c>
      <c r="M649">
        <v>7</v>
      </c>
      <c r="N649">
        <v>2</v>
      </c>
      <c r="O649">
        <v>0</v>
      </c>
      <c r="P649">
        <v>6</v>
      </c>
      <c r="Q649">
        <f>SUM(Sheet1!K649)+SUM(Sheet1!L649)+SUM(Sheet1!M649)+SUM(Sheet1!N649)+SUM(Sheet1!O649)+SUM(Sheet1!P649)</f>
        <v>46</v>
      </c>
      <c r="R649">
        <v>1</v>
      </c>
      <c r="S649">
        <v>1</v>
      </c>
      <c r="T649">
        <v>0</v>
      </c>
      <c r="U649">
        <v>3</v>
      </c>
      <c r="V649">
        <v>5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 t="s">
        <v>21</v>
      </c>
      <c r="AE649" t="s">
        <v>22</v>
      </c>
    </row>
    <row r="650" spans="1:31" x14ac:dyDescent="0.3">
      <c r="A650">
        <v>8175</v>
      </c>
      <c r="B650">
        <v>1992</v>
      </c>
      <c r="C650" t="s">
        <v>25</v>
      </c>
      <c r="D650" t="s">
        <v>20</v>
      </c>
      <c r="E650" s="1">
        <v>34935</v>
      </c>
      <c r="F650">
        <v>0</v>
      </c>
      <c r="G650">
        <v>0</v>
      </c>
      <c r="H650" s="9">
        <v>41446</v>
      </c>
      <c r="I650" s="9" t="str">
        <f t="shared" si="11"/>
        <v>2013</v>
      </c>
      <c r="J650">
        <v>71</v>
      </c>
      <c r="K650">
        <v>34</v>
      </c>
      <c r="L650">
        <v>4</v>
      </c>
      <c r="M650">
        <v>66</v>
      </c>
      <c r="N650">
        <v>3</v>
      </c>
      <c r="O650">
        <v>10</v>
      </c>
      <c r="P650">
        <v>20</v>
      </c>
      <c r="Q650">
        <f>SUM(Sheet1!K650)+SUM(Sheet1!L650)+SUM(Sheet1!M650)+SUM(Sheet1!N650)+SUM(Sheet1!O650)+SUM(Sheet1!P650)</f>
        <v>137</v>
      </c>
      <c r="R650">
        <v>1</v>
      </c>
      <c r="S650">
        <v>2</v>
      </c>
      <c r="T650">
        <v>1</v>
      </c>
      <c r="U650">
        <v>4</v>
      </c>
      <c r="V650">
        <v>7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 t="s">
        <v>15</v>
      </c>
      <c r="AE650" t="s">
        <v>16</v>
      </c>
    </row>
    <row r="651" spans="1:31" x14ac:dyDescent="0.3">
      <c r="A651">
        <v>3386</v>
      </c>
      <c r="B651">
        <v>1992</v>
      </c>
      <c r="C651" t="s">
        <v>25</v>
      </c>
      <c r="D651" t="s">
        <v>20</v>
      </c>
      <c r="E651" s="1">
        <v>34935</v>
      </c>
      <c r="F651">
        <v>0</v>
      </c>
      <c r="G651">
        <v>0</v>
      </c>
      <c r="H651" s="9">
        <v>41446</v>
      </c>
      <c r="I651" s="9" t="str">
        <f t="shared" si="11"/>
        <v>2013</v>
      </c>
      <c r="J651">
        <v>71</v>
      </c>
      <c r="K651">
        <v>34</v>
      </c>
      <c r="L651">
        <v>4</v>
      </c>
      <c r="M651">
        <v>66</v>
      </c>
      <c r="N651">
        <v>3</v>
      </c>
      <c r="O651">
        <v>10</v>
      </c>
      <c r="P651">
        <v>20</v>
      </c>
      <c r="Q651">
        <f>SUM(Sheet1!K651)+SUM(Sheet1!L651)+SUM(Sheet1!M651)+SUM(Sheet1!N651)+SUM(Sheet1!O651)+SUM(Sheet1!P651)</f>
        <v>137</v>
      </c>
      <c r="R651">
        <v>1</v>
      </c>
      <c r="S651">
        <v>2</v>
      </c>
      <c r="T651">
        <v>1</v>
      </c>
      <c r="U651">
        <v>4</v>
      </c>
      <c r="V651">
        <v>7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 t="s">
        <v>21</v>
      </c>
      <c r="AE651" t="s">
        <v>22</v>
      </c>
    </row>
    <row r="652" spans="1:31" x14ac:dyDescent="0.3">
      <c r="A652">
        <v>9080</v>
      </c>
      <c r="B652">
        <v>1972</v>
      </c>
      <c r="C652" t="s">
        <v>13</v>
      </c>
      <c r="D652" t="s">
        <v>28</v>
      </c>
      <c r="E652" s="1">
        <v>38578</v>
      </c>
      <c r="F652">
        <v>1</v>
      </c>
      <c r="G652">
        <v>1</v>
      </c>
      <c r="H652" s="9">
        <v>41447</v>
      </c>
      <c r="I652" s="9" t="str">
        <f t="shared" si="11"/>
        <v>2013</v>
      </c>
      <c r="J652">
        <v>2</v>
      </c>
      <c r="K652">
        <v>38</v>
      </c>
      <c r="L652">
        <v>4</v>
      </c>
      <c r="M652">
        <v>22</v>
      </c>
      <c r="N652">
        <v>3</v>
      </c>
      <c r="O652">
        <v>3</v>
      </c>
      <c r="P652">
        <v>3</v>
      </c>
      <c r="Q652">
        <f>SUM(Sheet1!K652)+SUM(Sheet1!L652)+SUM(Sheet1!M652)+SUM(Sheet1!N652)+SUM(Sheet1!O652)+SUM(Sheet1!P652)</f>
        <v>73</v>
      </c>
      <c r="R652">
        <v>3</v>
      </c>
      <c r="S652">
        <v>3</v>
      </c>
      <c r="T652">
        <v>0</v>
      </c>
      <c r="U652">
        <v>3</v>
      </c>
      <c r="V652">
        <v>8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 t="s">
        <v>21</v>
      </c>
      <c r="AE652" t="s">
        <v>22</v>
      </c>
    </row>
    <row r="653" spans="1:31" x14ac:dyDescent="0.3">
      <c r="A653">
        <v>1519</v>
      </c>
      <c r="B653">
        <v>1972</v>
      </c>
      <c r="C653" t="s">
        <v>13</v>
      </c>
      <c r="D653" t="s">
        <v>28</v>
      </c>
      <c r="E653" s="1">
        <v>38578</v>
      </c>
      <c r="F653">
        <v>1</v>
      </c>
      <c r="G653">
        <v>1</v>
      </c>
      <c r="H653" s="9">
        <v>41447</v>
      </c>
      <c r="I653" s="9" t="str">
        <f t="shared" si="11"/>
        <v>2013</v>
      </c>
      <c r="J653">
        <v>2</v>
      </c>
      <c r="K653">
        <v>38</v>
      </c>
      <c r="L653">
        <v>4</v>
      </c>
      <c r="M653">
        <v>22</v>
      </c>
      <c r="N653">
        <v>3</v>
      </c>
      <c r="O653">
        <v>3</v>
      </c>
      <c r="P653">
        <v>3</v>
      </c>
      <c r="Q653">
        <f>SUM(Sheet1!K653)+SUM(Sheet1!L653)+SUM(Sheet1!M653)+SUM(Sheet1!N653)+SUM(Sheet1!O653)+SUM(Sheet1!P653)</f>
        <v>73</v>
      </c>
      <c r="R653">
        <v>3</v>
      </c>
      <c r="S653">
        <v>3</v>
      </c>
      <c r="T653">
        <v>0</v>
      </c>
      <c r="U653">
        <v>3</v>
      </c>
      <c r="V653">
        <v>8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 t="s">
        <v>21</v>
      </c>
      <c r="AE653" t="s">
        <v>22</v>
      </c>
    </row>
    <row r="654" spans="1:31" x14ac:dyDescent="0.3">
      <c r="A654">
        <v>4552</v>
      </c>
      <c r="B654">
        <v>1991</v>
      </c>
      <c r="C654" t="s">
        <v>25</v>
      </c>
      <c r="D654" t="s">
        <v>20</v>
      </c>
      <c r="E654" s="1">
        <v>51373</v>
      </c>
      <c r="F654">
        <v>0</v>
      </c>
      <c r="G654">
        <v>0</v>
      </c>
      <c r="H654" s="9">
        <v>41447</v>
      </c>
      <c r="I654" s="9" t="str">
        <f t="shared" si="11"/>
        <v>2013</v>
      </c>
      <c r="J654">
        <v>37</v>
      </c>
      <c r="K654">
        <v>83</v>
      </c>
      <c r="L654">
        <v>2</v>
      </c>
      <c r="M654">
        <v>101</v>
      </c>
      <c r="N654">
        <v>64</v>
      </c>
      <c r="O654">
        <v>26</v>
      </c>
      <c r="P654">
        <v>117</v>
      </c>
      <c r="Q654">
        <f>SUM(Sheet1!K654)+SUM(Sheet1!L654)+SUM(Sheet1!M654)+SUM(Sheet1!N654)+SUM(Sheet1!O654)+SUM(Sheet1!P654)</f>
        <v>393</v>
      </c>
      <c r="R654">
        <v>1</v>
      </c>
      <c r="S654">
        <v>3</v>
      </c>
      <c r="T654">
        <v>5</v>
      </c>
      <c r="U654">
        <v>3</v>
      </c>
      <c r="V654">
        <v>4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 t="s">
        <v>21</v>
      </c>
      <c r="AE654" t="s">
        <v>22</v>
      </c>
    </row>
    <row r="655" spans="1:31" x14ac:dyDescent="0.3">
      <c r="A655">
        <v>8553</v>
      </c>
      <c r="B655">
        <v>1965</v>
      </c>
      <c r="C655" t="s">
        <v>25</v>
      </c>
      <c r="D655" t="s">
        <v>20</v>
      </c>
      <c r="E655" s="1">
        <v>44300</v>
      </c>
      <c r="F655">
        <v>1</v>
      </c>
      <c r="G655">
        <v>1</v>
      </c>
      <c r="H655" s="9">
        <v>41448</v>
      </c>
      <c r="I655" s="9" t="str">
        <f t="shared" si="11"/>
        <v>2013</v>
      </c>
      <c r="J655">
        <v>65</v>
      </c>
      <c r="K655">
        <v>30</v>
      </c>
      <c r="L655">
        <v>0</v>
      </c>
      <c r="M655">
        <v>9</v>
      </c>
      <c r="N655">
        <v>0</v>
      </c>
      <c r="O655">
        <v>0</v>
      </c>
      <c r="P655">
        <v>3</v>
      </c>
      <c r="Q655">
        <f>SUM(Sheet1!K655)+SUM(Sheet1!L655)+SUM(Sheet1!M655)+SUM(Sheet1!N655)+SUM(Sheet1!O655)+SUM(Sheet1!P655)</f>
        <v>42</v>
      </c>
      <c r="R655">
        <v>2</v>
      </c>
      <c r="S655">
        <v>1</v>
      </c>
      <c r="T655">
        <v>0</v>
      </c>
      <c r="U655">
        <v>3</v>
      </c>
      <c r="V655">
        <v>6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 t="s">
        <v>21</v>
      </c>
      <c r="AE655" t="s">
        <v>22</v>
      </c>
    </row>
    <row r="656" spans="1:31" x14ac:dyDescent="0.3">
      <c r="A656">
        <v>2261</v>
      </c>
      <c r="B656">
        <v>1969</v>
      </c>
      <c r="C656" t="s">
        <v>25</v>
      </c>
      <c r="D656" t="s">
        <v>20</v>
      </c>
      <c r="E656" s="1">
        <v>26304</v>
      </c>
      <c r="F656">
        <v>1</v>
      </c>
      <c r="G656">
        <v>0</v>
      </c>
      <c r="H656" s="9">
        <v>41448</v>
      </c>
      <c r="I656" s="9" t="str">
        <f t="shared" si="11"/>
        <v>2013</v>
      </c>
      <c r="J656">
        <v>5</v>
      </c>
      <c r="K656">
        <v>4</v>
      </c>
      <c r="L656">
        <v>1</v>
      </c>
      <c r="M656">
        <v>5</v>
      </c>
      <c r="N656">
        <v>2</v>
      </c>
      <c r="O656">
        <v>0</v>
      </c>
      <c r="P656">
        <v>4</v>
      </c>
      <c r="Q656">
        <f>SUM(Sheet1!K656)+SUM(Sheet1!L656)+SUM(Sheet1!M656)+SUM(Sheet1!N656)+SUM(Sheet1!O656)+SUM(Sheet1!P656)</f>
        <v>16</v>
      </c>
      <c r="R656">
        <v>1</v>
      </c>
      <c r="S656">
        <v>1</v>
      </c>
      <c r="T656">
        <v>0</v>
      </c>
      <c r="U656">
        <v>2</v>
      </c>
      <c r="V656">
        <v>7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 t="s">
        <v>30</v>
      </c>
      <c r="AE656" t="s">
        <v>31</v>
      </c>
    </row>
    <row r="657" spans="1:31" x14ac:dyDescent="0.3">
      <c r="A657">
        <v>9706</v>
      </c>
      <c r="B657">
        <v>1974</v>
      </c>
      <c r="C657" t="s">
        <v>13</v>
      </c>
      <c r="D657" t="s">
        <v>28</v>
      </c>
      <c r="E657" s="1">
        <v>31560</v>
      </c>
      <c r="F657">
        <v>1</v>
      </c>
      <c r="G657">
        <v>0</v>
      </c>
      <c r="H657" s="9">
        <v>41449</v>
      </c>
      <c r="I657" s="9" t="str">
        <f t="shared" si="11"/>
        <v>2013</v>
      </c>
      <c r="J657">
        <v>98</v>
      </c>
      <c r="K657">
        <v>62</v>
      </c>
      <c r="L657">
        <v>1</v>
      </c>
      <c r="M657">
        <v>20</v>
      </c>
      <c r="N657">
        <v>4</v>
      </c>
      <c r="O657">
        <v>0</v>
      </c>
      <c r="P657">
        <v>7</v>
      </c>
      <c r="Q657">
        <f>SUM(Sheet1!K657)+SUM(Sheet1!L657)+SUM(Sheet1!M657)+SUM(Sheet1!N657)+SUM(Sheet1!O657)+SUM(Sheet1!P657)</f>
        <v>94</v>
      </c>
      <c r="R657">
        <v>2</v>
      </c>
      <c r="S657">
        <v>2</v>
      </c>
      <c r="T657">
        <v>1</v>
      </c>
      <c r="U657">
        <v>3</v>
      </c>
      <c r="V657">
        <v>8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 t="s">
        <v>23</v>
      </c>
      <c r="AE657" t="s">
        <v>24</v>
      </c>
    </row>
    <row r="658" spans="1:31" x14ac:dyDescent="0.3">
      <c r="A658">
        <v>5543</v>
      </c>
      <c r="B658">
        <v>1966</v>
      </c>
      <c r="C658" t="s">
        <v>25</v>
      </c>
      <c r="D658" t="s">
        <v>27</v>
      </c>
      <c r="E658" s="1">
        <v>57811</v>
      </c>
      <c r="F658">
        <v>0</v>
      </c>
      <c r="G658">
        <v>1</v>
      </c>
      <c r="H658" s="9">
        <v>41449</v>
      </c>
      <c r="I658" s="9" t="str">
        <f t="shared" si="11"/>
        <v>2013</v>
      </c>
      <c r="J658">
        <v>49</v>
      </c>
      <c r="K658">
        <v>545</v>
      </c>
      <c r="L658">
        <v>7</v>
      </c>
      <c r="M658">
        <v>114</v>
      </c>
      <c r="N658">
        <v>37</v>
      </c>
      <c r="O658">
        <v>21</v>
      </c>
      <c r="P658">
        <v>78</v>
      </c>
      <c r="Q658">
        <f>SUM(Sheet1!K658)+SUM(Sheet1!L658)+SUM(Sheet1!M658)+SUM(Sheet1!N658)+SUM(Sheet1!O658)+SUM(Sheet1!P658)</f>
        <v>802</v>
      </c>
      <c r="R658">
        <v>5</v>
      </c>
      <c r="S658">
        <v>7</v>
      </c>
      <c r="T658">
        <v>2</v>
      </c>
      <c r="U658">
        <v>11</v>
      </c>
      <c r="V658">
        <v>5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0</v>
      </c>
      <c r="AC658">
        <v>0</v>
      </c>
      <c r="AD658" t="s">
        <v>21</v>
      </c>
      <c r="AE658" t="s">
        <v>22</v>
      </c>
    </row>
    <row r="659" spans="1:31" x14ac:dyDescent="0.3">
      <c r="A659">
        <v>8773</v>
      </c>
      <c r="B659">
        <v>1971</v>
      </c>
      <c r="C659" t="s">
        <v>26</v>
      </c>
      <c r="D659" t="s">
        <v>27</v>
      </c>
      <c r="E659" s="1">
        <v>57420</v>
      </c>
      <c r="F659">
        <v>0</v>
      </c>
      <c r="G659">
        <v>1</v>
      </c>
      <c r="H659" s="9">
        <v>41450</v>
      </c>
      <c r="I659" s="9" t="str">
        <f t="shared" si="11"/>
        <v>2013</v>
      </c>
      <c r="J659">
        <v>22</v>
      </c>
      <c r="K659">
        <v>280</v>
      </c>
      <c r="L659">
        <v>0</v>
      </c>
      <c r="M659">
        <v>18</v>
      </c>
      <c r="N659">
        <v>0</v>
      </c>
      <c r="O659">
        <v>0</v>
      </c>
      <c r="P659">
        <v>24</v>
      </c>
      <c r="Q659">
        <f>SUM(Sheet1!K659)+SUM(Sheet1!L659)+SUM(Sheet1!M659)+SUM(Sheet1!N659)+SUM(Sheet1!O659)+SUM(Sheet1!P659)</f>
        <v>322</v>
      </c>
      <c r="R659">
        <v>3</v>
      </c>
      <c r="S659">
        <v>5</v>
      </c>
      <c r="T659">
        <v>1</v>
      </c>
      <c r="U659">
        <v>6</v>
      </c>
      <c r="V659">
        <v>7</v>
      </c>
      <c r="W659">
        <v>0</v>
      </c>
      <c r="X659">
        <v>1</v>
      </c>
      <c r="Y659">
        <v>0</v>
      </c>
      <c r="Z659">
        <v>0</v>
      </c>
      <c r="AA659">
        <v>0</v>
      </c>
      <c r="AB659">
        <v>0</v>
      </c>
      <c r="AC659">
        <v>0</v>
      </c>
      <c r="AD659" t="s">
        <v>29</v>
      </c>
      <c r="AE659" t="s">
        <v>19</v>
      </c>
    </row>
    <row r="660" spans="1:31" x14ac:dyDescent="0.3">
      <c r="A660">
        <v>2711</v>
      </c>
      <c r="B660">
        <v>1976</v>
      </c>
      <c r="C660" t="s">
        <v>26</v>
      </c>
      <c r="D660" t="s">
        <v>27</v>
      </c>
      <c r="E660" s="1">
        <v>30560</v>
      </c>
      <c r="F660">
        <v>1</v>
      </c>
      <c r="G660">
        <v>0</v>
      </c>
      <c r="H660" s="9">
        <v>41452</v>
      </c>
      <c r="I660" s="9" t="str">
        <f t="shared" si="11"/>
        <v>2013</v>
      </c>
      <c r="J660">
        <v>6</v>
      </c>
      <c r="K660">
        <v>9</v>
      </c>
      <c r="L660">
        <v>1</v>
      </c>
      <c r="M660">
        <v>5</v>
      </c>
      <c r="N660">
        <v>4</v>
      </c>
      <c r="O660">
        <v>5</v>
      </c>
      <c r="P660">
        <v>7</v>
      </c>
      <c r="Q660">
        <f>SUM(Sheet1!K660)+SUM(Sheet1!L660)+SUM(Sheet1!M660)+SUM(Sheet1!N660)+SUM(Sheet1!O660)+SUM(Sheet1!P660)</f>
        <v>31</v>
      </c>
      <c r="R660">
        <v>1</v>
      </c>
      <c r="S660">
        <v>1</v>
      </c>
      <c r="T660">
        <v>0</v>
      </c>
      <c r="U660">
        <v>3</v>
      </c>
      <c r="V660">
        <v>7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 t="s">
        <v>23</v>
      </c>
      <c r="AE660" t="s">
        <v>24</v>
      </c>
    </row>
    <row r="661" spans="1:31" x14ac:dyDescent="0.3">
      <c r="A661">
        <v>2814</v>
      </c>
      <c r="B661">
        <v>1976</v>
      </c>
      <c r="C661" t="s">
        <v>26</v>
      </c>
      <c r="D661" t="s">
        <v>27</v>
      </c>
      <c r="E661" s="1">
        <v>30560</v>
      </c>
      <c r="F661">
        <v>1</v>
      </c>
      <c r="G661">
        <v>0</v>
      </c>
      <c r="H661" s="9">
        <v>41452</v>
      </c>
      <c r="I661" s="9" t="str">
        <f t="shared" si="11"/>
        <v>2013</v>
      </c>
      <c r="J661">
        <v>6</v>
      </c>
      <c r="K661">
        <v>9</v>
      </c>
      <c r="L661">
        <v>1</v>
      </c>
      <c r="M661">
        <v>5</v>
      </c>
      <c r="N661">
        <v>4</v>
      </c>
      <c r="O661">
        <v>5</v>
      </c>
      <c r="P661">
        <v>7</v>
      </c>
      <c r="Q661">
        <f>SUM(Sheet1!K661)+SUM(Sheet1!L661)+SUM(Sheet1!M661)+SUM(Sheet1!N661)+SUM(Sheet1!O661)+SUM(Sheet1!P661)</f>
        <v>31</v>
      </c>
      <c r="R661">
        <v>1</v>
      </c>
      <c r="S661">
        <v>1</v>
      </c>
      <c r="T661">
        <v>0</v>
      </c>
      <c r="U661">
        <v>3</v>
      </c>
      <c r="V661">
        <v>7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 t="s">
        <v>15</v>
      </c>
      <c r="AE661" t="s">
        <v>16</v>
      </c>
    </row>
    <row r="662" spans="1:31" x14ac:dyDescent="0.3">
      <c r="A662">
        <v>5272</v>
      </c>
      <c r="B662">
        <v>1965</v>
      </c>
      <c r="C662" t="s">
        <v>26</v>
      </c>
      <c r="D662" t="s">
        <v>20</v>
      </c>
      <c r="E662" s="1">
        <v>53843</v>
      </c>
      <c r="F662">
        <v>0</v>
      </c>
      <c r="G662">
        <v>1</v>
      </c>
      <c r="H662" s="9">
        <v>41452</v>
      </c>
      <c r="I662" s="9" t="str">
        <f t="shared" si="11"/>
        <v>2013</v>
      </c>
      <c r="J662">
        <v>64</v>
      </c>
      <c r="K662">
        <v>378</v>
      </c>
      <c r="L662">
        <v>0</v>
      </c>
      <c r="M662">
        <v>88</v>
      </c>
      <c r="N662">
        <v>19</v>
      </c>
      <c r="O662">
        <v>4</v>
      </c>
      <c r="P662">
        <v>73</v>
      </c>
      <c r="Q662">
        <f>SUM(Sheet1!K662)+SUM(Sheet1!L662)+SUM(Sheet1!M662)+SUM(Sheet1!N662)+SUM(Sheet1!O662)+SUM(Sheet1!P662)</f>
        <v>562</v>
      </c>
      <c r="R662">
        <v>4</v>
      </c>
      <c r="S662">
        <v>8</v>
      </c>
      <c r="T662">
        <v>5</v>
      </c>
      <c r="U662">
        <v>3</v>
      </c>
      <c r="V662">
        <v>7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 t="s">
        <v>15</v>
      </c>
      <c r="AE662" t="s">
        <v>16</v>
      </c>
    </row>
    <row r="663" spans="1:31" x14ac:dyDescent="0.3">
      <c r="A663">
        <v>6347</v>
      </c>
      <c r="B663">
        <v>1979</v>
      </c>
      <c r="C663" t="s">
        <v>35</v>
      </c>
      <c r="D663" t="s">
        <v>28</v>
      </c>
      <c r="E663" s="1">
        <v>15862</v>
      </c>
      <c r="F663">
        <v>1</v>
      </c>
      <c r="G663">
        <v>0</v>
      </c>
      <c r="H663" s="9">
        <v>41452</v>
      </c>
      <c r="I663" s="9" t="str">
        <f t="shared" si="11"/>
        <v>2013</v>
      </c>
      <c r="J663">
        <v>26</v>
      </c>
      <c r="K663">
        <v>1</v>
      </c>
      <c r="L663">
        <v>1</v>
      </c>
      <c r="M663">
        <v>4</v>
      </c>
      <c r="N663">
        <v>11</v>
      </c>
      <c r="O663">
        <v>9</v>
      </c>
      <c r="P663">
        <v>10</v>
      </c>
      <c r="Q663">
        <f>SUM(Sheet1!K663)+SUM(Sheet1!L663)+SUM(Sheet1!M663)+SUM(Sheet1!N663)+SUM(Sheet1!O663)+SUM(Sheet1!P663)</f>
        <v>36</v>
      </c>
      <c r="R663">
        <v>1</v>
      </c>
      <c r="S663">
        <v>1</v>
      </c>
      <c r="T663">
        <v>0</v>
      </c>
      <c r="U663">
        <v>3</v>
      </c>
      <c r="V663">
        <v>8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 t="s">
        <v>21</v>
      </c>
      <c r="AE663" t="s">
        <v>22</v>
      </c>
    </row>
    <row r="664" spans="1:31" x14ac:dyDescent="0.3">
      <c r="A664">
        <v>1506</v>
      </c>
      <c r="B664">
        <v>1975</v>
      </c>
      <c r="C664" t="s">
        <v>25</v>
      </c>
      <c r="D664" t="s">
        <v>28</v>
      </c>
      <c r="E664" s="1">
        <v>42160</v>
      </c>
      <c r="F664">
        <v>1</v>
      </c>
      <c r="G664">
        <v>1</v>
      </c>
      <c r="H664" s="9">
        <v>41453</v>
      </c>
      <c r="I664" s="9" t="str">
        <f t="shared" si="11"/>
        <v>2013</v>
      </c>
      <c r="J664">
        <v>26</v>
      </c>
      <c r="K664">
        <v>48</v>
      </c>
      <c r="L664">
        <v>9</v>
      </c>
      <c r="M664">
        <v>45</v>
      </c>
      <c r="N664">
        <v>3</v>
      </c>
      <c r="O664">
        <v>15</v>
      </c>
      <c r="P664">
        <v>20</v>
      </c>
      <c r="Q664">
        <f>SUM(Sheet1!K664)+SUM(Sheet1!L664)+SUM(Sheet1!M664)+SUM(Sheet1!N664)+SUM(Sheet1!O664)+SUM(Sheet1!P664)</f>
        <v>140</v>
      </c>
      <c r="R664">
        <v>4</v>
      </c>
      <c r="S664">
        <v>2</v>
      </c>
      <c r="T664">
        <v>1</v>
      </c>
      <c r="U664">
        <v>4</v>
      </c>
      <c r="V664">
        <v>6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 t="s">
        <v>21</v>
      </c>
      <c r="AE664" t="s">
        <v>22</v>
      </c>
    </row>
    <row r="665" spans="1:31" x14ac:dyDescent="0.3">
      <c r="A665">
        <v>7325</v>
      </c>
      <c r="B665">
        <v>1986</v>
      </c>
      <c r="C665" t="s">
        <v>13</v>
      </c>
      <c r="D665" t="s">
        <v>27</v>
      </c>
      <c r="E665" s="1">
        <v>38197</v>
      </c>
      <c r="F665">
        <v>1</v>
      </c>
      <c r="G665">
        <v>0</v>
      </c>
      <c r="H665" s="9">
        <v>41454</v>
      </c>
      <c r="I665" s="9" t="str">
        <f t="shared" si="11"/>
        <v>2013</v>
      </c>
      <c r="J665">
        <v>86</v>
      </c>
      <c r="K665">
        <v>23</v>
      </c>
      <c r="L665">
        <v>0</v>
      </c>
      <c r="M665">
        <v>11</v>
      </c>
      <c r="N665">
        <v>2</v>
      </c>
      <c r="O665">
        <v>1</v>
      </c>
      <c r="P665">
        <v>3</v>
      </c>
      <c r="Q665">
        <f>SUM(Sheet1!K665)+SUM(Sheet1!L665)+SUM(Sheet1!M665)+SUM(Sheet1!N665)+SUM(Sheet1!O665)+SUM(Sheet1!P665)</f>
        <v>40</v>
      </c>
      <c r="R665">
        <v>1</v>
      </c>
      <c r="S665">
        <v>1</v>
      </c>
      <c r="T665">
        <v>0</v>
      </c>
      <c r="U665">
        <v>3</v>
      </c>
      <c r="V665">
        <v>5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 t="s">
        <v>21</v>
      </c>
      <c r="AE665" t="s">
        <v>22</v>
      </c>
    </row>
    <row r="666" spans="1:31" x14ac:dyDescent="0.3">
      <c r="A666">
        <v>773</v>
      </c>
      <c r="B666">
        <v>1971</v>
      </c>
      <c r="C666" t="s">
        <v>26</v>
      </c>
      <c r="D666" t="s">
        <v>17</v>
      </c>
      <c r="E666" s="1">
        <v>42835</v>
      </c>
      <c r="F666">
        <v>1</v>
      </c>
      <c r="G666">
        <v>1</v>
      </c>
      <c r="H666" s="9">
        <v>41455</v>
      </c>
      <c r="I666" s="9" t="str">
        <f t="shared" si="11"/>
        <v>2013</v>
      </c>
      <c r="J666">
        <v>64</v>
      </c>
      <c r="K666">
        <v>379</v>
      </c>
      <c r="L666">
        <v>4</v>
      </c>
      <c r="M666">
        <v>93</v>
      </c>
      <c r="N666">
        <v>12</v>
      </c>
      <c r="O666">
        <v>9</v>
      </c>
      <c r="P666">
        <v>98</v>
      </c>
      <c r="Q666">
        <f>SUM(Sheet1!K666)+SUM(Sheet1!L666)+SUM(Sheet1!M666)+SUM(Sheet1!N666)+SUM(Sheet1!O666)+SUM(Sheet1!P666)</f>
        <v>595</v>
      </c>
      <c r="R666">
        <v>7</v>
      </c>
      <c r="S666">
        <v>6</v>
      </c>
      <c r="T666">
        <v>6</v>
      </c>
      <c r="U666">
        <v>4</v>
      </c>
      <c r="V666">
        <v>6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 t="s">
        <v>32</v>
      </c>
      <c r="AE666" t="s">
        <v>33</v>
      </c>
    </row>
    <row r="667" spans="1:31" x14ac:dyDescent="0.3">
      <c r="A667">
        <v>9592</v>
      </c>
      <c r="B667">
        <v>1983</v>
      </c>
      <c r="C667" t="s">
        <v>25</v>
      </c>
      <c r="D667" t="s">
        <v>27</v>
      </c>
      <c r="E667" s="1">
        <v>22010</v>
      </c>
      <c r="F667">
        <v>1</v>
      </c>
      <c r="G667">
        <v>0</v>
      </c>
      <c r="H667" s="9">
        <v>41455</v>
      </c>
      <c r="I667" s="9" t="str">
        <f t="shared" si="11"/>
        <v>2013</v>
      </c>
      <c r="J667">
        <v>51</v>
      </c>
      <c r="K667">
        <v>11</v>
      </c>
      <c r="L667">
        <v>2</v>
      </c>
      <c r="M667">
        <v>9</v>
      </c>
      <c r="N667">
        <v>3</v>
      </c>
      <c r="O667">
        <v>0</v>
      </c>
      <c r="P667">
        <v>8</v>
      </c>
      <c r="Q667">
        <f>SUM(Sheet1!K667)+SUM(Sheet1!L667)+SUM(Sheet1!M667)+SUM(Sheet1!N667)+SUM(Sheet1!O667)+SUM(Sheet1!P667)</f>
        <v>33</v>
      </c>
      <c r="R667">
        <v>2</v>
      </c>
      <c r="S667">
        <v>2</v>
      </c>
      <c r="T667">
        <v>0</v>
      </c>
      <c r="U667">
        <v>3</v>
      </c>
      <c r="V667">
        <v>8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 t="s">
        <v>21</v>
      </c>
      <c r="AE667" t="s">
        <v>22</v>
      </c>
    </row>
    <row r="668" spans="1:31" x14ac:dyDescent="0.3">
      <c r="A668">
        <v>10203</v>
      </c>
      <c r="B668">
        <v>1990</v>
      </c>
      <c r="C668" t="s">
        <v>25</v>
      </c>
      <c r="D668" t="s">
        <v>28</v>
      </c>
      <c r="E668" s="1">
        <v>26095</v>
      </c>
      <c r="F668">
        <v>1</v>
      </c>
      <c r="G668">
        <v>0</v>
      </c>
      <c r="H668" s="9">
        <v>41455</v>
      </c>
      <c r="I668" s="9" t="str">
        <f t="shared" si="11"/>
        <v>2013</v>
      </c>
      <c r="J668">
        <v>77</v>
      </c>
      <c r="K668">
        <v>11</v>
      </c>
      <c r="L668">
        <v>7</v>
      </c>
      <c r="M668">
        <v>9</v>
      </c>
      <c r="N668">
        <v>3</v>
      </c>
      <c r="O668">
        <v>1</v>
      </c>
      <c r="P668">
        <v>11</v>
      </c>
      <c r="Q668">
        <f>SUM(Sheet1!K668)+SUM(Sheet1!L668)+SUM(Sheet1!M668)+SUM(Sheet1!N668)+SUM(Sheet1!O668)+SUM(Sheet1!P668)</f>
        <v>42</v>
      </c>
      <c r="R668">
        <v>1</v>
      </c>
      <c r="S668">
        <v>1</v>
      </c>
      <c r="T668">
        <v>0</v>
      </c>
      <c r="U668">
        <v>3</v>
      </c>
      <c r="V668">
        <v>7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 t="s">
        <v>21</v>
      </c>
      <c r="AE668" t="s">
        <v>22</v>
      </c>
    </row>
    <row r="669" spans="1:31" x14ac:dyDescent="0.3">
      <c r="A669">
        <v>2795</v>
      </c>
      <c r="B669">
        <v>1958</v>
      </c>
      <c r="C669" t="s">
        <v>26</v>
      </c>
      <c r="D669" t="s">
        <v>28</v>
      </c>
      <c r="E669" s="1">
        <v>30523</v>
      </c>
      <c r="F669">
        <v>2</v>
      </c>
      <c r="G669">
        <v>1</v>
      </c>
      <c r="H669" s="9">
        <v>41456</v>
      </c>
      <c r="I669" s="9" t="str">
        <f t="shared" si="11"/>
        <v>2013</v>
      </c>
      <c r="J669">
        <v>0</v>
      </c>
      <c r="K669">
        <v>5</v>
      </c>
      <c r="L669">
        <v>0</v>
      </c>
      <c r="M669">
        <v>3</v>
      </c>
      <c r="N669">
        <v>0</v>
      </c>
      <c r="O669">
        <v>0</v>
      </c>
      <c r="P669">
        <v>5</v>
      </c>
      <c r="Q669">
        <f>SUM(Sheet1!K669)+SUM(Sheet1!L669)+SUM(Sheet1!M669)+SUM(Sheet1!N669)+SUM(Sheet1!O669)+SUM(Sheet1!P669)</f>
        <v>13</v>
      </c>
      <c r="R669">
        <v>1</v>
      </c>
      <c r="S669">
        <v>1</v>
      </c>
      <c r="T669">
        <v>0</v>
      </c>
      <c r="U669">
        <v>2</v>
      </c>
      <c r="V669">
        <v>7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 t="s">
        <v>23</v>
      </c>
      <c r="AE669" t="s">
        <v>24</v>
      </c>
    </row>
    <row r="670" spans="1:31" x14ac:dyDescent="0.3">
      <c r="A670">
        <v>8372</v>
      </c>
      <c r="B670">
        <v>1974</v>
      </c>
      <c r="C670" t="s">
        <v>25</v>
      </c>
      <c r="D670" t="s">
        <v>20</v>
      </c>
      <c r="E670" s="1">
        <v>34421</v>
      </c>
      <c r="F670">
        <v>1</v>
      </c>
      <c r="G670">
        <v>0</v>
      </c>
      <c r="H670" s="9">
        <v>41456</v>
      </c>
      <c r="I670" s="9" t="str">
        <f t="shared" si="11"/>
        <v>2013</v>
      </c>
      <c r="J670">
        <v>81</v>
      </c>
      <c r="K670">
        <v>3</v>
      </c>
      <c r="L670">
        <v>3</v>
      </c>
      <c r="M670">
        <v>7</v>
      </c>
      <c r="N670">
        <v>6</v>
      </c>
      <c r="O670">
        <v>2</v>
      </c>
      <c r="P670">
        <v>9</v>
      </c>
      <c r="Q670">
        <f>SUM(Sheet1!K670)+SUM(Sheet1!L670)+SUM(Sheet1!M670)+SUM(Sheet1!N670)+SUM(Sheet1!O670)+SUM(Sheet1!P670)</f>
        <v>30</v>
      </c>
      <c r="R670">
        <v>1</v>
      </c>
      <c r="S670">
        <v>1</v>
      </c>
      <c r="T670">
        <v>0</v>
      </c>
      <c r="U670">
        <v>2</v>
      </c>
      <c r="V670">
        <v>7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 t="s">
        <v>15</v>
      </c>
      <c r="AE670" t="s">
        <v>16</v>
      </c>
    </row>
    <row r="671" spans="1:31" x14ac:dyDescent="0.3">
      <c r="A671">
        <v>520</v>
      </c>
      <c r="B671">
        <v>1974</v>
      </c>
      <c r="C671" t="s">
        <v>25</v>
      </c>
      <c r="D671" t="s">
        <v>20</v>
      </c>
      <c r="E671" s="1">
        <v>34421</v>
      </c>
      <c r="F671">
        <v>1</v>
      </c>
      <c r="G671">
        <v>0</v>
      </c>
      <c r="H671" s="9">
        <v>41456</v>
      </c>
      <c r="I671" s="9" t="str">
        <f t="shared" si="11"/>
        <v>2013</v>
      </c>
      <c r="J671">
        <v>81</v>
      </c>
      <c r="K671">
        <v>3</v>
      </c>
      <c r="L671">
        <v>3</v>
      </c>
      <c r="M671">
        <v>7</v>
      </c>
      <c r="N671">
        <v>6</v>
      </c>
      <c r="O671">
        <v>2</v>
      </c>
      <c r="P671">
        <v>9</v>
      </c>
      <c r="Q671">
        <f>SUM(Sheet1!K671)+SUM(Sheet1!L671)+SUM(Sheet1!M671)+SUM(Sheet1!N671)+SUM(Sheet1!O671)+SUM(Sheet1!P671)</f>
        <v>30</v>
      </c>
      <c r="R671">
        <v>1</v>
      </c>
      <c r="S671">
        <v>1</v>
      </c>
      <c r="T671">
        <v>0</v>
      </c>
      <c r="U671">
        <v>2</v>
      </c>
      <c r="V671">
        <v>7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 t="s">
        <v>21</v>
      </c>
      <c r="AE671" t="s">
        <v>22</v>
      </c>
    </row>
    <row r="672" spans="1:31" x14ac:dyDescent="0.3">
      <c r="A672">
        <v>10856</v>
      </c>
      <c r="B672">
        <v>1980</v>
      </c>
      <c r="C672" t="s">
        <v>34</v>
      </c>
      <c r="D672" t="s">
        <v>28</v>
      </c>
      <c r="E672" s="1">
        <v>45889</v>
      </c>
      <c r="F672">
        <v>0</v>
      </c>
      <c r="G672">
        <v>1</v>
      </c>
      <c r="H672" s="9">
        <v>41457</v>
      </c>
      <c r="I672" s="9" t="str">
        <f t="shared" si="11"/>
        <v>2013</v>
      </c>
      <c r="J672">
        <v>42</v>
      </c>
      <c r="K672">
        <v>31</v>
      </c>
      <c r="L672">
        <v>0</v>
      </c>
      <c r="M672">
        <v>6</v>
      </c>
      <c r="N672">
        <v>0</v>
      </c>
      <c r="O672">
        <v>1</v>
      </c>
      <c r="P672">
        <v>8</v>
      </c>
      <c r="Q672">
        <f>SUM(Sheet1!K672)+SUM(Sheet1!L672)+SUM(Sheet1!M672)+SUM(Sheet1!N672)+SUM(Sheet1!O672)+SUM(Sheet1!P672)</f>
        <v>46</v>
      </c>
      <c r="R672">
        <v>1</v>
      </c>
      <c r="S672">
        <v>1</v>
      </c>
      <c r="T672">
        <v>0</v>
      </c>
      <c r="U672">
        <v>3</v>
      </c>
      <c r="V672">
        <v>6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 t="s">
        <v>23</v>
      </c>
      <c r="AE672" t="s">
        <v>24</v>
      </c>
    </row>
    <row r="673" spans="1:31" x14ac:dyDescent="0.3">
      <c r="A673">
        <v>5835</v>
      </c>
      <c r="B673">
        <v>1976</v>
      </c>
      <c r="C673" t="s">
        <v>13</v>
      </c>
      <c r="D673" t="s">
        <v>17</v>
      </c>
      <c r="E673" s="1">
        <v>14849</v>
      </c>
      <c r="F673">
        <v>1</v>
      </c>
      <c r="G673">
        <v>0</v>
      </c>
      <c r="H673" s="9">
        <v>41457</v>
      </c>
      <c r="I673" s="9" t="str">
        <f t="shared" si="11"/>
        <v>2013</v>
      </c>
      <c r="J673">
        <v>39</v>
      </c>
      <c r="K673">
        <v>21</v>
      </c>
      <c r="L673">
        <v>2</v>
      </c>
      <c r="M673">
        <v>28</v>
      </c>
      <c r="N673">
        <v>3</v>
      </c>
      <c r="O673">
        <v>2</v>
      </c>
      <c r="P673">
        <v>9</v>
      </c>
      <c r="Q673">
        <f>SUM(Sheet1!K673)+SUM(Sheet1!L673)+SUM(Sheet1!M673)+SUM(Sheet1!N673)+SUM(Sheet1!O673)+SUM(Sheet1!P673)</f>
        <v>65</v>
      </c>
      <c r="R673">
        <v>3</v>
      </c>
      <c r="S673">
        <v>2</v>
      </c>
      <c r="T673">
        <v>0</v>
      </c>
      <c r="U673">
        <v>4</v>
      </c>
      <c r="V673">
        <v>8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 t="s">
        <v>21</v>
      </c>
      <c r="AE673" t="s">
        <v>22</v>
      </c>
    </row>
    <row r="674" spans="1:31" x14ac:dyDescent="0.3">
      <c r="A674">
        <v>5346</v>
      </c>
      <c r="B674">
        <v>1973</v>
      </c>
      <c r="C674" t="s">
        <v>34</v>
      </c>
      <c r="D674" t="s">
        <v>20</v>
      </c>
      <c r="E674" s="1">
        <v>23559</v>
      </c>
      <c r="F674">
        <v>1</v>
      </c>
      <c r="G674">
        <v>0</v>
      </c>
      <c r="H674" s="9">
        <v>41458</v>
      </c>
      <c r="I674" s="9" t="str">
        <f t="shared" si="11"/>
        <v>2013</v>
      </c>
      <c r="J674">
        <v>87</v>
      </c>
      <c r="K674">
        <v>25</v>
      </c>
      <c r="L674">
        <v>5</v>
      </c>
      <c r="M674">
        <v>19</v>
      </c>
      <c r="N674">
        <v>7</v>
      </c>
      <c r="O674">
        <v>0</v>
      </c>
      <c r="P674">
        <v>23</v>
      </c>
      <c r="Q674">
        <f>SUM(Sheet1!K674)+SUM(Sheet1!L674)+SUM(Sheet1!M674)+SUM(Sheet1!N674)+SUM(Sheet1!O674)+SUM(Sheet1!P674)</f>
        <v>79</v>
      </c>
      <c r="R674">
        <v>3</v>
      </c>
      <c r="S674">
        <v>3</v>
      </c>
      <c r="T674">
        <v>0</v>
      </c>
      <c r="U674">
        <v>3</v>
      </c>
      <c r="V674">
        <v>7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 t="s">
        <v>30</v>
      </c>
      <c r="AE674" t="s">
        <v>31</v>
      </c>
    </row>
    <row r="675" spans="1:31" x14ac:dyDescent="0.3">
      <c r="A675">
        <v>7514</v>
      </c>
      <c r="B675">
        <v>1956</v>
      </c>
      <c r="C675" t="s">
        <v>34</v>
      </c>
      <c r="D675" t="s">
        <v>27</v>
      </c>
      <c r="E675" s="1">
        <v>54342</v>
      </c>
      <c r="F675">
        <v>1</v>
      </c>
      <c r="G675">
        <v>1</v>
      </c>
      <c r="H675" s="9">
        <v>41458</v>
      </c>
      <c r="I675" s="9" t="str">
        <f t="shared" si="11"/>
        <v>2013</v>
      </c>
      <c r="J675">
        <v>74</v>
      </c>
      <c r="K675">
        <v>84</v>
      </c>
      <c r="L675">
        <v>10</v>
      </c>
      <c r="M675">
        <v>34</v>
      </c>
      <c r="N675">
        <v>11</v>
      </c>
      <c r="O675">
        <v>10</v>
      </c>
      <c r="P675">
        <v>28</v>
      </c>
      <c r="Q675">
        <f>SUM(Sheet1!K675)+SUM(Sheet1!L675)+SUM(Sheet1!M675)+SUM(Sheet1!N675)+SUM(Sheet1!O675)+SUM(Sheet1!P675)</f>
        <v>177</v>
      </c>
      <c r="R675">
        <v>4</v>
      </c>
      <c r="S675">
        <v>3</v>
      </c>
      <c r="T675">
        <v>1</v>
      </c>
      <c r="U675">
        <v>4</v>
      </c>
      <c r="V675">
        <v>6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 t="s">
        <v>18</v>
      </c>
      <c r="AE675" t="s">
        <v>19</v>
      </c>
    </row>
    <row r="676" spans="1:31" x14ac:dyDescent="0.3">
      <c r="A676">
        <v>9262</v>
      </c>
      <c r="B676">
        <v>1984</v>
      </c>
      <c r="C676" t="s">
        <v>34</v>
      </c>
      <c r="D676" t="s">
        <v>27</v>
      </c>
      <c r="E676" s="1">
        <v>32414</v>
      </c>
      <c r="F676">
        <v>0</v>
      </c>
      <c r="G676">
        <v>0</v>
      </c>
      <c r="H676" s="9">
        <v>41459</v>
      </c>
      <c r="I676" s="9" t="str">
        <f t="shared" si="11"/>
        <v>2013</v>
      </c>
      <c r="J676">
        <v>11</v>
      </c>
      <c r="K676">
        <v>20</v>
      </c>
      <c r="L676">
        <v>6</v>
      </c>
      <c r="M676">
        <v>5</v>
      </c>
      <c r="N676">
        <v>0</v>
      </c>
      <c r="O676">
        <v>9</v>
      </c>
      <c r="P676">
        <v>12</v>
      </c>
      <c r="Q676">
        <f>SUM(Sheet1!K676)+SUM(Sheet1!L676)+SUM(Sheet1!M676)+SUM(Sheet1!N676)+SUM(Sheet1!O676)+SUM(Sheet1!P676)</f>
        <v>52</v>
      </c>
      <c r="R676">
        <v>1</v>
      </c>
      <c r="S676">
        <v>1</v>
      </c>
      <c r="T676">
        <v>0</v>
      </c>
      <c r="U676">
        <v>3</v>
      </c>
      <c r="V676">
        <v>7</v>
      </c>
      <c r="W676">
        <v>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 t="s">
        <v>15</v>
      </c>
      <c r="AE676" t="s">
        <v>16</v>
      </c>
    </row>
    <row r="677" spans="1:31" x14ac:dyDescent="0.3">
      <c r="A677">
        <v>5316</v>
      </c>
      <c r="B677">
        <v>1976</v>
      </c>
      <c r="C677" t="s">
        <v>26</v>
      </c>
      <c r="D677" t="s">
        <v>27</v>
      </c>
      <c r="E677" s="1">
        <v>21024</v>
      </c>
      <c r="F677">
        <v>0</v>
      </c>
      <c r="G677">
        <v>0</v>
      </c>
      <c r="H677" s="9">
        <v>41459</v>
      </c>
      <c r="I677" s="9" t="str">
        <f t="shared" si="11"/>
        <v>2013</v>
      </c>
      <c r="J677">
        <v>89</v>
      </c>
      <c r="K677">
        <v>36</v>
      </c>
      <c r="L677">
        <v>4</v>
      </c>
      <c r="M677">
        <v>18</v>
      </c>
      <c r="N677">
        <v>6</v>
      </c>
      <c r="O677">
        <v>2</v>
      </c>
      <c r="P677">
        <v>18</v>
      </c>
      <c r="Q677">
        <f>SUM(Sheet1!K677)+SUM(Sheet1!L677)+SUM(Sheet1!M677)+SUM(Sheet1!N677)+SUM(Sheet1!O677)+SUM(Sheet1!P677)</f>
        <v>84</v>
      </c>
      <c r="R677">
        <v>1</v>
      </c>
      <c r="S677">
        <v>2</v>
      </c>
      <c r="T677">
        <v>0</v>
      </c>
      <c r="U677">
        <v>4</v>
      </c>
      <c r="V677">
        <v>7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 t="s">
        <v>21</v>
      </c>
      <c r="AE677" t="s">
        <v>22</v>
      </c>
    </row>
    <row r="678" spans="1:31" x14ac:dyDescent="0.3">
      <c r="A678">
        <v>5012</v>
      </c>
      <c r="B678">
        <v>1989</v>
      </c>
      <c r="C678" t="s">
        <v>25</v>
      </c>
      <c r="D678" t="s">
        <v>20</v>
      </c>
      <c r="E678" s="1">
        <v>28691</v>
      </c>
      <c r="F678">
        <v>1</v>
      </c>
      <c r="G678">
        <v>0</v>
      </c>
      <c r="H678" s="9">
        <v>41459</v>
      </c>
      <c r="I678" s="9" t="str">
        <f t="shared" si="11"/>
        <v>2013</v>
      </c>
      <c r="J678">
        <v>56</v>
      </c>
      <c r="K678">
        <v>5</v>
      </c>
      <c r="L678">
        <v>4</v>
      </c>
      <c r="M678">
        <v>13</v>
      </c>
      <c r="N678">
        <v>8</v>
      </c>
      <c r="O678">
        <v>0</v>
      </c>
      <c r="P678">
        <v>4</v>
      </c>
      <c r="Q678">
        <f>SUM(Sheet1!K678)+SUM(Sheet1!L678)+SUM(Sheet1!M678)+SUM(Sheet1!N678)+SUM(Sheet1!O678)+SUM(Sheet1!P678)</f>
        <v>34</v>
      </c>
      <c r="R678">
        <v>1</v>
      </c>
      <c r="S678">
        <v>1</v>
      </c>
      <c r="T678">
        <v>0</v>
      </c>
      <c r="U678">
        <v>3</v>
      </c>
      <c r="V678">
        <v>8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 t="s">
        <v>21</v>
      </c>
      <c r="AE678" t="s">
        <v>22</v>
      </c>
    </row>
    <row r="679" spans="1:31" x14ac:dyDescent="0.3">
      <c r="A679">
        <v>6918</v>
      </c>
      <c r="B679">
        <v>1989</v>
      </c>
      <c r="C679" t="s">
        <v>25</v>
      </c>
      <c r="D679" t="s">
        <v>20</v>
      </c>
      <c r="E679" s="1">
        <v>28691</v>
      </c>
      <c r="F679">
        <v>1</v>
      </c>
      <c r="G679">
        <v>0</v>
      </c>
      <c r="H679" s="9">
        <v>41459</v>
      </c>
      <c r="I679" s="9" t="str">
        <f t="shared" si="11"/>
        <v>2013</v>
      </c>
      <c r="J679">
        <v>56</v>
      </c>
      <c r="K679">
        <v>5</v>
      </c>
      <c r="L679">
        <v>4</v>
      </c>
      <c r="M679">
        <v>13</v>
      </c>
      <c r="N679">
        <v>8</v>
      </c>
      <c r="O679">
        <v>0</v>
      </c>
      <c r="P679">
        <v>4</v>
      </c>
      <c r="Q679">
        <f>SUM(Sheet1!K679)+SUM(Sheet1!L679)+SUM(Sheet1!M679)+SUM(Sheet1!N679)+SUM(Sheet1!O679)+SUM(Sheet1!P679)</f>
        <v>34</v>
      </c>
      <c r="R679">
        <v>1</v>
      </c>
      <c r="S679">
        <v>1</v>
      </c>
      <c r="T679">
        <v>0</v>
      </c>
      <c r="U679">
        <v>3</v>
      </c>
      <c r="V679">
        <v>8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 t="s">
        <v>21</v>
      </c>
      <c r="AE679" t="s">
        <v>22</v>
      </c>
    </row>
    <row r="680" spans="1:31" x14ac:dyDescent="0.3">
      <c r="A680">
        <v>10381</v>
      </c>
      <c r="B680">
        <v>1979</v>
      </c>
      <c r="C680" t="s">
        <v>25</v>
      </c>
      <c r="D680" t="s">
        <v>28</v>
      </c>
      <c r="E680" s="1">
        <v>47691</v>
      </c>
      <c r="F680">
        <v>0</v>
      </c>
      <c r="G680">
        <v>1</v>
      </c>
      <c r="H680" s="9">
        <v>41460</v>
      </c>
      <c r="I680" s="9" t="str">
        <f t="shared" si="11"/>
        <v>2013</v>
      </c>
      <c r="J680">
        <v>43</v>
      </c>
      <c r="K680">
        <v>14</v>
      </c>
      <c r="L680">
        <v>0</v>
      </c>
      <c r="M680">
        <v>3</v>
      </c>
      <c r="N680">
        <v>0</v>
      </c>
      <c r="O680">
        <v>0</v>
      </c>
      <c r="P680">
        <v>4</v>
      </c>
      <c r="Q680">
        <f>SUM(Sheet1!K680)+SUM(Sheet1!L680)+SUM(Sheet1!M680)+SUM(Sheet1!N680)+SUM(Sheet1!O680)+SUM(Sheet1!P680)</f>
        <v>21</v>
      </c>
      <c r="R680">
        <v>1</v>
      </c>
      <c r="S680">
        <v>1</v>
      </c>
      <c r="T680">
        <v>0</v>
      </c>
      <c r="U680">
        <v>2</v>
      </c>
      <c r="V680">
        <v>6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 t="s">
        <v>21</v>
      </c>
      <c r="AE680" t="s">
        <v>22</v>
      </c>
    </row>
    <row r="681" spans="1:31" x14ac:dyDescent="0.3">
      <c r="A681">
        <v>6958</v>
      </c>
      <c r="B681">
        <v>1977</v>
      </c>
      <c r="C681" t="s">
        <v>26</v>
      </c>
      <c r="D681" t="s">
        <v>20</v>
      </c>
      <c r="E681" s="1">
        <v>27889</v>
      </c>
      <c r="F681">
        <v>1</v>
      </c>
      <c r="G681">
        <v>0</v>
      </c>
      <c r="H681" s="9">
        <v>41460</v>
      </c>
      <c r="I681" s="9" t="str">
        <f t="shared" si="11"/>
        <v>2013</v>
      </c>
      <c r="J681">
        <v>42</v>
      </c>
      <c r="K681">
        <v>14</v>
      </c>
      <c r="L681">
        <v>0</v>
      </c>
      <c r="M681">
        <v>4</v>
      </c>
      <c r="N681">
        <v>0</v>
      </c>
      <c r="O681">
        <v>0</v>
      </c>
      <c r="P681">
        <v>8</v>
      </c>
      <c r="Q681">
        <f>SUM(Sheet1!K681)+SUM(Sheet1!L681)+SUM(Sheet1!M681)+SUM(Sheet1!N681)+SUM(Sheet1!O681)+SUM(Sheet1!P681)</f>
        <v>26</v>
      </c>
      <c r="R681">
        <v>1</v>
      </c>
      <c r="S681">
        <v>1</v>
      </c>
      <c r="T681">
        <v>1</v>
      </c>
      <c r="U681">
        <v>2</v>
      </c>
      <c r="V681">
        <v>6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 t="s">
        <v>18</v>
      </c>
      <c r="AE681" t="s">
        <v>19</v>
      </c>
    </row>
    <row r="682" spans="1:31" x14ac:dyDescent="0.3">
      <c r="A682">
        <v>6116</v>
      </c>
      <c r="B682">
        <v>1968</v>
      </c>
      <c r="C682" t="s">
        <v>34</v>
      </c>
      <c r="D682" t="s">
        <v>20</v>
      </c>
      <c r="E682" s="1">
        <v>48985</v>
      </c>
      <c r="F682">
        <v>0</v>
      </c>
      <c r="G682">
        <v>1</v>
      </c>
      <c r="H682" s="9">
        <v>41460</v>
      </c>
      <c r="I682" s="9" t="str">
        <f t="shared" si="11"/>
        <v>2013</v>
      </c>
      <c r="J682">
        <v>13</v>
      </c>
      <c r="K682">
        <v>19</v>
      </c>
      <c r="L682">
        <v>13</v>
      </c>
      <c r="M682">
        <v>18</v>
      </c>
      <c r="N682">
        <v>10</v>
      </c>
      <c r="O682">
        <v>7</v>
      </c>
      <c r="P682">
        <v>8</v>
      </c>
      <c r="Q682">
        <f>SUM(Sheet1!K682)+SUM(Sheet1!L682)+SUM(Sheet1!M682)+SUM(Sheet1!N682)+SUM(Sheet1!O682)+SUM(Sheet1!P682)</f>
        <v>75</v>
      </c>
      <c r="R682">
        <v>1</v>
      </c>
      <c r="S682">
        <v>1</v>
      </c>
      <c r="T682">
        <v>1</v>
      </c>
      <c r="U682">
        <v>3</v>
      </c>
      <c r="V682">
        <v>3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 t="s">
        <v>21</v>
      </c>
      <c r="AE682" t="s">
        <v>22</v>
      </c>
    </row>
    <row r="683" spans="1:31" x14ac:dyDescent="0.3">
      <c r="A683">
        <v>966</v>
      </c>
      <c r="B683">
        <v>1966</v>
      </c>
      <c r="C683" t="s">
        <v>25</v>
      </c>
      <c r="D683" t="s">
        <v>20</v>
      </c>
      <c r="E683" s="1">
        <v>44529</v>
      </c>
      <c r="F683">
        <v>0</v>
      </c>
      <c r="G683">
        <v>1</v>
      </c>
      <c r="H683" s="9">
        <v>41460</v>
      </c>
      <c r="I683" s="9" t="str">
        <f t="shared" si="11"/>
        <v>2013</v>
      </c>
      <c r="J683">
        <v>98</v>
      </c>
      <c r="K683">
        <v>538</v>
      </c>
      <c r="L683">
        <v>13</v>
      </c>
      <c r="M683">
        <v>91</v>
      </c>
      <c r="N683">
        <v>17</v>
      </c>
      <c r="O683">
        <v>6</v>
      </c>
      <c r="P683">
        <v>26</v>
      </c>
      <c r="Q683">
        <f>SUM(Sheet1!K683)+SUM(Sheet1!L683)+SUM(Sheet1!M683)+SUM(Sheet1!N683)+SUM(Sheet1!O683)+SUM(Sheet1!P683)</f>
        <v>691</v>
      </c>
      <c r="R683">
        <v>6</v>
      </c>
      <c r="S683">
        <v>6</v>
      </c>
      <c r="T683">
        <v>2</v>
      </c>
      <c r="U683">
        <v>11</v>
      </c>
      <c r="V683">
        <v>5</v>
      </c>
      <c r="W683">
        <v>0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0</v>
      </c>
      <c r="AD683" t="s">
        <v>21</v>
      </c>
      <c r="AE683" t="s">
        <v>22</v>
      </c>
    </row>
    <row r="684" spans="1:31" x14ac:dyDescent="0.3">
      <c r="A684">
        <v>8147</v>
      </c>
      <c r="B684">
        <v>1960</v>
      </c>
      <c r="C684" t="s">
        <v>25</v>
      </c>
      <c r="D684" t="s">
        <v>20</v>
      </c>
      <c r="E684" s="1">
        <v>31454</v>
      </c>
      <c r="F684">
        <v>1</v>
      </c>
      <c r="G684">
        <v>1</v>
      </c>
      <c r="H684" s="9">
        <v>41461</v>
      </c>
      <c r="I684" s="9" t="str">
        <f t="shared" si="11"/>
        <v>2013</v>
      </c>
      <c r="J684">
        <v>40</v>
      </c>
      <c r="K684">
        <v>28</v>
      </c>
      <c r="L684">
        <v>0</v>
      </c>
      <c r="M684">
        <v>11</v>
      </c>
      <c r="N684">
        <v>0</v>
      </c>
      <c r="O684">
        <v>0</v>
      </c>
      <c r="P684">
        <v>9</v>
      </c>
      <c r="Q684">
        <f>SUM(Sheet1!K684)+SUM(Sheet1!L684)+SUM(Sheet1!M684)+SUM(Sheet1!N684)+SUM(Sheet1!O684)+SUM(Sheet1!P684)</f>
        <v>48</v>
      </c>
      <c r="R684">
        <v>3</v>
      </c>
      <c r="S684">
        <v>2</v>
      </c>
      <c r="T684">
        <v>0</v>
      </c>
      <c r="U684">
        <v>3</v>
      </c>
      <c r="V684">
        <v>8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 t="s">
        <v>21</v>
      </c>
      <c r="AE684" t="s">
        <v>22</v>
      </c>
    </row>
    <row r="685" spans="1:31" x14ac:dyDescent="0.3">
      <c r="A685">
        <v>1453</v>
      </c>
      <c r="B685">
        <v>1943</v>
      </c>
      <c r="C685" t="s">
        <v>13</v>
      </c>
      <c r="D685" t="s">
        <v>14</v>
      </c>
      <c r="E685" s="1">
        <v>57513</v>
      </c>
      <c r="F685">
        <v>0</v>
      </c>
      <c r="G685">
        <v>0</v>
      </c>
      <c r="H685" s="9">
        <v>41461</v>
      </c>
      <c r="I685" s="9" t="str">
        <f t="shared" si="11"/>
        <v>2013</v>
      </c>
      <c r="J685">
        <v>59</v>
      </c>
      <c r="K685">
        <v>735</v>
      </c>
      <c r="L685">
        <v>40</v>
      </c>
      <c r="M685">
        <v>183</v>
      </c>
      <c r="N685">
        <v>52</v>
      </c>
      <c r="O685">
        <v>20</v>
      </c>
      <c r="P685">
        <v>30</v>
      </c>
      <c r="Q685">
        <f>SUM(Sheet1!K685)+SUM(Sheet1!L685)+SUM(Sheet1!M685)+SUM(Sheet1!N685)+SUM(Sheet1!O685)+SUM(Sheet1!P685)</f>
        <v>1060</v>
      </c>
      <c r="R685">
        <v>2</v>
      </c>
      <c r="S685">
        <v>9</v>
      </c>
      <c r="T685">
        <v>3</v>
      </c>
      <c r="U685">
        <v>13</v>
      </c>
      <c r="V685">
        <v>6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 t="s">
        <v>21</v>
      </c>
      <c r="AE685" t="s">
        <v>22</v>
      </c>
    </row>
    <row r="686" spans="1:31" x14ac:dyDescent="0.3">
      <c r="A686">
        <v>2445</v>
      </c>
      <c r="B686">
        <v>1974</v>
      </c>
      <c r="C686" t="s">
        <v>13</v>
      </c>
      <c r="D686" t="s">
        <v>27</v>
      </c>
      <c r="E686" s="1">
        <v>28440</v>
      </c>
      <c r="F686">
        <v>1</v>
      </c>
      <c r="G686">
        <v>0</v>
      </c>
      <c r="H686" s="9">
        <v>41462</v>
      </c>
      <c r="I686" s="9" t="str">
        <f t="shared" si="11"/>
        <v>2013</v>
      </c>
      <c r="J686">
        <v>87</v>
      </c>
      <c r="K686">
        <v>38</v>
      </c>
      <c r="L686">
        <v>1</v>
      </c>
      <c r="M686">
        <v>24</v>
      </c>
      <c r="N686">
        <v>0</v>
      </c>
      <c r="O686">
        <v>0</v>
      </c>
      <c r="P686">
        <v>0</v>
      </c>
      <c r="Q686">
        <f>SUM(Sheet1!K686)+SUM(Sheet1!L686)+SUM(Sheet1!M686)+SUM(Sheet1!N686)+SUM(Sheet1!O686)+SUM(Sheet1!P686)</f>
        <v>63</v>
      </c>
      <c r="R686">
        <v>1</v>
      </c>
      <c r="S686">
        <v>2</v>
      </c>
      <c r="T686">
        <v>0</v>
      </c>
      <c r="U686">
        <v>3</v>
      </c>
      <c r="V686">
        <v>8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 t="s">
        <v>21</v>
      </c>
      <c r="AE686" t="s">
        <v>22</v>
      </c>
    </row>
    <row r="687" spans="1:31" x14ac:dyDescent="0.3">
      <c r="A687">
        <v>9579</v>
      </c>
      <c r="B687">
        <v>1959</v>
      </c>
      <c r="C687" t="s">
        <v>13</v>
      </c>
      <c r="D687" t="s">
        <v>20</v>
      </c>
      <c r="E687" s="1">
        <v>33762</v>
      </c>
      <c r="F687">
        <v>2</v>
      </c>
      <c r="G687">
        <v>1</v>
      </c>
      <c r="H687" s="9">
        <v>41462</v>
      </c>
      <c r="I687" s="9" t="str">
        <f t="shared" si="11"/>
        <v>2013</v>
      </c>
      <c r="J687">
        <v>61</v>
      </c>
      <c r="K687">
        <v>53</v>
      </c>
      <c r="L687">
        <v>1</v>
      </c>
      <c r="M687">
        <v>34</v>
      </c>
      <c r="N687">
        <v>2</v>
      </c>
      <c r="O687">
        <v>0</v>
      </c>
      <c r="P687">
        <v>16</v>
      </c>
      <c r="Q687">
        <f>SUM(Sheet1!K687)+SUM(Sheet1!L687)+SUM(Sheet1!M687)+SUM(Sheet1!N687)+SUM(Sheet1!O687)+SUM(Sheet1!P687)</f>
        <v>106</v>
      </c>
      <c r="R687">
        <v>3</v>
      </c>
      <c r="S687">
        <v>2</v>
      </c>
      <c r="T687">
        <v>2</v>
      </c>
      <c r="U687">
        <v>2</v>
      </c>
      <c r="V687">
        <v>8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 t="s">
        <v>23</v>
      </c>
      <c r="AE687" t="s">
        <v>24</v>
      </c>
    </row>
    <row r="688" spans="1:31" x14ac:dyDescent="0.3">
      <c r="A688">
        <v>6663</v>
      </c>
      <c r="B688">
        <v>1940</v>
      </c>
      <c r="C688" t="s">
        <v>13</v>
      </c>
      <c r="D688" t="s">
        <v>28</v>
      </c>
      <c r="E688" s="1">
        <v>51141</v>
      </c>
      <c r="F688">
        <v>0</v>
      </c>
      <c r="G688">
        <v>0</v>
      </c>
      <c r="H688" s="9">
        <v>41463</v>
      </c>
      <c r="I688" s="9" t="str">
        <f t="shared" si="11"/>
        <v>2013</v>
      </c>
      <c r="J688">
        <v>96</v>
      </c>
      <c r="K688">
        <v>144</v>
      </c>
      <c r="L688">
        <v>0</v>
      </c>
      <c r="M688">
        <v>7</v>
      </c>
      <c r="N688">
        <v>0</v>
      </c>
      <c r="O688">
        <v>0</v>
      </c>
      <c r="P688">
        <v>6</v>
      </c>
      <c r="Q688">
        <f>SUM(Sheet1!K688)+SUM(Sheet1!L688)+SUM(Sheet1!M688)+SUM(Sheet1!N688)+SUM(Sheet1!O688)+SUM(Sheet1!P688)</f>
        <v>157</v>
      </c>
      <c r="R688">
        <v>1</v>
      </c>
      <c r="S688">
        <v>3</v>
      </c>
      <c r="T688">
        <v>1</v>
      </c>
      <c r="U688">
        <v>4</v>
      </c>
      <c r="V688">
        <v>5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 t="s">
        <v>21</v>
      </c>
      <c r="AE688" t="s">
        <v>22</v>
      </c>
    </row>
    <row r="689" spans="1:31" x14ac:dyDescent="0.3">
      <c r="A689">
        <v>5074</v>
      </c>
      <c r="B689">
        <v>1986</v>
      </c>
      <c r="C689" t="s">
        <v>26</v>
      </c>
      <c r="D689" t="s">
        <v>20</v>
      </c>
      <c r="E689" s="1">
        <v>28072</v>
      </c>
      <c r="F689">
        <v>1</v>
      </c>
      <c r="G689">
        <v>0</v>
      </c>
      <c r="H689" s="9">
        <v>41463</v>
      </c>
      <c r="I689" s="9" t="str">
        <f t="shared" si="11"/>
        <v>2013</v>
      </c>
      <c r="J689">
        <v>10</v>
      </c>
      <c r="K689">
        <v>30</v>
      </c>
      <c r="L689">
        <v>0</v>
      </c>
      <c r="M689">
        <v>10</v>
      </c>
      <c r="N689">
        <v>2</v>
      </c>
      <c r="O689">
        <v>0</v>
      </c>
      <c r="P689">
        <v>5</v>
      </c>
      <c r="Q689">
        <f>SUM(Sheet1!K689)+SUM(Sheet1!L689)+SUM(Sheet1!M689)+SUM(Sheet1!N689)+SUM(Sheet1!O689)+SUM(Sheet1!P689)</f>
        <v>47</v>
      </c>
      <c r="R689">
        <v>1</v>
      </c>
      <c r="S689">
        <v>1</v>
      </c>
      <c r="T689">
        <v>0</v>
      </c>
      <c r="U689">
        <v>3</v>
      </c>
      <c r="V689">
        <v>7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 t="s">
        <v>23</v>
      </c>
      <c r="AE689" t="s">
        <v>24</v>
      </c>
    </row>
    <row r="690" spans="1:31" x14ac:dyDescent="0.3">
      <c r="A690">
        <v>3025</v>
      </c>
      <c r="B690">
        <v>1958</v>
      </c>
      <c r="C690" t="s">
        <v>25</v>
      </c>
      <c r="D690" t="s">
        <v>28</v>
      </c>
      <c r="E690" s="1">
        <v>49967</v>
      </c>
      <c r="F690">
        <v>0</v>
      </c>
      <c r="G690">
        <v>1</v>
      </c>
      <c r="H690" s="9">
        <v>41463</v>
      </c>
      <c r="I690" s="9" t="str">
        <f t="shared" si="11"/>
        <v>2013</v>
      </c>
      <c r="J690">
        <v>4</v>
      </c>
      <c r="K690">
        <v>212</v>
      </c>
      <c r="L690">
        <v>6</v>
      </c>
      <c r="M690">
        <v>69</v>
      </c>
      <c r="N690">
        <v>4</v>
      </c>
      <c r="O690">
        <v>12</v>
      </c>
      <c r="P690">
        <v>3</v>
      </c>
      <c r="Q690">
        <f>SUM(Sheet1!K690)+SUM(Sheet1!L690)+SUM(Sheet1!M690)+SUM(Sheet1!N690)+SUM(Sheet1!O690)+SUM(Sheet1!P690)</f>
        <v>306</v>
      </c>
      <c r="R690">
        <v>3</v>
      </c>
      <c r="S690">
        <v>6</v>
      </c>
      <c r="T690">
        <v>1</v>
      </c>
      <c r="U690">
        <v>5</v>
      </c>
      <c r="V690">
        <v>7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 t="s">
        <v>23</v>
      </c>
      <c r="AE690" t="s">
        <v>24</v>
      </c>
    </row>
    <row r="691" spans="1:31" x14ac:dyDescent="0.3">
      <c r="A691">
        <v>10595</v>
      </c>
      <c r="B691">
        <v>1990</v>
      </c>
      <c r="C691" t="s">
        <v>25</v>
      </c>
      <c r="D691" t="s">
        <v>20</v>
      </c>
      <c r="E691" s="1">
        <v>30093</v>
      </c>
      <c r="F691">
        <v>0</v>
      </c>
      <c r="G691">
        <v>0</v>
      </c>
      <c r="H691" s="9">
        <v>41463</v>
      </c>
      <c r="I691" s="9" t="str">
        <f t="shared" si="11"/>
        <v>2013</v>
      </c>
      <c r="J691">
        <v>19</v>
      </c>
      <c r="K691">
        <v>2</v>
      </c>
      <c r="L691">
        <v>6</v>
      </c>
      <c r="M691">
        <v>28</v>
      </c>
      <c r="N691">
        <v>13</v>
      </c>
      <c r="O691">
        <v>4</v>
      </c>
      <c r="P691">
        <v>16</v>
      </c>
      <c r="Q691">
        <f>SUM(Sheet1!K691)+SUM(Sheet1!L691)+SUM(Sheet1!M691)+SUM(Sheet1!N691)+SUM(Sheet1!O691)+SUM(Sheet1!P691)</f>
        <v>69</v>
      </c>
      <c r="R691">
        <v>1</v>
      </c>
      <c r="S691">
        <v>2</v>
      </c>
      <c r="T691">
        <v>0</v>
      </c>
      <c r="U691">
        <v>3</v>
      </c>
      <c r="V691">
        <v>7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 t="s">
        <v>21</v>
      </c>
      <c r="AE691" t="s">
        <v>22</v>
      </c>
    </row>
    <row r="692" spans="1:31" x14ac:dyDescent="0.3">
      <c r="A692">
        <v>851</v>
      </c>
      <c r="B692">
        <v>1972</v>
      </c>
      <c r="C692" t="s">
        <v>26</v>
      </c>
      <c r="D692" t="s">
        <v>20</v>
      </c>
      <c r="E692" s="1">
        <v>57136</v>
      </c>
      <c r="F692">
        <v>1</v>
      </c>
      <c r="G692">
        <v>1</v>
      </c>
      <c r="H692" s="9">
        <v>41464</v>
      </c>
      <c r="I692" s="9" t="str">
        <f t="shared" si="11"/>
        <v>2013</v>
      </c>
      <c r="J692">
        <v>48</v>
      </c>
      <c r="K692">
        <v>306</v>
      </c>
      <c r="L692">
        <v>5</v>
      </c>
      <c r="M692">
        <v>109</v>
      </c>
      <c r="N692">
        <v>21</v>
      </c>
      <c r="O692">
        <v>109</v>
      </c>
      <c r="P692">
        <v>92</v>
      </c>
      <c r="Q692">
        <f>SUM(Sheet1!K692)+SUM(Sheet1!L692)+SUM(Sheet1!M692)+SUM(Sheet1!N692)+SUM(Sheet1!O692)+SUM(Sheet1!P692)</f>
        <v>642</v>
      </c>
      <c r="R692">
        <v>9</v>
      </c>
      <c r="S692">
        <v>5</v>
      </c>
      <c r="T692">
        <v>2</v>
      </c>
      <c r="U692">
        <v>10</v>
      </c>
      <c r="V692">
        <v>6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 t="s">
        <v>23</v>
      </c>
      <c r="AE692" t="s">
        <v>24</v>
      </c>
    </row>
    <row r="693" spans="1:31" x14ac:dyDescent="0.3">
      <c r="A693">
        <v>5253</v>
      </c>
      <c r="B693">
        <v>1956</v>
      </c>
      <c r="C693" t="s">
        <v>26</v>
      </c>
      <c r="D693" t="s">
        <v>27</v>
      </c>
      <c r="E693" s="1">
        <v>54603</v>
      </c>
      <c r="F693">
        <v>1</v>
      </c>
      <c r="G693">
        <v>1</v>
      </c>
      <c r="H693" s="9">
        <v>41464</v>
      </c>
      <c r="I693" s="9" t="str">
        <f t="shared" si="11"/>
        <v>2013</v>
      </c>
      <c r="J693">
        <v>85</v>
      </c>
      <c r="K693">
        <v>145</v>
      </c>
      <c r="L693">
        <v>13</v>
      </c>
      <c r="M693">
        <v>46</v>
      </c>
      <c r="N693">
        <v>17</v>
      </c>
      <c r="O693">
        <v>2</v>
      </c>
      <c r="P693">
        <v>4</v>
      </c>
      <c r="Q693">
        <f>SUM(Sheet1!K693)+SUM(Sheet1!L693)+SUM(Sheet1!M693)+SUM(Sheet1!N693)+SUM(Sheet1!O693)+SUM(Sheet1!P693)</f>
        <v>227</v>
      </c>
      <c r="R693">
        <v>6</v>
      </c>
      <c r="S693">
        <v>4</v>
      </c>
      <c r="T693">
        <v>2</v>
      </c>
      <c r="U693">
        <v>4</v>
      </c>
      <c r="V693">
        <v>7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 t="s">
        <v>21</v>
      </c>
      <c r="AE693" t="s">
        <v>22</v>
      </c>
    </row>
    <row r="694" spans="1:31" x14ac:dyDescent="0.3">
      <c r="A694">
        <v>5234</v>
      </c>
      <c r="B694">
        <v>1967</v>
      </c>
      <c r="C694" t="s">
        <v>34</v>
      </c>
      <c r="D694" t="s">
        <v>27</v>
      </c>
      <c r="E694" s="1">
        <v>30753</v>
      </c>
      <c r="F694">
        <v>1</v>
      </c>
      <c r="G694">
        <v>1</v>
      </c>
      <c r="H694" s="9">
        <v>41466</v>
      </c>
      <c r="I694" s="9" t="str">
        <f t="shared" si="11"/>
        <v>2013</v>
      </c>
      <c r="J694">
        <v>85</v>
      </c>
      <c r="K694">
        <v>12</v>
      </c>
      <c r="L694">
        <v>5</v>
      </c>
      <c r="M694">
        <v>25</v>
      </c>
      <c r="N694">
        <v>0</v>
      </c>
      <c r="O694">
        <v>9</v>
      </c>
      <c r="P694">
        <v>30</v>
      </c>
      <c r="Q694">
        <f>SUM(Sheet1!K694)+SUM(Sheet1!L694)+SUM(Sheet1!M694)+SUM(Sheet1!N694)+SUM(Sheet1!O694)+SUM(Sheet1!P694)</f>
        <v>81</v>
      </c>
      <c r="R694">
        <v>2</v>
      </c>
      <c r="S694">
        <v>1</v>
      </c>
      <c r="T694">
        <v>1</v>
      </c>
      <c r="U694">
        <v>3</v>
      </c>
      <c r="V694">
        <v>5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 t="s">
        <v>23</v>
      </c>
      <c r="AE694" t="s">
        <v>24</v>
      </c>
    </row>
    <row r="695" spans="1:31" x14ac:dyDescent="0.3">
      <c r="A695">
        <v>2782</v>
      </c>
      <c r="B695">
        <v>1961</v>
      </c>
      <c r="C695" t="s">
        <v>13</v>
      </c>
      <c r="D695" t="s">
        <v>20</v>
      </c>
      <c r="E695" s="1">
        <v>54456</v>
      </c>
      <c r="F695">
        <v>0</v>
      </c>
      <c r="G695">
        <v>1</v>
      </c>
      <c r="H695" s="9">
        <v>41466</v>
      </c>
      <c r="I695" s="9" t="str">
        <f t="shared" si="11"/>
        <v>2013</v>
      </c>
      <c r="J695">
        <v>23</v>
      </c>
      <c r="K695">
        <v>352</v>
      </c>
      <c r="L695">
        <v>0</v>
      </c>
      <c r="M695">
        <v>27</v>
      </c>
      <c r="N695">
        <v>10</v>
      </c>
      <c r="O695">
        <v>0</v>
      </c>
      <c r="P695">
        <v>15</v>
      </c>
      <c r="Q695">
        <f>SUM(Sheet1!K695)+SUM(Sheet1!L695)+SUM(Sheet1!M695)+SUM(Sheet1!N695)+SUM(Sheet1!O695)+SUM(Sheet1!P695)</f>
        <v>404</v>
      </c>
      <c r="R695">
        <v>3</v>
      </c>
      <c r="S695">
        <v>6</v>
      </c>
      <c r="T695">
        <v>1</v>
      </c>
      <c r="U695">
        <v>7</v>
      </c>
      <c r="V695">
        <v>6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 t="s">
        <v>21</v>
      </c>
      <c r="AE695" t="s">
        <v>22</v>
      </c>
    </row>
    <row r="696" spans="1:31" x14ac:dyDescent="0.3">
      <c r="A696">
        <v>2166</v>
      </c>
      <c r="B696">
        <v>1960</v>
      </c>
      <c r="C696" t="s">
        <v>34</v>
      </c>
      <c r="D696" t="s">
        <v>14</v>
      </c>
      <c r="E696" s="1">
        <v>46779</v>
      </c>
      <c r="F696">
        <v>1</v>
      </c>
      <c r="G696">
        <v>1</v>
      </c>
      <c r="H696" s="9">
        <v>41467</v>
      </c>
      <c r="I696" s="9" t="str">
        <f t="shared" si="11"/>
        <v>2013</v>
      </c>
      <c r="J696">
        <v>55</v>
      </c>
      <c r="K696">
        <v>12</v>
      </c>
      <c r="L696">
        <v>1</v>
      </c>
      <c r="M696">
        <v>3</v>
      </c>
      <c r="N696">
        <v>0</v>
      </c>
      <c r="O696">
        <v>0</v>
      </c>
      <c r="P696">
        <v>7</v>
      </c>
      <c r="Q696">
        <f>SUM(Sheet1!K696)+SUM(Sheet1!L696)+SUM(Sheet1!M696)+SUM(Sheet1!N696)+SUM(Sheet1!O696)+SUM(Sheet1!P696)</f>
        <v>23</v>
      </c>
      <c r="R696">
        <v>1</v>
      </c>
      <c r="S696">
        <v>0</v>
      </c>
      <c r="T696">
        <v>1</v>
      </c>
      <c r="U696">
        <v>2</v>
      </c>
      <c r="V696">
        <v>4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 t="s">
        <v>15</v>
      </c>
      <c r="AE696" t="s">
        <v>16</v>
      </c>
    </row>
    <row r="697" spans="1:31" x14ac:dyDescent="0.3">
      <c r="A697">
        <v>450</v>
      </c>
      <c r="B697">
        <v>1958</v>
      </c>
      <c r="C697" t="s">
        <v>26</v>
      </c>
      <c r="D697" t="s">
        <v>27</v>
      </c>
      <c r="E697" s="1">
        <v>42315</v>
      </c>
      <c r="F697">
        <v>0</v>
      </c>
      <c r="G697">
        <v>1</v>
      </c>
      <c r="H697" s="9">
        <v>41467</v>
      </c>
      <c r="I697" s="9" t="str">
        <f t="shared" si="11"/>
        <v>2013</v>
      </c>
      <c r="J697">
        <v>90</v>
      </c>
      <c r="K697">
        <v>67</v>
      </c>
      <c r="L697">
        <v>15</v>
      </c>
      <c r="M697">
        <v>80</v>
      </c>
      <c r="N697">
        <v>17</v>
      </c>
      <c r="O697">
        <v>11</v>
      </c>
      <c r="P697">
        <v>80</v>
      </c>
      <c r="Q697">
        <f>SUM(Sheet1!K697)+SUM(Sheet1!L697)+SUM(Sheet1!M697)+SUM(Sheet1!N697)+SUM(Sheet1!O697)+SUM(Sheet1!P697)</f>
        <v>270</v>
      </c>
      <c r="R697">
        <v>3</v>
      </c>
      <c r="S697">
        <v>1</v>
      </c>
      <c r="T697">
        <v>4</v>
      </c>
      <c r="U697">
        <v>4</v>
      </c>
      <c r="V697">
        <v>3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 t="s">
        <v>29</v>
      </c>
      <c r="AE697" t="s">
        <v>19</v>
      </c>
    </row>
    <row r="698" spans="1:31" x14ac:dyDescent="0.3">
      <c r="A698">
        <v>9974</v>
      </c>
      <c r="B698">
        <v>1974</v>
      </c>
      <c r="C698" t="s">
        <v>25</v>
      </c>
      <c r="D698" t="s">
        <v>20</v>
      </c>
      <c r="E698" s="1">
        <v>30631</v>
      </c>
      <c r="F698">
        <v>1</v>
      </c>
      <c r="G698">
        <v>0</v>
      </c>
      <c r="H698" s="9">
        <v>41467</v>
      </c>
      <c r="I698" s="9" t="str">
        <f t="shared" si="11"/>
        <v>2013</v>
      </c>
      <c r="J698">
        <v>75</v>
      </c>
      <c r="K698">
        <v>15</v>
      </c>
      <c r="L698">
        <v>6</v>
      </c>
      <c r="M698">
        <v>20</v>
      </c>
      <c r="N698">
        <v>4</v>
      </c>
      <c r="O698">
        <v>5</v>
      </c>
      <c r="P698">
        <v>20</v>
      </c>
      <c r="Q698">
        <f>SUM(Sheet1!K698)+SUM(Sheet1!L698)+SUM(Sheet1!M698)+SUM(Sheet1!N698)+SUM(Sheet1!O698)+SUM(Sheet1!P698)</f>
        <v>70</v>
      </c>
      <c r="R698">
        <v>1</v>
      </c>
      <c r="S698">
        <v>3</v>
      </c>
      <c r="T698">
        <v>1</v>
      </c>
      <c r="U698">
        <v>2</v>
      </c>
      <c r="V698">
        <v>7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 t="s">
        <v>15</v>
      </c>
      <c r="AE698" t="s">
        <v>16</v>
      </c>
    </row>
    <row r="699" spans="1:31" x14ac:dyDescent="0.3">
      <c r="A699">
        <v>1940</v>
      </c>
      <c r="B699">
        <v>1986</v>
      </c>
      <c r="C699" t="s">
        <v>25</v>
      </c>
      <c r="D699" t="s">
        <v>20</v>
      </c>
      <c r="E699" s="1">
        <v>25252</v>
      </c>
      <c r="F699">
        <v>1</v>
      </c>
      <c r="G699">
        <v>0</v>
      </c>
      <c r="H699" s="9">
        <v>41467</v>
      </c>
      <c r="I699" s="9" t="str">
        <f t="shared" si="11"/>
        <v>2013</v>
      </c>
      <c r="J699">
        <v>26</v>
      </c>
      <c r="K699">
        <v>1</v>
      </c>
      <c r="L699">
        <v>3</v>
      </c>
      <c r="M699">
        <v>4</v>
      </c>
      <c r="N699">
        <v>2</v>
      </c>
      <c r="O699">
        <v>2</v>
      </c>
      <c r="P699">
        <v>6</v>
      </c>
      <c r="Q699">
        <f>SUM(Sheet1!K699)+SUM(Sheet1!L699)+SUM(Sheet1!M699)+SUM(Sheet1!N699)+SUM(Sheet1!O699)+SUM(Sheet1!P699)</f>
        <v>18</v>
      </c>
      <c r="R699">
        <v>1</v>
      </c>
      <c r="S699">
        <v>1</v>
      </c>
      <c r="T699">
        <v>0</v>
      </c>
      <c r="U699">
        <v>2</v>
      </c>
      <c r="V699">
        <v>8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 t="s">
        <v>18</v>
      </c>
      <c r="AE699" t="s">
        <v>19</v>
      </c>
    </row>
    <row r="700" spans="1:31" x14ac:dyDescent="0.3">
      <c r="A700">
        <v>9905</v>
      </c>
      <c r="B700">
        <v>1952</v>
      </c>
      <c r="C700" t="s">
        <v>25</v>
      </c>
      <c r="D700" t="s">
        <v>27</v>
      </c>
      <c r="E700" s="1">
        <v>34074</v>
      </c>
      <c r="F700">
        <v>1</v>
      </c>
      <c r="G700">
        <v>1</v>
      </c>
      <c r="H700" s="9">
        <v>41468</v>
      </c>
      <c r="I700" s="9" t="str">
        <f t="shared" si="11"/>
        <v>2013</v>
      </c>
      <c r="J700">
        <v>69</v>
      </c>
      <c r="K700">
        <v>135</v>
      </c>
      <c r="L700">
        <v>1</v>
      </c>
      <c r="M700">
        <v>41</v>
      </c>
      <c r="N700">
        <v>10</v>
      </c>
      <c r="O700">
        <v>1</v>
      </c>
      <c r="P700">
        <v>67</v>
      </c>
      <c r="Q700">
        <f>SUM(Sheet1!K700)+SUM(Sheet1!L700)+SUM(Sheet1!M700)+SUM(Sheet1!N700)+SUM(Sheet1!O700)+SUM(Sheet1!P700)</f>
        <v>255</v>
      </c>
      <c r="R700">
        <v>5</v>
      </c>
      <c r="S700">
        <v>3</v>
      </c>
      <c r="T700">
        <v>3</v>
      </c>
      <c r="U700">
        <v>3</v>
      </c>
      <c r="V700">
        <v>6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 t="s">
        <v>21</v>
      </c>
      <c r="AE700" t="s">
        <v>22</v>
      </c>
    </row>
    <row r="701" spans="1:31" x14ac:dyDescent="0.3">
      <c r="A701">
        <v>10364</v>
      </c>
      <c r="B701">
        <v>1959</v>
      </c>
      <c r="C701" t="s">
        <v>25</v>
      </c>
      <c r="D701" t="s">
        <v>17</v>
      </c>
      <c r="E701" s="1">
        <v>23295</v>
      </c>
      <c r="F701">
        <v>0</v>
      </c>
      <c r="G701">
        <v>0</v>
      </c>
      <c r="H701" s="9">
        <v>41468</v>
      </c>
      <c r="I701" s="9" t="str">
        <f t="shared" si="11"/>
        <v>2013</v>
      </c>
      <c r="J701">
        <v>72</v>
      </c>
      <c r="K701">
        <v>0</v>
      </c>
      <c r="L701">
        <v>0</v>
      </c>
      <c r="M701">
        <v>1</v>
      </c>
      <c r="N701">
        <v>2</v>
      </c>
      <c r="O701">
        <v>12</v>
      </c>
      <c r="P701">
        <v>5</v>
      </c>
      <c r="Q701">
        <f>SUM(Sheet1!K701)+SUM(Sheet1!L701)+SUM(Sheet1!M701)+SUM(Sheet1!N701)+SUM(Sheet1!O701)+SUM(Sheet1!P701)</f>
        <v>20</v>
      </c>
      <c r="R701">
        <v>1</v>
      </c>
      <c r="S701">
        <v>1</v>
      </c>
      <c r="T701">
        <v>0</v>
      </c>
      <c r="U701">
        <v>2</v>
      </c>
      <c r="V701">
        <v>8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 t="s">
        <v>21</v>
      </c>
      <c r="AE701" t="s">
        <v>22</v>
      </c>
    </row>
    <row r="702" spans="1:31" x14ac:dyDescent="0.3">
      <c r="A702">
        <v>6460</v>
      </c>
      <c r="B702">
        <v>1982</v>
      </c>
      <c r="C702" t="s">
        <v>25</v>
      </c>
      <c r="D702" t="s">
        <v>20</v>
      </c>
      <c r="E702" s="1">
        <v>28718</v>
      </c>
      <c r="F702">
        <v>1</v>
      </c>
      <c r="G702">
        <v>0</v>
      </c>
      <c r="H702" s="9">
        <v>41468</v>
      </c>
      <c r="I702" s="9" t="str">
        <f t="shared" si="11"/>
        <v>2013</v>
      </c>
      <c r="J702">
        <v>78</v>
      </c>
      <c r="K702">
        <v>12</v>
      </c>
      <c r="L702">
        <v>4</v>
      </c>
      <c r="M702">
        <v>6</v>
      </c>
      <c r="N702">
        <v>11</v>
      </c>
      <c r="O702">
        <v>8</v>
      </c>
      <c r="P702">
        <v>16</v>
      </c>
      <c r="Q702">
        <f>SUM(Sheet1!K702)+SUM(Sheet1!L702)+SUM(Sheet1!M702)+SUM(Sheet1!N702)+SUM(Sheet1!O702)+SUM(Sheet1!P702)</f>
        <v>57</v>
      </c>
      <c r="R702">
        <v>2</v>
      </c>
      <c r="S702">
        <v>2</v>
      </c>
      <c r="T702">
        <v>0</v>
      </c>
      <c r="U702">
        <v>3</v>
      </c>
      <c r="V702">
        <v>8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 t="s">
        <v>32</v>
      </c>
      <c r="AE702" t="s">
        <v>33</v>
      </c>
    </row>
    <row r="703" spans="1:31" x14ac:dyDescent="0.3">
      <c r="A703">
        <v>1048</v>
      </c>
      <c r="B703">
        <v>1972</v>
      </c>
      <c r="C703" t="s">
        <v>26</v>
      </c>
      <c r="D703" t="s">
        <v>20</v>
      </c>
      <c r="E703" s="1">
        <v>35641</v>
      </c>
      <c r="F703">
        <v>1</v>
      </c>
      <c r="G703">
        <v>0</v>
      </c>
      <c r="H703" s="9">
        <v>41469</v>
      </c>
      <c r="I703" s="9" t="str">
        <f t="shared" si="11"/>
        <v>2013</v>
      </c>
      <c r="J703">
        <v>11</v>
      </c>
      <c r="K703">
        <v>63</v>
      </c>
      <c r="L703">
        <v>3</v>
      </c>
      <c r="M703">
        <v>67</v>
      </c>
      <c r="N703">
        <v>8</v>
      </c>
      <c r="O703">
        <v>9</v>
      </c>
      <c r="P703">
        <v>28</v>
      </c>
      <c r="Q703">
        <f>SUM(Sheet1!K703)+SUM(Sheet1!L703)+SUM(Sheet1!M703)+SUM(Sheet1!N703)+SUM(Sheet1!O703)+SUM(Sheet1!P703)</f>
        <v>178</v>
      </c>
      <c r="R703">
        <v>2</v>
      </c>
      <c r="S703">
        <v>3</v>
      </c>
      <c r="T703">
        <v>1</v>
      </c>
      <c r="U703">
        <v>4</v>
      </c>
      <c r="V703">
        <v>7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0</v>
      </c>
      <c r="AD703" t="s">
        <v>15</v>
      </c>
      <c r="AE703" t="s">
        <v>16</v>
      </c>
    </row>
    <row r="704" spans="1:31" x14ac:dyDescent="0.3">
      <c r="A704">
        <v>3673</v>
      </c>
      <c r="B704">
        <v>1971</v>
      </c>
      <c r="C704" t="s">
        <v>25</v>
      </c>
      <c r="D704" t="s">
        <v>28</v>
      </c>
      <c r="E704" s="1">
        <v>55239</v>
      </c>
      <c r="F704">
        <v>0</v>
      </c>
      <c r="G704">
        <v>1</v>
      </c>
      <c r="H704" s="9">
        <v>41469</v>
      </c>
      <c r="I704" s="9" t="str">
        <f t="shared" si="11"/>
        <v>2013</v>
      </c>
      <c r="J704">
        <v>59</v>
      </c>
      <c r="K704">
        <v>371</v>
      </c>
      <c r="L704">
        <v>17</v>
      </c>
      <c r="M704">
        <v>238</v>
      </c>
      <c r="N704">
        <v>23</v>
      </c>
      <c r="O704">
        <v>24</v>
      </c>
      <c r="P704">
        <v>106</v>
      </c>
      <c r="Q704">
        <f>SUM(Sheet1!K704)+SUM(Sheet1!L704)+SUM(Sheet1!M704)+SUM(Sheet1!N704)+SUM(Sheet1!O704)+SUM(Sheet1!P704)</f>
        <v>779</v>
      </c>
      <c r="R704">
        <v>3</v>
      </c>
      <c r="S704">
        <v>7</v>
      </c>
      <c r="T704">
        <v>5</v>
      </c>
      <c r="U704">
        <v>11</v>
      </c>
      <c r="V704">
        <v>5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 t="s">
        <v>15</v>
      </c>
      <c r="AE704" t="s">
        <v>16</v>
      </c>
    </row>
    <row r="705" spans="1:31" x14ac:dyDescent="0.3">
      <c r="A705">
        <v>6941</v>
      </c>
      <c r="B705">
        <v>1971</v>
      </c>
      <c r="C705" t="s">
        <v>25</v>
      </c>
      <c r="D705" t="s">
        <v>28</v>
      </c>
      <c r="E705" s="1">
        <v>31632</v>
      </c>
      <c r="F705">
        <v>0</v>
      </c>
      <c r="G705">
        <v>0</v>
      </c>
      <c r="H705" s="9">
        <v>41469</v>
      </c>
      <c r="I705" s="9" t="str">
        <f t="shared" si="11"/>
        <v>2013</v>
      </c>
      <c r="J705">
        <v>92</v>
      </c>
      <c r="K705">
        <v>17</v>
      </c>
      <c r="L705">
        <v>8</v>
      </c>
      <c r="M705">
        <v>12</v>
      </c>
      <c r="N705">
        <v>11</v>
      </c>
      <c r="O705">
        <v>15</v>
      </c>
      <c r="P705">
        <v>32</v>
      </c>
      <c r="Q705">
        <f>SUM(Sheet1!K705)+SUM(Sheet1!L705)+SUM(Sheet1!M705)+SUM(Sheet1!N705)+SUM(Sheet1!O705)+SUM(Sheet1!P705)</f>
        <v>95</v>
      </c>
      <c r="R705">
        <v>1</v>
      </c>
      <c r="S705">
        <v>2</v>
      </c>
      <c r="T705">
        <v>1</v>
      </c>
      <c r="U705">
        <v>2</v>
      </c>
      <c r="V705">
        <v>7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 t="s">
        <v>21</v>
      </c>
      <c r="AE705" t="s">
        <v>22</v>
      </c>
    </row>
    <row r="706" spans="1:31" x14ac:dyDescent="0.3">
      <c r="A706">
        <v>6168</v>
      </c>
      <c r="B706">
        <v>1963</v>
      </c>
      <c r="C706" t="s">
        <v>25</v>
      </c>
      <c r="D706" t="s">
        <v>17</v>
      </c>
      <c r="E706" s="1">
        <v>45146</v>
      </c>
      <c r="F706">
        <v>1</v>
      </c>
      <c r="G706">
        <v>1</v>
      </c>
      <c r="H706" s="9">
        <v>41470</v>
      </c>
      <c r="I706" s="9" t="str">
        <f t="shared" si="11"/>
        <v>2013</v>
      </c>
      <c r="J706">
        <v>28</v>
      </c>
      <c r="K706">
        <v>33</v>
      </c>
      <c r="L706">
        <v>0</v>
      </c>
      <c r="M706">
        <v>5</v>
      </c>
      <c r="N706">
        <v>0</v>
      </c>
      <c r="O706">
        <v>0</v>
      </c>
      <c r="P706">
        <v>15</v>
      </c>
      <c r="Q706">
        <f>SUM(Sheet1!K706)+SUM(Sheet1!L706)+SUM(Sheet1!M706)+SUM(Sheet1!N706)+SUM(Sheet1!O706)+SUM(Sheet1!P706)</f>
        <v>53</v>
      </c>
      <c r="R706">
        <v>2</v>
      </c>
      <c r="S706">
        <v>1</v>
      </c>
      <c r="T706">
        <v>1</v>
      </c>
      <c r="U706">
        <v>2</v>
      </c>
      <c r="V706">
        <v>4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 t="s">
        <v>32</v>
      </c>
      <c r="AE706" t="s">
        <v>33</v>
      </c>
    </row>
    <row r="707" spans="1:31" x14ac:dyDescent="0.3">
      <c r="A707">
        <v>273</v>
      </c>
      <c r="B707">
        <v>1970</v>
      </c>
      <c r="C707" t="s">
        <v>26</v>
      </c>
      <c r="D707" t="s">
        <v>20</v>
      </c>
      <c r="E707" s="1">
        <v>36138</v>
      </c>
      <c r="F707">
        <v>1</v>
      </c>
      <c r="G707">
        <v>1</v>
      </c>
      <c r="H707" s="9">
        <v>41471</v>
      </c>
      <c r="I707" s="9" t="str">
        <f t="shared" si="11"/>
        <v>2013</v>
      </c>
      <c r="J707">
        <v>48</v>
      </c>
      <c r="K707">
        <v>130</v>
      </c>
      <c r="L707">
        <v>0</v>
      </c>
      <c r="M707">
        <v>16</v>
      </c>
      <c r="N707">
        <v>0</v>
      </c>
      <c r="O707">
        <v>0</v>
      </c>
      <c r="P707">
        <v>5</v>
      </c>
      <c r="Q707">
        <f>SUM(Sheet1!K707)+SUM(Sheet1!L707)+SUM(Sheet1!M707)+SUM(Sheet1!N707)+SUM(Sheet1!O707)+SUM(Sheet1!P707)</f>
        <v>151</v>
      </c>
      <c r="R707">
        <v>5</v>
      </c>
      <c r="S707">
        <v>3</v>
      </c>
      <c r="T707">
        <v>1</v>
      </c>
      <c r="U707">
        <v>4</v>
      </c>
      <c r="V707">
        <v>7</v>
      </c>
      <c r="W707">
        <v>0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 t="s">
        <v>30</v>
      </c>
      <c r="AE707" t="s">
        <v>31</v>
      </c>
    </row>
    <row r="708" spans="1:31" x14ac:dyDescent="0.3">
      <c r="A708">
        <v>113</v>
      </c>
      <c r="B708">
        <v>1951</v>
      </c>
      <c r="C708" t="s">
        <v>25</v>
      </c>
      <c r="D708" t="s">
        <v>20</v>
      </c>
      <c r="E708" s="1">
        <v>30833</v>
      </c>
      <c r="F708">
        <v>1</v>
      </c>
      <c r="G708">
        <v>1</v>
      </c>
      <c r="H708" s="9">
        <v>41471</v>
      </c>
      <c r="I708" s="9" t="str">
        <f t="shared" ref="I708:I771" si="12">TEXT(SUBSTITUTE(H708,"年","-"),"yyyy")</f>
        <v>2013</v>
      </c>
      <c r="J708">
        <v>33</v>
      </c>
      <c r="K708">
        <v>11</v>
      </c>
      <c r="L708">
        <v>0</v>
      </c>
      <c r="M708">
        <v>7</v>
      </c>
      <c r="N708">
        <v>3</v>
      </c>
      <c r="O708">
        <v>1</v>
      </c>
      <c r="P708">
        <v>6</v>
      </c>
      <c r="Q708">
        <f>SUM(Sheet1!K708)+SUM(Sheet1!L708)+SUM(Sheet1!M708)+SUM(Sheet1!N708)+SUM(Sheet1!O708)+SUM(Sheet1!P708)</f>
        <v>28</v>
      </c>
      <c r="R708">
        <v>2</v>
      </c>
      <c r="S708">
        <v>1</v>
      </c>
      <c r="T708">
        <v>0</v>
      </c>
      <c r="U708">
        <v>3</v>
      </c>
      <c r="V708">
        <v>5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 t="s">
        <v>21</v>
      </c>
      <c r="AE708" t="s">
        <v>22</v>
      </c>
    </row>
    <row r="709" spans="1:31" x14ac:dyDescent="0.3">
      <c r="A709">
        <v>1030</v>
      </c>
      <c r="B709">
        <v>1965</v>
      </c>
      <c r="C709" t="s">
        <v>13</v>
      </c>
      <c r="D709" t="s">
        <v>28</v>
      </c>
      <c r="E709" s="1">
        <v>40637</v>
      </c>
      <c r="F709">
        <v>1</v>
      </c>
      <c r="G709">
        <v>1</v>
      </c>
      <c r="H709" s="9">
        <v>41472</v>
      </c>
      <c r="I709" s="9" t="str">
        <f t="shared" si="12"/>
        <v>2013</v>
      </c>
      <c r="J709">
        <v>72</v>
      </c>
      <c r="K709">
        <v>22</v>
      </c>
      <c r="L709">
        <v>0</v>
      </c>
      <c r="M709">
        <v>13</v>
      </c>
      <c r="N709">
        <v>0</v>
      </c>
      <c r="O709">
        <v>0</v>
      </c>
      <c r="P709">
        <v>3</v>
      </c>
      <c r="Q709">
        <f>SUM(Sheet1!K709)+SUM(Sheet1!L709)+SUM(Sheet1!M709)+SUM(Sheet1!N709)+SUM(Sheet1!O709)+SUM(Sheet1!P709)</f>
        <v>38</v>
      </c>
      <c r="R709">
        <v>2</v>
      </c>
      <c r="S709">
        <v>1</v>
      </c>
      <c r="T709">
        <v>0</v>
      </c>
      <c r="U709">
        <v>3</v>
      </c>
      <c r="V709">
        <v>7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 t="s">
        <v>15</v>
      </c>
      <c r="AE709" t="s">
        <v>16</v>
      </c>
    </row>
    <row r="710" spans="1:31" x14ac:dyDescent="0.3">
      <c r="A710">
        <v>4587</v>
      </c>
      <c r="B710">
        <v>1944</v>
      </c>
      <c r="C710" t="s">
        <v>26</v>
      </c>
      <c r="D710" t="s">
        <v>14</v>
      </c>
      <c r="E710" s="1">
        <v>45006</v>
      </c>
      <c r="F710">
        <v>0</v>
      </c>
      <c r="G710">
        <v>0</v>
      </c>
      <c r="H710" s="9">
        <v>41473</v>
      </c>
      <c r="I710" s="9" t="str">
        <f t="shared" si="12"/>
        <v>2013</v>
      </c>
      <c r="J710">
        <v>90</v>
      </c>
      <c r="K710">
        <v>162</v>
      </c>
      <c r="L710">
        <v>25</v>
      </c>
      <c r="M710">
        <v>53</v>
      </c>
      <c r="N710">
        <v>16</v>
      </c>
      <c r="O710">
        <v>0</v>
      </c>
      <c r="P710">
        <v>10</v>
      </c>
      <c r="Q710">
        <f>SUM(Sheet1!K710)+SUM(Sheet1!L710)+SUM(Sheet1!M710)+SUM(Sheet1!N710)+SUM(Sheet1!O710)+SUM(Sheet1!P710)</f>
        <v>266</v>
      </c>
      <c r="R710">
        <v>1</v>
      </c>
      <c r="S710">
        <v>3</v>
      </c>
      <c r="T710">
        <v>1</v>
      </c>
      <c r="U710">
        <v>7</v>
      </c>
      <c r="V710">
        <v>3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 t="s">
        <v>21</v>
      </c>
      <c r="AE710" t="s">
        <v>22</v>
      </c>
    </row>
    <row r="711" spans="1:31" x14ac:dyDescent="0.3">
      <c r="A711">
        <v>5967</v>
      </c>
      <c r="B711">
        <v>1952</v>
      </c>
      <c r="C711" t="s">
        <v>25</v>
      </c>
      <c r="D711" t="s">
        <v>27</v>
      </c>
      <c r="E711" s="1">
        <v>33402</v>
      </c>
      <c r="F711">
        <v>1</v>
      </c>
      <c r="G711">
        <v>1</v>
      </c>
      <c r="H711" s="9">
        <v>41473</v>
      </c>
      <c r="I711" s="9" t="str">
        <f t="shared" si="12"/>
        <v>2013</v>
      </c>
      <c r="J711">
        <v>60</v>
      </c>
      <c r="K711">
        <v>26</v>
      </c>
      <c r="L711">
        <v>2</v>
      </c>
      <c r="M711">
        <v>19</v>
      </c>
      <c r="N711">
        <v>10</v>
      </c>
      <c r="O711">
        <v>5</v>
      </c>
      <c r="P711">
        <v>8</v>
      </c>
      <c r="Q711">
        <f>SUM(Sheet1!K711)+SUM(Sheet1!L711)+SUM(Sheet1!M711)+SUM(Sheet1!N711)+SUM(Sheet1!O711)+SUM(Sheet1!P711)</f>
        <v>70</v>
      </c>
      <c r="R711">
        <v>3</v>
      </c>
      <c r="S711">
        <v>2</v>
      </c>
      <c r="T711">
        <v>1</v>
      </c>
      <c r="U711">
        <v>3</v>
      </c>
      <c r="V711">
        <v>8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 t="s">
        <v>30</v>
      </c>
      <c r="AE711" t="s">
        <v>31</v>
      </c>
    </row>
    <row r="712" spans="1:31" x14ac:dyDescent="0.3">
      <c r="A712">
        <v>10832</v>
      </c>
      <c r="B712">
        <v>1958</v>
      </c>
      <c r="C712" t="s">
        <v>25</v>
      </c>
      <c r="D712" t="s">
        <v>27</v>
      </c>
      <c r="E712" s="1">
        <v>46610</v>
      </c>
      <c r="F712">
        <v>0</v>
      </c>
      <c r="G712">
        <v>0</v>
      </c>
      <c r="H712" s="9">
        <v>41473</v>
      </c>
      <c r="I712" s="9" t="str">
        <f t="shared" si="12"/>
        <v>2013</v>
      </c>
      <c r="J712">
        <v>4</v>
      </c>
      <c r="K712">
        <v>288</v>
      </c>
      <c r="L712">
        <v>10</v>
      </c>
      <c r="M712">
        <v>30</v>
      </c>
      <c r="N712">
        <v>4</v>
      </c>
      <c r="O712">
        <v>10</v>
      </c>
      <c r="P712">
        <v>125</v>
      </c>
      <c r="Q712">
        <f>SUM(Sheet1!K712)+SUM(Sheet1!L712)+SUM(Sheet1!M712)+SUM(Sheet1!N712)+SUM(Sheet1!O712)+SUM(Sheet1!P712)</f>
        <v>467</v>
      </c>
      <c r="R712">
        <v>1</v>
      </c>
      <c r="S712">
        <v>6</v>
      </c>
      <c r="T712">
        <v>1</v>
      </c>
      <c r="U712">
        <v>6</v>
      </c>
      <c r="V712">
        <v>6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 t="s">
        <v>21</v>
      </c>
      <c r="AE712" t="s">
        <v>22</v>
      </c>
    </row>
    <row r="713" spans="1:31" x14ac:dyDescent="0.3">
      <c r="A713">
        <v>7397</v>
      </c>
      <c r="B713">
        <v>1951</v>
      </c>
      <c r="C713" t="s">
        <v>25</v>
      </c>
      <c r="D713" t="s">
        <v>28</v>
      </c>
      <c r="E713" s="1">
        <v>49090</v>
      </c>
      <c r="F713">
        <v>0</v>
      </c>
      <c r="G713">
        <v>1</v>
      </c>
      <c r="H713" s="9">
        <v>41474</v>
      </c>
      <c r="I713" s="9" t="str">
        <f t="shared" si="12"/>
        <v>2013</v>
      </c>
      <c r="J713">
        <v>45</v>
      </c>
      <c r="K713">
        <v>494</v>
      </c>
      <c r="L713">
        <v>5</v>
      </c>
      <c r="M713">
        <v>82</v>
      </c>
      <c r="N713">
        <v>7</v>
      </c>
      <c r="O713">
        <v>0</v>
      </c>
      <c r="P713">
        <v>100</v>
      </c>
      <c r="Q713">
        <f>SUM(Sheet1!K713)+SUM(Sheet1!L713)+SUM(Sheet1!M713)+SUM(Sheet1!N713)+SUM(Sheet1!O713)+SUM(Sheet1!P713)</f>
        <v>688</v>
      </c>
      <c r="R713">
        <v>3</v>
      </c>
      <c r="S713">
        <v>7</v>
      </c>
      <c r="T713">
        <v>2</v>
      </c>
      <c r="U713">
        <v>9</v>
      </c>
      <c r="V713">
        <v>7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 t="s">
        <v>21</v>
      </c>
      <c r="AE713" t="s">
        <v>22</v>
      </c>
    </row>
    <row r="714" spans="1:31" x14ac:dyDescent="0.3">
      <c r="A714">
        <v>3479</v>
      </c>
      <c r="B714">
        <v>1950</v>
      </c>
      <c r="C714" t="s">
        <v>25</v>
      </c>
      <c r="D714" t="s">
        <v>28</v>
      </c>
      <c r="E714" s="1">
        <v>16813</v>
      </c>
      <c r="F714">
        <v>0</v>
      </c>
      <c r="G714">
        <v>0</v>
      </c>
      <c r="H714" s="9">
        <v>41474</v>
      </c>
      <c r="I714" s="9" t="str">
        <f t="shared" si="12"/>
        <v>2013</v>
      </c>
      <c r="J714">
        <v>49</v>
      </c>
      <c r="K714">
        <v>4</v>
      </c>
      <c r="L714">
        <v>8</v>
      </c>
      <c r="M714">
        <v>11</v>
      </c>
      <c r="N714">
        <v>12</v>
      </c>
      <c r="O714">
        <v>2</v>
      </c>
      <c r="P714">
        <v>13</v>
      </c>
      <c r="Q714">
        <f>SUM(Sheet1!K714)+SUM(Sheet1!L714)+SUM(Sheet1!M714)+SUM(Sheet1!N714)+SUM(Sheet1!O714)+SUM(Sheet1!P714)</f>
        <v>50</v>
      </c>
      <c r="R714">
        <v>1</v>
      </c>
      <c r="S714">
        <v>2</v>
      </c>
      <c r="T714">
        <v>0</v>
      </c>
      <c r="U714">
        <v>3</v>
      </c>
      <c r="V714">
        <v>7</v>
      </c>
      <c r="W714">
        <v>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 t="s">
        <v>23</v>
      </c>
      <c r="AE714" t="s">
        <v>24</v>
      </c>
    </row>
    <row r="715" spans="1:31" x14ac:dyDescent="0.3">
      <c r="A715">
        <v>4128</v>
      </c>
      <c r="B715">
        <v>1962</v>
      </c>
      <c r="C715" t="s">
        <v>13</v>
      </c>
      <c r="D715" t="s">
        <v>27</v>
      </c>
      <c r="E715" s="1">
        <v>56067</v>
      </c>
      <c r="F715">
        <v>0</v>
      </c>
      <c r="G715">
        <v>1</v>
      </c>
      <c r="H715" s="9">
        <v>41475</v>
      </c>
      <c r="I715" s="9" t="str">
        <f t="shared" si="12"/>
        <v>2013</v>
      </c>
      <c r="J715">
        <v>51</v>
      </c>
      <c r="K715">
        <v>517</v>
      </c>
      <c r="L715">
        <v>12</v>
      </c>
      <c r="M715">
        <v>54</v>
      </c>
      <c r="N715">
        <v>16</v>
      </c>
      <c r="O715">
        <v>6</v>
      </c>
      <c r="P715">
        <v>120</v>
      </c>
      <c r="Q715">
        <f>SUM(Sheet1!K715)+SUM(Sheet1!L715)+SUM(Sheet1!M715)+SUM(Sheet1!N715)+SUM(Sheet1!O715)+SUM(Sheet1!P715)</f>
        <v>725</v>
      </c>
      <c r="R715">
        <v>2</v>
      </c>
      <c r="S715">
        <v>7</v>
      </c>
      <c r="T715">
        <v>4</v>
      </c>
      <c r="U715">
        <v>7</v>
      </c>
      <c r="V715">
        <v>5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 t="s">
        <v>15</v>
      </c>
      <c r="AE715" t="s">
        <v>16</v>
      </c>
    </row>
    <row r="716" spans="1:31" x14ac:dyDescent="0.3">
      <c r="A716">
        <v>2549</v>
      </c>
      <c r="B716">
        <v>1983</v>
      </c>
      <c r="C716" t="s">
        <v>13</v>
      </c>
      <c r="D716" t="s">
        <v>27</v>
      </c>
      <c r="E716" s="1">
        <v>21840</v>
      </c>
      <c r="F716">
        <v>1</v>
      </c>
      <c r="G716">
        <v>0</v>
      </c>
      <c r="H716" s="9">
        <v>41476</v>
      </c>
      <c r="I716" s="9" t="str">
        <f t="shared" si="12"/>
        <v>2013</v>
      </c>
      <c r="J716">
        <v>80</v>
      </c>
      <c r="K716">
        <v>17</v>
      </c>
      <c r="L716">
        <v>0</v>
      </c>
      <c r="M716">
        <v>9</v>
      </c>
      <c r="N716">
        <v>0</v>
      </c>
      <c r="O716">
        <v>0</v>
      </c>
      <c r="P716">
        <v>1</v>
      </c>
      <c r="Q716">
        <f>SUM(Sheet1!K716)+SUM(Sheet1!L716)+SUM(Sheet1!M716)+SUM(Sheet1!N716)+SUM(Sheet1!O716)+SUM(Sheet1!P716)</f>
        <v>27</v>
      </c>
      <c r="R716">
        <v>1</v>
      </c>
      <c r="S716">
        <v>1</v>
      </c>
      <c r="T716">
        <v>0</v>
      </c>
      <c r="U716">
        <v>3</v>
      </c>
      <c r="V716">
        <v>9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 t="s">
        <v>21</v>
      </c>
      <c r="AE716" t="s">
        <v>22</v>
      </c>
    </row>
    <row r="717" spans="1:31" x14ac:dyDescent="0.3">
      <c r="A717">
        <v>7384</v>
      </c>
      <c r="B717">
        <v>1951</v>
      </c>
      <c r="C717" t="s">
        <v>26</v>
      </c>
      <c r="D717" t="s">
        <v>27</v>
      </c>
      <c r="E717" s="1">
        <v>39767</v>
      </c>
      <c r="F717">
        <v>0</v>
      </c>
      <c r="G717">
        <v>0</v>
      </c>
      <c r="H717" s="9">
        <v>41476</v>
      </c>
      <c r="I717" s="9" t="str">
        <f t="shared" si="12"/>
        <v>2013</v>
      </c>
      <c r="J717">
        <v>18</v>
      </c>
      <c r="K717">
        <v>113</v>
      </c>
      <c r="L717">
        <v>61</v>
      </c>
      <c r="M717">
        <v>204</v>
      </c>
      <c r="N717">
        <v>34</v>
      </c>
      <c r="O717">
        <v>26</v>
      </c>
      <c r="P717">
        <v>47</v>
      </c>
      <c r="Q717">
        <f>SUM(Sheet1!K717)+SUM(Sheet1!L717)+SUM(Sheet1!M717)+SUM(Sheet1!N717)+SUM(Sheet1!O717)+SUM(Sheet1!P717)</f>
        <v>485</v>
      </c>
      <c r="R717">
        <v>2</v>
      </c>
      <c r="S717">
        <v>7</v>
      </c>
      <c r="T717">
        <v>1</v>
      </c>
      <c r="U717">
        <v>7</v>
      </c>
      <c r="V717">
        <v>8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 t="s">
        <v>21</v>
      </c>
      <c r="AE717" t="s">
        <v>22</v>
      </c>
    </row>
    <row r="718" spans="1:31" x14ac:dyDescent="0.3">
      <c r="A718">
        <v>967</v>
      </c>
      <c r="B718">
        <v>1976</v>
      </c>
      <c r="C718" t="s">
        <v>25</v>
      </c>
      <c r="D718" t="s">
        <v>20</v>
      </c>
      <c r="E718" s="1">
        <v>46049</v>
      </c>
      <c r="F718">
        <v>1</v>
      </c>
      <c r="G718">
        <v>1</v>
      </c>
      <c r="H718" s="9">
        <v>41476</v>
      </c>
      <c r="I718" s="9" t="str">
        <f t="shared" si="12"/>
        <v>2013</v>
      </c>
      <c r="J718">
        <v>11</v>
      </c>
      <c r="K718">
        <v>342</v>
      </c>
      <c r="L718">
        <v>9</v>
      </c>
      <c r="M718">
        <v>112</v>
      </c>
      <c r="N718">
        <v>19</v>
      </c>
      <c r="O718">
        <v>14</v>
      </c>
      <c r="P718">
        <v>19</v>
      </c>
      <c r="Q718">
        <f>SUM(Sheet1!K718)+SUM(Sheet1!L718)+SUM(Sheet1!M718)+SUM(Sheet1!N718)+SUM(Sheet1!O718)+SUM(Sheet1!P718)</f>
        <v>515</v>
      </c>
      <c r="R718">
        <v>10</v>
      </c>
      <c r="S718">
        <v>5</v>
      </c>
      <c r="T718">
        <v>2</v>
      </c>
      <c r="U718">
        <v>9</v>
      </c>
      <c r="V718">
        <v>7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 t="s">
        <v>21</v>
      </c>
      <c r="AE718" t="s">
        <v>22</v>
      </c>
    </row>
    <row r="719" spans="1:31" x14ac:dyDescent="0.3">
      <c r="A719">
        <v>13</v>
      </c>
      <c r="B719">
        <v>1947</v>
      </c>
      <c r="C719" t="s">
        <v>13</v>
      </c>
      <c r="D719" t="s">
        <v>14</v>
      </c>
      <c r="E719" s="1">
        <v>25358</v>
      </c>
      <c r="F719">
        <v>0</v>
      </c>
      <c r="G719">
        <v>1</v>
      </c>
      <c r="H719" s="9">
        <v>41477</v>
      </c>
      <c r="I719" s="9" t="str">
        <f t="shared" si="12"/>
        <v>2013</v>
      </c>
      <c r="J719">
        <v>57</v>
      </c>
      <c r="K719">
        <v>19</v>
      </c>
      <c r="L719">
        <v>0</v>
      </c>
      <c r="M719">
        <v>5</v>
      </c>
      <c r="N719">
        <v>0</v>
      </c>
      <c r="O719">
        <v>0</v>
      </c>
      <c r="P719">
        <v>8</v>
      </c>
      <c r="Q719">
        <f>SUM(Sheet1!K719)+SUM(Sheet1!L719)+SUM(Sheet1!M719)+SUM(Sheet1!N719)+SUM(Sheet1!O719)+SUM(Sheet1!P719)</f>
        <v>32</v>
      </c>
      <c r="R719">
        <v>2</v>
      </c>
      <c r="S719">
        <v>1</v>
      </c>
      <c r="T719">
        <v>0</v>
      </c>
      <c r="U719">
        <v>3</v>
      </c>
      <c r="V719">
        <v>6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 t="s">
        <v>15</v>
      </c>
      <c r="AE719" t="s">
        <v>16</v>
      </c>
    </row>
    <row r="720" spans="1:31" x14ac:dyDescent="0.3">
      <c r="A720">
        <v>6658</v>
      </c>
      <c r="B720">
        <v>1972</v>
      </c>
      <c r="C720" t="s">
        <v>25</v>
      </c>
      <c r="D720" t="s">
        <v>27</v>
      </c>
      <c r="E720" s="1">
        <v>59868</v>
      </c>
      <c r="F720">
        <v>0</v>
      </c>
      <c r="G720">
        <v>1</v>
      </c>
      <c r="H720" s="9">
        <v>41477</v>
      </c>
      <c r="I720" s="9" t="str">
        <f t="shared" si="12"/>
        <v>2013</v>
      </c>
      <c r="J720">
        <v>37</v>
      </c>
      <c r="K720">
        <v>771</v>
      </c>
      <c r="L720">
        <v>51</v>
      </c>
      <c r="M720">
        <v>154</v>
      </c>
      <c r="N720">
        <v>54</v>
      </c>
      <c r="O720">
        <v>10</v>
      </c>
      <c r="P720">
        <v>154</v>
      </c>
      <c r="Q720">
        <f>SUM(Sheet1!K720)+SUM(Sheet1!L720)+SUM(Sheet1!M720)+SUM(Sheet1!N720)+SUM(Sheet1!O720)+SUM(Sheet1!P720)</f>
        <v>1194</v>
      </c>
      <c r="R720">
        <v>7</v>
      </c>
      <c r="S720">
        <v>11</v>
      </c>
      <c r="T720">
        <v>2</v>
      </c>
      <c r="U720">
        <v>12</v>
      </c>
      <c r="V720">
        <v>6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 t="s">
        <v>21</v>
      </c>
      <c r="AE720" t="s">
        <v>22</v>
      </c>
    </row>
    <row r="721" spans="1:31" x14ac:dyDescent="0.3">
      <c r="A721">
        <v>8916</v>
      </c>
      <c r="B721">
        <v>1975</v>
      </c>
      <c r="C721" t="s">
        <v>25</v>
      </c>
      <c r="D721" t="s">
        <v>17</v>
      </c>
      <c r="E721" s="1">
        <v>36627</v>
      </c>
      <c r="F721">
        <v>2</v>
      </c>
      <c r="G721">
        <v>0</v>
      </c>
      <c r="H721" s="9">
        <v>41478</v>
      </c>
      <c r="I721" s="9" t="str">
        <f t="shared" si="12"/>
        <v>2013</v>
      </c>
      <c r="J721">
        <v>78</v>
      </c>
      <c r="K721">
        <v>9</v>
      </c>
      <c r="L721">
        <v>1</v>
      </c>
      <c r="M721">
        <v>5</v>
      </c>
      <c r="N721">
        <v>0</v>
      </c>
      <c r="O721">
        <v>0</v>
      </c>
      <c r="P721">
        <v>1</v>
      </c>
      <c r="Q721">
        <f>SUM(Sheet1!K721)+SUM(Sheet1!L721)+SUM(Sheet1!M721)+SUM(Sheet1!N721)+SUM(Sheet1!O721)+SUM(Sheet1!P721)</f>
        <v>16</v>
      </c>
      <c r="R721">
        <v>1</v>
      </c>
      <c r="S721">
        <v>0</v>
      </c>
      <c r="T721">
        <v>0</v>
      </c>
      <c r="U721">
        <v>3</v>
      </c>
      <c r="V721">
        <v>5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 t="s">
        <v>15</v>
      </c>
      <c r="AE721" t="s">
        <v>16</v>
      </c>
    </row>
    <row r="722" spans="1:31" x14ac:dyDescent="0.3">
      <c r="A722">
        <v>1473</v>
      </c>
      <c r="B722">
        <v>1960</v>
      </c>
      <c r="C722" t="s">
        <v>34</v>
      </c>
      <c r="D722" t="s">
        <v>28</v>
      </c>
      <c r="E722" s="1">
        <v>47823</v>
      </c>
      <c r="F722">
        <v>0</v>
      </c>
      <c r="G722">
        <v>1</v>
      </c>
      <c r="H722" s="9">
        <v>41478</v>
      </c>
      <c r="I722" s="9" t="str">
        <f t="shared" si="12"/>
        <v>2013</v>
      </c>
      <c r="J722">
        <v>0</v>
      </c>
      <c r="K722">
        <v>53</v>
      </c>
      <c r="L722">
        <v>1</v>
      </c>
      <c r="M722">
        <v>5</v>
      </c>
      <c r="N722">
        <v>2</v>
      </c>
      <c r="O722">
        <v>1</v>
      </c>
      <c r="P722">
        <v>10</v>
      </c>
      <c r="Q722">
        <f>SUM(Sheet1!K722)+SUM(Sheet1!L722)+SUM(Sheet1!M722)+SUM(Sheet1!N722)+SUM(Sheet1!O722)+SUM(Sheet1!P722)</f>
        <v>72</v>
      </c>
      <c r="R722">
        <v>2</v>
      </c>
      <c r="S722">
        <v>2</v>
      </c>
      <c r="T722">
        <v>0</v>
      </c>
      <c r="U722">
        <v>3</v>
      </c>
      <c r="V722">
        <v>8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 t="s">
        <v>23</v>
      </c>
      <c r="AE722" t="s">
        <v>24</v>
      </c>
    </row>
    <row r="723" spans="1:31" x14ac:dyDescent="0.3">
      <c r="A723">
        <v>2570</v>
      </c>
      <c r="B723">
        <v>1968</v>
      </c>
      <c r="C723" t="s">
        <v>25</v>
      </c>
      <c r="D723" t="s">
        <v>27</v>
      </c>
      <c r="E723" s="1">
        <v>56534</v>
      </c>
      <c r="F723">
        <v>0</v>
      </c>
      <c r="G723">
        <v>1</v>
      </c>
      <c r="H723" s="9">
        <v>41478</v>
      </c>
      <c r="I723" s="9" t="str">
        <f t="shared" si="12"/>
        <v>2013</v>
      </c>
      <c r="J723">
        <v>35</v>
      </c>
      <c r="K723">
        <v>691</v>
      </c>
      <c r="L723">
        <v>7</v>
      </c>
      <c r="M723">
        <v>61</v>
      </c>
      <c r="N723">
        <v>10</v>
      </c>
      <c r="O723">
        <v>0</v>
      </c>
      <c r="P723">
        <v>46</v>
      </c>
      <c r="Q723">
        <f>SUM(Sheet1!K723)+SUM(Sheet1!L723)+SUM(Sheet1!M723)+SUM(Sheet1!N723)+SUM(Sheet1!O723)+SUM(Sheet1!P723)</f>
        <v>815</v>
      </c>
      <c r="R723">
        <v>4</v>
      </c>
      <c r="S723">
        <v>10</v>
      </c>
      <c r="T723">
        <v>4</v>
      </c>
      <c r="U723">
        <v>7</v>
      </c>
      <c r="V723">
        <v>8</v>
      </c>
      <c r="W723">
        <v>0</v>
      </c>
      <c r="X723">
        <v>1</v>
      </c>
      <c r="Y723">
        <v>0</v>
      </c>
      <c r="Z723">
        <v>0</v>
      </c>
      <c r="AA723">
        <v>1</v>
      </c>
      <c r="AB723">
        <v>1</v>
      </c>
      <c r="AC723">
        <v>0</v>
      </c>
      <c r="AD723" t="s">
        <v>21</v>
      </c>
      <c r="AE723" t="s">
        <v>22</v>
      </c>
    </row>
    <row r="724" spans="1:31" x14ac:dyDescent="0.3">
      <c r="A724">
        <v>1378</v>
      </c>
      <c r="B724">
        <v>1972</v>
      </c>
      <c r="C724" t="s">
        <v>34</v>
      </c>
      <c r="D724" t="s">
        <v>27</v>
      </c>
      <c r="E724" s="1">
        <v>50334</v>
      </c>
      <c r="F724">
        <v>0</v>
      </c>
      <c r="G724">
        <v>1</v>
      </c>
      <c r="H724" s="9">
        <v>41479</v>
      </c>
      <c r="I724" s="9" t="str">
        <f t="shared" si="12"/>
        <v>2013</v>
      </c>
      <c r="J724">
        <v>24</v>
      </c>
      <c r="K724">
        <v>284</v>
      </c>
      <c r="L724">
        <v>16</v>
      </c>
      <c r="M724">
        <v>160</v>
      </c>
      <c r="N724">
        <v>84</v>
      </c>
      <c r="O724">
        <v>16</v>
      </c>
      <c r="P724">
        <v>134</v>
      </c>
      <c r="Q724">
        <f>SUM(Sheet1!K724)+SUM(Sheet1!L724)+SUM(Sheet1!M724)+SUM(Sheet1!N724)+SUM(Sheet1!O724)+SUM(Sheet1!P724)</f>
        <v>694</v>
      </c>
      <c r="R724">
        <v>6</v>
      </c>
      <c r="S724">
        <v>7</v>
      </c>
      <c r="T724">
        <v>4</v>
      </c>
      <c r="U724">
        <v>6</v>
      </c>
      <c r="V724">
        <v>6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 t="s">
        <v>15</v>
      </c>
      <c r="AE724" t="s">
        <v>16</v>
      </c>
    </row>
    <row r="725" spans="1:31" x14ac:dyDescent="0.3">
      <c r="A725">
        <v>1916</v>
      </c>
      <c r="B725">
        <v>1954</v>
      </c>
      <c r="C725" t="s">
        <v>26</v>
      </c>
      <c r="D725" t="s">
        <v>20</v>
      </c>
      <c r="E725" s="1">
        <v>45736</v>
      </c>
      <c r="F725">
        <v>0</v>
      </c>
      <c r="G725">
        <v>1</v>
      </c>
      <c r="H725" s="9">
        <v>41479</v>
      </c>
      <c r="I725" s="9" t="str">
        <f t="shared" si="12"/>
        <v>2013</v>
      </c>
      <c r="J725">
        <v>92</v>
      </c>
      <c r="K725">
        <v>188</v>
      </c>
      <c r="L725">
        <v>3</v>
      </c>
      <c r="M725">
        <v>180</v>
      </c>
      <c r="N725">
        <v>20</v>
      </c>
      <c r="O725">
        <v>3</v>
      </c>
      <c r="P725">
        <v>43</v>
      </c>
      <c r="Q725">
        <f>SUM(Sheet1!K725)+SUM(Sheet1!L725)+SUM(Sheet1!M725)+SUM(Sheet1!N725)+SUM(Sheet1!O725)+SUM(Sheet1!P725)</f>
        <v>437</v>
      </c>
      <c r="R725">
        <v>5</v>
      </c>
      <c r="S725">
        <v>7</v>
      </c>
      <c r="T725">
        <v>1</v>
      </c>
      <c r="U725">
        <v>6</v>
      </c>
      <c r="V725">
        <v>7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 t="s">
        <v>30</v>
      </c>
      <c r="AE725" t="s">
        <v>31</v>
      </c>
    </row>
    <row r="726" spans="1:31" x14ac:dyDescent="0.3">
      <c r="A726">
        <v>10507</v>
      </c>
      <c r="B726">
        <v>1977</v>
      </c>
      <c r="C726" t="s">
        <v>34</v>
      </c>
      <c r="D726" t="s">
        <v>17</v>
      </c>
      <c r="E726" s="1">
        <v>59601</v>
      </c>
      <c r="F726">
        <v>0</v>
      </c>
      <c r="G726">
        <v>1</v>
      </c>
      <c r="H726" s="9">
        <v>41480</v>
      </c>
      <c r="I726" s="9" t="str">
        <f t="shared" si="12"/>
        <v>2013</v>
      </c>
      <c r="J726">
        <v>14</v>
      </c>
      <c r="K726">
        <v>691</v>
      </c>
      <c r="L726">
        <v>7</v>
      </c>
      <c r="M726">
        <v>69</v>
      </c>
      <c r="N726">
        <v>0</v>
      </c>
      <c r="O726">
        <v>7</v>
      </c>
      <c r="P726">
        <v>23</v>
      </c>
      <c r="Q726">
        <f>SUM(Sheet1!K726)+SUM(Sheet1!L726)+SUM(Sheet1!M726)+SUM(Sheet1!N726)+SUM(Sheet1!O726)+SUM(Sheet1!P726)</f>
        <v>797</v>
      </c>
      <c r="R726">
        <v>4</v>
      </c>
      <c r="S726">
        <v>2</v>
      </c>
      <c r="T726">
        <v>2</v>
      </c>
      <c r="U726">
        <v>7</v>
      </c>
      <c r="V726">
        <v>8</v>
      </c>
      <c r="W726">
        <v>0</v>
      </c>
      <c r="X726">
        <v>1</v>
      </c>
      <c r="Y726">
        <v>0</v>
      </c>
      <c r="Z726">
        <v>0</v>
      </c>
      <c r="AA726">
        <v>0</v>
      </c>
      <c r="AB726">
        <v>0</v>
      </c>
      <c r="AC726">
        <v>0</v>
      </c>
      <c r="AD726" t="s">
        <v>29</v>
      </c>
      <c r="AE726" t="s">
        <v>19</v>
      </c>
    </row>
    <row r="727" spans="1:31" x14ac:dyDescent="0.3">
      <c r="A727">
        <v>75</v>
      </c>
      <c r="B727">
        <v>1982</v>
      </c>
      <c r="C727" t="s">
        <v>34</v>
      </c>
      <c r="D727" t="s">
        <v>27</v>
      </c>
      <c r="E727" s="1">
        <v>41039</v>
      </c>
      <c r="F727">
        <v>0</v>
      </c>
      <c r="G727">
        <v>0</v>
      </c>
      <c r="H727" s="9">
        <v>41480</v>
      </c>
      <c r="I727" s="9" t="str">
        <f t="shared" si="12"/>
        <v>2013</v>
      </c>
      <c r="J727">
        <v>32</v>
      </c>
      <c r="K727">
        <v>34</v>
      </c>
      <c r="L727">
        <v>11</v>
      </c>
      <c r="M727">
        <v>137</v>
      </c>
      <c r="N727">
        <v>179</v>
      </c>
      <c r="O727">
        <v>61</v>
      </c>
      <c r="P727">
        <v>45</v>
      </c>
      <c r="Q727">
        <f>SUM(Sheet1!K727)+SUM(Sheet1!L727)+SUM(Sheet1!M727)+SUM(Sheet1!N727)+SUM(Sheet1!O727)+SUM(Sheet1!P727)</f>
        <v>467</v>
      </c>
      <c r="R727">
        <v>1</v>
      </c>
      <c r="S727">
        <v>8</v>
      </c>
      <c r="T727">
        <v>1</v>
      </c>
      <c r="U727">
        <v>5</v>
      </c>
      <c r="V727">
        <v>8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 t="s">
        <v>29</v>
      </c>
      <c r="AE727" t="s">
        <v>19</v>
      </c>
    </row>
    <row r="728" spans="1:31" x14ac:dyDescent="0.3">
      <c r="A728">
        <v>3083</v>
      </c>
      <c r="B728">
        <v>1974</v>
      </c>
      <c r="C728" t="s">
        <v>25</v>
      </c>
      <c r="D728" t="s">
        <v>20</v>
      </c>
      <c r="E728" s="1">
        <v>45837</v>
      </c>
      <c r="F728">
        <v>1</v>
      </c>
      <c r="G728">
        <v>1</v>
      </c>
      <c r="H728" s="9">
        <v>41481</v>
      </c>
      <c r="I728" s="9" t="str">
        <f t="shared" si="12"/>
        <v>2013</v>
      </c>
      <c r="J728">
        <v>88</v>
      </c>
      <c r="K728">
        <v>215</v>
      </c>
      <c r="L728">
        <v>13</v>
      </c>
      <c r="M728">
        <v>87</v>
      </c>
      <c r="N728">
        <v>17</v>
      </c>
      <c r="O728">
        <v>17</v>
      </c>
      <c r="P728">
        <v>24</v>
      </c>
      <c r="Q728">
        <f>SUM(Sheet1!K728)+SUM(Sheet1!L728)+SUM(Sheet1!M728)+SUM(Sheet1!N728)+SUM(Sheet1!O728)+SUM(Sheet1!P728)</f>
        <v>373</v>
      </c>
      <c r="R728">
        <v>5</v>
      </c>
      <c r="S728">
        <v>6</v>
      </c>
      <c r="T728">
        <v>2</v>
      </c>
      <c r="U728">
        <v>5</v>
      </c>
      <c r="V728">
        <v>7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 t="s">
        <v>21</v>
      </c>
      <c r="AE728" t="s">
        <v>22</v>
      </c>
    </row>
    <row r="729" spans="1:31" x14ac:dyDescent="0.3">
      <c r="A729">
        <v>5062</v>
      </c>
      <c r="B729">
        <v>1963</v>
      </c>
      <c r="C729" t="s">
        <v>13</v>
      </c>
      <c r="D729" t="s">
        <v>20</v>
      </c>
      <c r="E729" s="1">
        <v>54072</v>
      </c>
      <c r="F729">
        <v>1</v>
      </c>
      <c r="G729">
        <v>1</v>
      </c>
      <c r="H729" s="9">
        <v>41482</v>
      </c>
      <c r="I729" s="9" t="str">
        <f t="shared" si="12"/>
        <v>2013</v>
      </c>
      <c r="J729">
        <v>71</v>
      </c>
      <c r="K729">
        <v>35</v>
      </c>
      <c r="L729">
        <v>0</v>
      </c>
      <c r="M729">
        <v>4</v>
      </c>
      <c r="N729">
        <v>0</v>
      </c>
      <c r="O729">
        <v>0</v>
      </c>
      <c r="P729">
        <v>0</v>
      </c>
      <c r="Q729">
        <f>SUM(Sheet1!K729)+SUM(Sheet1!L729)+SUM(Sheet1!M729)+SUM(Sheet1!N729)+SUM(Sheet1!O729)+SUM(Sheet1!P729)</f>
        <v>39</v>
      </c>
      <c r="R729">
        <v>1</v>
      </c>
      <c r="S729">
        <v>2</v>
      </c>
      <c r="T729">
        <v>0</v>
      </c>
      <c r="U729">
        <v>2</v>
      </c>
      <c r="V729">
        <v>8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 t="s">
        <v>15</v>
      </c>
      <c r="AE729" t="s">
        <v>16</v>
      </c>
    </row>
    <row r="730" spans="1:31" x14ac:dyDescent="0.3">
      <c r="A730">
        <v>1461</v>
      </c>
      <c r="B730">
        <v>1965</v>
      </c>
      <c r="C730" t="s">
        <v>13</v>
      </c>
      <c r="D730" t="s">
        <v>17</v>
      </c>
      <c r="E730" s="1">
        <v>36921</v>
      </c>
      <c r="F730">
        <v>1</v>
      </c>
      <c r="G730">
        <v>1</v>
      </c>
      <c r="H730" s="9">
        <v>41483</v>
      </c>
      <c r="I730" s="9" t="str">
        <f t="shared" si="12"/>
        <v>2013</v>
      </c>
      <c r="J730">
        <v>74</v>
      </c>
      <c r="K730">
        <v>17</v>
      </c>
      <c r="L730">
        <v>1</v>
      </c>
      <c r="M730">
        <v>12</v>
      </c>
      <c r="N730">
        <v>3</v>
      </c>
      <c r="O730">
        <v>1</v>
      </c>
      <c r="P730">
        <v>4</v>
      </c>
      <c r="Q730">
        <f>SUM(Sheet1!K730)+SUM(Sheet1!L730)+SUM(Sheet1!M730)+SUM(Sheet1!N730)+SUM(Sheet1!O730)+SUM(Sheet1!P730)</f>
        <v>38</v>
      </c>
      <c r="R730">
        <v>2</v>
      </c>
      <c r="S730">
        <v>2</v>
      </c>
      <c r="T730">
        <v>0</v>
      </c>
      <c r="U730">
        <v>3</v>
      </c>
      <c r="V730">
        <v>7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 t="s">
        <v>23</v>
      </c>
      <c r="AE730" t="s">
        <v>24</v>
      </c>
    </row>
    <row r="731" spans="1:31" x14ac:dyDescent="0.3">
      <c r="A731">
        <v>9153</v>
      </c>
      <c r="B731">
        <v>1964</v>
      </c>
      <c r="C731" t="s">
        <v>13</v>
      </c>
      <c r="D731" t="s">
        <v>20</v>
      </c>
      <c r="E731" s="1">
        <v>59304</v>
      </c>
      <c r="F731">
        <v>0</v>
      </c>
      <c r="G731">
        <v>1</v>
      </c>
      <c r="H731" s="9">
        <v>41484</v>
      </c>
      <c r="I731" s="9" t="str">
        <f t="shared" si="12"/>
        <v>2013</v>
      </c>
      <c r="J731">
        <v>81</v>
      </c>
      <c r="K731">
        <v>418</v>
      </c>
      <c r="L731">
        <v>61</v>
      </c>
      <c r="M731">
        <v>428</v>
      </c>
      <c r="N731">
        <v>80</v>
      </c>
      <c r="O731">
        <v>51</v>
      </c>
      <c r="P731">
        <v>10</v>
      </c>
      <c r="Q731">
        <f>SUM(Sheet1!K731)+SUM(Sheet1!L731)+SUM(Sheet1!M731)+SUM(Sheet1!N731)+SUM(Sheet1!O731)+SUM(Sheet1!P731)</f>
        <v>1048</v>
      </c>
      <c r="R731">
        <v>3</v>
      </c>
      <c r="S731">
        <v>7</v>
      </c>
      <c r="T731">
        <v>8</v>
      </c>
      <c r="U731">
        <v>10</v>
      </c>
      <c r="V731">
        <v>5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 t="s">
        <v>21</v>
      </c>
      <c r="AE731" t="s">
        <v>22</v>
      </c>
    </row>
    <row r="732" spans="1:31" x14ac:dyDescent="0.3">
      <c r="A732">
        <v>2392</v>
      </c>
      <c r="B732">
        <v>1972</v>
      </c>
      <c r="C732" t="s">
        <v>25</v>
      </c>
      <c r="D732" t="s">
        <v>20</v>
      </c>
      <c r="E732" s="1">
        <v>40321</v>
      </c>
      <c r="F732">
        <v>1</v>
      </c>
      <c r="G732">
        <v>1</v>
      </c>
      <c r="H732" s="9">
        <v>41484</v>
      </c>
      <c r="I732" s="9" t="str">
        <f t="shared" si="12"/>
        <v>2013</v>
      </c>
      <c r="J732">
        <v>59</v>
      </c>
      <c r="K732">
        <v>44</v>
      </c>
      <c r="L732">
        <v>4</v>
      </c>
      <c r="M732">
        <v>21</v>
      </c>
      <c r="N732">
        <v>6</v>
      </c>
      <c r="O732">
        <v>0</v>
      </c>
      <c r="P732">
        <v>27</v>
      </c>
      <c r="Q732">
        <f>SUM(Sheet1!K732)+SUM(Sheet1!L732)+SUM(Sheet1!M732)+SUM(Sheet1!N732)+SUM(Sheet1!O732)+SUM(Sheet1!P732)</f>
        <v>102</v>
      </c>
      <c r="R732">
        <v>2</v>
      </c>
      <c r="S732">
        <v>3</v>
      </c>
      <c r="T732">
        <v>0</v>
      </c>
      <c r="U732">
        <v>3</v>
      </c>
      <c r="V732">
        <v>7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 t="s">
        <v>21</v>
      </c>
      <c r="AE732" t="s">
        <v>22</v>
      </c>
    </row>
    <row r="733" spans="1:31" x14ac:dyDescent="0.3">
      <c r="A733">
        <v>1920</v>
      </c>
      <c r="B733">
        <v>1972</v>
      </c>
      <c r="C733" t="s">
        <v>25</v>
      </c>
      <c r="D733" t="s">
        <v>20</v>
      </c>
      <c r="E733" s="1">
        <v>40321</v>
      </c>
      <c r="F733">
        <v>1</v>
      </c>
      <c r="G733">
        <v>1</v>
      </c>
      <c r="H733" s="9">
        <v>41484</v>
      </c>
      <c r="I733" s="9" t="str">
        <f t="shared" si="12"/>
        <v>2013</v>
      </c>
      <c r="J733">
        <v>59</v>
      </c>
      <c r="K733">
        <v>44</v>
      </c>
      <c r="L733">
        <v>4</v>
      </c>
      <c r="M733">
        <v>21</v>
      </c>
      <c r="N733">
        <v>6</v>
      </c>
      <c r="O733">
        <v>0</v>
      </c>
      <c r="P733">
        <v>27</v>
      </c>
      <c r="Q733">
        <f>SUM(Sheet1!K733)+SUM(Sheet1!L733)+SUM(Sheet1!M733)+SUM(Sheet1!N733)+SUM(Sheet1!O733)+SUM(Sheet1!P733)</f>
        <v>102</v>
      </c>
      <c r="R733">
        <v>2</v>
      </c>
      <c r="S733">
        <v>3</v>
      </c>
      <c r="T733">
        <v>0</v>
      </c>
      <c r="U733">
        <v>3</v>
      </c>
      <c r="V733">
        <v>7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 t="s">
        <v>21</v>
      </c>
      <c r="AE733" t="s">
        <v>22</v>
      </c>
    </row>
    <row r="734" spans="1:31" x14ac:dyDescent="0.3">
      <c r="A734">
        <v>6287</v>
      </c>
      <c r="B734">
        <v>1986</v>
      </c>
      <c r="C734" t="s">
        <v>25</v>
      </c>
      <c r="D734" t="s">
        <v>27</v>
      </c>
      <c r="E734" s="1">
        <v>34728</v>
      </c>
      <c r="F734">
        <v>1</v>
      </c>
      <c r="G734">
        <v>0</v>
      </c>
      <c r="H734" s="9">
        <v>41485</v>
      </c>
      <c r="I734" s="9" t="str">
        <f t="shared" si="12"/>
        <v>2013</v>
      </c>
      <c r="J734">
        <v>2</v>
      </c>
      <c r="K734">
        <v>14</v>
      </c>
      <c r="L734">
        <v>0</v>
      </c>
      <c r="M734">
        <v>16</v>
      </c>
      <c r="N734">
        <v>0</v>
      </c>
      <c r="O734">
        <v>0</v>
      </c>
      <c r="P734">
        <v>6</v>
      </c>
      <c r="Q734">
        <f>SUM(Sheet1!K734)+SUM(Sheet1!L734)+SUM(Sheet1!M734)+SUM(Sheet1!N734)+SUM(Sheet1!O734)+SUM(Sheet1!P734)</f>
        <v>36</v>
      </c>
      <c r="R734">
        <v>1</v>
      </c>
      <c r="S734">
        <v>1</v>
      </c>
      <c r="T734">
        <v>1</v>
      </c>
      <c r="U734">
        <v>2</v>
      </c>
      <c r="V734">
        <v>6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0</v>
      </c>
      <c r="AD734" t="s">
        <v>21</v>
      </c>
      <c r="AE734" t="s">
        <v>22</v>
      </c>
    </row>
    <row r="735" spans="1:31" x14ac:dyDescent="0.3">
      <c r="A735">
        <v>8143</v>
      </c>
      <c r="B735">
        <v>1985</v>
      </c>
      <c r="C735" t="s">
        <v>13</v>
      </c>
      <c r="D735" t="s">
        <v>28</v>
      </c>
      <c r="E735" s="1">
        <v>37929</v>
      </c>
      <c r="F735">
        <v>0</v>
      </c>
      <c r="G735">
        <v>0</v>
      </c>
      <c r="H735" s="9">
        <v>41485</v>
      </c>
      <c r="I735" s="9" t="str">
        <f t="shared" si="12"/>
        <v>2013</v>
      </c>
      <c r="J735">
        <v>49</v>
      </c>
      <c r="K735">
        <v>202</v>
      </c>
      <c r="L735">
        <v>2</v>
      </c>
      <c r="M735">
        <v>46</v>
      </c>
      <c r="N735">
        <v>3</v>
      </c>
      <c r="O735">
        <v>2</v>
      </c>
      <c r="P735">
        <v>10</v>
      </c>
      <c r="Q735">
        <f>SUM(Sheet1!K735)+SUM(Sheet1!L735)+SUM(Sheet1!M735)+SUM(Sheet1!N735)+SUM(Sheet1!O735)+SUM(Sheet1!P735)</f>
        <v>265</v>
      </c>
      <c r="R735">
        <v>2</v>
      </c>
      <c r="S735">
        <v>4</v>
      </c>
      <c r="T735">
        <v>2</v>
      </c>
      <c r="U735">
        <v>5</v>
      </c>
      <c r="V735">
        <v>7</v>
      </c>
      <c r="W735">
        <v>0</v>
      </c>
      <c r="X735">
        <v>1</v>
      </c>
      <c r="Y735">
        <v>0</v>
      </c>
      <c r="Z735">
        <v>1</v>
      </c>
      <c r="AA735">
        <v>0</v>
      </c>
      <c r="AB735">
        <v>1</v>
      </c>
      <c r="AC735">
        <v>0</v>
      </c>
      <c r="AD735" t="s">
        <v>21</v>
      </c>
      <c r="AE735" t="s">
        <v>22</v>
      </c>
    </row>
    <row r="736" spans="1:31" x14ac:dyDescent="0.3">
      <c r="A736">
        <v>938</v>
      </c>
      <c r="B736">
        <v>1981</v>
      </c>
      <c r="C736" t="s">
        <v>25</v>
      </c>
      <c r="D736" t="s">
        <v>20</v>
      </c>
      <c r="E736" s="1">
        <v>40211</v>
      </c>
      <c r="F736">
        <v>1</v>
      </c>
      <c r="G736">
        <v>1</v>
      </c>
      <c r="H736" s="9">
        <v>41485</v>
      </c>
      <c r="I736" s="9" t="str">
        <f t="shared" si="12"/>
        <v>2013</v>
      </c>
      <c r="J736">
        <v>30</v>
      </c>
      <c r="K736">
        <v>51</v>
      </c>
      <c r="L736">
        <v>1</v>
      </c>
      <c r="M736">
        <v>7</v>
      </c>
      <c r="N736">
        <v>2</v>
      </c>
      <c r="O736">
        <v>1</v>
      </c>
      <c r="P736">
        <v>25</v>
      </c>
      <c r="Q736">
        <f>SUM(Sheet1!K736)+SUM(Sheet1!L736)+SUM(Sheet1!M736)+SUM(Sheet1!N736)+SUM(Sheet1!O736)+SUM(Sheet1!P736)</f>
        <v>87</v>
      </c>
      <c r="R736">
        <v>2</v>
      </c>
      <c r="S736">
        <v>2</v>
      </c>
      <c r="T736">
        <v>1</v>
      </c>
      <c r="U736">
        <v>2</v>
      </c>
      <c r="V736">
        <v>8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 t="s">
        <v>21</v>
      </c>
      <c r="AE736" t="s">
        <v>22</v>
      </c>
    </row>
    <row r="737" spans="1:31" x14ac:dyDescent="0.3">
      <c r="A737">
        <v>9303</v>
      </c>
      <c r="B737">
        <v>1976</v>
      </c>
      <c r="C737" t="s">
        <v>25</v>
      </c>
      <c r="D737" t="s">
        <v>20</v>
      </c>
      <c r="E737" s="1">
        <v>5305</v>
      </c>
      <c r="F737">
        <v>0</v>
      </c>
      <c r="G737">
        <v>1</v>
      </c>
      <c r="H737" s="9">
        <v>41485</v>
      </c>
      <c r="I737" s="9" t="str">
        <f t="shared" si="12"/>
        <v>2013</v>
      </c>
      <c r="J737">
        <v>12</v>
      </c>
      <c r="K737">
        <v>12</v>
      </c>
      <c r="L737">
        <v>4</v>
      </c>
      <c r="M737">
        <v>7</v>
      </c>
      <c r="N737">
        <v>1</v>
      </c>
      <c r="O737">
        <v>3</v>
      </c>
      <c r="P737">
        <v>5</v>
      </c>
      <c r="Q737">
        <f>SUM(Sheet1!K737)+SUM(Sheet1!L737)+SUM(Sheet1!M737)+SUM(Sheet1!N737)+SUM(Sheet1!O737)+SUM(Sheet1!P737)</f>
        <v>32</v>
      </c>
      <c r="R737">
        <v>0</v>
      </c>
      <c r="S737">
        <v>1</v>
      </c>
      <c r="T737">
        <v>0</v>
      </c>
      <c r="U737">
        <v>0</v>
      </c>
      <c r="V737">
        <v>13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 t="s">
        <v>32</v>
      </c>
      <c r="AE737" t="s">
        <v>33</v>
      </c>
    </row>
    <row r="738" spans="1:31" x14ac:dyDescent="0.3">
      <c r="A738">
        <v>10735</v>
      </c>
      <c r="B738">
        <v>1971</v>
      </c>
      <c r="C738" t="s">
        <v>25</v>
      </c>
      <c r="D738" t="s">
        <v>28</v>
      </c>
      <c r="E738" s="1">
        <v>22804</v>
      </c>
      <c r="F738">
        <v>1</v>
      </c>
      <c r="G738">
        <v>0</v>
      </c>
      <c r="H738" s="9">
        <v>41486</v>
      </c>
      <c r="I738" s="9" t="str">
        <f t="shared" si="12"/>
        <v>2013</v>
      </c>
      <c r="J738">
        <v>75</v>
      </c>
      <c r="K738">
        <v>14</v>
      </c>
      <c r="L738">
        <v>1</v>
      </c>
      <c r="M738">
        <v>7</v>
      </c>
      <c r="N738">
        <v>2</v>
      </c>
      <c r="O738">
        <v>1</v>
      </c>
      <c r="P738">
        <v>1</v>
      </c>
      <c r="Q738">
        <f>SUM(Sheet1!K738)+SUM(Sheet1!L738)+SUM(Sheet1!M738)+SUM(Sheet1!N738)+SUM(Sheet1!O738)+SUM(Sheet1!P738)</f>
        <v>26</v>
      </c>
      <c r="R738">
        <v>1</v>
      </c>
      <c r="S738">
        <v>2</v>
      </c>
      <c r="T738">
        <v>0</v>
      </c>
      <c r="U738">
        <v>2</v>
      </c>
      <c r="V738">
        <v>9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 t="s">
        <v>15</v>
      </c>
      <c r="AE738" t="s">
        <v>16</v>
      </c>
    </row>
    <row r="739" spans="1:31" x14ac:dyDescent="0.3">
      <c r="A739">
        <v>5068</v>
      </c>
      <c r="B739">
        <v>1971</v>
      </c>
      <c r="C739" t="s">
        <v>25</v>
      </c>
      <c r="D739" t="s">
        <v>28</v>
      </c>
      <c r="E739" s="1">
        <v>22804</v>
      </c>
      <c r="F739">
        <v>1</v>
      </c>
      <c r="G739">
        <v>0</v>
      </c>
      <c r="H739" s="9">
        <v>41486</v>
      </c>
      <c r="I739" s="9" t="str">
        <f t="shared" si="12"/>
        <v>2013</v>
      </c>
      <c r="J739">
        <v>75</v>
      </c>
      <c r="K739">
        <v>14</v>
      </c>
      <c r="L739">
        <v>1</v>
      </c>
      <c r="M739">
        <v>7</v>
      </c>
      <c r="N739">
        <v>2</v>
      </c>
      <c r="O739">
        <v>1</v>
      </c>
      <c r="P739">
        <v>1</v>
      </c>
      <c r="Q739">
        <f>SUM(Sheet1!K739)+SUM(Sheet1!L739)+SUM(Sheet1!M739)+SUM(Sheet1!N739)+SUM(Sheet1!O739)+SUM(Sheet1!P739)</f>
        <v>26</v>
      </c>
      <c r="R739">
        <v>1</v>
      </c>
      <c r="S739">
        <v>2</v>
      </c>
      <c r="T739">
        <v>0</v>
      </c>
      <c r="U739">
        <v>2</v>
      </c>
      <c r="V739">
        <v>9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 t="s">
        <v>21</v>
      </c>
      <c r="AE739" t="s">
        <v>22</v>
      </c>
    </row>
    <row r="740" spans="1:31" x14ac:dyDescent="0.3">
      <c r="A740">
        <v>10175</v>
      </c>
      <c r="B740">
        <v>1958</v>
      </c>
      <c r="C740" t="s">
        <v>13</v>
      </c>
      <c r="D740" t="s">
        <v>17</v>
      </c>
      <c r="E740" s="1">
        <v>32173</v>
      </c>
      <c r="F740">
        <v>0</v>
      </c>
      <c r="G740">
        <v>1</v>
      </c>
      <c r="H740" s="9">
        <v>41487</v>
      </c>
      <c r="I740" s="9" t="str">
        <f t="shared" si="12"/>
        <v>2013</v>
      </c>
      <c r="J740">
        <v>0</v>
      </c>
      <c r="K740">
        <v>18</v>
      </c>
      <c r="L740">
        <v>0</v>
      </c>
      <c r="M740">
        <v>2</v>
      </c>
      <c r="N740">
        <v>0</v>
      </c>
      <c r="O740">
        <v>0</v>
      </c>
      <c r="P740">
        <v>2</v>
      </c>
      <c r="Q740">
        <f>SUM(Sheet1!K740)+SUM(Sheet1!L740)+SUM(Sheet1!M740)+SUM(Sheet1!N740)+SUM(Sheet1!O740)+SUM(Sheet1!P740)</f>
        <v>22</v>
      </c>
      <c r="R740">
        <v>1</v>
      </c>
      <c r="S740">
        <v>1</v>
      </c>
      <c r="T740">
        <v>0</v>
      </c>
      <c r="U740">
        <v>3</v>
      </c>
      <c r="V740">
        <v>4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 t="s">
        <v>21</v>
      </c>
      <c r="AE740" t="s">
        <v>22</v>
      </c>
    </row>
    <row r="741" spans="1:31" x14ac:dyDescent="0.3">
      <c r="A741">
        <v>7761</v>
      </c>
      <c r="B741">
        <v>1978</v>
      </c>
      <c r="C741" t="s">
        <v>34</v>
      </c>
      <c r="D741" t="s">
        <v>27</v>
      </c>
      <c r="E741" s="1">
        <v>38702</v>
      </c>
      <c r="F741">
        <v>1</v>
      </c>
      <c r="G741">
        <v>0</v>
      </c>
      <c r="H741" s="9">
        <v>41487</v>
      </c>
      <c r="I741" s="9" t="str">
        <f t="shared" si="12"/>
        <v>2013</v>
      </c>
      <c r="J741">
        <v>71</v>
      </c>
      <c r="K741">
        <v>13</v>
      </c>
      <c r="L741">
        <v>11</v>
      </c>
      <c r="M741">
        <v>24</v>
      </c>
      <c r="N741">
        <v>13</v>
      </c>
      <c r="O741">
        <v>8</v>
      </c>
      <c r="P741">
        <v>40</v>
      </c>
      <c r="Q741">
        <f>SUM(Sheet1!K741)+SUM(Sheet1!L741)+SUM(Sheet1!M741)+SUM(Sheet1!N741)+SUM(Sheet1!O741)+SUM(Sheet1!P741)</f>
        <v>109</v>
      </c>
      <c r="R741">
        <v>2</v>
      </c>
      <c r="S741">
        <v>3</v>
      </c>
      <c r="T741">
        <v>0</v>
      </c>
      <c r="U741">
        <v>4</v>
      </c>
      <c r="V741">
        <v>6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 t="s">
        <v>18</v>
      </c>
      <c r="AE741" t="s">
        <v>19</v>
      </c>
    </row>
    <row r="742" spans="1:31" x14ac:dyDescent="0.3">
      <c r="A742">
        <v>977</v>
      </c>
      <c r="B742">
        <v>1957</v>
      </c>
      <c r="C742" t="s">
        <v>25</v>
      </c>
      <c r="D742" t="s">
        <v>27</v>
      </c>
      <c r="E742" s="1">
        <v>47320</v>
      </c>
      <c r="F742">
        <v>0</v>
      </c>
      <c r="G742">
        <v>1</v>
      </c>
      <c r="H742" s="9">
        <v>41487</v>
      </c>
      <c r="I742" s="9" t="str">
        <f t="shared" si="12"/>
        <v>2013</v>
      </c>
      <c r="J742">
        <v>10</v>
      </c>
      <c r="K742">
        <v>200</v>
      </c>
      <c r="L742">
        <v>19</v>
      </c>
      <c r="M742">
        <v>111</v>
      </c>
      <c r="N742">
        <v>50</v>
      </c>
      <c r="O742">
        <v>15</v>
      </c>
      <c r="P742">
        <v>19</v>
      </c>
      <c r="Q742">
        <f>SUM(Sheet1!K742)+SUM(Sheet1!L742)+SUM(Sheet1!M742)+SUM(Sheet1!N742)+SUM(Sheet1!O742)+SUM(Sheet1!P742)</f>
        <v>414</v>
      </c>
      <c r="R742">
        <v>6</v>
      </c>
      <c r="S742">
        <v>5</v>
      </c>
      <c r="T742">
        <v>1</v>
      </c>
      <c r="U742">
        <v>8</v>
      </c>
      <c r="V742">
        <v>6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 t="s">
        <v>23</v>
      </c>
      <c r="AE742" t="s">
        <v>24</v>
      </c>
    </row>
    <row r="743" spans="1:31" x14ac:dyDescent="0.3">
      <c r="A743">
        <v>1545</v>
      </c>
      <c r="B743">
        <v>1986</v>
      </c>
      <c r="C743" t="s">
        <v>25</v>
      </c>
      <c r="D743" t="s">
        <v>20</v>
      </c>
      <c r="E743" s="1">
        <v>38508</v>
      </c>
      <c r="F743">
        <v>1</v>
      </c>
      <c r="G743">
        <v>0</v>
      </c>
      <c r="H743" s="9">
        <v>41488</v>
      </c>
      <c r="I743" s="9" t="str">
        <f t="shared" si="12"/>
        <v>2013</v>
      </c>
      <c r="J743">
        <v>95</v>
      </c>
      <c r="K743">
        <v>120</v>
      </c>
      <c r="L743">
        <v>19</v>
      </c>
      <c r="M743">
        <v>206</v>
      </c>
      <c r="N743">
        <v>25</v>
      </c>
      <c r="O743">
        <v>19</v>
      </c>
      <c r="P743">
        <v>54</v>
      </c>
      <c r="Q743">
        <f>SUM(Sheet1!K743)+SUM(Sheet1!L743)+SUM(Sheet1!M743)+SUM(Sheet1!N743)+SUM(Sheet1!O743)+SUM(Sheet1!P743)</f>
        <v>443</v>
      </c>
      <c r="R743">
        <v>6</v>
      </c>
      <c r="S743">
        <v>7</v>
      </c>
      <c r="T743">
        <v>2</v>
      </c>
      <c r="U743">
        <v>5</v>
      </c>
      <c r="V743">
        <v>8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 t="s">
        <v>21</v>
      </c>
      <c r="AE743" t="s">
        <v>22</v>
      </c>
    </row>
    <row r="744" spans="1:31" x14ac:dyDescent="0.3">
      <c r="A744">
        <v>2292</v>
      </c>
      <c r="B744">
        <v>1985</v>
      </c>
      <c r="C744" t="s">
        <v>25</v>
      </c>
      <c r="D744" t="s">
        <v>28</v>
      </c>
      <c r="E744" s="1">
        <v>22327</v>
      </c>
      <c r="F744">
        <v>1</v>
      </c>
      <c r="G744">
        <v>0</v>
      </c>
      <c r="H744" s="9">
        <v>41488</v>
      </c>
      <c r="I744" s="9" t="str">
        <f t="shared" si="12"/>
        <v>2013</v>
      </c>
      <c r="J744">
        <v>94</v>
      </c>
      <c r="K744">
        <v>5</v>
      </c>
      <c r="L744">
        <v>4</v>
      </c>
      <c r="M744">
        <v>8</v>
      </c>
      <c r="N744">
        <v>2</v>
      </c>
      <c r="O744">
        <v>0</v>
      </c>
      <c r="P744">
        <v>5</v>
      </c>
      <c r="Q744">
        <f>SUM(Sheet1!K744)+SUM(Sheet1!L744)+SUM(Sheet1!M744)+SUM(Sheet1!N744)+SUM(Sheet1!O744)+SUM(Sheet1!P744)</f>
        <v>24</v>
      </c>
      <c r="R744">
        <v>1</v>
      </c>
      <c r="S744">
        <v>1</v>
      </c>
      <c r="T744">
        <v>0</v>
      </c>
      <c r="U744">
        <v>3</v>
      </c>
      <c r="V744">
        <v>5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 t="s">
        <v>21</v>
      </c>
      <c r="AE744" t="s">
        <v>22</v>
      </c>
    </row>
    <row r="745" spans="1:31" x14ac:dyDescent="0.3">
      <c r="A745">
        <v>8420</v>
      </c>
      <c r="B745">
        <v>1970</v>
      </c>
      <c r="C745" t="s">
        <v>34</v>
      </c>
      <c r="D745" t="s">
        <v>20</v>
      </c>
      <c r="E745" s="1">
        <v>15315</v>
      </c>
      <c r="F745">
        <v>0</v>
      </c>
      <c r="G745">
        <v>0</v>
      </c>
      <c r="H745" s="9">
        <v>41489</v>
      </c>
      <c r="I745" s="9" t="str">
        <f t="shared" si="12"/>
        <v>2013</v>
      </c>
      <c r="J745">
        <v>27</v>
      </c>
      <c r="K745">
        <v>7</v>
      </c>
      <c r="L745">
        <v>4</v>
      </c>
      <c r="M745">
        <v>13</v>
      </c>
      <c r="N745">
        <v>15</v>
      </c>
      <c r="O745">
        <v>8</v>
      </c>
      <c r="P745">
        <v>17</v>
      </c>
      <c r="Q745">
        <f>SUM(Sheet1!K745)+SUM(Sheet1!L745)+SUM(Sheet1!M745)+SUM(Sheet1!N745)+SUM(Sheet1!O745)+SUM(Sheet1!P745)</f>
        <v>64</v>
      </c>
      <c r="R745">
        <v>2</v>
      </c>
      <c r="S745">
        <v>2</v>
      </c>
      <c r="T745">
        <v>0</v>
      </c>
      <c r="U745">
        <v>4</v>
      </c>
      <c r="V745">
        <v>5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 t="s">
        <v>21</v>
      </c>
      <c r="AE745" t="s">
        <v>22</v>
      </c>
    </row>
    <row r="746" spans="1:31" x14ac:dyDescent="0.3">
      <c r="A746">
        <v>10065</v>
      </c>
      <c r="B746">
        <v>1970</v>
      </c>
      <c r="C746" t="s">
        <v>34</v>
      </c>
      <c r="D746" t="s">
        <v>20</v>
      </c>
      <c r="E746" s="1">
        <v>15315</v>
      </c>
      <c r="F746">
        <v>0</v>
      </c>
      <c r="G746">
        <v>0</v>
      </c>
      <c r="H746" s="9">
        <v>41489</v>
      </c>
      <c r="I746" s="9" t="str">
        <f t="shared" si="12"/>
        <v>2013</v>
      </c>
      <c r="J746">
        <v>27</v>
      </c>
      <c r="K746">
        <v>7</v>
      </c>
      <c r="L746">
        <v>4</v>
      </c>
      <c r="M746">
        <v>13</v>
      </c>
      <c r="N746">
        <v>15</v>
      </c>
      <c r="O746">
        <v>8</v>
      </c>
      <c r="P746">
        <v>17</v>
      </c>
      <c r="Q746">
        <f>SUM(Sheet1!K746)+SUM(Sheet1!L746)+SUM(Sheet1!M746)+SUM(Sheet1!N746)+SUM(Sheet1!O746)+SUM(Sheet1!P746)</f>
        <v>64</v>
      </c>
      <c r="R746">
        <v>2</v>
      </c>
      <c r="S746">
        <v>2</v>
      </c>
      <c r="T746">
        <v>0</v>
      </c>
      <c r="U746">
        <v>4</v>
      </c>
      <c r="V746">
        <v>5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 t="s">
        <v>21</v>
      </c>
      <c r="AE746" t="s">
        <v>22</v>
      </c>
    </row>
    <row r="747" spans="1:31" x14ac:dyDescent="0.3">
      <c r="A747">
        <v>3524</v>
      </c>
      <c r="B747">
        <v>1971</v>
      </c>
      <c r="C747" t="s">
        <v>26</v>
      </c>
      <c r="D747" t="s">
        <v>28</v>
      </c>
      <c r="E747" s="1">
        <v>39763</v>
      </c>
      <c r="F747">
        <v>1</v>
      </c>
      <c r="G747">
        <v>0</v>
      </c>
      <c r="H747" s="9">
        <v>41490</v>
      </c>
      <c r="I747" s="9" t="str">
        <f t="shared" si="12"/>
        <v>2013</v>
      </c>
      <c r="J747">
        <v>9</v>
      </c>
      <c r="K747">
        <v>80</v>
      </c>
      <c r="L747">
        <v>1</v>
      </c>
      <c r="M747">
        <v>60</v>
      </c>
      <c r="N747">
        <v>4</v>
      </c>
      <c r="O747">
        <v>6</v>
      </c>
      <c r="P747">
        <v>16</v>
      </c>
      <c r="Q747">
        <f>SUM(Sheet1!K747)+SUM(Sheet1!L747)+SUM(Sheet1!M747)+SUM(Sheet1!N747)+SUM(Sheet1!O747)+SUM(Sheet1!P747)</f>
        <v>167</v>
      </c>
      <c r="R747">
        <v>2</v>
      </c>
      <c r="S747">
        <v>5</v>
      </c>
      <c r="T747">
        <v>1</v>
      </c>
      <c r="U747">
        <v>2</v>
      </c>
      <c r="V747">
        <v>9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</v>
      </c>
      <c r="AC747">
        <v>0</v>
      </c>
      <c r="AD747" t="s">
        <v>21</v>
      </c>
      <c r="AE747" t="s">
        <v>22</v>
      </c>
    </row>
    <row r="748" spans="1:31" x14ac:dyDescent="0.3">
      <c r="A748">
        <v>7620</v>
      </c>
      <c r="B748">
        <v>1990</v>
      </c>
      <c r="C748" t="s">
        <v>35</v>
      </c>
      <c r="D748" t="s">
        <v>28</v>
      </c>
      <c r="E748" s="1">
        <v>16185</v>
      </c>
      <c r="F748">
        <v>1</v>
      </c>
      <c r="G748">
        <v>0</v>
      </c>
      <c r="H748" s="9">
        <v>41491</v>
      </c>
      <c r="I748" s="9" t="str">
        <f t="shared" si="12"/>
        <v>2013</v>
      </c>
      <c r="J748">
        <v>71</v>
      </c>
      <c r="K748">
        <v>5</v>
      </c>
      <c r="L748">
        <v>11</v>
      </c>
      <c r="M748">
        <v>16</v>
      </c>
      <c r="N748">
        <v>21</v>
      </c>
      <c r="O748">
        <v>8</v>
      </c>
      <c r="P748">
        <v>45</v>
      </c>
      <c r="Q748">
        <f>SUM(Sheet1!K748)+SUM(Sheet1!L748)+SUM(Sheet1!M748)+SUM(Sheet1!N748)+SUM(Sheet1!O748)+SUM(Sheet1!P748)</f>
        <v>106</v>
      </c>
      <c r="R748">
        <v>2</v>
      </c>
      <c r="S748">
        <v>2</v>
      </c>
      <c r="T748">
        <v>2</v>
      </c>
      <c r="U748">
        <v>2</v>
      </c>
      <c r="V748">
        <v>8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 t="s">
        <v>32</v>
      </c>
      <c r="AE748" t="s">
        <v>33</v>
      </c>
    </row>
    <row r="749" spans="1:31" x14ac:dyDescent="0.3">
      <c r="A749">
        <v>2406</v>
      </c>
      <c r="B749">
        <v>1949</v>
      </c>
      <c r="C749" t="s">
        <v>25</v>
      </c>
      <c r="D749" t="s">
        <v>27</v>
      </c>
      <c r="E749" s="1">
        <v>54591</v>
      </c>
      <c r="F749">
        <v>0</v>
      </c>
      <c r="G749">
        <v>1</v>
      </c>
      <c r="H749" s="9">
        <v>41491</v>
      </c>
      <c r="I749" s="9" t="str">
        <f t="shared" si="12"/>
        <v>2013</v>
      </c>
      <c r="J749">
        <v>63</v>
      </c>
      <c r="K749">
        <v>376</v>
      </c>
      <c r="L749">
        <v>4</v>
      </c>
      <c r="M749">
        <v>94</v>
      </c>
      <c r="N749">
        <v>12</v>
      </c>
      <c r="O749">
        <v>9</v>
      </c>
      <c r="P749">
        <v>24</v>
      </c>
      <c r="Q749">
        <f>SUM(Sheet1!K749)+SUM(Sheet1!L749)+SUM(Sheet1!M749)+SUM(Sheet1!N749)+SUM(Sheet1!O749)+SUM(Sheet1!P749)</f>
        <v>519</v>
      </c>
      <c r="R749">
        <v>3</v>
      </c>
      <c r="S749">
        <v>6</v>
      </c>
      <c r="T749">
        <v>2</v>
      </c>
      <c r="U749">
        <v>8</v>
      </c>
      <c r="V749">
        <v>5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 t="s">
        <v>18</v>
      </c>
      <c r="AE749" t="s">
        <v>19</v>
      </c>
    </row>
    <row r="750" spans="1:31" x14ac:dyDescent="0.3">
      <c r="A750">
        <v>4186</v>
      </c>
      <c r="B750">
        <v>1950</v>
      </c>
      <c r="C750" t="s">
        <v>25</v>
      </c>
      <c r="D750" t="s">
        <v>27</v>
      </c>
      <c r="E750" s="1">
        <v>34026</v>
      </c>
      <c r="F750">
        <v>1</v>
      </c>
      <c r="G750">
        <v>1</v>
      </c>
      <c r="H750" s="9">
        <v>41491</v>
      </c>
      <c r="I750" s="9" t="str">
        <f t="shared" si="12"/>
        <v>2013</v>
      </c>
      <c r="J750">
        <v>11</v>
      </c>
      <c r="K750">
        <v>18</v>
      </c>
      <c r="L750">
        <v>6</v>
      </c>
      <c r="M750">
        <v>15</v>
      </c>
      <c r="N750">
        <v>12</v>
      </c>
      <c r="O750">
        <v>8</v>
      </c>
      <c r="P750">
        <v>17</v>
      </c>
      <c r="Q750">
        <f>SUM(Sheet1!K750)+SUM(Sheet1!L750)+SUM(Sheet1!M750)+SUM(Sheet1!N750)+SUM(Sheet1!O750)+SUM(Sheet1!P750)</f>
        <v>76</v>
      </c>
      <c r="R750">
        <v>3</v>
      </c>
      <c r="S750">
        <v>2</v>
      </c>
      <c r="T750">
        <v>1</v>
      </c>
      <c r="U750">
        <v>3</v>
      </c>
      <c r="V750">
        <v>5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 t="s">
        <v>23</v>
      </c>
      <c r="AE750" t="s">
        <v>24</v>
      </c>
    </row>
    <row r="751" spans="1:31" x14ac:dyDescent="0.3">
      <c r="A751">
        <v>1419</v>
      </c>
      <c r="B751">
        <v>1950</v>
      </c>
      <c r="C751" t="s">
        <v>25</v>
      </c>
      <c r="D751" t="s">
        <v>27</v>
      </c>
      <c r="E751" s="1">
        <v>34026</v>
      </c>
      <c r="F751">
        <v>1</v>
      </c>
      <c r="G751">
        <v>1</v>
      </c>
      <c r="H751" s="9">
        <v>41491</v>
      </c>
      <c r="I751" s="9" t="str">
        <f t="shared" si="12"/>
        <v>2013</v>
      </c>
      <c r="J751">
        <v>11</v>
      </c>
      <c r="K751">
        <v>18</v>
      </c>
      <c r="L751">
        <v>6</v>
      </c>
      <c r="M751">
        <v>15</v>
      </c>
      <c r="N751">
        <v>12</v>
      </c>
      <c r="O751">
        <v>8</v>
      </c>
      <c r="P751">
        <v>17</v>
      </c>
      <c r="Q751">
        <f>SUM(Sheet1!K751)+SUM(Sheet1!L751)+SUM(Sheet1!M751)+SUM(Sheet1!N751)+SUM(Sheet1!O751)+SUM(Sheet1!P751)</f>
        <v>76</v>
      </c>
      <c r="R751">
        <v>3</v>
      </c>
      <c r="S751">
        <v>2</v>
      </c>
      <c r="T751">
        <v>1</v>
      </c>
      <c r="U751">
        <v>3</v>
      </c>
      <c r="V751">
        <v>5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 t="s">
        <v>21</v>
      </c>
      <c r="AE751" t="s">
        <v>22</v>
      </c>
    </row>
    <row r="752" spans="1:31" x14ac:dyDescent="0.3">
      <c r="A752">
        <v>10477</v>
      </c>
      <c r="B752">
        <v>1973</v>
      </c>
      <c r="C752" t="s">
        <v>13</v>
      </c>
      <c r="D752" t="s">
        <v>27</v>
      </c>
      <c r="E752" s="1">
        <v>39435</v>
      </c>
      <c r="F752">
        <v>1</v>
      </c>
      <c r="G752">
        <v>0</v>
      </c>
      <c r="H752" s="9">
        <v>41492</v>
      </c>
      <c r="I752" s="9" t="str">
        <f t="shared" si="12"/>
        <v>2013</v>
      </c>
      <c r="J752">
        <v>16</v>
      </c>
      <c r="K752">
        <v>71</v>
      </c>
      <c r="L752">
        <v>0</v>
      </c>
      <c r="M752">
        <v>18</v>
      </c>
      <c r="N752">
        <v>0</v>
      </c>
      <c r="O752">
        <v>0</v>
      </c>
      <c r="P752">
        <v>13</v>
      </c>
      <c r="Q752">
        <f>SUM(Sheet1!K752)+SUM(Sheet1!L752)+SUM(Sheet1!M752)+SUM(Sheet1!N752)+SUM(Sheet1!O752)+SUM(Sheet1!P752)</f>
        <v>102</v>
      </c>
      <c r="R752">
        <v>1</v>
      </c>
      <c r="S752">
        <v>3</v>
      </c>
      <c r="T752">
        <v>1</v>
      </c>
      <c r="U752">
        <v>2</v>
      </c>
      <c r="V752">
        <v>7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 t="s">
        <v>21</v>
      </c>
      <c r="AE752" t="s">
        <v>22</v>
      </c>
    </row>
    <row r="753" spans="1:31" x14ac:dyDescent="0.3">
      <c r="A753">
        <v>5029</v>
      </c>
      <c r="B753">
        <v>1946</v>
      </c>
      <c r="C753" t="s">
        <v>25</v>
      </c>
      <c r="D753" t="s">
        <v>20</v>
      </c>
      <c r="E753" s="1">
        <v>18100</v>
      </c>
      <c r="F753">
        <v>0</v>
      </c>
      <c r="G753">
        <v>0</v>
      </c>
      <c r="H753" s="9">
        <v>41492</v>
      </c>
      <c r="I753" s="9" t="str">
        <f t="shared" si="12"/>
        <v>2013</v>
      </c>
      <c r="J753">
        <v>14</v>
      </c>
      <c r="K753">
        <v>3</v>
      </c>
      <c r="L753">
        <v>1</v>
      </c>
      <c r="M753">
        <v>2</v>
      </c>
      <c r="N753">
        <v>4</v>
      </c>
      <c r="O753">
        <v>3</v>
      </c>
      <c r="P753">
        <v>1</v>
      </c>
      <c r="Q753">
        <f>SUM(Sheet1!K753)+SUM(Sheet1!L753)+SUM(Sheet1!M753)+SUM(Sheet1!N753)+SUM(Sheet1!O753)+SUM(Sheet1!P753)</f>
        <v>14</v>
      </c>
      <c r="R753">
        <v>1</v>
      </c>
      <c r="S753">
        <v>0</v>
      </c>
      <c r="T753">
        <v>0</v>
      </c>
      <c r="U753">
        <v>3</v>
      </c>
      <c r="V753">
        <v>5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 t="s">
        <v>21</v>
      </c>
      <c r="AE753" t="s">
        <v>22</v>
      </c>
    </row>
    <row r="754" spans="1:31" x14ac:dyDescent="0.3">
      <c r="A754">
        <v>6634</v>
      </c>
      <c r="B754">
        <v>1979</v>
      </c>
      <c r="C754" t="s">
        <v>26</v>
      </c>
      <c r="D754" t="s">
        <v>17</v>
      </c>
      <c r="E754" s="1">
        <v>33462</v>
      </c>
      <c r="F754">
        <v>1</v>
      </c>
      <c r="G754">
        <v>0</v>
      </c>
      <c r="H754" s="9">
        <v>41493</v>
      </c>
      <c r="I754" s="9" t="str">
        <f t="shared" si="12"/>
        <v>2013</v>
      </c>
      <c r="J754">
        <v>78</v>
      </c>
      <c r="K754">
        <v>22</v>
      </c>
      <c r="L754">
        <v>3</v>
      </c>
      <c r="M754">
        <v>18</v>
      </c>
      <c r="N754">
        <v>0</v>
      </c>
      <c r="O754">
        <v>0</v>
      </c>
      <c r="P754">
        <v>11</v>
      </c>
      <c r="Q754">
        <f>SUM(Sheet1!K754)+SUM(Sheet1!L754)+SUM(Sheet1!M754)+SUM(Sheet1!N754)+SUM(Sheet1!O754)+SUM(Sheet1!P754)</f>
        <v>54</v>
      </c>
      <c r="R754">
        <v>1</v>
      </c>
      <c r="S754">
        <v>2</v>
      </c>
      <c r="T754">
        <v>0</v>
      </c>
      <c r="U754">
        <v>3</v>
      </c>
      <c r="V754">
        <v>7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 t="s">
        <v>15</v>
      </c>
      <c r="AE754" t="s">
        <v>16</v>
      </c>
    </row>
    <row r="755" spans="1:31" x14ac:dyDescent="0.3">
      <c r="A755">
        <v>6969</v>
      </c>
      <c r="B755">
        <v>1982</v>
      </c>
      <c r="C755" t="s">
        <v>25</v>
      </c>
      <c r="D755" t="s">
        <v>27</v>
      </c>
      <c r="E755" s="1">
        <v>50272</v>
      </c>
      <c r="F755">
        <v>1</v>
      </c>
      <c r="G755">
        <v>0</v>
      </c>
      <c r="H755" s="9">
        <v>41493</v>
      </c>
      <c r="I755" s="9" t="str">
        <f t="shared" si="12"/>
        <v>2013</v>
      </c>
      <c r="J755">
        <v>75</v>
      </c>
      <c r="K755">
        <v>99</v>
      </c>
      <c r="L755">
        <v>13</v>
      </c>
      <c r="M755">
        <v>66</v>
      </c>
      <c r="N755">
        <v>43</v>
      </c>
      <c r="O755">
        <v>8</v>
      </c>
      <c r="P755">
        <v>4</v>
      </c>
      <c r="Q755">
        <f>SUM(Sheet1!K755)+SUM(Sheet1!L755)+SUM(Sheet1!M755)+SUM(Sheet1!N755)+SUM(Sheet1!O755)+SUM(Sheet1!P755)</f>
        <v>233</v>
      </c>
      <c r="R755">
        <v>3</v>
      </c>
      <c r="S755">
        <v>4</v>
      </c>
      <c r="T755">
        <v>1</v>
      </c>
      <c r="U755">
        <v>5</v>
      </c>
      <c r="V755">
        <v>7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 t="s">
        <v>18</v>
      </c>
      <c r="AE755" t="s">
        <v>19</v>
      </c>
    </row>
    <row r="756" spans="1:31" x14ac:dyDescent="0.3">
      <c r="A756">
        <v>11096</v>
      </c>
      <c r="B756">
        <v>1952</v>
      </c>
      <c r="C756" t="s">
        <v>34</v>
      </c>
      <c r="D756" t="s">
        <v>27</v>
      </c>
      <c r="E756" s="1">
        <v>57247</v>
      </c>
      <c r="F756">
        <v>0</v>
      </c>
      <c r="G756">
        <v>1</v>
      </c>
      <c r="H756" s="9">
        <v>41494</v>
      </c>
      <c r="I756" s="9" t="str">
        <f t="shared" si="12"/>
        <v>2013</v>
      </c>
      <c r="J756">
        <v>50</v>
      </c>
      <c r="K756">
        <v>99</v>
      </c>
      <c r="L756">
        <v>4</v>
      </c>
      <c r="M756">
        <v>32</v>
      </c>
      <c r="N756">
        <v>37</v>
      </c>
      <c r="O756">
        <v>54</v>
      </c>
      <c r="P756">
        <v>6</v>
      </c>
      <c r="Q756">
        <f>SUM(Sheet1!K756)+SUM(Sheet1!L756)+SUM(Sheet1!M756)+SUM(Sheet1!N756)+SUM(Sheet1!O756)+SUM(Sheet1!P756)</f>
        <v>232</v>
      </c>
      <c r="R756">
        <v>2</v>
      </c>
      <c r="S756">
        <v>2</v>
      </c>
      <c r="T756">
        <v>1</v>
      </c>
      <c r="U756">
        <v>7</v>
      </c>
      <c r="V756">
        <v>2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 t="s">
        <v>21</v>
      </c>
      <c r="AE756" t="s">
        <v>22</v>
      </c>
    </row>
    <row r="757" spans="1:31" x14ac:dyDescent="0.3">
      <c r="A757">
        <v>1143</v>
      </c>
      <c r="B757">
        <v>1972</v>
      </c>
      <c r="C757" t="s">
        <v>25</v>
      </c>
      <c r="D757" t="s">
        <v>20</v>
      </c>
      <c r="E757" s="1">
        <v>22063</v>
      </c>
      <c r="F757">
        <v>1</v>
      </c>
      <c r="G757">
        <v>0</v>
      </c>
      <c r="H757" s="9">
        <v>41494</v>
      </c>
      <c r="I757" s="9" t="str">
        <f t="shared" si="12"/>
        <v>2013</v>
      </c>
      <c r="J757">
        <v>43</v>
      </c>
      <c r="K757">
        <v>7</v>
      </c>
      <c r="L757">
        <v>10</v>
      </c>
      <c r="M757">
        <v>13</v>
      </c>
      <c r="N757">
        <v>3</v>
      </c>
      <c r="O757">
        <v>11</v>
      </c>
      <c r="P757">
        <v>11</v>
      </c>
      <c r="Q757">
        <f>SUM(Sheet1!K757)+SUM(Sheet1!L757)+SUM(Sheet1!M757)+SUM(Sheet1!N757)+SUM(Sheet1!O757)+SUM(Sheet1!P757)</f>
        <v>55</v>
      </c>
      <c r="R757">
        <v>2</v>
      </c>
      <c r="S757">
        <v>2</v>
      </c>
      <c r="T757">
        <v>0</v>
      </c>
      <c r="U757">
        <v>3</v>
      </c>
      <c r="V757">
        <v>7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 t="s">
        <v>23</v>
      </c>
      <c r="AE757" t="s">
        <v>24</v>
      </c>
    </row>
    <row r="758" spans="1:31" x14ac:dyDescent="0.3">
      <c r="A758">
        <v>8104</v>
      </c>
      <c r="B758">
        <v>1951</v>
      </c>
      <c r="C758" t="s">
        <v>13</v>
      </c>
      <c r="D758" t="s">
        <v>20</v>
      </c>
      <c r="E758" s="1">
        <v>53312</v>
      </c>
      <c r="F758">
        <v>0</v>
      </c>
      <c r="G758">
        <v>0</v>
      </c>
      <c r="H758" s="9">
        <v>41495</v>
      </c>
      <c r="I758" s="9" t="str">
        <f t="shared" si="12"/>
        <v>2013</v>
      </c>
      <c r="J758">
        <v>32</v>
      </c>
      <c r="K758">
        <v>241</v>
      </c>
      <c r="L758">
        <v>0</v>
      </c>
      <c r="M758">
        <v>12</v>
      </c>
      <c r="N758">
        <v>0</v>
      </c>
      <c r="O758">
        <v>0</v>
      </c>
      <c r="P758">
        <v>25</v>
      </c>
      <c r="Q758">
        <f>SUM(Sheet1!K758)+SUM(Sheet1!L758)+SUM(Sheet1!M758)+SUM(Sheet1!N758)+SUM(Sheet1!O758)+SUM(Sheet1!P758)</f>
        <v>278</v>
      </c>
      <c r="R758">
        <v>1</v>
      </c>
      <c r="S758">
        <v>5</v>
      </c>
      <c r="T758">
        <v>1</v>
      </c>
      <c r="U758">
        <v>5</v>
      </c>
      <c r="V758">
        <v>7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 t="s">
        <v>21</v>
      </c>
      <c r="AE758" t="s">
        <v>22</v>
      </c>
    </row>
    <row r="759" spans="1:31" x14ac:dyDescent="0.3">
      <c r="A759">
        <v>1764</v>
      </c>
      <c r="B759">
        <v>1975</v>
      </c>
      <c r="C759" t="s">
        <v>25</v>
      </c>
      <c r="D759" t="s">
        <v>28</v>
      </c>
      <c r="E759" s="1">
        <v>33955</v>
      </c>
      <c r="F759">
        <v>1</v>
      </c>
      <c r="G759">
        <v>0</v>
      </c>
      <c r="H759" s="9">
        <v>41495</v>
      </c>
      <c r="I759" s="9" t="str">
        <f t="shared" si="12"/>
        <v>2013</v>
      </c>
      <c r="J759">
        <v>92</v>
      </c>
      <c r="K759">
        <v>100</v>
      </c>
      <c r="L759">
        <v>2</v>
      </c>
      <c r="M759">
        <v>128</v>
      </c>
      <c r="N759">
        <v>23</v>
      </c>
      <c r="O759">
        <v>7</v>
      </c>
      <c r="P759">
        <v>10</v>
      </c>
      <c r="Q759">
        <f>SUM(Sheet1!K759)+SUM(Sheet1!L759)+SUM(Sheet1!M759)+SUM(Sheet1!N759)+SUM(Sheet1!O759)+SUM(Sheet1!P759)</f>
        <v>270</v>
      </c>
      <c r="R759">
        <v>4</v>
      </c>
      <c r="S759">
        <v>5</v>
      </c>
      <c r="T759">
        <v>1</v>
      </c>
      <c r="U759">
        <v>5</v>
      </c>
      <c r="V759">
        <v>8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 t="s">
        <v>15</v>
      </c>
      <c r="AE759" t="s">
        <v>16</v>
      </c>
    </row>
    <row r="760" spans="1:31" x14ac:dyDescent="0.3">
      <c r="A760">
        <v>10067</v>
      </c>
      <c r="B760">
        <v>1976</v>
      </c>
      <c r="C760" t="s">
        <v>34</v>
      </c>
      <c r="D760" t="s">
        <v>27</v>
      </c>
      <c r="E760" s="1">
        <v>25176</v>
      </c>
      <c r="F760">
        <v>1</v>
      </c>
      <c r="G760">
        <v>1</v>
      </c>
      <c r="H760" s="9">
        <v>41496</v>
      </c>
      <c r="I760" s="9" t="str">
        <f t="shared" si="12"/>
        <v>2013</v>
      </c>
      <c r="J760">
        <v>79</v>
      </c>
      <c r="K760">
        <v>4</v>
      </c>
      <c r="L760">
        <v>0</v>
      </c>
      <c r="M760">
        <v>4</v>
      </c>
      <c r="N760">
        <v>0</v>
      </c>
      <c r="O760">
        <v>0</v>
      </c>
      <c r="P760">
        <v>5</v>
      </c>
      <c r="Q760">
        <f>SUM(Sheet1!K760)+SUM(Sheet1!L760)+SUM(Sheet1!M760)+SUM(Sheet1!N760)+SUM(Sheet1!O760)+SUM(Sheet1!P760)</f>
        <v>13</v>
      </c>
      <c r="R760">
        <v>1</v>
      </c>
      <c r="S760">
        <v>1</v>
      </c>
      <c r="T760">
        <v>0</v>
      </c>
      <c r="U760">
        <v>2</v>
      </c>
      <c r="V760">
        <v>7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 t="s">
        <v>30</v>
      </c>
      <c r="AE760" t="s">
        <v>31</v>
      </c>
    </row>
    <row r="761" spans="1:31" x14ac:dyDescent="0.3">
      <c r="A761">
        <v>7037</v>
      </c>
      <c r="B761">
        <v>1974</v>
      </c>
      <c r="C761" t="s">
        <v>13</v>
      </c>
      <c r="D761" t="s">
        <v>20</v>
      </c>
      <c r="E761" s="1">
        <v>37087</v>
      </c>
      <c r="F761">
        <v>1</v>
      </c>
      <c r="G761">
        <v>0</v>
      </c>
      <c r="H761" s="9">
        <v>41497</v>
      </c>
      <c r="I761" s="9" t="str">
        <f t="shared" si="12"/>
        <v>2013</v>
      </c>
      <c r="J761">
        <v>50</v>
      </c>
      <c r="K761">
        <v>194</v>
      </c>
      <c r="L761">
        <v>55</v>
      </c>
      <c r="M761">
        <v>134</v>
      </c>
      <c r="N761">
        <v>15</v>
      </c>
      <c r="O761">
        <v>0</v>
      </c>
      <c r="P761">
        <v>3</v>
      </c>
      <c r="Q761">
        <f>SUM(Sheet1!K761)+SUM(Sheet1!L761)+SUM(Sheet1!M761)+SUM(Sheet1!N761)+SUM(Sheet1!O761)+SUM(Sheet1!P761)</f>
        <v>401</v>
      </c>
      <c r="R761">
        <v>3</v>
      </c>
      <c r="S761">
        <v>4</v>
      </c>
      <c r="T761">
        <v>2</v>
      </c>
      <c r="U761">
        <v>8</v>
      </c>
      <c r="V761">
        <v>6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 t="s">
        <v>15</v>
      </c>
      <c r="AE761" t="s">
        <v>16</v>
      </c>
    </row>
    <row r="762" spans="1:31" x14ac:dyDescent="0.3">
      <c r="A762">
        <v>5154</v>
      </c>
      <c r="B762">
        <v>1972</v>
      </c>
      <c r="C762" t="s">
        <v>26</v>
      </c>
      <c r="D762" t="s">
        <v>17</v>
      </c>
      <c r="E762" s="1">
        <v>37760</v>
      </c>
      <c r="F762">
        <v>1</v>
      </c>
      <c r="G762">
        <v>0</v>
      </c>
      <c r="H762" s="9">
        <v>41497</v>
      </c>
      <c r="I762" s="9" t="str">
        <f t="shared" si="12"/>
        <v>2013</v>
      </c>
      <c r="J762">
        <v>54</v>
      </c>
      <c r="K762">
        <v>26</v>
      </c>
      <c r="L762">
        <v>3</v>
      </c>
      <c r="M762">
        <v>13</v>
      </c>
      <c r="N762">
        <v>2</v>
      </c>
      <c r="O762">
        <v>10</v>
      </c>
      <c r="P762">
        <v>0</v>
      </c>
      <c r="Q762">
        <f>SUM(Sheet1!K762)+SUM(Sheet1!L762)+SUM(Sheet1!M762)+SUM(Sheet1!N762)+SUM(Sheet1!O762)+SUM(Sheet1!P762)</f>
        <v>54</v>
      </c>
      <c r="R762">
        <v>1</v>
      </c>
      <c r="S762">
        <v>2</v>
      </c>
      <c r="T762">
        <v>0</v>
      </c>
      <c r="U762">
        <v>3</v>
      </c>
      <c r="V762">
        <v>6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 t="s">
        <v>21</v>
      </c>
      <c r="AE762" t="s">
        <v>22</v>
      </c>
    </row>
    <row r="763" spans="1:31" x14ac:dyDescent="0.3">
      <c r="A763">
        <v>5268</v>
      </c>
      <c r="B763">
        <v>1960</v>
      </c>
      <c r="C763" t="s">
        <v>25</v>
      </c>
      <c r="D763" t="s">
        <v>20</v>
      </c>
      <c r="E763" s="1">
        <v>29440</v>
      </c>
      <c r="F763">
        <v>1</v>
      </c>
      <c r="G763">
        <v>1</v>
      </c>
      <c r="H763" s="9">
        <v>41497</v>
      </c>
      <c r="I763" s="9" t="str">
        <f t="shared" si="12"/>
        <v>2013</v>
      </c>
      <c r="J763">
        <v>95</v>
      </c>
      <c r="K763">
        <v>17</v>
      </c>
      <c r="L763">
        <v>8</v>
      </c>
      <c r="M763">
        <v>14</v>
      </c>
      <c r="N763">
        <v>10</v>
      </c>
      <c r="O763">
        <v>4</v>
      </c>
      <c r="P763">
        <v>3</v>
      </c>
      <c r="Q763">
        <f>SUM(Sheet1!K763)+SUM(Sheet1!L763)+SUM(Sheet1!M763)+SUM(Sheet1!N763)+SUM(Sheet1!O763)+SUM(Sheet1!P763)</f>
        <v>56</v>
      </c>
      <c r="R763">
        <v>2</v>
      </c>
      <c r="S763">
        <v>1</v>
      </c>
      <c r="T763">
        <v>0</v>
      </c>
      <c r="U763">
        <v>4</v>
      </c>
      <c r="V763">
        <v>7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 t="s">
        <v>30</v>
      </c>
      <c r="AE763" t="s">
        <v>31</v>
      </c>
    </row>
    <row r="764" spans="1:31" x14ac:dyDescent="0.3">
      <c r="A764">
        <v>1212</v>
      </c>
      <c r="B764">
        <v>1973</v>
      </c>
      <c r="C764" t="s">
        <v>25</v>
      </c>
      <c r="D764" t="s">
        <v>20</v>
      </c>
      <c r="E764" s="1">
        <v>52845</v>
      </c>
      <c r="F764">
        <v>1</v>
      </c>
      <c r="G764">
        <v>0</v>
      </c>
      <c r="H764" s="9">
        <v>41499</v>
      </c>
      <c r="I764" s="9" t="str">
        <f t="shared" si="12"/>
        <v>2013</v>
      </c>
      <c r="J764">
        <v>7</v>
      </c>
      <c r="K764">
        <v>384</v>
      </c>
      <c r="L764">
        <v>25</v>
      </c>
      <c r="M764">
        <v>292</v>
      </c>
      <c r="N764">
        <v>130</v>
      </c>
      <c r="O764">
        <v>41</v>
      </c>
      <c r="P764">
        <v>64</v>
      </c>
      <c r="Q764">
        <f>SUM(Sheet1!K764)+SUM(Sheet1!L764)+SUM(Sheet1!M764)+SUM(Sheet1!N764)+SUM(Sheet1!O764)+SUM(Sheet1!P764)</f>
        <v>936</v>
      </c>
      <c r="R764">
        <v>3</v>
      </c>
      <c r="S764">
        <v>8</v>
      </c>
      <c r="T764">
        <v>8</v>
      </c>
      <c r="U764">
        <v>6</v>
      </c>
      <c r="V764">
        <v>6</v>
      </c>
      <c r="W764">
        <v>1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 t="s">
        <v>21</v>
      </c>
      <c r="AE764" t="s">
        <v>22</v>
      </c>
    </row>
    <row r="765" spans="1:31" x14ac:dyDescent="0.3">
      <c r="A765">
        <v>5290</v>
      </c>
      <c r="B765">
        <v>1964</v>
      </c>
      <c r="C765" t="s">
        <v>13</v>
      </c>
      <c r="D765" t="s">
        <v>20</v>
      </c>
      <c r="E765" s="1">
        <v>41551</v>
      </c>
      <c r="F765">
        <v>1</v>
      </c>
      <c r="G765">
        <v>1</v>
      </c>
      <c r="H765" s="9">
        <v>41500</v>
      </c>
      <c r="I765" s="9" t="str">
        <f t="shared" si="12"/>
        <v>2013</v>
      </c>
      <c r="J765">
        <v>51</v>
      </c>
      <c r="K765">
        <v>220</v>
      </c>
      <c r="L765">
        <v>0</v>
      </c>
      <c r="M765">
        <v>33</v>
      </c>
      <c r="N765">
        <v>3</v>
      </c>
      <c r="O765">
        <v>0</v>
      </c>
      <c r="P765">
        <v>23</v>
      </c>
      <c r="Q765">
        <f>SUM(Sheet1!K765)+SUM(Sheet1!L765)+SUM(Sheet1!M765)+SUM(Sheet1!N765)+SUM(Sheet1!O765)+SUM(Sheet1!P765)</f>
        <v>279</v>
      </c>
      <c r="R765">
        <v>5</v>
      </c>
      <c r="S765">
        <v>5</v>
      </c>
      <c r="T765">
        <v>1</v>
      </c>
      <c r="U765">
        <v>5</v>
      </c>
      <c r="V765">
        <v>8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 t="s">
        <v>23</v>
      </c>
      <c r="AE765" t="s">
        <v>24</v>
      </c>
    </row>
    <row r="766" spans="1:31" x14ac:dyDescent="0.3">
      <c r="A766">
        <v>8234</v>
      </c>
      <c r="B766">
        <v>1973</v>
      </c>
      <c r="C766" t="s">
        <v>35</v>
      </c>
      <c r="D766" t="s">
        <v>27</v>
      </c>
      <c r="E766" s="1">
        <v>27190</v>
      </c>
      <c r="F766">
        <v>1</v>
      </c>
      <c r="G766">
        <v>0</v>
      </c>
      <c r="H766" s="9">
        <v>41501</v>
      </c>
      <c r="I766" s="9" t="str">
        <f t="shared" si="12"/>
        <v>2013</v>
      </c>
      <c r="J766">
        <v>13</v>
      </c>
      <c r="K766">
        <v>1</v>
      </c>
      <c r="L766">
        <v>6</v>
      </c>
      <c r="M766">
        <v>7</v>
      </c>
      <c r="N766">
        <v>0</v>
      </c>
      <c r="O766">
        <v>1</v>
      </c>
      <c r="P766">
        <v>3</v>
      </c>
      <c r="Q766">
        <f>SUM(Sheet1!K766)+SUM(Sheet1!L766)+SUM(Sheet1!M766)+SUM(Sheet1!N766)+SUM(Sheet1!O766)+SUM(Sheet1!P766)</f>
        <v>18</v>
      </c>
      <c r="R766">
        <v>1</v>
      </c>
      <c r="S766">
        <v>1</v>
      </c>
      <c r="T766">
        <v>0</v>
      </c>
      <c r="U766">
        <v>2</v>
      </c>
      <c r="V766">
        <v>8</v>
      </c>
      <c r="W766">
        <v>1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 t="s">
        <v>21</v>
      </c>
      <c r="AE766" t="s">
        <v>22</v>
      </c>
    </row>
    <row r="767" spans="1:31" x14ac:dyDescent="0.3">
      <c r="A767">
        <v>8210</v>
      </c>
      <c r="B767">
        <v>1975</v>
      </c>
      <c r="C767" t="s">
        <v>26</v>
      </c>
      <c r="D767" t="s">
        <v>20</v>
      </c>
      <c r="E767" s="1">
        <v>54730</v>
      </c>
      <c r="F767">
        <v>0</v>
      </c>
      <c r="G767">
        <v>1</v>
      </c>
      <c r="H767" s="9">
        <v>41501</v>
      </c>
      <c r="I767" s="9" t="str">
        <f t="shared" si="12"/>
        <v>2013</v>
      </c>
      <c r="J767">
        <v>64</v>
      </c>
      <c r="K767">
        <v>318</v>
      </c>
      <c r="L767">
        <v>3</v>
      </c>
      <c r="M767">
        <v>17</v>
      </c>
      <c r="N767">
        <v>4</v>
      </c>
      <c r="O767">
        <v>7</v>
      </c>
      <c r="P767">
        <v>56</v>
      </c>
      <c r="Q767">
        <f>SUM(Sheet1!K767)+SUM(Sheet1!L767)+SUM(Sheet1!M767)+SUM(Sheet1!N767)+SUM(Sheet1!O767)+SUM(Sheet1!P767)</f>
        <v>405</v>
      </c>
      <c r="R767">
        <v>5</v>
      </c>
      <c r="S767">
        <v>4</v>
      </c>
      <c r="T767">
        <v>1</v>
      </c>
      <c r="U767">
        <v>8</v>
      </c>
      <c r="V767">
        <v>4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 t="s">
        <v>21</v>
      </c>
      <c r="AE767" t="s">
        <v>22</v>
      </c>
    </row>
    <row r="768" spans="1:31" x14ac:dyDescent="0.3">
      <c r="A768">
        <v>7617</v>
      </c>
      <c r="B768">
        <v>1974</v>
      </c>
      <c r="C768" t="s">
        <v>25</v>
      </c>
      <c r="D768" t="s">
        <v>28</v>
      </c>
      <c r="E768" s="1">
        <v>42373</v>
      </c>
      <c r="F768">
        <v>1</v>
      </c>
      <c r="G768">
        <v>1</v>
      </c>
      <c r="H768" s="9">
        <v>41501</v>
      </c>
      <c r="I768" s="9" t="str">
        <f t="shared" si="12"/>
        <v>2013</v>
      </c>
      <c r="J768">
        <v>83</v>
      </c>
      <c r="K768">
        <v>67</v>
      </c>
      <c r="L768">
        <v>5</v>
      </c>
      <c r="M768">
        <v>61</v>
      </c>
      <c r="N768">
        <v>3</v>
      </c>
      <c r="O768">
        <v>8</v>
      </c>
      <c r="P768">
        <v>19</v>
      </c>
      <c r="Q768">
        <f>SUM(Sheet1!K768)+SUM(Sheet1!L768)+SUM(Sheet1!M768)+SUM(Sheet1!N768)+SUM(Sheet1!O768)+SUM(Sheet1!P768)</f>
        <v>163</v>
      </c>
      <c r="R768">
        <v>5</v>
      </c>
      <c r="S768">
        <v>2</v>
      </c>
      <c r="T768">
        <v>1</v>
      </c>
      <c r="U768">
        <v>5</v>
      </c>
      <c r="V768">
        <v>5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 t="s">
        <v>21</v>
      </c>
      <c r="AE768" t="s">
        <v>22</v>
      </c>
    </row>
    <row r="769" spans="1:31" x14ac:dyDescent="0.3">
      <c r="A769">
        <v>8945</v>
      </c>
      <c r="B769">
        <v>1970</v>
      </c>
      <c r="C769" t="s">
        <v>25</v>
      </c>
      <c r="D769" t="s">
        <v>17</v>
      </c>
      <c r="E769" s="1">
        <v>54137</v>
      </c>
      <c r="F769">
        <v>0</v>
      </c>
      <c r="G769">
        <v>1</v>
      </c>
      <c r="H769" s="9">
        <v>41502</v>
      </c>
      <c r="I769" s="9" t="str">
        <f t="shared" si="12"/>
        <v>2013</v>
      </c>
      <c r="J769">
        <v>46</v>
      </c>
      <c r="K769">
        <v>171</v>
      </c>
      <c r="L769">
        <v>0</v>
      </c>
      <c r="M769">
        <v>11</v>
      </c>
      <c r="N769">
        <v>0</v>
      </c>
      <c r="O769">
        <v>1</v>
      </c>
      <c r="P769">
        <v>20</v>
      </c>
      <c r="Q769">
        <f>SUM(Sheet1!K769)+SUM(Sheet1!L769)+SUM(Sheet1!M769)+SUM(Sheet1!N769)+SUM(Sheet1!O769)+SUM(Sheet1!P769)</f>
        <v>203</v>
      </c>
      <c r="R769">
        <v>2</v>
      </c>
      <c r="S769">
        <v>4</v>
      </c>
      <c r="T769">
        <v>1</v>
      </c>
      <c r="U769">
        <v>4</v>
      </c>
      <c r="V769">
        <v>6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 t="s">
        <v>15</v>
      </c>
      <c r="AE769" t="s">
        <v>16</v>
      </c>
    </row>
    <row r="770" spans="1:31" x14ac:dyDescent="0.3">
      <c r="A770">
        <v>9214</v>
      </c>
      <c r="B770">
        <v>1991</v>
      </c>
      <c r="C770" t="s">
        <v>25</v>
      </c>
      <c r="D770" t="s">
        <v>20</v>
      </c>
      <c r="E770" s="1">
        <v>42691</v>
      </c>
      <c r="F770">
        <v>0</v>
      </c>
      <c r="G770">
        <v>0</v>
      </c>
      <c r="H770" s="9">
        <v>41502</v>
      </c>
      <c r="I770" s="9" t="str">
        <f t="shared" si="12"/>
        <v>2013</v>
      </c>
      <c r="J770">
        <v>48</v>
      </c>
      <c r="K770">
        <v>179</v>
      </c>
      <c r="L770">
        <v>2</v>
      </c>
      <c r="M770">
        <v>64</v>
      </c>
      <c r="N770">
        <v>38</v>
      </c>
      <c r="O770">
        <v>17</v>
      </c>
      <c r="P770">
        <v>58</v>
      </c>
      <c r="Q770">
        <f>SUM(Sheet1!K770)+SUM(Sheet1!L770)+SUM(Sheet1!M770)+SUM(Sheet1!N770)+SUM(Sheet1!O770)+SUM(Sheet1!P770)</f>
        <v>358</v>
      </c>
      <c r="R770">
        <v>1</v>
      </c>
      <c r="S770">
        <v>5</v>
      </c>
      <c r="T770">
        <v>1</v>
      </c>
      <c r="U770">
        <v>6</v>
      </c>
      <c r="V770">
        <v>5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 t="s">
        <v>21</v>
      </c>
      <c r="AE770" t="s">
        <v>22</v>
      </c>
    </row>
    <row r="771" spans="1:31" x14ac:dyDescent="0.3">
      <c r="A771">
        <v>8414</v>
      </c>
      <c r="B771">
        <v>1962</v>
      </c>
      <c r="C771" t="s">
        <v>13</v>
      </c>
      <c r="D771" t="s">
        <v>28</v>
      </c>
      <c r="E771" s="1">
        <v>33419</v>
      </c>
      <c r="F771">
        <v>0</v>
      </c>
      <c r="G771">
        <v>1</v>
      </c>
      <c r="H771" s="9">
        <v>41503</v>
      </c>
      <c r="I771" s="9" t="str">
        <f t="shared" si="12"/>
        <v>2013</v>
      </c>
      <c r="J771">
        <v>76</v>
      </c>
      <c r="K771">
        <v>56</v>
      </c>
      <c r="L771">
        <v>0</v>
      </c>
      <c r="M771">
        <v>12</v>
      </c>
      <c r="N771">
        <v>0</v>
      </c>
      <c r="O771">
        <v>0</v>
      </c>
      <c r="P771">
        <v>18</v>
      </c>
      <c r="Q771">
        <f>SUM(Sheet1!K771)+SUM(Sheet1!L771)+SUM(Sheet1!M771)+SUM(Sheet1!N771)+SUM(Sheet1!O771)+SUM(Sheet1!P771)</f>
        <v>86</v>
      </c>
      <c r="R771">
        <v>2</v>
      </c>
      <c r="S771">
        <v>2</v>
      </c>
      <c r="T771">
        <v>0</v>
      </c>
      <c r="U771">
        <v>4</v>
      </c>
      <c r="V771">
        <v>7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 t="s">
        <v>21</v>
      </c>
      <c r="AE771" t="s">
        <v>22</v>
      </c>
    </row>
    <row r="772" spans="1:31" x14ac:dyDescent="0.3">
      <c r="A772">
        <v>9523</v>
      </c>
      <c r="B772">
        <v>1982</v>
      </c>
      <c r="C772" t="s">
        <v>25</v>
      </c>
      <c r="D772" t="s">
        <v>27</v>
      </c>
      <c r="E772" s="1">
        <v>40479</v>
      </c>
      <c r="F772">
        <v>1</v>
      </c>
      <c r="G772">
        <v>0</v>
      </c>
      <c r="H772" s="9">
        <v>41503</v>
      </c>
      <c r="I772" s="9" t="str">
        <f t="shared" ref="I772:I835" si="13">TEXT(SUBSTITUTE(H772,"年","-"),"yyyy")</f>
        <v>2013</v>
      </c>
      <c r="J772">
        <v>95</v>
      </c>
      <c r="K772">
        <v>5</v>
      </c>
      <c r="L772">
        <v>0</v>
      </c>
      <c r="M772">
        <v>8</v>
      </c>
      <c r="N772">
        <v>2</v>
      </c>
      <c r="O772">
        <v>0</v>
      </c>
      <c r="P772">
        <v>0</v>
      </c>
      <c r="Q772">
        <f>SUM(Sheet1!K772)+SUM(Sheet1!L772)+SUM(Sheet1!M772)+SUM(Sheet1!N772)+SUM(Sheet1!O772)+SUM(Sheet1!P772)</f>
        <v>15</v>
      </c>
      <c r="R772">
        <v>1</v>
      </c>
      <c r="S772">
        <v>0</v>
      </c>
      <c r="T772">
        <v>0</v>
      </c>
      <c r="U772">
        <v>3</v>
      </c>
      <c r="V772">
        <v>4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 t="s">
        <v>21</v>
      </c>
      <c r="AE772" t="s">
        <v>22</v>
      </c>
    </row>
    <row r="773" spans="1:31" x14ac:dyDescent="0.3">
      <c r="A773">
        <v>4381</v>
      </c>
      <c r="B773">
        <v>1971</v>
      </c>
      <c r="C773" t="s">
        <v>13</v>
      </c>
      <c r="D773" t="s">
        <v>20</v>
      </c>
      <c r="E773" s="1">
        <v>46463</v>
      </c>
      <c r="F773">
        <v>1</v>
      </c>
      <c r="G773">
        <v>1</v>
      </c>
      <c r="H773" s="9">
        <v>41504</v>
      </c>
      <c r="I773" s="9" t="str">
        <f t="shared" si="13"/>
        <v>2013</v>
      </c>
      <c r="J773">
        <v>56</v>
      </c>
      <c r="K773">
        <v>163</v>
      </c>
      <c r="L773">
        <v>2</v>
      </c>
      <c r="M773">
        <v>40</v>
      </c>
      <c r="N773">
        <v>8</v>
      </c>
      <c r="O773">
        <v>11</v>
      </c>
      <c r="P773">
        <v>11</v>
      </c>
      <c r="Q773">
        <f>SUM(Sheet1!K773)+SUM(Sheet1!L773)+SUM(Sheet1!M773)+SUM(Sheet1!N773)+SUM(Sheet1!O773)+SUM(Sheet1!P773)</f>
        <v>235</v>
      </c>
      <c r="R773">
        <v>7</v>
      </c>
      <c r="S773">
        <v>3</v>
      </c>
      <c r="T773">
        <v>1</v>
      </c>
      <c r="U773">
        <v>6</v>
      </c>
      <c r="V773">
        <v>6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 t="s">
        <v>21</v>
      </c>
      <c r="AE773" t="s">
        <v>22</v>
      </c>
    </row>
    <row r="774" spans="1:31" x14ac:dyDescent="0.3">
      <c r="A774">
        <v>7930</v>
      </c>
      <c r="B774">
        <v>1969</v>
      </c>
      <c r="C774" t="s">
        <v>26</v>
      </c>
      <c r="D774" t="s">
        <v>28</v>
      </c>
      <c r="E774" s="1">
        <v>26877</v>
      </c>
      <c r="F774">
        <v>0</v>
      </c>
      <c r="G774">
        <v>0</v>
      </c>
      <c r="H774" s="9">
        <v>41505</v>
      </c>
      <c r="I774" s="9" t="str">
        <f t="shared" si="13"/>
        <v>2013</v>
      </c>
      <c r="J774">
        <v>74</v>
      </c>
      <c r="K774">
        <v>101</v>
      </c>
      <c r="L774">
        <v>13</v>
      </c>
      <c r="M774">
        <v>76</v>
      </c>
      <c r="N774">
        <v>20</v>
      </c>
      <c r="O774">
        <v>18</v>
      </c>
      <c r="P774">
        <v>40</v>
      </c>
      <c r="Q774">
        <f>SUM(Sheet1!K774)+SUM(Sheet1!L774)+SUM(Sheet1!M774)+SUM(Sheet1!N774)+SUM(Sheet1!O774)+SUM(Sheet1!P774)</f>
        <v>268</v>
      </c>
      <c r="R774">
        <v>2</v>
      </c>
      <c r="S774">
        <v>3</v>
      </c>
      <c r="T774">
        <v>1</v>
      </c>
      <c r="U774">
        <v>6</v>
      </c>
      <c r="V774">
        <v>6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 t="s">
        <v>21</v>
      </c>
      <c r="AE774" t="s">
        <v>22</v>
      </c>
    </row>
    <row r="775" spans="1:31" x14ac:dyDescent="0.3">
      <c r="A775">
        <v>9483</v>
      </c>
      <c r="B775">
        <v>1959</v>
      </c>
      <c r="C775" t="s">
        <v>25</v>
      </c>
      <c r="D775" t="s">
        <v>27</v>
      </c>
      <c r="E775" s="1">
        <v>57957</v>
      </c>
      <c r="F775">
        <v>0</v>
      </c>
      <c r="G775">
        <v>1</v>
      </c>
      <c r="H775" s="9">
        <v>41505</v>
      </c>
      <c r="I775" s="9" t="str">
        <f t="shared" si="13"/>
        <v>2013</v>
      </c>
      <c r="J775">
        <v>24</v>
      </c>
      <c r="K775">
        <v>290</v>
      </c>
      <c r="L775">
        <v>59</v>
      </c>
      <c r="M775">
        <v>177</v>
      </c>
      <c r="N775">
        <v>77</v>
      </c>
      <c r="O775">
        <v>5</v>
      </c>
      <c r="P775">
        <v>29</v>
      </c>
      <c r="Q775">
        <f>SUM(Sheet1!K775)+SUM(Sheet1!L775)+SUM(Sheet1!M775)+SUM(Sheet1!N775)+SUM(Sheet1!O775)+SUM(Sheet1!P775)</f>
        <v>637</v>
      </c>
      <c r="R775">
        <v>7</v>
      </c>
      <c r="S775">
        <v>4</v>
      </c>
      <c r="T775">
        <v>6</v>
      </c>
      <c r="U775">
        <v>8</v>
      </c>
      <c r="V775">
        <v>3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1</v>
      </c>
      <c r="AD775" t="s">
        <v>23</v>
      </c>
      <c r="AE775" t="s">
        <v>24</v>
      </c>
    </row>
    <row r="776" spans="1:31" x14ac:dyDescent="0.3">
      <c r="A776">
        <v>8286</v>
      </c>
      <c r="B776">
        <v>1965</v>
      </c>
      <c r="C776" t="s">
        <v>13</v>
      </c>
      <c r="D776" t="s">
        <v>27</v>
      </c>
      <c r="E776" s="1">
        <v>51717</v>
      </c>
      <c r="F776">
        <v>0</v>
      </c>
      <c r="G776">
        <v>1</v>
      </c>
      <c r="H776" s="9">
        <v>41506</v>
      </c>
      <c r="I776" s="9" t="str">
        <f t="shared" si="13"/>
        <v>2013</v>
      </c>
      <c r="J776">
        <v>55</v>
      </c>
      <c r="K776">
        <v>98</v>
      </c>
      <c r="L776">
        <v>1</v>
      </c>
      <c r="M776">
        <v>17</v>
      </c>
      <c r="N776">
        <v>0</v>
      </c>
      <c r="O776">
        <v>1</v>
      </c>
      <c r="P776">
        <v>5</v>
      </c>
      <c r="Q776">
        <f>SUM(Sheet1!K776)+SUM(Sheet1!L776)+SUM(Sheet1!M776)+SUM(Sheet1!N776)+SUM(Sheet1!O776)+SUM(Sheet1!P776)</f>
        <v>122</v>
      </c>
      <c r="R776">
        <v>1</v>
      </c>
      <c r="S776">
        <v>3</v>
      </c>
      <c r="T776">
        <v>0</v>
      </c>
      <c r="U776">
        <v>4</v>
      </c>
      <c r="V776">
        <v>7</v>
      </c>
      <c r="W776">
        <v>0</v>
      </c>
      <c r="X776">
        <v>1</v>
      </c>
      <c r="Y776">
        <v>0</v>
      </c>
      <c r="Z776">
        <v>0</v>
      </c>
      <c r="AA776">
        <v>0</v>
      </c>
      <c r="AB776">
        <v>0</v>
      </c>
      <c r="AC776">
        <v>0</v>
      </c>
      <c r="AD776" t="s">
        <v>15</v>
      </c>
      <c r="AE776" t="s">
        <v>16</v>
      </c>
    </row>
    <row r="777" spans="1:31" x14ac:dyDescent="0.3">
      <c r="A777">
        <v>577</v>
      </c>
      <c r="B777">
        <v>1976</v>
      </c>
      <c r="C777" t="s">
        <v>34</v>
      </c>
      <c r="D777" t="s">
        <v>27</v>
      </c>
      <c r="E777" s="1">
        <v>26907</v>
      </c>
      <c r="F777">
        <v>1</v>
      </c>
      <c r="G777">
        <v>1</v>
      </c>
      <c r="H777" s="9">
        <v>41506</v>
      </c>
      <c r="I777" s="9" t="str">
        <f t="shared" si="13"/>
        <v>2013</v>
      </c>
      <c r="J777">
        <v>10</v>
      </c>
      <c r="K777">
        <v>9</v>
      </c>
      <c r="L777">
        <v>1</v>
      </c>
      <c r="M777">
        <v>7</v>
      </c>
      <c r="N777">
        <v>0</v>
      </c>
      <c r="O777">
        <v>3</v>
      </c>
      <c r="P777">
        <v>2</v>
      </c>
      <c r="Q777">
        <f>SUM(Sheet1!K777)+SUM(Sheet1!L777)+SUM(Sheet1!M777)+SUM(Sheet1!N777)+SUM(Sheet1!O777)+SUM(Sheet1!P777)</f>
        <v>22</v>
      </c>
      <c r="R777">
        <v>2</v>
      </c>
      <c r="S777">
        <v>1</v>
      </c>
      <c r="T777">
        <v>0</v>
      </c>
      <c r="U777">
        <v>3</v>
      </c>
      <c r="V777">
        <v>7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 t="s">
        <v>21</v>
      </c>
      <c r="AE777" t="s">
        <v>22</v>
      </c>
    </row>
    <row r="778" spans="1:31" x14ac:dyDescent="0.3">
      <c r="A778">
        <v>8702</v>
      </c>
      <c r="B778">
        <v>1976</v>
      </c>
      <c r="C778" t="s">
        <v>34</v>
      </c>
      <c r="D778" t="s">
        <v>27</v>
      </c>
      <c r="E778" s="1">
        <v>26907</v>
      </c>
      <c r="F778">
        <v>1</v>
      </c>
      <c r="G778">
        <v>1</v>
      </c>
      <c r="H778" s="9">
        <v>41506</v>
      </c>
      <c r="I778" s="9" t="str">
        <f t="shared" si="13"/>
        <v>2013</v>
      </c>
      <c r="J778">
        <v>10</v>
      </c>
      <c r="K778">
        <v>9</v>
      </c>
      <c r="L778">
        <v>1</v>
      </c>
      <c r="M778">
        <v>7</v>
      </c>
      <c r="N778">
        <v>0</v>
      </c>
      <c r="O778">
        <v>3</v>
      </c>
      <c r="P778">
        <v>2</v>
      </c>
      <c r="Q778">
        <f>SUM(Sheet1!K778)+SUM(Sheet1!L778)+SUM(Sheet1!M778)+SUM(Sheet1!N778)+SUM(Sheet1!O778)+SUM(Sheet1!P778)</f>
        <v>22</v>
      </c>
      <c r="R778">
        <v>2</v>
      </c>
      <c r="S778">
        <v>1</v>
      </c>
      <c r="T778">
        <v>0</v>
      </c>
      <c r="U778">
        <v>3</v>
      </c>
      <c r="V778">
        <v>7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 t="s">
        <v>18</v>
      </c>
      <c r="AE778" t="s">
        <v>19</v>
      </c>
    </row>
    <row r="779" spans="1:31" x14ac:dyDescent="0.3">
      <c r="A779">
        <v>6770</v>
      </c>
      <c r="B779">
        <v>1985</v>
      </c>
      <c r="C779" t="s">
        <v>25</v>
      </c>
      <c r="D779" t="s">
        <v>20</v>
      </c>
      <c r="E779" s="1">
        <v>21355</v>
      </c>
      <c r="F779">
        <v>1</v>
      </c>
      <c r="G779">
        <v>0</v>
      </c>
      <c r="H779" s="9">
        <v>41506</v>
      </c>
      <c r="I779" s="9" t="str">
        <f t="shared" si="13"/>
        <v>2013</v>
      </c>
      <c r="J779">
        <v>5</v>
      </c>
      <c r="K779">
        <v>5</v>
      </c>
      <c r="L779">
        <v>13</v>
      </c>
      <c r="M779">
        <v>14</v>
      </c>
      <c r="N779">
        <v>0</v>
      </c>
      <c r="O779">
        <v>5</v>
      </c>
      <c r="P779">
        <v>31</v>
      </c>
      <c r="Q779">
        <f>SUM(Sheet1!K779)+SUM(Sheet1!L779)+SUM(Sheet1!M779)+SUM(Sheet1!N779)+SUM(Sheet1!O779)+SUM(Sheet1!P779)</f>
        <v>68</v>
      </c>
      <c r="R779">
        <v>2</v>
      </c>
      <c r="S779">
        <v>2</v>
      </c>
      <c r="T779">
        <v>1</v>
      </c>
      <c r="U779">
        <v>2</v>
      </c>
      <c r="V779">
        <v>6</v>
      </c>
      <c r="W779">
        <v>1</v>
      </c>
      <c r="X779">
        <v>0</v>
      </c>
      <c r="Y779">
        <v>0</v>
      </c>
      <c r="Z779">
        <v>0</v>
      </c>
      <c r="AA779">
        <v>0</v>
      </c>
      <c r="AB779">
        <v>1</v>
      </c>
      <c r="AC779">
        <v>0</v>
      </c>
      <c r="AD779" t="s">
        <v>29</v>
      </c>
      <c r="AE779" t="s">
        <v>19</v>
      </c>
    </row>
    <row r="780" spans="1:31" x14ac:dyDescent="0.3">
      <c r="A780">
        <v>5429</v>
      </c>
      <c r="B780">
        <v>1948</v>
      </c>
      <c r="C780" t="s">
        <v>13</v>
      </c>
      <c r="D780" t="s">
        <v>20</v>
      </c>
      <c r="E780" s="1">
        <v>45579</v>
      </c>
      <c r="F780">
        <v>0</v>
      </c>
      <c r="G780">
        <v>1</v>
      </c>
      <c r="H780" s="9">
        <v>41506</v>
      </c>
      <c r="I780" s="9" t="str">
        <f t="shared" si="13"/>
        <v>2013</v>
      </c>
      <c r="J780">
        <v>10</v>
      </c>
      <c r="K780">
        <v>145</v>
      </c>
      <c r="L780">
        <v>1</v>
      </c>
      <c r="M780">
        <v>33</v>
      </c>
      <c r="N780">
        <v>2</v>
      </c>
      <c r="O780">
        <v>1</v>
      </c>
      <c r="P780">
        <v>1</v>
      </c>
      <c r="Q780">
        <f>SUM(Sheet1!K780)+SUM(Sheet1!L780)+SUM(Sheet1!M780)+SUM(Sheet1!N780)+SUM(Sheet1!O780)+SUM(Sheet1!P780)</f>
        <v>183</v>
      </c>
      <c r="R780">
        <v>1</v>
      </c>
      <c r="S780">
        <v>4</v>
      </c>
      <c r="T780">
        <v>1</v>
      </c>
      <c r="U780">
        <v>4</v>
      </c>
      <c r="V780">
        <v>6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 t="s">
        <v>21</v>
      </c>
      <c r="AE780" t="s">
        <v>22</v>
      </c>
    </row>
    <row r="781" spans="1:31" x14ac:dyDescent="0.3">
      <c r="A781">
        <v>4179</v>
      </c>
      <c r="B781">
        <v>1959</v>
      </c>
      <c r="C781" t="s">
        <v>25</v>
      </c>
      <c r="D781" t="s">
        <v>27</v>
      </c>
      <c r="E781" s="1">
        <v>24221</v>
      </c>
      <c r="F781">
        <v>0</v>
      </c>
      <c r="G781">
        <v>0</v>
      </c>
      <c r="H781" s="9">
        <v>41506</v>
      </c>
      <c r="I781" s="9" t="str">
        <f t="shared" si="13"/>
        <v>2013</v>
      </c>
      <c r="J781">
        <v>94</v>
      </c>
      <c r="K781">
        <v>8</v>
      </c>
      <c r="L781">
        <v>9</v>
      </c>
      <c r="M781">
        <v>9</v>
      </c>
      <c r="N781">
        <v>2</v>
      </c>
      <c r="O781">
        <v>5</v>
      </c>
      <c r="P781">
        <v>22</v>
      </c>
      <c r="Q781">
        <f>SUM(Sheet1!K781)+SUM(Sheet1!L781)+SUM(Sheet1!M781)+SUM(Sheet1!N781)+SUM(Sheet1!O781)+SUM(Sheet1!P781)</f>
        <v>55</v>
      </c>
      <c r="R781">
        <v>1</v>
      </c>
      <c r="S781">
        <v>1</v>
      </c>
      <c r="T781">
        <v>1</v>
      </c>
      <c r="U781">
        <v>3</v>
      </c>
      <c r="V781">
        <v>4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 t="s">
        <v>21</v>
      </c>
      <c r="AE781" t="s">
        <v>22</v>
      </c>
    </row>
    <row r="782" spans="1:31" x14ac:dyDescent="0.3">
      <c r="A782">
        <v>3706</v>
      </c>
      <c r="B782">
        <v>1978</v>
      </c>
      <c r="C782" t="s">
        <v>25</v>
      </c>
      <c r="D782" t="s">
        <v>28</v>
      </c>
      <c r="E782" s="1">
        <v>28647</v>
      </c>
      <c r="F782">
        <v>1</v>
      </c>
      <c r="G782">
        <v>0</v>
      </c>
      <c r="H782" s="9">
        <v>41507</v>
      </c>
      <c r="I782" s="9" t="str">
        <f t="shared" si="13"/>
        <v>2013</v>
      </c>
      <c r="J782">
        <v>54</v>
      </c>
      <c r="K782">
        <v>19</v>
      </c>
      <c r="L782">
        <v>8</v>
      </c>
      <c r="M782">
        <v>29</v>
      </c>
      <c r="N782">
        <v>0</v>
      </c>
      <c r="O782">
        <v>12</v>
      </c>
      <c r="P782">
        <v>26</v>
      </c>
      <c r="Q782">
        <f>SUM(Sheet1!K782)+SUM(Sheet1!L782)+SUM(Sheet1!M782)+SUM(Sheet1!N782)+SUM(Sheet1!O782)+SUM(Sheet1!P782)</f>
        <v>94</v>
      </c>
      <c r="R782">
        <v>1</v>
      </c>
      <c r="S782">
        <v>2</v>
      </c>
      <c r="T782">
        <v>2</v>
      </c>
      <c r="U782">
        <v>2</v>
      </c>
      <c r="V782">
        <v>7</v>
      </c>
      <c r="W782">
        <v>1</v>
      </c>
      <c r="X782">
        <v>0</v>
      </c>
      <c r="Y782">
        <v>0</v>
      </c>
      <c r="Z782">
        <v>0</v>
      </c>
      <c r="AA782">
        <v>0</v>
      </c>
      <c r="AB782">
        <v>1</v>
      </c>
      <c r="AC782">
        <v>0</v>
      </c>
      <c r="AD782" t="s">
        <v>21</v>
      </c>
      <c r="AE782" t="s">
        <v>22</v>
      </c>
    </row>
    <row r="783" spans="1:31" x14ac:dyDescent="0.3">
      <c r="A783">
        <v>10722</v>
      </c>
      <c r="B783">
        <v>1973</v>
      </c>
      <c r="C783" t="s">
        <v>25</v>
      </c>
      <c r="D783" t="s">
        <v>27</v>
      </c>
      <c r="E783" s="1">
        <v>55593</v>
      </c>
      <c r="F783">
        <v>0</v>
      </c>
      <c r="G783">
        <v>1</v>
      </c>
      <c r="H783" s="9">
        <v>41507</v>
      </c>
      <c r="I783" s="9" t="str">
        <f t="shared" si="13"/>
        <v>2013</v>
      </c>
      <c r="J783">
        <v>63</v>
      </c>
      <c r="K783">
        <v>293</v>
      </c>
      <c r="L783">
        <v>8</v>
      </c>
      <c r="M783">
        <v>124</v>
      </c>
      <c r="N783">
        <v>11</v>
      </c>
      <c r="O783">
        <v>4</v>
      </c>
      <c r="P783">
        <v>106</v>
      </c>
      <c r="Q783">
        <f>SUM(Sheet1!K783)+SUM(Sheet1!L783)+SUM(Sheet1!M783)+SUM(Sheet1!N783)+SUM(Sheet1!O783)+SUM(Sheet1!P783)</f>
        <v>546</v>
      </c>
      <c r="R783">
        <v>2</v>
      </c>
      <c r="S783">
        <v>6</v>
      </c>
      <c r="T783">
        <v>6</v>
      </c>
      <c r="U783">
        <v>3</v>
      </c>
      <c r="V783">
        <v>6</v>
      </c>
      <c r="W783">
        <v>1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 t="s">
        <v>32</v>
      </c>
      <c r="AE783" t="s">
        <v>33</v>
      </c>
    </row>
    <row r="784" spans="1:31" x14ac:dyDescent="0.3">
      <c r="A784">
        <v>5455</v>
      </c>
      <c r="B784">
        <v>1971</v>
      </c>
      <c r="C784" t="s">
        <v>13</v>
      </c>
      <c r="D784" t="s">
        <v>20</v>
      </c>
      <c r="E784" s="1">
        <v>32011</v>
      </c>
      <c r="F784">
        <v>1</v>
      </c>
      <c r="G784">
        <v>0</v>
      </c>
      <c r="H784" s="9">
        <v>41508</v>
      </c>
      <c r="I784" s="9" t="str">
        <f t="shared" si="13"/>
        <v>2013</v>
      </c>
      <c r="J784">
        <v>89</v>
      </c>
      <c r="K784">
        <v>99</v>
      </c>
      <c r="L784">
        <v>0</v>
      </c>
      <c r="M784">
        <v>15</v>
      </c>
      <c r="N784">
        <v>2</v>
      </c>
      <c r="O784">
        <v>1</v>
      </c>
      <c r="P784">
        <v>5</v>
      </c>
      <c r="Q784">
        <f>SUM(Sheet1!K784)+SUM(Sheet1!L784)+SUM(Sheet1!M784)+SUM(Sheet1!N784)+SUM(Sheet1!O784)+SUM(Sheet1!P784)</f>
        <v>122</v>
      </c>
      <c r="R784">
        <v>3</v>
      </c>
      <c r="S784">
        <v>2</v>
      </c>
      <c r="T784">
        <v>1</v>
      </c>
      <c r="U784">
        <v>4</v>
      </c>
      <c r="V784">
        <v>7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 t="s">
        <v>21</v>
      </c>
      <c r="AE784" t="s">
        <v>22</v>
      </c>
    </row>
    <row r="785" spans="1:31" x14ac:dyDescent="0.3">
      <c r="A785">
        <v>10466</v>
      </c>
      <c r="B785">
        <v>1965</v>
      </c>
      <c r="C785" t="s">
        <v>25</v>
      </c>
      <c r="D785" t="s">
        <v>20</v>
      </c>
      <c r="E785" s="1">
        <v>44393</v>
      </c>
      <c r="F785">
        <v>1</v>
      </c>
      <c r="G785">
        <v>1</v>
      </c>
      <c r="H785" s="9">
        <v>41508</v>
      </c>
      <c r="I785" s="9" t="str">
        <f t="shared" si="13"/>
        <v>2013</v>
      </c>
      <c r="J785">
        <v>86</v>
      </c>
      <c r="K785">
        <v>24</v>
      </c>
      <c r="L785">
        <v>2</v>
      </c>
      <c r="M785">
        <v>20</v>
      </c>
      <c r="N785">
        <v>2</v>
      </c>
      <c r="O785">
        <v>2</v>
      </c>
      <c r="P785">
        <v>10</v>
      </c>
      <c r="Q785">
        <f>SUM(Sheet1!K785)+SUM(Sheet1!L785)+SUM(Sheet1!M785)+SUM(Sheet1!N785)+SUM(Sheet1!O785)+SUM(Sheet1!P785)</f>
        <v>60</v>
      </c>
      <c r="R785">
        <v>2</v>
      </c>
      <c r="S785">
        <v>1</v>
      </c>
      <c r="T785">
        <v>0</v>
      </c>
      <c r="U785">
        <v>4</v>
      </c>
      <c r="V785">
        <v>4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 t="s">
        <v>21</v>
      </c>
      <c r="AE785" t="s">
        <v>22</v>
      </c>
    </row>
    <row r="786" spans="1:31" x14ac:dyDescent="0.3">
      <c r="A786">
        <v>5868</v>
      </c>
      <c r="B786">
        <v>1980</v>
      </c>
      <c r="C786" t="s">
        <v>25</v>
      </c>
      <c r="D786" t="s">
        <v>20</v>
      </c>
      <c r="E786" s="1">
        <v>19107</v>
      </c>
      <c r="F786">
        <v>1</v>
      </c>
      <c r="G786">
        <v>0</v>
      </c>
      <c r="H786" s="9">
        <v>41508</v>
      </c>
      <c r="I786" s="9" t="str">
        <f t="shared" si="13"/>
        <v>2013</v>
      </c>
      <c r="J786">
        <v>49</v>
      </c>
      <c r="K786">
        <v>2</v>
      </c>
      <c r="L786">
        <v>4</v>
      </c>
      <c r="M786">
        <v>9</v>
      </c>
      <c r="N786">
        <v>10</v>
      </c>
      <c r="O786">
        <v>5</v>
      </c>
      <c r="P786">
        <v>16</v>
      </c>
      <c r="Q786">
        <f>SUM(Sheet1!K786)+SUM(Sheet1!L786)+SUM(Sheet1!M786)+SUM(Sheet1!N786)+SUM(Sheet1!O786)+SUM(Sheet1!P786)</f>
        <v>46</v>
      </c>
      <c r="R786">
        <v>2</v>
      </c>
      <c r="S786">
        <v>1</v>
      </c>
      <c r="T786">
        <v>0</v>
      </c>
      <c r="U786">
        <v>3</v>
      </c>
      <c r="V786">
        <v>7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 t="s">
        <v>23</v>
      </c>
      <c r="AE786" t="s">
        <v>24</v>
      </c>
    </row>
    <row r="787" spans="1:31" x14ac:dyDescent="0.3">
      <c r="A787">
        <v>1160</v>
      </c>
      <c r="B787">
        <v>1970</v>
      </c>
      <c r="C787" t="s">
        <v>25</v>
      </c>
      <c r="D787" t="s">
        <v>20</v>
      </c>
      <c r="E787" s="1">
        <v>13260</v>
      </c>
      <c r="F787">
        <v>1</v>
      </c>
      <c r="G787">
        <v>1</v>
      </c>
      <c r="H787" s="9">
        <v>41509</v>
      </c>
      <c r="I787" s="9" t="str">
        <f t="shared" si="13"/>
        <v>2013</v>
      </c>
      <c r="J787">
        <v>48</v>
      </c>
      <c r="K787">
        <v>9</v>
      </c>
      <c r="L787">
        <v>4</v>
      </c>
      <c r="M787">
        <v>17</v>
      </c>
      <c r="N787">
        <v>10</v>
      </c>
      <c r="O787">
        <v>2</v>
      </c>
      <c r="P787">
        <v>7</v>
      </c>
      <c r="Q787">
        <f>SUM(Sheet1!K787)+SUM(Sheet1!L787)+SUM(Sheet1!M787)+SUM(Sheet1!N787)+SUM(Sheet1!O787)+SUM(Sheet1!P787)</f>
        <v>49</v>
      </c>
      <c r="R787">
        <v>4</v>
      </c>
      <c r="S787">
        <v>3</v>
      </c>
      <c r="T787">
        <v>0</v>
      </c>
      <c r="U787">
        <v>3</v>
      </c>
      <c r="V787">
        <v>8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 t="s">
        <v>21</v>
      </c>
      <c r="AE787" t="s">
        <v>22</v>
      </c>
    </row>
    <row r="788" spans="1:31" x14ac:dyDescent="0.3">
      <c r="A788">
        <v>5441</v>
      </c>
      <c r="B788">
        <v>1965</v>
      </c>
      <c r="C788" t="s">
        <v>13</v>
      </c>
      <c r="D788" t="s">
        <v>14</v>
      </c>
      <c r="E788" s="1">
        <v>54111</v>
      </c>
      <c r="F788">
        <v>0</v>
      </c>
      <c r="G788">
        <v>1</v>
      </c>
      <c r="H788" s="9">
        <v>41511</v>
      </c>
      <c r="I788" s="9" t="str">
        <f t="shared" si="13"/>
        <v>2013</v>
      </c>
      <c r="J788">
        <v>97</v>
      </c>
      <c r="K788">
        <v>267</v>
      </c>
      <c r="L788">
        <v>6</v>
      </c>
      <c r="M788">
        <v>54</v>
      </c>
      <c r="N788">
        <v>8</v>
      </c>
      <c r="O788">
        <v>3</v>
      </c>
      <c r="P788">
        <v>50</v>
      </c>
      <c r="Q788">
        <f>SUM(Sheet1!K788)+SUM(Sheet1!L788)+SUM(Sheet1!M788)+SUM(Sheet1!N788)+SUM(Sheet1!O788)+SUM(Sheet1!P788)</f>
        <v>388</v>
      </c>
      <c r="R788">
        <v>2</v>
      </c>
      <c r="S788">
        <v>5</v>
      </c>
      <c r="T788">
        <v>2</v>
      </c>
      <c r="U788">
        <v>6</v>
      </c>
      <c r="V788">
        <v>5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 t="s">
        <v>21</v>
      </c>
      <c r="AE788" t="s">
        <v>22</v>
      </c>
    </row>
    <row r="789" spans="1:31" x14ac:dyDescent="0.3">
      <c r="A789">
        <v>87</v>
      </c>
      <c r="B789">
        <v>1981</v>
      </c>
      <c r="C789" t="s">
        <v>34</v>
      </c>
      <c r="D789" t="s">
        <v>20</v>
      </c>
      <c r="E789" s="1">
        <v>27733</v>
      </c>
      <c r="F789">
        <v>1</v>
      </c>
      <c r="G789">
        <v>0</v>
      </c>
      <c r="H789" s="9">
        <v>41512</v>
      </c>
      <c r="I789" s="9" t="str">
        <f t="shared" si="13"/>
        <v>2013</v>
      </c>
      <c r="J789">
        <v>16</v>
      </c>
      <c r="K789">
        <v>0</v>
      </c>
      <c r="L789">
        <v>7</v>
      </c>
      <c r="M789">
        <v>5</v>
      </c>
      <c r="N789">
        <v>26</v>
      </c>
      <c r="O789">
        <v>2</v>
      </c>
      <c r="P789">
        <v>17</v>
      </c>
      <c r="Q789">
        <f>SUM(Sheet1!K789)+SUM(Sheet1!L789)+SUM(Sheet1!M789)+SUM(Sheet1!N789)+SUM(Sheet1!O789)+SUM(Sheet1!P789)</f>
        <v>57</v>
      </c>
      <c r="R789">
        <v>2</v>
      </c>
      <c r="S789">
        <v>2</v>
      </c>
      <c r="T789">
        <v>0</v>
      </c>
      <c r="U789">
        <v>3</v>
      </c>
      <c r="V789">
        <v>7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 t="s">
        <v>30</v>
      </c>
      <c r="AE789" t="s">
        <v>31</v>
      </c>
    </row>
    <row r="790" spans="1:31" x14ac:dyDescent="0.3">
      <c r="A790">
        <v>2262</v>
      </c>
      <c r="B790">
        <v>1965</v>
      </c>
      <c r="C790" t="s">
        <v>26</v>
      </c>
      <c r="D790" t="s">
        <v>27</v>
      </c>
      <c r="E790" s="1">
        <v>45143</v>
      </c>
      <c r="F790">
        <v>0</v>
      </c>
      <c r="G790">
        <v>1</v>
      </c>
      <c r="H790" s="9">
        <v>41512</v>
      </c>
      <c r="I790" s="9" t="str">
        <f t="shared" si="13"/>
        <v>2013</v>
      </c>
      <c r="J790">
        <v>74</v>
      </c>
      <c r="K790">
        <v>202</v>
      </c>
      <c r="L790">
        <v>5</v>
      </c>
      <c r="M790">
        <v>74</v>
      </c>
      <c r="N790">
        <v>11</v>
      </c>
      <c r="O790">
        <v>5</v>
      </c>
      <c r="P790">
        <v>14</v>
      </c>
      <c r="Q790">
        <f>SUM(Sheet1!K790)+SUM(Sheet1!L790)+SUM(Sheet1!M790)+SUM(Sheet1!N790)+SUM(Sheet1!O790)+SUM(Sheet1!P790)</f>
        <v>311</v>
      </c>
      <c r="R790">
        <v>3</v>
      </c>
      <c r="S790">
        <v>6</v>
      </c>
      <c r="T790">
        <v>1</v>
      </c>
      <c r="U790">
        <v>5</v>
      </c>
      <c r="V790">
        <v>7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 t="s">
        <v>15</v>
      </c>
      <c r="AE790" t="s">
        <v>16</v>
      </c>
    </row>
    <row r="791" spans="1:31" x14ac:dyDescent="0.3">
      <c r="A791">
        <v>10260</v>
      </c>
      <c r="B791">
        <v>1965</v>
      </c>
      <c r="C791" t="s">
        <v>26</v>
      </c>
      <c r="D791" t="s">
        <v>27</v>
      </c>
      <c r="E791" s="1">
        <v>45143</v>
      </c>
      <c r="F791">
        <v>0</v>
      </c>
      <c r="G791">
        <v>1</v>
      </c>
      <c r="H791" s="9">
        <v>41512</v>
      </c>
      <c r="I791" s="9" t="str">
        <f t="shared" si="13"/>
        <v>2013</v>
      </c>
      <c r="J791">
        <v>74</v>
      </c>
      <c r="K791">
        <v>202</v>
      </c>
      <c r="L791">
        <v>5</v>
      </c>
      <c r="M791">
        <v>74</v>
      </c>
      <c r="N791">
        <v>11</v>
      </c>
      <c r="O791">
        <v>5</v>
      </c>
      <c r="P791">
        <v>14</v>
      </c>
      <c r="Q791">
        <f>SUM(Sheet1!K791)+SUM(Sheet1!L791)+SUM(Sheet1!M791)+SUM(Sheet1!N791)+SUM(Sheet1!O791)+SUM(Sheet1!P791)</f>
        <v>311</v>
      </c>
      <c r="R791">
        <v>3</v>
      </c>
      <c r="S791">
        <v>6</v>
      </c>
      <c r="T791">
        <v>1</v>
      </c>
      <c r="U791">
        <v>5</v>
      </c>
      <c r="V791">
        <v>7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 t="s">
        <v>21</v>
      </c>
      <c r="AE791" t="s">
        <v>22</v>
      </c>
    </row>
    <row r="792" spans="1:31" x14ac:dyDescent="0.3">
      <c r="A792">
        <v>3120</v>
      </c>
      <c r="B792">
        <v>1981</v>
      </c>
      <c r="C792" t="s">
        <v>25</v>
      </c>
      <c r="D792" t="s">
        <v>27</v>
      </c>
      <c r="E792" s="1">
        <v>38547</v>
      </c>
      <c r="F792">
        <v>1</v>
      </c>
      <c r="G792">
        <v>0</v>
      </c>
      <c r="H792" s="9">
        <v>41514</v>
      </c>
      <c r="I792" s="9" t="str">
        <f t="shared" si="13"/>
        <v>2013</v>
      </c>
      <c r="J792">
        <v>49</v>
      </c>
      <c r="K792">
        <v>6</v>
      </c>
      <c r="L792">
        <v>1</v>
      </c>
      <c r="M792">
        <v>10</v>
      </c>
      <c r="N792">
        <v>0</v>
      </c>
      <c r="O792">
        <v>1</v>
      </c>
      <c r="P792">
        <v>4</v>
      </c>
      <c r="Q792">
        <f>SUM(Sheet1!K792)+SUM(Sheet1!L792)+SUM(Sheet1!M792)+SUM(Sheet1!N792)+SUM(Sheet1!O792)+SUM(Sheet1!P792)</f>
        <v>22</v>
      </c>
      <c r="R792">
        <v>1</v>
      </c>
      <c r="S792">
        <v>1</v>
      </c>
      <c r="T792">
        <v>0</v>
      </c>
      <c r="U792">
        <v>2</v>
      </c>
      <c r="V792">
        <v>8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1</v>
      </c>
      <c r="AD792" t="s">
        <v>23</v>
      </c>
      <c r="AE792" t="s">
        <v>24</v>
      </c>
    </row>
    <row r="793" spans="1:31" x14ac:dyDescent="0.3">
      <c r="A793">
        <v>3712</v>
      </c>
      <c r="B793">
        <v>1959</v>
      </c>
      <c r="C793" t="s">
        <v>25</v>
      </c>
      <c r="D793" t="s">
        <v>17</v>
      </c>
      <c r="E793" s="1">
        <v>52332</v>
      </c>
      <c r="F793">
        <v>0</v>
      </c>
      <c r="G793">
        <v>0</v>
      </c>
      <c r="H793" s="9">
        <v>41514</v>
      </c>
      <c r="I793" s="9" t="str">
        <f t="shared" si="13"/>
        <v>2013</v>
      </c>
      <c r="J793">
        <v>63</v>
      </c>
      <c r="K793">
        <v>212</v>
      </c>
      <c r="L793">
        <v>5</v>
      </c>
      <c r="M793">
        <v>33</v>
      </c>
      <c r="N793">
        <v>7</v>
      </c>
      <c r="O793">
        <v>0</v>
      </c>
      <c r="P793">
        <v>2</v>
      </c>
      <c r="Q793">
        <f>SUM(Sheet1!K793)+SUM(Sheet1!L793)+SUM(Sheet1!M793)+SUM(Sheet1!N793)+SUM(Sheet1!O793)+SUM(Sheet1!P793)</f>
        <v>259</v>
      </c>
      <c r="R793">
        <v>1</v>
      </c>
      <c r="S793">
        <v>3</v>
      </c>
      <c r="T793">
        <v>2</v>
      </c>
      <c r="U793">
        <v>6</v>
      </c>
      <c r="V793">
        <v>4</v>
      </c>
      <c r="W793">
        <v>0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 t="s">
        <v>32</v>
      </c>
      <c r="AE793" t="s">
        <v>33</v>
      </c>
    </row>
    <row r="794" spans="1:31" x14ac:dyDescent="0.3">
      <c r="A794">
        <v>10738</v>
      </c>
      <c r="B794">
        <v>1951</v>
      </c>
      <c r="C794" t="s">
        <v>26</v>
      </c>
      <c r="D794" t="s">
        <v>28</v>
      </c>
      <c r="E794" s="1">
        <v>49389</v>
      </c>
      <c r="F794">
        <v>1</v>
      </c>
      <c r="G794">
        <v>1</v>
      </c>
      <c r="H794" s="9">
        <v>41515</v>
      </c>
      <c r="I794" s="9" t="str">
        <f t="shared" si="13"/>
        <v>2013</v>
      </c>
      <c r="J794">
        <v>55</v>
      </c>
      <c r="K794">
        <v>40</v>
      </c>
      <c r="L794">
        <v>0</v>
      </c>
      <c r="M794">
        <v>19</v>
      </c>
      <c r="N794">
        <v>2</v>
      </c>
      <c r="O794">
        <v>1</v>
      </c>
      <c r="P794">
        <v>3</v>
      </c>
      <c r="Q794">
        <f>SUM(Sheet1!K794)+SUM(Sheet1!L794)+SUM(Sheet1!M794)+SUM(Sheet1!N794)+SUM(Sheet1!O794)+SUM(Sheet1!P794)</f>
        <v>65</v>
      </c>
      <c r="R794">
        <v>1</v>
      </c>
      <c r="S794">
        <v>2</v>
      </c>
      <c r="T794">
        <v>0</v>
      </c>
      <c r="U794">
        <v>3</v>
      </c>
      <c r="V794">
        <v>7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 t="s">
        <v>18</v>
      </c>
      <c r="AE794" t="s">
        <v>19</v>
      </c>
    </row>
    <row r="795" spans="1:31" x14ac:dyDescent="0.3">
      <c r="A795">
        <v>2557</v>
      </c>
      <c r="B795">
        <v>1970</v>
      </c>
      <c r="C795" t="s">
        <v>26</v>
      </c>
      <c r="D795" t="s">
        <v>28</v>
      </c>
      <c r="E795" s="1">
        <v>29548</v>
      </c>
      <c r="F795">
        <v>1</v>
      </c>
      <c r="G795">
        <v>0</v>
      </c>
      <c r="H795" s="9">
        <v>41515</v>
      </c>
      <c r="I795" s="9" t="str">
        <f t="shared" si="13"/>
        <v>2013</v>
      </c>
      <c r="J795">
        <v>52</v>
      </c>
      <c r="K795">
        <v>7</v>
      </c>
      <c r="L795">
        <v>1</v>
      </c>
      <c r="M795">
        <v>6</v>
      </c>
      <c r="N795">
        <v>3</v>
      </c>
      <c r="O795">
        <v>1</v>
      </c>
      <c r="P795">
        <v>11</v>
      </c>
      <c r="Q795">
        <f>SUM(Sheet1!K795)+SUM(Sheet1!L795)+SUM(Sheet1!M795)+SUM(Sheet1!N795)+SUM(Sheet1!O795)+SUM(Sheet1!P795)</f>
        <v>29</v>
      </c>
      <c r="R795">
        <v>1</v>
      </c>
      <c r="S795">
        <v>1</v>
      </c>
      <c r="T795">
        <v>1</v>
      </c>
      <c r="U795">
        <v>2</v>
      </c>
      <c r="V795">
        <v>4</v>
      </c>
      <c r="W795">
        <v>1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 t="s">
        <v>21</v>
      </c>
      <c r="AE795" t="s">
        <v>22</v>
      </c>
    </row>
    <row r="796" spans="1:31" x14ac:dyDescent="0.3">
      <c r="A796">
        <v>1072</v>
      </c>
      <c r="B796">
        <v>1965</v>
      </c>
      <c r="C796" t="s">
        <v>13</v>
      </c>
      <c r="D796" t="s">
        <v>28</v>
      </c>
      <c r="E796" s="1">
        <v>40760</v>
      </c>
      <c r="F796">
        <v>0</v>
      </c>
      <c r="G796">
        <v>1</v>
      </c>
      <c r="H796" s="9">
        <v>41516</v>
      </c>
      <c r="I796" s="9" t="str">
        <f t="shared" si="13"/>
        <v>2013</v>
      </c>
      <c r="J796">
        <v>64</v>
      </c>
      <c r="K796">
        <v>70</v>
      </c>
      <c r="L796">
        <v>0</v>
      </c>
      <c r="M796">
        <v>17</v>
      </c>
      <c r="N796">
        <v>0</v>
      </c>
      <c r="O796">
        <v>0</v>
      </c>
      <c r="P796">
        <v>6</v>
      </c>
      <c r="Q796">
        <f>SUM(Sheet1!K796)+SUM(Sheet1!L796)+SUM(Sheet1!M796)+SUM(Sheet1!N796)+SUM(Sheet1!O796)+SUM(Sheet1!P796)</f>
        <v>93</v>
      </c>
      <c r="R796">
        <v>2</v>
      </c>
      <c r="S796">
        <v>2</v>
      </c>
      <c r="T796">
        <v>1</v>
      </c>
      <c r="U796">
        <v>3</v>
      </c>
      <c r="V796">
        <v>6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 t="s">
        <v>23</v>
      </c>
      <c r="AE796" t="s">
        <v>24</v>
      </c>
    </row>
    <row r="797" spans="1:31" x14ac:dyDescent="0.3">
      <c r="A797">
        <v>800</v>
      </c>
      <c r="B797">
        <v>1960</v>
      </c>
      <c r="C797" t="s">
        <v>25</v>
      </c>
      <c r="D797" t="s">
        <v>27</v>
      </c>
      <c r="E797" s="1">
        <v>44512</v>
      </c>
      <c r="F797">
        <v>1</v>
      </c>
      <c r="G797">
        <v>1</v>
      </c>
      <c r="H797" s="9">
        <v>41516</v>
      </c>
      <c r="I797" s="9" t="str">
        <f t="shared" si="13"/>
        <v>2013</v>
      </c>
      <c r="J797">
        <v>57</v>
      </c>
      <c r="K797">
        <v>23</v>
      </c>
      <c r="L797">
        <v>1</v>
      </c>
      <c r="M797">
        <v>6</v>
      </c>
      <c r="N797">
        <v>0</v>
      </c>
      <c r="O797">
        <v>0</v>
      </c>
      <c r="P797">
        <v>2</v>
      </c>
      <c r="Q797">
        <f>SUM(Sheet1!K797)+SUM(Sheet1!L797)+SUM(Sheet1!M797)+SUM(Sheet1!N797)+SUM(Sheet1!O797)+SUM(Sheet1!P797)</f>
        <v>32</v>
      </c>
      <c r="R797">
        <v>2</v>
      </c>
      <c r="S797">
        <v>1</v>
      </c>
      <c r="T797">
        <v>0</v>
      </c>
      <c r="U797">
        <v>3</v>
      </c>
      <c r="V797">
        <v>4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 t="s">
        <v>15</v>
      </c>
      <c r="AE797" t="s">
        <v>16</v>
      </c>
    </row>
    <row r="798" spans="1:31" x14ac:dyDescent="0.3">
      <c r="A798">
        <v>11010</v>
      </c>
      <c r="B798">
        <v>1984</v>
      </c>
      <c r="C798" t="s">
        <v>13</v>
      </c>
      <c r="D798" t="s">
        <v>28</v>
      </c>
      <c r="E798" s="1">
        <v>16269</v>
      </c>
      <c r="F798">
        <v>1</v>
      </c>
      <c r="G798">
        <v>0</v>
      </c>
      <c r="H798" s="9">
        <v>41516</v>
      </c>
      <c r="I798" s="9" t="str">
        <f t="shared" si="13"/>
        <v>2013</v>
      </c>
      <c r="J798">
        <v>75</v>
      </c>
      <c r="K798">
        <v>19</v>
      </c>
      <c r="L798">
        <v>3</v>
      </c>
      <c r="M798">
        <v>18</v>
      </c>
      <c r="N798">
        <v>3</v>
      </c>
      <c r="O798">
        <v>1</v>
      </c>
      <c r="P798">
        <v>0</v>
      </c>
      <c r="Q798">
        <f>SUM(Sheet1!K798)+SUM(Sheet1!L798)+SUM(Sheet1!M798)+SUM(Sheet1!N798)+SUM(Sheet1!O798)+SUM(Sheet1!P798)</f>
        <v>44</v>
      </c>
      <c r="R798">
        <v>3</v>
      </c>
      <c r="S798">
        <v>3</v>
      </c>
      <c r="T798">
        <v>0</v>
      </c>
      <c r="U798">
        <v>3</v>
      </c>
      <c r="V798">
        <v>8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 t="s">
        <v>21</v>
      </c>
      <c r="AE798" t="s">
        <v>22</v>
      </c>
    </row>
    <row r="799" spans="1:31" x14ac:dyDescent="0.3">
      <c r="A799">
        <v>1377</v>
      </c>
      <c r="B799">
        <v>1954</v>
      </c>
      <c r="C799" t="s">
        <v>26</v>
      </c>
      <c r="D799" t="s">
        <v>14</v>
      </c>
      <c r="E799" s="1">
        <v>44551</v>
      </c>
      <c r="F799">
        <v>0</v>
      </c>
      <c r="G799">
        <v>1</v>
      </c>
      <c r="H799" s="9">
        <v>41517</v>
      </c>
      <c r="I799" s="9" t="str">
        <f t="shared" si="13"/>
        <v>2013</v>
      </c>
      <c r="J799">
        <v>24</v>
      </c>
      <c r="K799">
        <v>182</v>
      </c>
      <c r="L799">
        <v>4</v>
      </c>
      <c r="M799">
        <v>33</v>
      </c>
      <c r="N799">
        <v>0</v>
      </c>
      <c r="O799">
        <v>0</v>
      </c>
      <c r="P799">
        <v>66</v>
      </c>
      <c r="Q799">
        <f>SUM(Sheet1!K799)+SUM(Sheet1!L799)+SUM(Sheet1!M799)+SUM(Sheet1!N799)+SUM(Sheet1!O799)+SUM(Sheet1!P799)</f>
        <v>285</v>
      </c>
      <c r="R799">
        <v>2</v>
      </c>
      <c r="S799">
        <v>4</v>
      </c>
      <c r="T799">
        <v>1</v>
      </c>
      <c r="U799">
        <v>5</v>
      </c>
      <c r="V799">
        <v>7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 t="s">
        <v>15</v>
      </c>
      <c r="AE799" t="s">
        <v>16</v>
      </c>
    </row>
    <row r="800" spans="1:31" x14ac:dyDescent="0.3">
      <c r="A800">
        <v>4865</v>
      </c>
      <c r="B800">
        <v>1974</v>
      </c>
      <c r="C800" t="s">
        <v>26</v>
      </c>
      <c r="D800" t="s">
        <v>17</v>
      </c>
      <c r="E800" s="1">
        <v>53367</v>
      </c>
      <c r="F800">
        <v>1</v>
      </c>
      <c r="G800">
        <v>1</v>
      </c>
      <c r="H800" s="9">
        <v>41517</v>
      </c>
      <c r="I800" s="9" t="str">
        <f t="shared" si="13"/>
        <v>2013</v>
      </c>
      <c r="J800">
        <v>2</v>
      </c>
      <c r="K800">
        <v>229</v>
      </c>
      <c r="L800">
        <v>7</v>
      </c>
      <c r="M800">
        <v>140</v>
      </c>
      <c r="N800">
        <v>10</v>
      </c>
      <c r="O800">
        <v>3</v>
      </c>
      <c r="P800">
        <v>11</v>
      </c>
      <c r="Q800">
        <f>SUM(Sheet1!K800)+SUM(Sheet1!L800)+SUM(Sheet1!M800)+SUM(Sheet1!N800)+SUM(Sheet1!O800)+SUM(Sheet1!P800)</f>
        <v>400</v>
      </c>
      <c r="R800">
        <v>7</v>
      </c>
      <c r="S800">
        <v>5</v>
      </c>
      <c r="T800">
        <v>1</v>
      </c>
      <c r="U800">
        <v>8</v>
      </c>
      <c r="V800">
        <v>7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0</v>
      </c>
      <c r="AD800" t="s">
        <v>18</v>
      </c>
      <c r="AE800" t="s">
        <v>19</v>
      </c>
    </row>
    <row r="801" spans="1:31" x14ac:dyDescent="0.3">
      <c r="A801">
        <v>10307</v>
      </c>
      <c r="B801">
        <v>1956</v>
      </c>
      <c r="C801" t="s">
        <v>25</v>
      </c>
      <c r="D801" t="s">
        <v>20</v>
      </c>
      <c r="E801" s="1">
        <v>50387</v>
      </c>
      <c r="F801">
        <v>0</v>
      </c>
      <c r="G801">
        <v>2</v>
      </c>
      <c r="H801" s="9">
        <v>41517</v>
      </c>
      <c r="I801" s="9" t="str">
        <f t="shared" si="13"/>
        <v>2013</v>
      </c>
      <c r="J801">
        <v>91</v>
      </c>
      <c r="K801">
        <v>369</v>
      </c>
      <c r="L801">
        <v>9</v>
      </c>
      <c r="M801">
        <v>87</v>
      </c>
      <c r="N801">
        <v>12</v>
      </c>
      <c r="O801">
        <v>14</v>
      </c>
      <c r="P801">
        <v>34</v>
      </c>
      <c r="Q801">
        <f>SUM(Sheet1!K801)+SUM(Sheet1!L801)+SUM(Sheet1!M801)+SUM(Sheet1!N801)+SUM(Sheet1!O801)+SUM(Sheet1!P801)</f>
        <v>525</v>
      </c>
      <c r="R801">
        <v>3</v>
      </c>
      <c r="S801">
        <v>6</v>
      </c>
      <c r="T801">
        <v>2</v>
      </c>
      <c r="U801">
        <v>8</v>
      </c>
      <c r="V801">
        <v>5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 t="s">
        <v>21</v>
      </c>
      <c r="AE801" t="s">
        <v>22</v>
      </c>
    </row>
    <row r="802" spans="1:31" x14ac:dyDescent="0.3">
      <c r="A802">
        <v>2478</v>
      </c>
      <c r="B802">
        <v>1973</v>
      </c>
      <c r="C802" t="s">
        <v>25</v>
      </c>
      <c r="D802" t="s">
        <v>20</v>
      </c>
      <c r="E802" s="1">
        <v>25410</v>
      </c>
      <c r="F802">
        <v>1</v>
      </c>
      <c r="G802">
        <v>0</v>
      </c>
      <c r="H802" s="9">
        <v>41517</v>
      </c>
      <c r="I802" s="9" t="str">
        <f t="shared" si="13"/>
        <v>2013</v>
      </c>
      <c r="J802">
        <v>48</v>
      </c>
      <c r="K802">
        <v>2</v>
      </c>
      <c r="L802">
        <v>2</v>
      </c>
      <c r="M802">
        <v>4</v>
      </c>
      <c r="N802">
        <v>13</v>
      </c>
      <c r="O802">
        <v>13</v>
      </c>
      <c r="P802">
        <v>4</v>
      </c>
      <c r="Q802">
        <f>SUM(Sheet1!K802)+SUM(Sheet1!L802)+SUM(Sheet1!M802)+SUM(Sheet1!N802)+SUM(Sheet1!O802)+SUM(Sheet1!P802)</f>
        <v>38</v>
      </c>
      <c r="R802">
        <v>1</v>
      </c>
      <c r="S802">
        <v>1</v>
      </c>
      <c r="T802">
        <v>0</v>
      </c>
      <c r="U802">
        <v>4</v>
      </c>
      <c r="V802">
        <v>4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 t="s">
        <v>21</v>
      </c>
      <c r="AE802" t="s">
        <v>22</v>
      </c>
    </row>
    <row r="803" spans="1:31" x14ac:dyDescent="0.3">
      <c r="A803">
        <v>7034</v>
      </c>
      <c r="B803">
        <v>1978</v>
      </c>
      <c r="C803" t="s">
        <v>34</v>
      </c>
      <c r="D803" t="s">
        <v>20</v>
      </c>
      <c r="E803" s="1">
        <v>25804</v>
      </c>
      <c r="F803">
        <v>1</v>
      </c>
      <c r="G803">
        <v>0</v>
      </c>
      <c r="H803" s="9">
        <v>41518</v>
      </c>
      <c r="I803" s="9" t="str">
        <f t="shared" si="13"/>
        <v>2013</v>
      </c>
      <c r="J803">
        <v>34</v>
      </c>
      <c r="K803">
        <v>8</v>
      </c>
      <c r="L803">
        <v>7</v>
      </c>
      <c r="M803">
        <v>9</v>
      </c>
      <c r="N803">
        <v>13</v>
      </c>
      <c r="O803">
        <v>6</v>
      </c>
      <c r="P803">
        <v>12</v>
      </c>
      <c r="Q803">
        <f>SUM(Sheet1!K803)+SUM(Sheet1!L803)+SUM(Sheet1!M803)+SUM(Sheet1!N803)+SUM(Sheet1!O803)+SUM(Sheet1!P803)</f>
        <v>55</v>
      </c>
      <c r="R803">
        <v>2</v>
      </c>
      <c r="S803">
        <v>2</v>
      </c>
      <c r="T803">
        <v>0</v>
      </c>
      <c r="U803">
        <v>3</v>
      </c>
      <c r="V803">
        <v>8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 t="s">
        <v>23</v>
      </c>
      <c r="AE803" t="s">
        <v>24</v>
      </c>
    </row>
    <row r="804" spans="1:31" x14ac:dyDescent="0.3">
      <c r="A804">
        <v>20</v>
      </c>
      <c r="B804">
        <v>1965</v>
      </c>
      <c r="C804" t="s">
        <v>34</v>
      </c>
      <c r="D804" t="s">
        <v>20</v>
      </c>
      <c r="E804" s="1">
        <v>46891</v>
      </c>
      <c r="F804">
        <v>0</v>
      </c>
      <c r="G804">
        <v>1</v>
      </c>
      <c r="H804" s="9">
        <v>41518</v>
      </c>
      <c r="I804" s="9" t="str">
        <f t="shared" si="13"/>
        <v>2013</v>
      </c>
      <c r="J804">
        <v>91</v>
      </c>
      <c r="K804">
        <v>43</v>
      </c>
      <c r="L804">
        <v>12</v>
      </c>
      <c r="M804">
        <v>23</v>
      </c>
      <c r="N804">
        <v>29</v>
      </c>
      <c r="O804">
        <v>15</v>
      </c>
      <c r="P804">
        <v>61</v>
      </c>
      <c r="Q804">
        <f>SUM(Sheet1!K804)+SUM(Sheet1!L804)+SUM(Sheet1!M804)+SUM(Sheet1!N804)+SUM(Sheet1!O804)+SUM(Sheet1!P804)</f>
        <v>183</v>
      </c>
      <c r="R804">
        <v>1</v>
      </c>
      <c r="S804">
        <v>2</v>
      </c>
      <c r="T804">
        <v>1</v>
      </c>
      <c r="U804">
        <v>4</v>
      </c>
      <c r="V804">
        <v>4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 t="s">
        <v>30</v>
      </c>
      <c r="AE804" t="s">
        <v>31</v>
      </c>
    </row>
    <row r="805" spans="1:31" x14ac:dyDescent="0.3">
      <c r="A805">
        <v>2246</v>
      </c>
      <c r="B805">
        <v>1965</v>
      </c>
      <c r="C805" t="s">
        <v>34</v>
      </c>
      <c r="D805" t="s">
        <v>20</v>
      </c>
      <c r="E805" s="1">
        <v>46891</v>
      </c>
      <c r="F805">
        <v>0</v>
      </c>
      <c r="G805">
        <v>1</v>
      </c>
      <c r="H805" s="9">
        <v>41518</v>
      </c>
      <c r="I805" s="9" t="str">
        <f t="shared" si="13"/>
        <v>2013</v>
      </c>
      <c r="J805">
        <v>91</v>
      </c>
      <c r="K805">
        <v>43</v>
      </c>
      <c r="L805">
        <v>12</v>
      </c>
      <c r="M805">
        <v>23</v>
      </c>
      <c r="N805">
        <v>29</v>
      </c>
      <c r="O805">
        <v>15</v>
      </c>
      <c r="P805">
        <v>61</v>
      </c>
      <c r="Q805">
        <f>SUM(Sheet1!K805)+SUM(Sheet1!L805)+SUM(Sheet1!M805)+SUM(Sheet1!N805)+SUM(Sheet1!O805)+SUM(Sheet1!P805)</f>
        <v>183</v>
      </c>
      <c r="R805">
        <v>1</v>
      </c>
      <c r="S805">
        <v>2</v>
      </c>
      <c r="T805">
        <v>1</v>
      </c>
      <c r="U805">
        <v>4</v>
      </c>
      <c r="V805">
        <v>4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 t="s">
        <v>21</v>
      </c>
      <c r="AE805" t="s">
        <v>22</v>
      </c>
    </row>
    <row r="806" spans="1:31" x14ac:dyDescent="0.3">
      <c r="A806">
        <v>6365</v>
      </c>
      <c r="B806">
        <v>1987</v>
      </c>
      <c r="C806" t="s">
        <v>34</v>
      </c>
      <c r="D806" t="s">
        <v>20</v>
      </c>
      <c r="E806" s="1">
        <v>30390</v>
      </c>
      <c r="F806">
        <v>0</v>
      </c>
      <c r="G806">
        <v>0</v>
      </c>
      <c r="H806" s="9">
        <v>41519</v>
      </c>
      <c r="I806" s="9" t="str">
        <f t="shared" si="13"/>
        <v>2013</v>
      </c>
      <c r="J806">
        <v>5</v>
      </c>
      <c r="K806">
        <v>10</v>
      </c>
      <c r="L806">
        <v>12</v>
      </c>
      <c r="M806">
        <v>12</v>
      </c>
      <c r="N806">
        <v>25</v>
      </c>
      <c r="O806">
        <v>1</v>
      </c>
      <c r="P806">
        <v>20</v>
      </c>
      <c r="Q806">
        <f>SUM(Sheet1!K806)+SUM(Sheet1!L806)+SUM(Sheet1!M806)+SUM(Sheet1!N806)+SUM(Sheet1!O806)+SUM(Sheet1!P806)</f>
        <v>80</v>
      </c>
      <c r="R806">
        <v>1</v>
      </c>
      <c r="S806">
        <v>2</v>
      </c>
      <c r="T806">
        <v>0</v>
      </c>
      <c r="U806">
        <v>3</v>
      </c>
      <c r="V806">
        <v>6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 t="s">
        <v>32</v>
      </c>
      <c r="AE806" t="s">
        <v>33</v>
      </c>
    </row>
    <row r="807" spans="1:31" x14ac:dyDescent="0.3">
      <c r="A807">
        <v>10755</v>
      </c>
      <c r="B807">
        <v>1976</v>
      </c>
      <c r="C807" t="s">
        <v>34</v>
      </c>
      <c r="D807" t="s">
        <v>20</v>
      </c>
      <c r="E807" s="1">
        <v>23718</v>
      </c>
      <c r="F807">
        <v>1</v>
      </c>
      <c r="G807">
        <v>0</v>
      </c>
      <c r="H807" s="9">
        <v>41519</v>
      </c>
      <c r="I807" s="9" t="str">
        <f t="shared" si="13"/>
        <v>2013</v>
      </c>
      <c r="J807">
        <v>76</v>
      </c>
      <c r="K807">
        <v>6</v>
      </c>
      <c r="L807">
        <v>3</v>
      </c>
      <c r="M807">
        <v>14</v>
      </c>
      <c r="N807">
        <v>15</v>
      </c>
      <c r="O807">
        <v>7</v>
      </c>
      <c r="P807">
        <v>36</v>
      </c>
      <c r="Q807">
        <f>SUM(Sheet1!K807)+SUM(Sheet1!L807)+SUM(Sheet1!M807)+SUM(Sheet1!N807)+SUM(Sheet1!O807)+SUM(Sheet1!P807)</f>
        <v>81</v>
      </c>
      <c r="R807">
        <v>3</v>
      </c>
      <c r="S807">
        <v>3</v>
      </c>
      <c r="T807">
        <v>1</v>
      </c>
      <c r="U807">
        <v>2</v>
      </c>
      <c r="V807">
        <v>7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 t="s">
        <v>18</v>
      </c>
      <c r="AE807" t="s">
        <v>19</v>
      </c>
    </row>
    <row r="808" spans="1:31" x14ac:dyDescent="0.3">
      <c r="A808">
        <v>10401</v>
      </c>
      <c r="B808">
        <v>1976</v>
      </c>
      <c r="C808" t="s">
        <v>34</v>
      </c>
      <c r="D808" t="s">
        <v>27</v>
      </c>
      <c r="E808" s="1">
        <v>26326</v>
      </c>
      <c r="F808">
        <v>0</v>
      </c>
      <c r="G808">
        <v>0</v>
      </c>
      <c r="H808" s="9">
        <v>41521</v>
      </c>
      <c r="I808" s="9" t="str">
        <f t="shared" si="13"/>
        <v>2013</v>
      </c>
      <c r="J808">
        <v>12</v>
      </c>
      <c r="K808">
        <v>1</v>
      </c>
      <c r="L808">
        <v>0</v>
      </c>
      <c r="M808">
        <v>5</v>
      </c>
      <c r="N808">
        <v>0</v>
      </c>
      <c r="O808">
        <v>3</v>
      </c>
      <c r="P808">
        <v>9</v>
      </c>
      <c r="Q808">
        <f>SUM(Sheet1!K808)+SUM(Sheet1!L808)+SUM(Sheet1!M808)+SUM(Sheet1!N808)+SUM(Sheet1!O808)+SUM(Sheet1!P808)</f>
        <v>18</v>
      </c>
      <c r="R808">
        <v>1</v>
      </c>
      <c r="S808">
        <v>0</v>
      </c>
      <c r="T808">
        <v>0</v>
      </c>
      <c r="U808">
        <v>3</v>
      </c>
      <c r="V808">
        <v>3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1</v>
      </c>
      <c r="AD808" t="s">
        <v>30</v>
      </c>
      <c r="AE808" t="s">
        <v>31</v>
      </c>
    </row>
    <row r="809" spans="1:31" x14ac:dyDescent="0.3">
      <c r="A809">
        <v>8442</v>
      </c>
      <c r="B809">
        <v>1985</v>
      </c>
      <c r="C809" t="s">
        <v>26</v>
      </c>
      <c r="D809" t="s">
        <v>20</v>
      </c>
      <c r="E809" s="1">
        <v>19510</v>
      </c>
      <c r="F809">
        <v>2</v>
      </c>
      <c r="G809">
        <v>0</v>
      </c>
      <c r="H809" s="9">
        <v>41521</v>
      </c>
      <c r="I809" s="9" t="str">
        <f t="shared" si="13"/>
        <v>2013</v>
      </c>
      <c r="J809">
        <v>63</v>
      </c>
      <c r="K809">
        <v>9</v>
      </c>
      <c r="L809">
        <v>0</v>
      </c>
      <c r="M809">
        <v>7</v>
      </c>
      <c r="N809">
        <v>3</v>
      </c>
      <c r="O809">
        <v>4</v>
      </c>
      <c r="P809">
        <v>7</v>
      </c>
      <c r="Q809">
        <f>SUM(Sheet1!K809)+SUM(Sheet1!L809)+SUM(Sheet1!M809)+SUM(Sheet1!N809)+SUM(Sheet1!O809)+SUM(Sheet1!P809)</f>
        <v>30</v>
      </c>
      <c r="R809">
        <v>2</v>
      </c>
      <c r="S809">
        <v>1</v>
      </c>
      <c r="T809">
        <v>0</v>
      </c>
      <c r="U809">
        <v>3</v>
      </c>
      <c r="V809">
        <v>7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 t="s">
        <v>23</v>
      </c>
      <c r="AE809" t="s">
        <v>24</v>
      </c>
    </row>
    <row r="810" spans="1:31" x14ac:dyDescent="0.3">
      <c r="A810">
        <v>3112</v>
      </c>
      <c r="B810">
        <v>1977</v>
      </c>
      <c r="C810" t="s">
        <v>26</v>
      </c>
      <c r="D810" t="s">
        <v>20</v>
      </c>
      <c r="E810" s="1">
        <v>22701</v>
      </c>
      <c r="F810">
        <v>1</v>
      </c>
      <c r="G810">
        <v>0</v>
      </c>
      <c r="H810" s="9">
        <v>41522</v>
      </c>
      <c r="I810" s="9" t="str">
        <f t="shared" si="13"/>
        <v>2013</v>
      </c>
      <c r="J810">
        <v>2</v>
      </c>
      <c r="K810">
        <v>2</v>
      </c>
      <c r="L810">
        <v>4</v>
      </c>
      <c r="M810">
        <v>9</v>
      </c>
      <c r="N810">
        <v>0</v>
      </c>
      <c r="O810">
        <v>4</v>
      </c>
      <c r="P810">
        <v>5</v>
      </c>
      <c r="Q810">
        <f>SUM(Sheet1!K810)+SUM(Sheet1!L810)+SUM(Sheet1!M810)+SUM(Sheet1!N810)+SUM(Sheet1!O810)+SUM(Sheet1!P810)</f>
        <v>24</v>
      </c>
      <c r="R810">
        <v>1</v>
      </c>
      <c r="S810">
        <v>1</v>
      </c>
      <c r="T810">
        <v>0</v>
      </c>
      <c r="U810">
        <v>3</v>
      </c>
      <c r="V810">
        <v>5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 t="s">
        <v>21</v>
      </c>
      <c r="AE810" t="s">
        <v>22</v>
      </c>
    </row>
    <row r="811" spans="1:31" x14ac:dyDescent="0.3">
      <c r="A811">
        <v>10640</v>
      </c>
      <c r="B811">
        <v>1974</v>
      </c>
      <c r="C811" t="s">
        <v>25</v>
      </c>
      <c r="D811" t="s">
        <v>27</v>
      </c>
      <c r="E811" s="1">
        <v>44392</v>
      </c>
      <c r="F811">
        <v>1</v>
      </c>
      <c r="G811">
        <v>1</v>
      </c>
      <c r="H811" s="9">
        <v>41522</v>
      </c>
      <c r="I811" s="9" t="str">
        <f t="shared" si="13"/>
        <v>2013</v>
      </c>
      <c r="J811">
        <v>71</v>
      </c>
      <c r="K811">
        <v>87</v>
      </c>
      <c r="L811">
        <v>5</v>
      </c>
      <c r="M811">
        <v>71</v>
      </c>
      <c r="N811">
        <v>7</v>
      </c>
      <c r="O811">
        <v>12</v>
      </c>
      <c r="P811">
        <v>29</v>
      </c>
      <c r="Q811">
        <f>SUM(Sheet1!K811)+SUM(Sheet1!L811)+SUM(Sheet1!M811)+SUM(Sheet1!N811)+SUM(Sheet1!O811)+SUM(Sheet1!P811)</f>
        <v>211</v>
      </c>
      <c r="R811">
        <v>5</v>
      </c>
      <c r="S811">
        <v>4</v>
      </c>
      <c r="T811">
        <v>1</v>
      </c>
      <c r="U811">
        <v>4</v>
      </c>
      <c r="V811">
        <v>7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 t="s">
        <v>21</v>
      </c>
      <c r="AE811" t="s">
        <v>22</v>
      </c>
    </row>
    <row r="812" spans="1:31" x14ac:dyDescent="0.3">
      <c r="A812">
        <v>4808</v>
      </c>
      <c r="B812">
        <v>1956</v>
      </c>
      <c r="C812" t="s">
        <v>25</v>
      </c>
      <c r="D812" t="s">
        <v>20</v>
      </c>
      <c r="E812" s="1">
        <v>15759</v>
      </c>
      <c r="F812">
        <v>0</v>
      </c>
      <c r="G812">
        <v>0</v>
      </c>
      <c r="H812" s="9">
        <v>41522</v>
      </c>
      <c r="I812" s="9" t="str">
        <f t="shared" si="13"/>
        <v>2013</v>
      </c>
      <c r="J812">
        <v>12</v>
      </c>
      <c r="K812">
        <v>1</v>
      </c>
      <c r="L812">
        <v>2</v>
      </c>
      <c r="M812">
        <v>5</v>
      </c>
      <c r="N812">
        <v>6</v>
      </c>
      <c r="O812">
        <v>0</v>
      </c>
      <c r="P812">
        <v>3</v>
      </c>
      <c r="Q812">
        <f>SUM(Sheet1!K812)+SUM(Sheet1!L812)+SUM(Sheet1!M812)+SUM(Sheet1!N812)+SUM(Sheet1!O812)+SUM(Sheet1!P812)</f>
        <v>17</v>
      </c>
      <c r="R812">
        <v>1</v>
      </c>
      <c r="S812">
        <v>1</v>
      </c>
      <c r="T812">
        <v>0</v>
      </c>
      <c r="U812">
        <v>2</v>
      </c>
      <c r="V812">
        <v>7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 t="s">
        <v>21</v>
      </c>
      <c r="AE812" t="s">
        <v>22</v>
      </c>
    </row>
    <row r="813" spans="1:31" x14ac:dyDescent="0.3">
      <c r="A813">
        <v>4227</v>
      </c>
      <c r="B813">
        <v>1968</v>
      </c>
      <c r="C813" t="s">
        <v>26</v>
      </c>
      <c r="D813" t="s">
        <v>27</v>
      </c>
      <c r="E813" s="1">
        <v>32889</v>
      </c>
      <c r="F813">
        <v>1</v>
      </c>
      <c r="G813">
        <v>1</v>
      </c>
      <c r="H813" s="9">
        <v>41523</v>
      </c>
      <c r="I813" s="9" t="str">
        <f t="shared" si="13"/>
        <v>2013</v>
      </c>
      <c r="J813">
        <v>78</v>
      </c>
      <c r="K813">
        <v>28</v>
      </c>
      <c r="L813">
        <v>0</v>
      </c>
      <c r="M813">
        <v>13</v>
      </c>
      <c r="N813">
        <v>4</v>
      </c>
      <c r="O813">
        <v>2</v>
      </c>
      <c r="P813">
        <v>8</v>
      </c>
      <c r="Q813">
        <f>SUM(Sheet1!K813)+SUM(Sheet1!L813)+SUM(Sheet1!M813)+SUM(Sheet1!N813)+SUM(Sheet1!O813)+SUM(Sheet1!P813)</f>
        <v>55</v>
      </c>
      <c r="R813">
        <v>3</v>
      </c>
      <c r="S813">
        <v>2</v>
      </c>
      <c r="T813">
        <v>1</v>
      </c>
      <c r="U813">
        <v>3</v>
      </c>
      <c r="V813">
        <v>5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 t="s">
        <v>21</v>
      </c>
      <c r="AE813" t="s">
        <v>22</v>
      </c>
    </row>
    <row r="814" spans="1:31" x14ac:dyDescent="0.3">
      <c r="A814">
        <v>6103</v>
      </c>
      <c r="B814">
        <v>1948</v>
      </c>
      <c r="C814" t="s">
        <v>25</v>
      </c>
      <c r="D814" t="s">
        <v>20</v>
      </c>
      <c r="E814" s="1">
        <v>42192</v>
      </c>
      <c r="F814">
        <v>0</v>
      </c>
      <c r="G814">
        <v>0</v>
      </c>
      <c r="H814" s="9">
        <v>41523</v>
      </c>
      <c r="I814" s="9" t="str">
        <f t="shared" si="13"/>
        <v>2013</v>
      </c>
      <c r="J814">
        <v>40</v>
      </c>
      <c r="K814">
        <v>40</v>
      </c>
      <c r="L814">
        <v>15</v>
      </c>
      <c r="M814">
        <v>15</v>
      </c>
      <c r="N814">
        <v>17</v>
      </c>
      <c r="O814">
        <v>6</v>
      </c>
      <c r="P814">
        <v>7</v>
      </c>
      <c r="Q814">
        <f>SUM(Sheet1!K814)+SUM(Sheet1!L814)+SUM(Sheet1!M814)+SUM(Sheet1!N814)+SUM(Sheet1!O814)+SUM(Sheet1!P814)</f>
        <v>100</v>
      </c>
      <c r="R814">
        <v>1</v>
      </c>
      <c r="S814">
        <v>2</v>
      </c>
      <c r="T814">
        <v>1</v>
      </c>
      <c r="U814">
        <v>3</v>
      </c>
      <c r="V814">
        <v>4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 t="s">
        <v>18</v>
      </c>
      <c r="AE814" t="s">
        <v>19</v>
      </c>
    </row>
    <row r="815" spans="1:31" x14ac:dyDescent="0.3">
      <c r="A815">
        <v>10664</v>
      </c>
      <c r="B815">
        <v>1949</v>
      </c>
      <c r="C815" t="s">
        <v>26</v>
      </c>
      <c r="D815" t="s">
        <v>14</v>
      </c>
      <c r="E815" s="1">
        <v>51529</v>
      </c>
      <c r="F815">
        <v>0</v>
      </c>
      <c r="G815">
        <v>1</v>
      </c>
      <c r="H815" s="9">
        <v>41524</v>
      </c>
      <c r="I815" s="9" t="str">
        <f t="shared" si="13"/>
        <v>2013</v>
      </c>
      <c r="J815">
        <v>14</v>
      </c>
      <c r="K815">
        <v>400</v>
      </c>
      <c r="L815">
        <v>4</v>
      </c>
      <c r="M815">
        <v>35</v>
      </c>
      <c r="N815">
        <v>6</v>
      </c>
      <c r="O815">
        <v>0</v>
      </c>
      <c r="P815">
        <v>22</v>
      </c>
      <c r="Q815">
        <f>SUM(Sheet1!K815)+SUM(Sheet1!L815)+SUM(Sheet1!M815)+SUM(Sheet1!N815)+SUM(Sheet1!O815)+SUM(Sheet1!P815)</f>
        <v>467</v>
      </c>
      <c r="R815">
        <v>2</v>
      </c>
      <c r="S815">
        <v>9</v>
      </c>
      <c r="T815">
        <v>1</v>
      </c>
      <c r="U815">
        <v>5</v>
      </c>
      <c r="V815">
        <v>8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 t="s">
        <v>21</v>
      </c>
      <c r="AE815" t="s">
        <v>22</v>
      </c>
    </row>
    <row r="816" spans="1:31" x14ac:dyDescent="0.3">
      <c r="A816">
        <v>4328</v>
      </c>
      <c r="B816">
        <v>1986</v>
      </c>
      <c r="C816" t="s">
        <v>34</v>
      </c>
      <c r="D816" t="s">
        <v>20</v>
      </c>
      <c r="E816" s="1">
        <v>21955</v>
      </c>
      <c r="F816">
        <v>1</v>
      </c>
      <c r="G816">
        <v>0</v>
      </c>
      <c r="H816" s="9">
        <v>41524</v>
      </c>
      <c r="I816" s="9" t="str">
        <f t="shared" si="13"/>
        <v>2013</v>
      </c>
      <c r="J816">
        <v>81</v>
      </c>
      <c r="K816">
        <v>5</v>
      </c>
      <c r="L816">
        <v>1</v>
      </c>
      <c r="M816">
        <v>7</v>
      </c>
      <c r="N816">
        <v>17</v>
      </c>
      <c r="O816">
        <v>14</v>
      </c>
      <c r="P816">
        <v>11</v>
      </c>
      <c r="Q816">
        <f>SUM(Sheet1!K816)+SUM(Sheet1!L816)+SUM(Sheet1!M816)+SUM(Sheet1!N816)+SUM(Sheet1!O816)+SUM(Sheet1!P816)</f>
        <v>55</v>
      </c>
      <c r="R816">
        <v>2</v>
      </c>
      <c r="S816">
        <v>2</v>
      </c>
      <c r="T816">
        <v>1</v>
      </c>
      <c r="U816">
        <v>3</v>
      </c>
      <c r="V816">
        <v>6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 t="s">
        <v>21</v>
      </c>
      <c r="AE816" t="s">
        <v>22</v>
      </c>
    </row>
    <row r="817" spans="1:31" x14ac:dyDescent="0.3">
      <c r="A817">
        <v>891</v>
      </c>
      <c r="B817">
        <v>1951</v>
      </c>
      <c r="C817" t="s">
        <v>26</v>
      </c>
      <c r="D817" t="s">
        <v>27</v>
      </c>
      <c r="E817" s="1">
        <v>29298</v>
      </c>
      <c r="F817">
        <v>1</v>
      </c>
      <c r="G817">
        <v>1</v>
      </c>
      <c r="H817" s="9">
        <v>41524</v>
      </c>
      <c r="I817" s="9" t="str">
        <f t="shared" si="13"/>
        <v>2013</v>
      </c>
      <c r="J817">
        <v>60</v>
      </c>
      <c r="K817">
        <v>6</v>
      </c>
      <c r="L817">
        <v>0</v>
      </c>
      <c r="M817">
        <v>2</v>
      </c>
      <c r="N817">
        <v>2</v>
      </c>
      <c r="O817">
        <v>0</v>
      </c>
      <c r="P817">
        <v>1</v>
      </c>
      <c r="Q817">
        <f>SUM(Sheet1!K817)+SUM(Sheet1!L817)+SUM(Sheet1!M817)+SUM(Sheet1!N817)+SUM(Sheet1!O817)+SUM(Sheet1!P817)</f>
        <v>11</v>
      </c>
      <c r="R817">
        <v>1</v>
      </c>
      <c r="S817">
        <v>1</v>
      </c>
      <c r="T817">
        <v>0</v>
      </c>
      <c r="U817">
        <v>2</v>
      </c>
      <c r="V817">
        <v>5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 t="s">
        <v>21</v>
      </c>
      <c r="AE817" t="s">
        <v>22</v>
      </c>
    </row>
    <row r="818" spans="1:31" x14ac:dyDescent="0.3">
      <c r="A818">
        <v>7685</v>
      </c>
      <c r="B818">
        <v>1978</v>
      </c>
      <c r="C818" t="s">
        <v>25</v>
      </c>
      <c r="D818" t="s">
        <v>20</v>
      </c>
      <c r="E818" s="1">
        <v>33039</v>
      </c>
      <c r="F818">
        <v>1</v>
      </c>
      <c r="G818">
        <v>0</v>
      </c>
      <c r="H818" s="9">
        <v>41526</v>
      </c>
      <c r="I818" s="9" t="str">
        <f t="shared" si="13"/>
        <v>2013</v>
      </c>
      <c r="J818">
        <v>4</v>
      </c>
      <c r="K818">
        <v>30</v>
      </c>
      <c r="L818">
        <v>8</v>
      </c>
      <c r="M818">
        <v>12</v>
      </c>
      <c r="N818">
        <v>8</v>
      </c>
      <c r="O818">
        <v>8</v>
      </c>
      <c r="P818">
        <v>12</v>
      </c>
      <c r="Q818">
        <f>SUM(Sheet1!K818)+SUM(Sheet1!L818)+SUM(Sheet1!M818)+SUM(Sheet1!N818)+SUM(Sheet1!O818)+SUM(Sheet1!P818)</f>
        <v>78</v>
      </c>
      <c r="R818">
        <v>1</v>
      </c>
      <c r="S818">
        <v>2</v>
      </c>
      <c r="T818">
        <v>0</v>
      </c>
      <c r="U818">
        <v>4</v>
      </c>
      <c r="V818">
        <v>5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 t="s">
        <v>21</v>
      </c>
      <c r="AE818" t="s">
        <v>22</v>
      </c>
    </row>
    <row r="819" spans="1:31" x14ac:dyDescent="0.3">
      <c r="A819">
        <v>6310</v>
      </c>
      <c r="B819">
        <v>1978</v>
      </c>
      <c r="C819" t="s">
        <v>25</v>
      </c>
      <c r="D819" t="s">
        <v>20</v>
      </c>
      <c r="E819" s="1">
        <v>33039</v>
      </c>
      <c r="F819">
        <v>1</v>
      </c>
      <c r="G819">
        <v>0</v>
      </c>
      <c r="H819" s="9">
        <v>41526</v>
      </c>
      <c r="I819" s="9" t="str">
        <f t="shared" si="13"/>
        <v>2013</v>
      </c>
      <c r="J819">
        <v>4</v>
      </c>
      <c r="K819">
        <v>30</v>
      </c>
      <c r="L819">
        <v>8</v>
      </c>
      <c r="M819">
        <v>12</v>
      </c>
      <c r="N819">
        <v>8</v>
      </c>
      <c r="O819">
        <v>8</v>
      </c>
      <c r="P819">
        <v>12</v>
      </c>
      <c r="Q819">
        <f>SUM(Sheet1!K819)+SUM(Sheet1!L819)+SUM(Sheet1!M819)+SUM(Sheet1!N819)+SUM(Sheet1!O819)+SUM(Sheet1!P819)</f>
        <v>78</v>
      </c>
      <c r="R819">
        <v>1</v>
      </c>
      <c r="S819">
        <v>2</v>
      </c>
      <c r="T819">
        <v>0</v>
      </c>
      <c r="U819">
        <v>4</v>
      </c>
      <c r="V819">
        <v>5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 t="s">
        <v>23</v>
      </c>
      <c r="AE819" t="s">
        <v>24</v>
      </c>
    </row>
    <row r="820" spans="1:31" x14ac:dyDescent="0.3">
      <c r="A820">
        <v>2286</v>
      </c>
      <c r="B820">
        <v>1962</v>
      </c>
      <c r="C820" t="s">
        <v>25</v>
      </c>
      <c r="D820" t="s">
        <v>28</v>
      </c>
      <c r="E820" s="1">
        <v>50785</v>
      </c>
      <c r="F820">
        <v>1</v>
      </c>
      <c r="G820">
        <v>1</v>
      </c>
      <c r="H820" s="9">
        <v>41527</v>
      </c>
      <c r="I820" s="9" t="str">
        <f t="shared" si="13"/>
        <v>2013</v>
      </c>
      <c r="J820">
        <v>27</v>
      </c>
      <c r="K820">
        <v>64</v>
      </c>
      <c r="L820">
        <v>1</v>
      </c>
      <c r="M820">
        <v>21</v>
      </c>
      <c r="N820">
        <v>0</v>
      </c>
      <c r="O820">
        <v>1</v>
      </c>
      <c r="P820">
        <v>27</v>
      </c>
      <c r="Q820">
        <f>SUM(Sheet1!K820)+SUM(Sheet1!L820)+SUM(Sheet1!M820)+SUM(Sheet1!N820)+SUM(Sheet1!O820)+SUM(Sheet1!P820)</f>
        <v>114</v>
      </c>
      <c r="R820">
        <v>2</v>
      </c>
      <c r="S820">
        <v>2</v>
      </c>
      <c r="T820">
        <v>1</v>
      </c>
      <c r="U820">
        <v>3</v>
      </c>
      <c r="V820">
        <v>6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 t="s">
        <v>23</v>
      </c>
      <c r="AE820" t="s">
        <v>24</v>
      </c>
    </row>
    <row r="821" spans="1:31" x14ac:dyDescent="0.3">
      <c r="A821">
        <v>8299</v>
      </c>
      <c r="B821">
        <v>1989</v>
      </c>
      <c r="C821" t="s">
        <v>13</v>
      </c>
      <c r="D821" t="s">
        <v>28</v>
      </c>
      <c r="E821" s="1">
        <v>33996</v>
      </c>
      <c r="F821">
        <v>0</v>
      </c>
      <c r="G821">
        <v>0</v>
      </c>
      <c r="H821" s="9">
        <v>41528</v>
      </c>
      <c r="I821" s="9" t="str">
        <f t="shared" si="13"/>
        <v>2013</v>
      </c>
      <c r="J821">
        <v>46</v>
      </c>
      <c r="K821">
        <v>40</v>
      </c>
      <c r="L821">
        <v>2</v>
      </c>
      <c r="M821">
        <v>15</v>
      </c>
      <c r="N821">
        <v>8</v>
      </c>
      <c r="O821">
        <v>0</v>
      </c>
      <c r="P821">
        <v>6</v>
      </c>
      <c r="Q821">
        <f>SUM(Sheet1!K821)+SUM(Sheet1!L821)+SUM(Sheet1!M821)+SUM(Sheet1!N821)+SUM(Sheet1!O821)+SUM(Sheet1!P821)</f>
        <v>71</v>
      </c>
      <c r="R821">
        <v>1</v>
      </c>
      <c r="S821">
        <v>1</v>
      </c>
      <c r="T821">
        <v>1</v>
      </c>
      <c r="U821">
        <v>3</v>
      </c>
      <c r="V821">
        <v>4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 t="s">
        <v>15</v>
      </c>
      <c r="AE821" t="s">
        <v>16</v>
      </c>
    </row>
    <row r="822" spans="1:31" x14ac:dyDescent="0.3">
      <c r="A822">
        <v>663</v>
      </c>
      <c r="B822">
        <v>1989</v>
      </c>
      <c r="C822" t="s">
        <v>13</v>
      </c>
      <c r="D822" t="s">
        <v>28</v>
      </c>
      <c r="E822" s="1">
        <v>33996</v>
      </c>
      <c r="F822">
        <v>0</v>
      </c>
      <c r="G822">
        <v>0</v>
      </c>
      <c r="H822" s="9">
        <v>41528</v>
      </c>
      <c r="I822" s="9" t="str">
        <f t="shared" si="13"/>
        <v>2013</v>
      </c>
      <c r="J822">
        <v>46</v>
      </c>
      <c r="K822">
        <v>40</v>
      </c>
      <c r="L822">
        <v>2</v>
      </c>
      <c r="M822">
        <v>15</v>
      </c>
      <c r="N822">
        <v>8</v>
      </c>
      <c r="O822">
        <v>0</v>
      </c>
      <c r="P822">
        <v>6</v>
      </c>
      <c r="Q822">
        <f>SUM(Sheet1!K822)+SUM(Sheet1!L822)+SUM(Sheet1!M822)+SUM(Sheet1!N822)+SUM(Sheet1!O822)+SUM(Sheet1!P822)</f>
        <v>71</v>
      </c>
      <c r="R822">
        <v>1</v>
      </c>
      <c r="S822">
        <v>1</v>
      </c>
      <c r="T822">
        <v>1</v>
      </c>
      <c r="U822">
        <v>3</v>
      </c>
      <c r="V822">
        <v>4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 t="s">
        <v>21</v>
      </c>
      <c r="AE822" t="s">
        <v>22</v>
      </c>
    </row>
    <row r="823" spans="1:31" x14ac:dyDescent="0.3">
      <c r="A823">
        <v>3075</v>
      </c>
      <c r="B823">
        <v>1972</v>
      </c>
      <c r="C823" t="s">
        <v>13</v>
      </c>
      <c r="D823" t="s">
        <v>20</v>
      </c>
      <c r="E823" s="1">
        <v>59973</v>
      </c>
      <c r="F823">
        <v>0</v>
      </c>
      <c r="G823">
        <v>0</v>
      </c>
      <c r="H823" s="9">
        <v>41528</v>
      </c>
      <c r="I823" s="9" t="str">
        <f t="shared" si="13"/>
        <v>2013</v>
      </c>
      <c r="J823">
        <v>47</v>
      </c>
      <c r="K823">
        <v>130</v>
      </c>
      <c r="L823">
        <v>30</v>
      </c>
      <c r="M823">
        <v>168</v>
      </c>
      <c r="N823">
        <v>20</v>
      </c>
      <c r="O823">
        <v>34</v>
      </c>
      <c r="P823">
        <v>0</v>
      </c>
      <c r="Q823">
        <f>SUM(Sheet1!K823)+SUM(Sheet1!L823)+SUM(Sheet1!M823)+SUM(Sheet1!N823)+SUM(Sheet1!O823)+SUM(Sheet1!P823)</f>
        <v>382</v>
      </c>
      <c r="R823">
        <v>1</v>
      </c>
      <c r="S823">
        <v>3</v>
      </c>
      <c r="T823">
        <v>4</v>
      </c>
      <c r="U823">
        <v>7</v>
      </c>
      <c r="V823">
        <v>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 t="s">
        <v>21</v>
      </c>
      <c r="AE823" t="s">
        <v>22</v>
      </c>
    </row>
    <row r="824" spans="1:31" x14ac:dyDescent="0.3">
      <c r="A824">
        <v>837</v>
      </c>
      <c r="B824">
        <v>1977</v>
      </c>
      <c r="C824" t="s">
        <v>25</v>
      </c>
      <c r="D824" t="s">
        <v>20</v>
      </c>
      <c r="E824" s="1">
        <v>54809</v>
      </c>
      <c r="F824">
        <v>1</v>
      </c>
      <c r="G824">
        <v>1</v>
      </c>
      <c r="H824" s="9">
        <v>41528</v>
      </c>
      <c r="I824" s="9" t="str">
        <f t="shared" si="13"/>
        <v>2013</v>
      </c>
      <c r="J824">
        <v>0</v>
      </c>
      <c r="K824">
        <v>63</v>
      </c>
      <c r="L824">
        <v>6</v>
      </c>
      <c r="M824">
        <v>57</v>
      </c>
      <c r="N824">
        <v>13</v>
      </c>
      <c r="O824">
        <v>13</v>
      </c>
      <c r="P824">
        <v>22</v>
      </c>
      <c r="Q824">
        <f>SUM(Sheet1!K824)+SUM(Sheet1!L824)+SUM(Sheet1!M824)+SUM(Sheet1!N824)+SUM(Sheet1!O824)+SUM(Sheet1!P824)</f>
        <v>174</v>
      </c>
      <c r="R824">
        <v>4</v>
      </c>
      <c r="S824">
        <v>2</v>
      </c>
      <c r="T824">
        <v>1</v>
      </c>
      <c r="U824">
        <v>5</v>
      </c>
      <c r="V824">
        <v>4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 t="s">
        <v>21</v>
      </c>
      <c r="AE824" t="s">
        <v>22</v>
      </c>
    </row>
    <row r="825" spans="1:31" x14ac:dyDescent="0.3">
      <c r="A825">
        <v>10521</v>
      </c>
      <c r="B825">
        <v>1977</v>
      </c>
      <c r="C825" t="s">
        <v>25</v>
      </c>
      <c r="D825" t="s">
        <v>20</v>
      </c>
      <c r="E825" s="1">
        <v>54809</v>
      </c>
      <c r="F825">
        <v>1</v>
      </c>
      <c r="G825">
        <v>1</v>
      </c>
      <c r="H825" s="9">
        <v>41528</v>
      </c>
      <c r="I825" s="9" t="str">
        <f t="shared" si="13"/>
        <v>2013</v>
      </c>
      <c r="J825">
        <v>0</v>
      </c>
      <c r="K825">
        <v>63</v>
      </c>
      <c r="L825">
        <v>6</v>
      </c>
      <c r="M825">
        <v>57</v>
      </c>
      <c r="N825">
        <v>13</v>
      </c>
      <c r="O825">
        <v>13</v>
      </c>
      <c r="P825">
        <v>22</v>
      </c>
      <c r="Q825">
        <f>SUM(Sheet1!K825)+SUM(Sheet1!L825)+SUM(Sheet1!M825)+SUM(Sheet1!N825)+SUM(Sheet1!O825)+SUM(Sheet1!P825)</f>
        <v>174</v>
      </c>
      <c r="R825">
        <v>4</v>
      </c>
      <c r="S825">
        <v>2</v>
      </c>
      <c r="T825">
        <v>1</v>
      </c>
      <c r="U825">
        <v>5</v>
      </c>
      <c r="V825">
        <v>4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  <c r="AD825" t="s">
        <v>21</v>
      </c>
      <c r="AE825" t="s">
        <v>22</v>
      </c>
    </row>
    <row r="826" spans="1:31" x14ac:dyDescent="0.3">
      <c r="A826">
        <v>2320</v>
      </c>
      <c r="B826">
        <v>1978</v>
      </c>
      <c r="C826" t="s">
        <v>34</v>
      </c>
      <c r="D826" t="s">
        <v>20</v>
      </c>
      <c r="E826" s="1">
        <v>47025</v>
      </c>
      <c r="F826">
        <v>0</v>
      </c>
      <c r="G826">
        <v>1</v>
      </c>
      <c r="H826" s="9">
        <v>41529</v>
      </c>
      <c r="I826" s="9" t="str">
        <f t="shared" si="13"/>
        <v>2013</v>
      </c>
      <c r="J826">
        <v>98</v>
      </c>
      <c r="K826">
        <v>508</v>
      </c>
      <c r="L826">
        <v>11</v>
      </c>
      <c r="M826">
        <v>59</v>
      </c>
      <c r="N826">
        <v>23</v>
      </c>
      <c r="O826">
        <v>5</v>
      </c>
      <c r="P826">
        <v>29</v>
      </c>
      <c r="Q826">
        <f>SUM(Sheet1!K826)+SUM(Sheet1!L826)+SUM(Sheet1!M826)+SUM(Sheet1!N826)+SUM(Sheet1!O826)+SUM(Sheet1!P826)</f>
        <v>635</v>
      </c>
      <c r="R826">
        <v>5</v>
      </c>
      <c r="S826">
        <v>11</v>
      </c>
      <c r="T826">
        <v>1</v>
      </c>
      <c r="U826">
        <v>6</v>
      </c>
      <c r="V826">
        <v>9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 t="s">
        <v>21</v>
      </c>
      <c r="AE826" t="s">
        <v>22</v>
      </c>
    </row>
    <row r="827" spans="1:31" x14ac:dyDescent="0.3">
      <c r="A827">
        <v>5407</v>
      </c>
      <c r="B827">
        <v>1954</v>
      </c>
      <c r="C827" t="s">
        <v>25</v>
      </c>
      <c r="D827" t="s">
        <v>27</v>
      </c>
      <c r="E827" s="1">
        <v>53103</v>
      </c>
      <c r="F827">
        <v>0</v>
      </c>
      <c r="G827">
        <v>1</v>
      </c>
      <c r="H827" s="9">
        <v>41529</v>
      </c>
      <c r="I827" s="9" t="str">
        <f t="shared" si="13"/>
        <v>2013</v>
      </c>
      <c r="J827">
        <v>70</v>
      </c>
      <c r="K827">
        <v>729</v>
      </c>
      <c r="L827">
        <v>17</v>
      </c>
      <c r="M827">
        <v>133</v>
      </c>
      <c r="N827">
        <v>11</v>
      </c>
      <c r="O827">
        <v>0</v>
      </c>
      <c r="P827">
        <v>195</v>
      </c>
      <c r="Q827">
        <f>SUM(Sheet1!K827)+SUM(Sheet1!L827)+SUM(Sheet1!M827)+SUM(Sheet1!N827)+SUM(Sheet1!O827)+SUM(Sheet1!P827)</f>
        <v>1085</v>
      </c>
      <c r="R827">
        <v>5</v>
      </c>
      <c r="S827">
        <v>10</v>
      </c>
      <c r="T827">
        <v>6</v>
      </c>
      <c r="U827">
        <v>7</v>
      </c>
      <c r="V827">
        <v>7</v>
      </c>
      <c r="W827">
        <v>1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 t="s">
        <v>15</v>
      </c>
      <c r="AE827" t="s">
        <v>16</v>
      </c>
    </row>
    <row r="828" spans="1:31" x14ac:dyDescent="0.3">
      <c r="A828">
        <v>7801</v>
      </c>
      <c r="B828">
        <v>1959</v>
      </c>
      <c r="C828" t="s">
        <v>25</v>
      </c>
      <c r="D828" t="s">
        <v>27</v>
      </c>
      <c r="E828" s="1">
        <v>54753</v>
      </c>
      <c r="F828">
        <v>0</v>
      </c>
      <c r="G828">
        <v>1</v>
      </c>
      <c r="H828" s="9">
        <v>41529</v>
      </c>
      <c r="I828" s="9" t="str">
        <f t="shared" si="13"/>
        <v>2013</v>
      </c>
      <c r="J828">
        <v>87</v>
      </c>
      <c r="K828">
        <v>197</v>
      </c>
      <c r="L828">
        <v>107</v>
      </c>
      <c r="M828">
        <v>227</v>
      </c>
      <c r="N828">
        <v>7</v>
      </c>
      <c r="O828">
        <v>59</v>
      </c>
      <c r="P828">
        <v>131</v>
      </c>
      <c r="Q828">
        <f>SUM(Sheet1!K828)+SUM(Sheet1!L828)+SUM(Sheet1!M828)+SUM(Sheet1!N828)+SUM(Sheet1!O828)+SUM(Sheet1!P828)</f>
        <v>728</v>
      </c>
      <c r="R828">
        <v>3</v>
      </c>
      <c r="S828">
        <v>5</v>
      </c>
      <c r="T828">
        <v>2</v>
      </c>
      <c r="U828">
        <v>11</v>
      </c>
      <c r="V828">
        <v>4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 t="s">
        <v>15</v>
      </c>
      <c r="AE828" t="s">
        <v>16</v>
      </c>
    </row>
    <row r="829" spans="1:31" x14ac:dyDescent="0.3">
      <c r="A829">
        <v>8181</v>
      </c>
      <c r="B829">
        <v>1978</v>
      </c>
      <c r="C829" t="s">
        <v>34</v>
      </c>
      <c r="D829" t="s">
        <v>28</v>
      </c>
      <c r="E829" s="1">
        <v>38593</v>
      </c>
      <c r="F829">
        <v>1</v>
      </c>
      <c r="G829">
        <v>0</v>
      </c>
      <c r="H829" s="9">
        <v>41530</v>
      </c>
      <c r="I829" s="9" t="str">
        <f t="shared" si="13"/>
        <v>2013</v>
      </c>
      <c r="J829">
        <v>42</v>
      </c>
      <c r="K829">
        <v>51</v>
      </c>
      <c r="L829">
        <v>12</v>
      </c>
      <c r="M829">
        <v>49</v>
      </c>
      <c r="N829">
        <v>17</v>
      </c>
      <c r="O829">
        <v>24</v>
      </c>
      <c r="P829">
        <v>24</v>
      </c>
      <c r="Q829">
        <f>SUM(Sheet1!K829)+SUM(Sheet1!L829)+SUM(Sheet1!M829)+SUM(Sheet1!N829)+SUM(Sheet1!O829)+SUM(Sheet1!P829)</f>
        <v>177</v>
      </c>
      <c r="R829">
        <v>3</v>
      </c>
      <c r="S829">
        <v>4</v>
      </c>
      <c r="T829">
        <v>1</v>
      </c>
      <c r="U829">
        <v>3</v>
      </c>
      <c r="V829">
        <v>8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 t="s">
        <v>21</v>
      </c>
      <c r="AE829" t="s">
        <v>22</v>
      </c>
    </row>
    <row r="830" spans="1:31" x14ac:dyDescent="0.3">
      <c r="A830">
        <v>7791</v>
      </c>
      <c r="B830">
        <v>1967</v>
      </c>
      <c r="C830" t="s">
        <v>26</v>
      </c>
      <c r="D830" t="s">
        <v>20</v>
      </c>
      <c r="E830" s="1">
        <v>37054</v>
      </c>
      <c r="F830">
        <v>1</v>
      </c>
      <c r="G830">
        <v>1</v>
      </c>
      <c r="H830" s="9">
        <v>41532</v>
      </c>
      <c r="I830" s="9" t="str">
        <f t="shared" si="13"/>
        <v>2013</v>
      </c>
      <c r="J830">
        <v>89</v>
      </c>
      <c r="K830">
        <v>12</v>
      </c>
      <c r="L830">
        <v>1</v>
      </c>
      <c r="M830">
        <v>6</v>
      </c>
      <c r="N830">
        <v>0</v>
      </c>
      <c r="O830">
        <v>1</v>
      </c>
      <c r="P830">
        <v>5</v>
      </c>
      <c r="Q830">
        <f>SUM(Sheet1!K830)+SUM(Sheet1!L830)+SUM(Sheet1!M830)+SUM(Sheet1!N830)+SUM(Sheet1!O830)+SUM(Sheet1!P830)</f>
        <v>25</v>
      </c>
      <c r="R830">
        <v>2</v>
      </c>
      <c r="S830">
        <v>1</v>
      </c>
      <c r="T830">
        <v>0</v>
      </c>
      <c r="U830">
        <v>3</v>
      </c>
      <c r="V830">
        <v>7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 t="s">
        <v>15</v>
      </c>
      <c r="AE830" t="s">
        <v>16</v>
      </c>
    </row>
    <row r="831" spans="1:31" x14ac:dyDescent="0.3">
      <c r="A831">
        <v>5517</v>
      </c>
      <c r="B831">
        <v>1969</v>
      </c>
      <c r="C831" t="s">
        <v>25</v>
      </c>
      <c r="D831" t="s">
        <v>20</v>
      </c>
      <c r="E831" s="1">
        <v>25293</v>
      </c>
      <c r="F831">
        <v>1</v>
      </c>
      <c r="G831">
        <v>0</v>
      </c>
      <c r="H831" s="9">
        <v>41532</v>
      </c>
      <c r="I831" s="9" t="str">
        <f t="shared" si="13"/>
        <v>2013</v>
      </c>
      <c r="J831">
        <v>51</v>
      </c>
      <c r="K831">
        <v>15</v>
      </c>
      <c r="L831">
        <v>0</v>
      </c>
      <c r="M831">
        <v>11</v>
      </c>
      <c r="N831">
        <v>0</v>
      </c>
      <c r="O831">
        <v>2</v>
      </c>
      <c r="P831">
        <v>9</v>
      </c>
      <c r="Q831">
        <f>SUM(Sheet1!K831)+SUM(Sheet1!L831)+SUM(Sheet1!M831)+SUM(Sheet1!N831)+SUM(Sheet1!O831)+SUM(Sheet1!P831)</f>
        <v>37</v>
      </c>
      <c r="R831">
        <v>1</v>
      </c>
      <c r="S831">
        <v>1</v>
      </c>
      <c r="T831">
        <v>1</v>
      </c>
      <c r="U831">
        <v>2</v>
      </c>
      <c r="V831">
        <v>8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 t="s">
        <v>18</v>
      </c>
      <c r="AE831" t="s">
        <v>19</v>
      </c>
    </row>
    <row r="832" spans="1:31" x14ac:dyDescent="0.3">
      <c r="A832">
        <v>78</v>
      </c>
      <c r="B832">
        <v>1969</v>
      </c>
      <c r="C832" t="s">
        <v>25</v>
      </c>
      <c r="D832" t="s">
        <v>20</v>
      </c>
      <c r="E832" s="1">
        <v>25293</v>
      </c>
      <c r="F832">
        <v>1</v>
      </c>
      <c r="G832">
        <v>0</v>
      </c>
      <c r="H832" s="9">
        <v>41532</v>
      </c>
      <c r="I832" s="9" t="str">
        <f t="shared" si="13"/>
        <v>2013</v>
      </c>
      <c r="J832">
        <v>51</v>
      </c>
      <c r="K832">
        <v>15</v>
      </c>
      <c r="L832">
        <v>0</v>
      </c>
      <c r="M832">
        <v>11</v>
      </c>
      <c r="N832">
        <v>0</v>
      </c>
      <c r="O832">
        <v>2</v>
      </c>
      <c r="P832">
        <v>9</v>
      </c>
      <c r="Q832">
        <f>SUM(Sheet1!K832)+SUM(Sheet1!L832)+SUM(Sheet1!M832)+SUM(Sheet1!N832)+SUM(Sheet1!O832)+SUM(Sheet1!P832)</f>
        <v>37</v>
      </c>
      <c r="R832">
        <v>1</v>
      </c>
      <c r="S832">
        <v>1</v>
      </c>
      <c r="T832">
        <v>1</v>
      </c>
      <c r="U832">
        <v>2</v>
      </c>
      <c r="V832">
        <v>8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 t="s">
        <v>21</v>
      </c>
      <c r="AE832" t="s">
        <v>22</v>
      </c>
    </row>
    <row r="833" spans="1:31" x14ac:dyDescent="0.3">
      <c r="A833">
        <v>2281</v>
      </c>
      <c r="B833">
        <v>1970</v>
      </c>
      <c r="C833" t="s">
        <v>25</v>
      </c>
      <c r="D833" t="s">
        <v>28</v>
      </c>
      <c r="E833" s="1">
        <v>33697</v>
      </c>
      <c r="F833">
        <v>1</v>
      </c>
      <c r="G833">
        <v>0</v>
      </c>
      <c r="H833" s="9">
        <v>41532</v>
      </c>
      <c r="I833" s="9" t="str">
        <f t="shared" si="13"/>
        <v>2013</v>
      </c>
      <c r="J833">
        <v>34</v>
      </c>
      <c r="K833">
        <v>4</v>
      </c>
      <c r="L833">
        <v>3</v>
      </c>
      <c r="M833">
        <v>7</v>
      </c>
      <c r="N833">
        <v>0</v>
      </c>
      <c r="O833">
        <v>3</v>
      </c>
      <c r="P833">
        <v>11</v>
      </c>
      <c r="Q833">
        <f>SUM(Sheet1!K833)+SUM(Sheet1!L833)+SUM(Sheet1!M833)+SUM(Sheet1!N833)+SUM(Sheet1!O833)+SUM(Sheet1!P833)</f>
        <v>28</v>
      </c>
      <c r="R833">
        <v>1</v>
      </c>
      <c r="S833">
        <v>1</v>
      </c>
      <c r="T833">
        <v>0</v>
      </c>
      <c r="U833">
        <v>2</v>
      </c>
      <c r="V833">
        <v>7</v>
      </c>
      <c r="W833">
        <v>1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 t="s">
        <v>30</v>
      </c>
      <c r="AE833" t="s">
        <v>31</v>
      </c>
    </row>
    <row r="834" spans="1:31" x14ac:dyDescent="0.3">
      <c r="A834">
        <v>10242</v>
      </c>
      <c r="B834">
        <v>1966</v>
      </c>
      <c r="C834" t="s">
        <v>13</v>
      </c>
      <c r="D834" t="s">
        <v>27</v>
      </c>
      <c r="E834" s="1">
        <v>47472</v>
      </c>
      <c r="F834">
        <v>1</v>
      </c>
      <c r="G834">
        <v>1</v>
      </c>
      <c r="H834" s="9">
        <v>41533</v>
      </c>
      <c r="I834" s="9" t="str">
        <f t="shared" si="13"/>
        <v>2013</v>
      </c>
      <c r="J834">
        <v>39</v>
      </c>
      <c r="K834">
        <v>56</v>
      </c>
      <c r="L834">
        <v>0</v>
      </c>
      <c r="M834">
        <v>11</v>
      </c>
      <c r="N834">
        <v>0</v>
      </c>
      <c r="O834">
        <v>0</v>
      </c>
      <c r="P834">
        <v>8</v>
      </c>
      <c r="Q834">
        <f>SUM(Sheet1!K834)+SUM(Sheet1!L834)+SUM(Sheet1!M834)+SUM(Sheet1!N834)+SUM(Sheet1!O834)+SUM(Sheet1!P834)</f>
        <v>75</v>
      </c>
      <c r="R834">
        <v>2</v>
      </c>
      <c r="S834">
        <v>2</v>
      </c>
      <c r="T834">
        <v>0</v>
      </c>
      <c r="U834">
        <v>4</v>
      </c>
      <c r="V834">
        <v>5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 t="s">
        <v>21</v>
      </c>
      <c r="AE834" t="s">
        <v>22</v>
      </c>
    </row>
    <row r="835" spans="1:31" x14ac:dyDescent="0.3">
      <c r="A835">
        <v>2836</v>
      </c>
      <c r="B835">
        <v>1972</v>
      </c>
      <c r="C835" t="s">
        <v>13</v>
      </c>
      <c r="D835" t="s">
        <v>20</v>
      </c>
      <c r="E835" s="1">
        <v>43269</v>
      </c>
      <c r="F835">
        <v>1</v>
      </c>
      <c r="G835">
        <v>0</v>
      </c>
      <c r="H835" s="9">
        <v>41533</v>
      </c>
      <c r="I835" s="9" t="str">
        <f t="shared" si="13"/>
        <v>2013</v>
      </c>
      <c r="J835">
        <v>61</v>
      </c>
      <c r="K835">
        <v>10</v>
      </c>
      <c r="L835">
        <v>1</v>
      </c>
      <c r="M835">
        <v>7</v>
      </c>
      <c r="N835">
        <v>0</v>
      </c>
      <c r="O835">
        <v>0</v>
      </c>
      <c r="P835">
        <v>1</v>
      </c>
      <c r="Q835">
        <f>SUM(Sheet1!K835)+SUM(Sheet1!L835)+SUM(Sheet1!M835)+SUM(Sheet1!N835)+SUM(Sheet1!O835)+SUM(Sheet1!P835)</f>
        <v>19</v>
      </c>
      <c r="R835">
        <v>1</v>
      </c>
      <c r="S835">
        <v>1</v>
      </c>
      <c r="T835">
        <v>0</v>
      </c>
      <c r="U835">
        <v>2</v>
      </c>
      <c r="V835">
        <v>8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 t="s">
        <v>30</v>
      </c>
      <c r="AE835" t="s">
        <v>31</v>
      </c>
    </row>
    <row r="836" spans="1:31" x14ac:dyDescent="0.3">
      <c r="A836">
        <v>10236</v>
      </c>
      <c r="B836">
        <v>1975</v>
      </c>
      <c r="C836" t="s">
        <v>26</v>
      </c>
      <c r="D836" t="s">
        <v>28</v>
      </c>
      <c r="E836" s="1">
        <v>31160</v>
      </c>
      <c r="F836">
        <v>1</v>
      </c>
      <c r="G836">
        <v>0</v>
      </c>
      <c r="H836" s="9">
        <v>41533</v>
      </c>
      <c r="I836" s="9" t="str">
        <f t="shared" ref="I836:I899" si="14">TEXT(SUBSTITUTE(H836,"年","-"),"yyyy")</f>
        <v>2013</v>
      </c>
      <c r="J836">
        <v>59</v>
      </c>
      <c r="K836">
        <v>16</v>
      </c>
      <c r="L836">
        <v>3</v>
      </c>
      <c r="M836">
        <v>25</v>
      </c>
      <c r="N836">
        <v>6</v>
      </c>
      <c r="O836">
        <v>1</v>
      </c>
      <c r="P836">
        <v>13</v>
      </c>
      <c r="Q836">
        <f>SUM(Sheet1!K836)+SUM(Sheet1!L836)+SUM(Sheet1!M836)+SUM(Sheet1!N836)+SUM(Sheet1!O836)+SUM(Sheet1!P836)</f>
        <v>64</v>
      </c>
      <c r="R836">
        <v>2</v>
      </c>
      <c r="S836">
        <v>2</v>
      </c>
      <c r="T836">
        <v>0</v>
      </c>
      <c r="U836">
        <v>3</v>
      </c>
      <c r="V836">
        <v>8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 t="s">
        <v>15</v>
      </c>
      <c r="AE836" t="s">
        <v>16</v>
      </c>
    </row>
    <row r="837" spans="1:31" x14ac:dyDescent="0.3">
      <c r="A837">
        <v>11039</v>
      </c>
      <c r="B837">
        <v>1975</v>
      </c>
      <c r="C837" t="s">
        <v>25</v>
      </c>
      <c r="D837" t="s">
        <v>20</v>
      </c>
      <c r="E837" s="1">
        <v>51948</v>
      </c>
      <c r="F837">
        <v>0</v>
      </c>
      <c r="G837">
        <v>1</v>
      </c>
      <c r="H837" s="9">
        <v>41534</v>
      </c>
      <c r="I837" s="9" t="str">
        <f t="shared" si="14"/>
        <v>2013</v>
      </c>
      <c r="J837">
        <v>51</v>
      </c>
      <c r="K837">
        <v>82</v>
      </c>
      <c r="L837">
        <v>33</v>
      </c>
      <c r="M837">
        <v>54</v>
      </c>
      <c r="N837">
        <v>71</v>
      </c>
      <c r="O837">
        <v>30</v>
      </c>
      <c r="P837">
        <v>41</v>
      </c>
      <c r="Q837">
        <f>SUM(Sheet1!K837)+SUM(Sheet1!L837)+SUM(Sheet1!M837)+SUM(Sheet1!N837)+SUM(Sheet1!O837)+SUM(Sheet1!P837)</f>
        <v>311</v>
      </c>
      <c r="R837">
        <v>2</v>
      </c>
      <c r="S837">
        <v>5</v>
      </c>
      <c r="T837">
        <v>2</v>
      </c>
      <c r="U837">
        <v>4</v>
      </c>
      <c r="V837">
        <v>5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 t="s">
        <v>21</v>
      </c>
      <c r="AE837" t="s">
        <v>22</v>
      </c>
    </row>
    <row r="838" spans="1:31" x14ac:dyDescent="0.3">
      <c r="A838">
        <v>9923</v>
      </c>
      <c r="B838">
        <v>1972</v>
      </c>
      <c r="C838" t="s">
        <v>26</v>
      </c>
      <c r="D838" t="s">
        <v>28</v>
      </c>
      <c r="E838" s="1">
        <v>46423</v>
      </c>
      <c r="F838">
        <v>1</v>
      </c>
      <c r="G838">
        <v>1</v>
      </c>
      <c r="H838" s="9">
        <v>41535</v>
      </c>
      <c r="I838" s="9" t="str">
        <f t="shared" si="14"/>
        <v>2013</v>
      </c>
      <c r="J838">
        <v>6</v>
      </c>
      <c r="K838">
        <v>68</v>
      </c>
      <c r="L838">
        <v>0</v>
      </c>
      <c r="M838">
        <v>16</v>
      </c>
      <c r="N838">
        <v>0</v>
      </c>
      <c r="O838">
        <v>0</v>
      </c>
      <c r="P838">
        <v>8</v>
      </c>
      <c r="Q838">
        <f>SUM(Sheet1!K838)+SUM(Sheet1!L838)+SUM(Sheet1!M838)+SUM(Sheet1!N838)+SUM(Sheet1!O838)+SUM(Sheet1!P838)</f>
        <v>92</v>
      </c>
      <c r="R838">
        <v>3</v>
      </c>
      <c r="S838">
        <v>2</v>
      </c>
      <c r="T838">
        <v>0</v>
      </c>
      <c r="U838">
        <v>4</v>
      </c>
      <c r="V838">
        <v>7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 t="s">
        <v>21</v>
      </c>
      <c r="AE838" t="s">
        <v>22</v>
      </c>
    </row>
    <row r="839" spans="1:31" x14ac:dyDescent="0.3">
      <c r="A839">
        <v>67</v>
      </c>
      <c r="B839">
        <v>1972</v>
      </c>
      <c r="C839" t="s">
        <v>26</v>
      </c>
      <c r="D839" t="s">
        <v>28</v>
      </c>
      <c r="E839" s="1">
        <v>46423</v>
      </c>
      <c r="F839">
        <v>1</v>
      </c>
      <c r="G839">
        <v>1</v>
      </c>
      <c r="H839" s="9">
        <v>41535</v>
      </c>
      <c r="I839" s="9" t="str">
        <f t="shared" si="14"/>
        <v>2013</v>
      </c>
      <c r="J839">
        <v>6</v>
      </c>
      <c r="K839">
        <v>68</v>
      </c>
      <c r="L839">
        <v>0</v>
      </c>
      <c r="M839">
        <v>16</v>
      </c>
      <c r="N839">
        <v>0</v>
      </c>
      <c r="O839">
        <v>0</v>
      </c>
      <c r="P839">
        <v>8</v>
      </c>
      <c r="Q839">
        <f>SUM(Sheet1!K839)+SUM(Sheet1!L839)+SUM(Sheet1!M839)+SUM(Sheet1!N839)+SUM(Sheet1!O839)+SUM(Sheet1!P839)</f>
        <v>92</v>
      </c>
      <c r="R839">
        <v>3</v>
      </c>
      <c r="S839">
        <v>2</v>
      </c>
      <c r="T839">
        <v>0</v>
      </c>
      <c r="U839">
        <v>4</v>
      </c>
      <c r="V839">
        <v>7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 t="s">
        <v>21</v>
      </c>
      <c r="AE839" t="s">
        <v>22</v>
      </c>
    </row>
    <row r="840" spans="1:31" x14ac:dyDescent="0.3">
      <c r="A840">
        <v>2162</v>
      </c>
      <c r="B840">
        <v>1976</v>
      </c>
      <c r="C840" t="s">
        <v>25</v>
      </c>
      <c r="D840" t="s">
        <v>20</v>
      </c>
      <c r="E840" s="1">
        <v>56939</v>
      </c>
      <c r="F840">
        <v>0</v>
      </c>
      <c r="G840">
        <v>1</v>
      </c>
      <c r="H840" s="9">
        <v>41535</v>
      </c>
      <c r="I840" s="9" t="str">
        <f t="shared" si="14"/>
        <v>2013</v>
      </c>
      <c r="J840">
        <v>19</v>
      </c>
      <c r="K840">
        <v>256</v>
      </c>
      <c r="L840">
        <v>34</v>
      </c>
      <c r="M840">
        <v>103</v>
      </c>
      <c r="N840">
        <v>90</v>
      </c>
      <c r="O840">
        <v>29</v>
      </c>
      <c r="P840">
        <v>49</v>
      </c>
      <c r="Q840">
        <f>SUM(Sheet1!K840)+SUM(Sheet1!L840)+SUM(Sheet1!M840)+SUM(Sheet1!N840)+SUM(Sheet1!O840)+SUM(Sheet1!P840)</f>
        <v>561</v>
      </c>
      <c r="R840">
        <v>2</v>
      </c>
      <c r="S840">
        <v>3</v>
      </c>
      <c r="T840">
        <v>3</v>
      </c>
      <c r="U840">
        <v>10</v>
      </c>
      <c r="V840">
        <v>3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 t="s">
        <v>21</v>
      </c>
      <c r="AE840" t="s">
        <v>22</v>
      </c>
    </row>
    <row r="841" spans="1:31" x14ac:dyDescent="0.3">
      <c r="A841">
        <v>4992</v>
      </c>
      <c r="B841">
        <v>1975</v>
      </c>
      <c r="C841" t="s">
        <v>26</v>
      </c>
      <c r="D841" t="s">
        <v>27</v>
      </c>
      <c r="E841" s="1">
        <v>17459</v>
      </c>
      <c r="F841">
        <v>1</v>
      </c>
      <c r="G841">
        <v>0</v>
      </c>
      <c r="H841" s="9">
        <v>41536</v>
      </c>
      <c r="I841" s="9" t="str">
        <f t="shared" si="14"/>
        <v>2013</v>
      </c>
      <c r="J841">
        <v>12</v>
      </c>
      <c r="K841">
        <v>6</v>
      </c>
      <c r="L841">
        <v>4</v>
      </c>
      <c r="M841">
        <v>16</v>
      </c>
      <c r="N841">
        <v>3</v>
      </c>
      <c r="O841">
        <v>10</v>
      </c>
      <c r="P841">
        <v>30</v>
      </c>
      <c r="Q841">
        <f>SUM(Sheet1!K841)+SUM(Sheet1!L841)+SUM(Sheet1!M841)+SUM(Sheet1!N841)+SUM(Sheet1!O841)+SUM(Sheet1!P841)</f>
        <v>69</v>
      </c>
      <c r="R841">
        <v>3</v>
      </c>
      <c r="S841">
        <v>3</v>
      </c>
      <c r="T841">
        <v>1</v>
      </c>
      <c r="U841">
        <v>2</v>
      </c>
      <c r="V841">
        <v>7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1</v>
      </c>
      <c r="AC841">
        <v>0</v>
      </c>
      <c r="AD841" t="s">
        <v>21</v>
      </c>
      <c r="AE841" t="s">
        <v>22</v>
      </c>
    </row>
    <row r="842" spans="1:31" x14ac:dyDescent="0.3">
      <c r="A842">
        <v>5909</v>
      </c>
      <c r="B842">
        <v>1964</v>
      </c>
      <c r="C842" t="s">
        <v>25</v>
      </c>
      <c r="D842" t="s">
        <v>20</v>
      </c>
      <c r="E842" s="1">
        <v>58512</v>
      </c>
      <c r="F842">
        <v>0</v>
      </c>
      <c r="G842">
        <v>1</v>
      </c>
      <c r="H842" s="9">
        <v>41536</v>
      </c>
      <c r="I842" s="9" t="str">
        <f t="shared" si="14"/>
        <v>2013</v>
      </c>
      <c r="J842">
        <v>25</v>
      </c>
      <c r="K842">
        <v>895</v>
      </c>
      <c r="L842">
        <v>10</v>
      </c>
      <c r="M842">
        <v>101</v>
      </c>
      <c r="N842">
        <v>13</v>
      </c>
      <c r="O842">
        <v>0</v>
      </c>
      <c r="P842">
        <v>152</v>
      </c>
      <c r="Q842">
        <f>SUM(Sheet1!K842)+SUM(Sheet1!L842)+SUM(Sheet1!M842)+SUM(Sheet1!N842)+SUM(Sheet1!O842)+SUM(Sheet1!P842)</f>
        <v>1171</v>
      </c>
      <c r="R842">
        <v>5</v>
      </c>
      <c r="S842">
        <v>3</v>
      </c>
      <c r="T842">
        <v>4</v>
      </c>
      <c r="U842">
        <v>8</v>
      </c>
      <c r="V842">
        <v>8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 t="s">
        <v>30</v>
      </c>
      <c r="AE842" t="s">
        <v>31</v>
      </c>
    </row>
    <row r="843" spans="1:31" x14ac:dyDescent="0.3">
      <c r="A843">
        <v>10380</v>
      </c>
      <c r="B843">
        <v>1972</v>
      </c>
      <c r="C843" t="s">
        <v>26</v>
      </c>
      <c r="D843" t="s">
        <v>20</v>
      </c>
      <c r="E843" s="1">
        <v>37787</v>
      </c>
      <c r="F843">
        <v>1</v>
      </c>
      <c r="G843">
        <v>0</v>
      </c>
      <c r="H843" s="9">
        <v>41537</v>
      </c>
      <c r="I843" s="9" t="str">
        <f t="shared" si="14"/>
        <v>2013</v>
      </c>
      <c r="J843">
        <v>50</v>
      </c>
      <c r="K843">
        <v>40</v>
      </c>
      <c r="L843">
        <v>1</v>
      </c>
      <c r="M843">
        <v>40</v>
      </c>
      <c r="N843">
        <v>4</v>
      </c>
      <c r="O843">
        <v>3</v>
      </c>
      <c r="P843">
        <v>18</v>
      </c>
      <c r="Q843">
        <f>SUM(Sheet1!K843)+SUM(Sheet1!L843)+SUM(Sheet1!M843)+SUM(Sheet1!N843)+SUM(Sheet1!O843)+SUM(Sheet1!P843)</f>
        <v>106</v>
      </c>
      <c r="R843">
        <v>1</v>
      </c>
      <c r="S843">
        <v>3</v>
      </c>
      <c r="T843">
        <v>0</v>
      </c>
      <c r="U843">
        <v>3</v>
      </c>
      <c r="V843">
        <v>8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 t="s">
        <v>32</v>
      </c>
      <c r="AE843" t="s">
        <v>33</v>
      </c>
    </row>
    <row r="844" spans="1:31" x14ac:dyDescent="0.3">
      <c r="A844">
        <v>4867</v>
      </c>
      <c r="B844">
        <v>1968</v>
      </c>
      <c r="C844" t="s">
        <v>13</v>
      </c>
      <c r="D844" t="s">
        <v>28</v>
      </c>
      <c r="E844" s="1">
        <v>38236</v>
      </c>
      <c r="F844">
        <v>1</v>
      </c>
      <c r="G844">
        <v>1</v>
      </c>
      <c r="H844" s="9">
        <v>41537</v>
      </c>
      <c r="I844" s="9" t="str">
        <f t="shared" si="14"/>
        <v>2013</v>
      </c>
      <c r="J844">
        <v>2</v>
      </c>
      <c r="K844">
        <v>58</v>
      </c>
      <c r="L844">
        <v>0</v>
      </c>
      <c r="M844">
        <v>18</v>
      </c>
      <c r="N844">
        <v>2</v>
      </c>
      <c r="O844">
        <v>0</v>
      </c>
      <c r="P844">
        <v>10</v>
      </c>
      <c r="Q844">
        <f>SUM(Sheet1!K844)+SUM(Sheet1!L844)+SUM(Sheet1!M844)+SUM(Sheet1!N844)+SUM(Sheet1!O844)+SUM(Sheet1!P844)</f>
        <v>88</v>
      </c>
      <c r="R844">
        <v>4</v>
      </c>
      <c r="S844">
        <v>3</v>
      </c>
      <c r="T844">
        <v>0</v>
      </c>
      <c r="U844">
        <v>4</v>
      </c>
      <c r="V844">
        <v>7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 t="s">
        <v>21</v>
      </c>
      <c r="AE844" t="s">
        <v>22</v>
      </c>
    </row>
    <row r="845" spans="1:31" x14ac:dyDescent="0.3">
      <c r="A845">
        <v>1175</v>
      </c>
      <c r="B845">
        <v>1983</v>
      </c>
      <c r="C845" t="s">
        <v>26</v>
      </c>
      <c r="D845" t="s">
        <v>20</v>
      </c>
      <c r="E845" s="1">
        <v>36262</v>
      </c>
      <c r="F845">
        <v>0</v>
      </c>
      <c r="G845">
        <v>0</v>
      </c>
      <c r="H845" s="9">
        <v>41537</v>
      </c>
      <c r="I845" s="9" t="str">
        <f t="shared" si="14"/>
        <v>2013</v>
      </c>
      <c r="J845">
        <v>24</v>
      </c>
      <c r="K845">
        <v>88</v>
      </c>
      <c r="L845">
        <v>39</v>
      </c>
      <c r="M845">
        <v>54</v>
      </c>
      <c r="N845">
        <v>64</v>
      </c>
      <c r="O845">
        <v>28</v>
      </c>
      <c r="P845">
        <v>153</v>
      </c>
      <c r="Q845">
        <f>SUM(Sheet1!K845)+SUM(Sheet1!L845)+SUM(Sheet1!M845)+SUM(Sheet1!N845)+SUM(Sheet1!O845)+SUM(Sheet1!P845)</f>
        <v>426</v>
      </c>
      <c r="R845">
        <v>1</v>
      </c>
      <c r="S845">
        <v>3</v>
      </c>
      <c r="T845">
        <v>5</v>
      </c>
      <c r="U845">
        <v>3</v>
      </c>
      <c r="V845">
        <v>6</v>
      </c>
      <c r="W845">
        <v>1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 t="s">
        <v>21</v>
      </c>
      <c r="AE845" t="s">
        <v>22</v>
      </c>
    </row>
    <row r="846" spans="1:31" x14ac:dyDescent="0.3">
      <c r="A846">
        <v>1183</v>
      </c>
      <c r="B846">
        <v>1949</v>
      </c>
      <c r="C846" t="s">
        <v>26</v>
      </c>
      <c r="D846" t="s">
        <v>20</v>
      </c>
      <c r="E846" s="1">
        <v>36408</v>
      </c>
      <c r="F846">
        <v>1</v>
      </c>
      <c r="G846">
        <v>1</v>
      </c>
      <c r="H846" s="9">
        <v>41538</v>
      </c>
      <c r="I846" s="9" t="str">
        <f t="shared" si="14"/>
        <v>2013</v>
      </c>
      <c r="J846">
        <v>11</v>
      </c>
      <c r="K846">
        <v>9</v>
      </c>
      <c r="L846">
        <v>1</v>
      </c>
      <c r="M846">
        <v>4</v>
      </c>
      <c r="N846">
        <v>3</v>
      </c>
      <c r="O846">
        <v>2</v>
      </c>
      <c r="P846">
        <v>3</v>
      </c>
      <c r="Q846">
        <f>SUM(Sheet1!K846)+SUM(Sheet1!L846)+SUM(Sheet1!M846)+SUM(Sheet1!N846)+SUM(Sheet1!O846)+SUM(Sheet1!P846)</f>
        <v>22</v>
      </c>
      <c r="R846">
        <v>1</v>
      </c>
      <c r="S846">
        <v>1</v>
      </c>
      <c r="T846">
        <v>0</v>
      </c>
      <c r="U846">
        <v>2</v>
      </c>
      <c r="V846">
        <v>6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 t="s">
        <v>30</v>
      </c>
      <c r="AE846" t="s">
        <v>31</v>
      </c>
    </row>
    <row r="847" spans="1:31" x14ac:dyDescent="0.3">
      <c r="A847">
        <v>2740</v>
      </c>
      <c r="B847">
        <v>1958</v>
      </c>
      <c r="C847" t="s">
        <v>13</v>
      </c>
      <c r="D847" t="s">
        <v>14</v>
      </c>
      <c r="E847" s="1">
        <v>33438</v>
      </c>
      <c r="F847">
        <v>1</v>
      </c>
      <c r="G847">
        <v>1</v>
      </c>
      <c r="H847" s="9">
        <v>41539</v>
      </c>
      <c r="I847" s="9" t="str">
        <f t="shared" si="14"/>
        <v>2013</v>
      </c>
      <c r="J847">
        <v>81</v>
      </c>
      <c r="K847">
        <v>62</v>
      </c>
      <c r="L847">
        <v>1</v>
      </c>
      <c r="M847">
        <v>16</v>
      </c>
      <c r="N847">
        <v>3</v>
      </c>
      <c r="O847">
        <v>2</v>
      </c>
      <c r="P847">
        <v>6</v>
      </c>
      <c r="Q847">
        <f>SUM(Sheet1!K847)+SUM(Sheet1!L847)+SUM(Sheet1!M847)+SUM(Sheet1!N847)+SUM(Sheet1!O847)+SUM(Sheet1!P847)</f>
        <v>90</v>
      </c>
      <c r="R847">
        <v>4</v>
      </c>
      <c r="S847">
        <v>2</v>
      </c>
      <c r="T847">
        <v>1</v>
      </c>
      <c r="U847">
        <v>4</v>
      </c>
      <c r="V847">
        <v>5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 t="s">
        <v>21</v>
      </c>
      <c r="AE847" t="s">
        <v>22</v>
      </c>
    </row>
    <row r="848" spans="1:31" x14ac:dyDescent="0.3">
      <c r="A848">
        <v>4426</v>
      </c>
      <c r="B848">
        <v>1975</v>
      </c>
      <c r="C848" t="s">
        <v>25</v>
      </c>
      <c r="D848" t="s">
        <v>28</v>
      </c>
      <c r="E848" s="1">
        <v>55801</v>
      </c>
      <c r="F848">
        <v>1</v>
      </c>
      <c r="G848">
        <v>1</v>
      </c>
      <c r="H848" s="9">
        <v>41539</v>
      </c>
      <c r="I848" s="9" t="str">
        <f t="shared" si="14"/>
        <v>2013</v>
      </c>
      <c r="J848">
        <v>35</v>
      </c>
      <c r="K848">
        <v>367</v>
      </c>
      <c r="L848">
        <v>4</v>
      </c>
      <c r="M848">
        <v>51</v>
      </c>
      <c r="N848">
        <v>6</v>
      </c>
      <c r="O848">
        <v>4</v>
      </c>
      <c r="P848">
        <v>95</v>
      </c>
      <c r="Q848">
        <f>SUM(Sheet1!K848)+SUM(Sheet1!L848)+SUM(Sheet1!M848)+SUM(Sheet1!N848)+SUM(Sheet1!O848)+SUM(Sheet1!P848)</f>
        <v>527</v>
      </c>
      <c r="R848">
        <v>6</v>
      </c>
      <c r="S848">
        <v>7</v>
      </c>
      <c r="T848">
        <v>2</v>
      </c>
      <c r="U848">
        <v>6</v>
      </c>
      <c r="V848">
        <v>7</v>
      </c>
      <c r="W848">
        <v>0</v>
      </c>
      <c r="X848">
        <v>0</v>
      </c>
      <c r="Y848">
        <v>0</v>
      </c>
      <c r="Z848">
        <v>1</v>
      </c>
      <c r="AA848">
        <v>0</v>
      </c>
      <c r="AB848">
        <v>0</v>
      </c>
      <c r="AC848">
        <v>0</v>
      </c>
      <c r="AD848" t="s">
        <v>29</v>
      </c>
      <c r="AE848" t="s">
        <v>19</v>
      </c>
    </row>
    <row r="849" spans="1:31" x14ac:dyDescent="0.3">
      <c r="A849">
        <v>1176</v>
      </c>
      <c r="B849">
        <v>1973</v>
      </c>
      <c r="C849" t="s">
        <v>25</v>
      </c>
      <c r="D849" t="s">
        <v>20</v>
      </c>
      <c r="E849" s="1">
        <v>26228</v>
      </c>
      <c r="F849">
        <v>1</v>
      </c>
      <c r="G849">
        <v>0</v>
      </c>
      <c r="H849" s="9">
        <v>41539</v>
      </c>
      <c r="I849" s="9" t="str">
        <f t="shared" si="14"/>
        <v>2013</v>
      </c>
      <c r="J849">
        <v>50</v>
      </c>
      <c r="K849">
        <v>2</v>
      </c>
      <c r="L849">
        <v>6</v>
      </c>
      <c r="M849">
        <v>4</v>
      </c>
      <c r="N849">
        <v>3</v>
      </c>
      <c r="O849">
        <v>1</v>
      </c>
      <c r="P849">
        <v>9</v>
      </c>
      <c r="Q849">
        <f>SUM(Sheet1!K849)+SUM(Sheet1!L849)+SUM(Sheet1!M849)+SUM(Sheet1!N849)+SUM(Sheet1!O849)+SUM(Sheet1!P849)</f>
        <v>25</v>
      </c>
      <c r="R849">
        <v>1</v>
      </c>
      <c r="S849">
        <v>1</v>
      </c>
      <c r="T849">
        <v>0</v>
      </c>
      <c r="U849">
        <v>2</v>
      </c>
      <c r="V849">
        <v>8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 t="s">
        <v>21</v>
      </c>
      <c r="AE849" t="s">
        <v>22</v>
      </c>
    </row>
    <row r="850" spans="1:31" x14ac:dyDescent="0.3">
      <c r="A850">
        <v>8799</v>
      </c>
      <c r="B850">
        <v>1984</v>
      </c>
      <c r="C850" t="s">
        <v>13</v>
      </c>
      <c r="D850" t="s">
        <v>20</v>
      </c>
      <c r="E850" s="1">
        <v>38175</v>
      </c>
      <c r="F850">
        <v>1</v>
      </c>
      <c r="G850">
        <v>0</v>
      </c>
      <c r="H850" s="9">
        <v>41540</v>
      </c>
      <c r="I850" s="9" t="str">
        <f t="shared" si="14"/>
        <v>2013</v>
      </c>
      <c r="J850">
        <v>6</v>
      </c>
      <c r="K850">
        <v>70</v>
      </c>
      <c r="L850">
        <v>6</v>
      </c>
      <c r="M850">
        <v>69</v>
      </c>
      <c r="N850">
        <v>2</v>
      </c>
      <c r="O850">
        <v>3</v>
      </c>
      <c r="P850">
        <v>3</v>
      </c>
      <c r="Q850">
        <f>SUM(Sheet1!K850)+SUM(Sheet1!L850)+SUM(Sheet1!M850)+SUM(Sheet1!N850)+SUM(Sheet1!O850)+SUM(Sheet1!P850)</f>
        <v>153</v>
      </c>
      <c r="R850">
        <v>3</v>
      </c>
      <c r="S850">
        <v>3</v>
      </c>
      <c r="T850">
        <v>1</v>
      </c>
      <c r="U850">
        <v>4</v>
      </c>
      <c r="V850">
        <v>7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 t="s">
        <v>21</v>
      </c>
      <c r="AE850" t="s">
        <v>22</v>
      </c>
    </row>
    <row r="851" spans="1:31" x14ac:dyDescent="0.3">
      <c r="A851">
        <v>4259</v>
      </c>
      <c r="B851">
        <v>1986</v>
      </c>
      <c r="C851" t="s">
        <v>26</v>
      </c>
      <c r="D851" t="s">
        <v>28</v>
      </c>
      <c r="E851" s="1">
        <v>19485</v>
      </c>
      <c r="F851">
        <v>2</v>
      </c>
      <c r="G851">
        <v>0</v>
      </c>
      <c r="H851" s="9">
        <v>41541</v>
      </c>
      <c r="I851" s="9" t="str">
        <f t="shared" si="14"/>
        <v>2013</v>
      </c>
      <c r="J851">
        <v>80</v>
      </c>
      <c r="K851">
        <v>6</v>
      </c>
      <c r="L851">
        <v>0</v>
      </c>
      <c r="M851">
        <v>4</v>
      </c>
      <c r="N851">
        <v>0</v>
      </c>
      <c r="O851">
        <v>0</v>
      </c>
      <c r="P851">
        <v>0</v>
      </c>
      <c r="Q851">
        <f>SUM(Sheet1!K851)+SUM(Sheet1!L851)+SUM(Sheet1!M851)+SUM(Sheet1!N851)+SUM(Sheet1!O851)+SUM(Sheet1!P851)</f>
        <v>10</v>
      </c>
      <c r="R851">
        <v>1</v>
      </c>
      <c r="S851">
        <v>1</v>
      </c>
      <c r="T851">
        <v>0</v>
      </c>
      <c r="U851">
        <v>2</v>
      </c>
      <c r="V851">
        <v>7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 t="s">
        <v>32</v>
      </c>
      <c r="AE851" t="s">
        <v>33</v>
      </c>
    </row>
    <row r="852" spans="1:31" x14ac:dyDescent="0.3">
      <c r="A852">
        <v>7533</v>
      </c>
      <c r="B852">
        <v>1964</v>
      </c>
      <c r="C852" t="s">
        <v>25</v>
      </c>
      <c r="D852" t="s">
        <v>20</v>
      </c>
      <c r="E852" s="1">
        <v>49096</v>
      </c>
      <c r="F852">
        <v>1</v>
      </c>
      <c r="G852">
        <v>1</v>
      </c>
      <c r="H852" s="9">
        <v>41541</v>
      </c>
      <c r="I852" s="9" t="str">
        <f t="shared" si="14"/>
        <v>2013</v>
      </c>
      <c r="J852">
        <v>15</v>
      </c>
      <c r="K852">
        <v>144</v>
      </c>
      <c r="L852">
        <v>1</v>
      </c>
      <c r="M852">
        <v>32</v>
      </c>
      <c r="N852">
        <v>2</v>
      </c>
      <c r="O852">
        <v>1</v>
      </c>
      <c r="P852">
        <v>7</v>
      </c>
      <c r="Q852">
        <f>SUM(Sheet1!K852)+SUM(Sheet1!L852)+SUM(Sheet1!M852)+SUM(Sheet1!N852)+SUM(Sheet1!O852)+SUM(Sheet1!P852)</f>
        <v>187</v>
      </c>
      <c r="R852">
        <v>4</v>
      </c>
      <c r="S852">
        <v>4</v>
      </c>
      <c r="T852">
        <v>1</v>
      </c>
      <c r="U852">
        <v>4</v>
      </c>
      <c r="V852">
        <v>7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 t="s">
        <v>23</v>
      </c>
      <c r="AE852" t="s">
        <v>24</v>
      </c>
    </row>
    <row r="853" spans="1:31" x14ac:dyDescent="0.3">
      <c r="A853">
        <v>839</v>
      </c>
      <c r="B853">
        <v>1975</v>
      </c>
      <c r="C853" t="s">
        <v>13</v>
      </c>
      <c r="D853" t="s">
        <v>20</v>
      </c>
      <c r="E853" s="1">
        <v>45503</v>
      </c>
      <c r="F853">
        <v>1</v>
      </c>
      <c r="G853">
        <v>0</v>
      </c>
      <c r="H853" s="9">
        <v>41542</v>
      </c>
      <c r="I853" s="9" t="str">
        <f t="shared" si="14"/>
        <v>2013</v>
      </c>
      <c r="J853">
        <v>54</v>
      </c>
      <c r="K853">
        <v>97</v>
      </c>
      <c r="L853">
        <v>4</v>
      </c>
      <c r="M853">
        <v>44</v>
      </c>
      <c r="N853">
        <v>6</v>
      </c>
      <c r="O853">
        <v>1</v>
      </c>
      <c r="P853">
        <v>18</v>
      </c>
      <c r="Q853">
        <f>SUM(Sheet1!K853)+SUM(Sheet1!L853)+SUM(Sheet1!M853)+SUM(Sheet1!N853)+SUM(Sheet1!O853)+SUM(Sheet1!P853)</f>
        <v>170</v>
      </c>
      <c r="R853">
        <v>1</v>
      </c>
      <c r="S853">
        <v>3</v>
      </c>
      <c r="T853">
        <v>1</v>
      </c>
      <c r="U853">
        <v>4</v>
      </c>
      <c r="V853">
        <v>5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 t="s">
        <v>21</v>
      </c>
      <c r="AE853" t="s">
        <v>22</v>
      </c>
    </row>
    <row r="854" spans="1:31" x14ac:dyDescent="0.3">
      <c r="A854">
        <v>4754</v>
      </c>
      <c r="B854">
        <v>1966</v>
      </c>
      <c r="C854" t="s">
        <v>26</v>
      </c>
      <c r="D854" t="s">
        <v>20</v>
      </c>
      <c r="E854" s="1">
        <v>33585</v>
      </c>
      <c r="F854">
        <v>0</v>
      </c>
      <c r="G854">
        <v>1</v>
      </c>
      <c r="H854" s="9">
        <v>41542</v>
      </c>
      <c r="I854" s="9" t="str">
        <f t="shared" si="14"/>
        <v>2013</v>
      </c>
      <c r="J854">
        <v>91</v>
      </c>
      <c r="K854">
        <v>30</v>
      </c>
      <c r="L854">
        <v>11</v>
      </c>
      <c r="M854">
        <v>33</v>
      </c>
      <c r="N854">
        <v>13</v>
      </c>
      <c r="O854">
        <v>6</v>
      </c>
      <c r="P854">
        <v>29</v>
      </c>
      <c r="Q854">
        <f>SUM(Sheet1!K854)+SUM(Sheet1!L854)+SUM(Sheet1!M854)+SUM(Sheet1!N854)+SUM(Sheet1!O854)+SUM(Sheet1!P854)</f>
        <v>122</v>
      </c>
      <c r="R854">
        <v>1</v>
      </c>
      <c r="S854">
        <v>2</v>
      </c>
      <c r="T854">
        <v>0</v>
      </c>
      <c r="U854">
        <v>4</v>
      </c>
      <c r="V854">
        <v>4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 t="s">
        <v>21</v>
      </c>
      <c r="AE854" t="s">
        <v>22</v>
      </c>
    </row>
    <row r="855" spans="1:31" x14ac:dyDescent="0.3">
      <c r="A855">
        <v>1987</v>
      </c>
      <c r="B855">
        <v>1987</v>
      </c>
      <c r="C855" t="s">
        <v>35</v>
      </c>
      <c r="D855" t="s">
        <v>28</v>
      </c>
      <c r="E855" s="1">
        <v>21063</v>
      </c>
      <c r="F855">
        <v>1</v>
      </c>
      <c r="G855">
        <v>0</v>
      </c>
      <c r="H855" s="9">
        <v>41542</v>
      </c>
      <c r="I855" s="9" t="str">
        <f t="shared" si="14"/>
        <v>2013</v>
      </c>
      <c r="J855">
        <v>34</v>
      </c>
      <c r="K855">
        <v>1</v>
      </c>
      <c r="L855">
        <v>10</v>
      </c>
      <c r="M855">
        <v>11</v>
      </c>
      <c r="N855">
        <v>19</v>
      </c>
      <c r="O855">
        <v>3</v>
      </c>
      <c r="P855">
        <v>15</v>
      </c>
      <c r="Q855">
        <f>SUM(Sheet1!K855)+SUM(Sheet1!L855)+SUM(Sheet1!M855)+SUM(Sheet1!N855)+SUM(Sheet1!O855)+SUM(Sheet1!P855)</f>
        <v>59</v>
      </c>
      <c r="R855">
        <v>2</v>
      </c>
      <c r="S855">
        <v>2</v>
      </c>
      <c r="T855">
        <v>0</v>
      </c>
      <c r="U855">
        <v>3</v>
      </c>
      <c r="V855">
        <v>6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 t="s">
        <v>21</v>
      </c>
      <c r="AE855" t="s">
        <v>22</v>
      </c>
    </row>
    <row r="856" spans="1:31" x14ac:dyDescent="0.3">
      <c r="A856">
        <v>5623</v>
      </c>
      <c r="B856">
        <v>1980</v>
      </c>
      <c r="C856" t="s">
        <v>26</v>
      </c>
      <c r="D856" t="s">
        <v>20</v>
      </c>
      <c r="E856" s="1">
        <v>31535</v>
      </c>
      <c r="F856">
        <v>1</v>
      </c>
      <c r="G856">
        <v>0</v>
      </c>
      <c r="H856" s="9">
        <v>41543</v>
      </c>
      <c r="I856" s="9" t="str">
        <f t="shared" si="14"/>
        <v>2013</v>
      </c>
      <c r="J856">
        <v>95</v>
      </c>
      <c r="K856">
        <v>15</v>
      </c>
      <c r="L856">
        <v>4</v>
      </c>
      <c r="M856">
        <v>13</v>
      </c>
      <c r="N856">
        <v>0</v>
      </c>
      <c r="O856">
        <v>0</v>
      </c>
      <c r="P856">
        <v>19</v>
      </c>
      <c r="Q856">
        <f>SUM(Sheet1!K856)+SUM(Sheet1!L856)+SUM(Sheet1!M856)+SUM(Sheet1!N856)+SUM(Sheet1!O856)+SUM(Sheet1!P856)</f>
        <v>51</v>
      </c>
      <c r="R856">
        <v>1</v>
      </c>
      <c r="S856">
        <v>1</v>
      </c>
      <c r="T856">
        <v>1</v>
      </c>
      <c r="U856">
        <v>2</v>
      </c>
      <c r="V856">
        <v>7</v>
      </c>
      <c r="W856">
        <v>1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 t="s">
        <v>21</v>
      </c>
      <c r="AE856" t="s">
        <v>22</v>
      </c>
    </row>
    <row r="857" spans="1:31" x14ac:dyDescent="0.3">
      <c r="A857">
        <v>7829</v>
      </c>
      <c r="B857">
        <v>1900</v>
      </c>
      <c r="C857" t="s">
        <v>34</v>
      </c>
      <c r="D857" t="s">
        <v>17</v>
      </c>
      <c r="E857" s="1">
        <v>36640</v>
      </c>
      <c r="F857">
        <v>1</v>
      </c>
      <c r="G857">
        <v>0</v>
      </c>
      <c r="H857" s="9">
        <v>41543</v>
      </c>
      <c r="I857" s="9" t="str">
        <f t="shared" si="14"/>
        <v>2013</v>
      </c>
      <c r="J857">
        <v>99</v>
      </c>
      <c r="K857">
        <v>15</v>
      </c>
      <c r="L857">
        <v>6</v>
      </c>
      <c r="M857">
        <v>8</v>
      </c>
      <c r="N857">
        <v>7</v>
      </c>
      <c r="O857">
        <v>4</v>
      </c>
      <c r="P857">
        <v>25</v>
      </c>
      <c r="Q857">
        <f>SUM(Sheet1!K857)+SUM(Sheet1!L857)+SUM(Sheet1!M857)+SUM(Sheet1!N857)+SUM(Sheet1!O857)+SUM(Sheet1!P857)</f>
        <v>65</v>
      </c>
      <c r="R857">
        <v>1</v>
      </c>
      <c r="S857">
        <v>2</v>
      </c>
      <c r="T857">
        <v>1</v>
      </c>
      <c r="U857">
        <v>2</v>
      </c>
      <c r="V857">
        <v>5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1</v>
      </c>
      <c r="AD857" t="s">
        <v>32</v>
      </c>
      <c r="AE857" t="s">
        <v>33</v>
      </c>
    </row>
    <row r="858" spans="1:31" x14ac:dyDescent="0.3">
      <c r="A858">
        <v>5329</v>
      </c>
      <c r="B858">
        <v>1949</v>
      </c>
      <c r="C858" t="s">
        <v>13</v>
      </c>
      <c r="D858" t="s">
        <v>17</v>
      </c>
      <c r="E858" s="1">
        <v>35946</v>
      </c>
      <c r="F858">
        <v>1</v>
      </c>
      <c r="G858">
        <v>1</v>
      </c>
      <c r="H858" s="9">
        <v>41544</v>
      </c>
      <c r="I858" s="9" t="str">
        <f t="shared" si="14"/>
        <v>2013</v>
      </c>
      <c r="J858">
        <v>24</v>
      </c>
      <c r="K858">
        <v>8</v>
      </c>
      <c r="L858">
        <v>0</v>
      </c>
      <c r="M858">
        <v>3</v>
      </c>
      <c r="N858">
        <v>0</v>
      </c>
      <c r="O858">
        <v>0</v>
      </c>
      <c r="P858">
        <v>0</v>
      </c>
      <c r="Q858">
        <f>SUM(Sheet1!K858)+SUM(Sheet1!L858)+SUM(Sheet1!M858)+SUM(Sheet1!N858)+SUM(Sheet1!O858)+SUM(Sheet1!P858)</f>
        <v>11</v>
      </c>
      <c r="R858">
        <v>1</v>
      </c>
      <c r="S858">
        <v>0</v>
      </c>
      <c r="T858">
        <v>0</v>
      </c>
      <c r="U858">
        <v>3</v>
      </c>
      <c r="V858">
        <v>5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 t="s">
        <v>18</v>
      </c>
      <c r="AE858" t="s">
        <v>19</v>
      </c>
    </row>
    <row r="859" spans="1:31" x14ac:dyDescent="0.3">
      <c r="A859">
        <v>5782</v>
      </c>
      <c r="B859">
        <v>1982</v>
      </c>
      <c r="C859" t="s">
        <v>34</v>
      </c>
      <c r="D859" t="s">
        <v>27</v>
      </c>
      <c r="E859" s="1">
        <v>58582</v>
      </c>
      <c r="F859">
        <v>0</v>
      </c>
      <c r="G859">
        <v>1</v>
      </c>
      <c r="H859" s="9">
        <v>41545</v>
      </c>
      <c r="I859" s="9" t="str">
        <f t="shared" si="14"/>
        <v>2013</v>
      </c>
      <c r="J859">
        <v>15</v>
      </c>
      <c r="K859">
        <v>402</v>
      </c>
      <c r="L859">
        <v>35</v>
      </c>
      <c r="M859">
        <v>106</v>
      </c>
      <c r="N859">
        <v>101</v>
      </c>
      <c r="O859">
        <v>77</v>
      </c>
      <c r="P859">
        <v>42</v>
      </c>
      <c r="Q859">
        <f>SUM(Sheet1!K859)+SUM(Sheet1!L859)+SUM(Sheet1!M859)+SUM(Sheet1!N859)+SUM(Sheet1!O859)+SUM(Sheet1!P859)</f>
        <v>763</v>
      </c>
      <c r="R859">
        <v>2</v>
      </c>
      <c r="S859">
        <v>9</v>
      </c>
      <c r="T859">
        <v>2</v>
      </c>
      <c r="U859">
        <v>9</v>
      </c>
      <c r="V859">
        <v>5</v>
      </c>
      <c r="W859">
        <v>0</v>
      </c>
      <c r="X859">
        <v>1</v>
      </c>
      <c r="Y859">
        <v>0</v>
      </c>
      <c r="Z859">
        <v>0</v>
      </c>
      <c r="AA859">
        <v>0</v>
      </c>
      <c r="AB859">
        <v>0</v>
      </c>
      <c r="AC859">
        <v>0</v>
      </c>
      <c r="AD859" t="s">
        <v>21</v>
      </c>
      <c r="AE859" t="s">
        <v>22</v>
      </c>
    </row>
    <row r="860" spans="1:31" x14ac:dyDescent="0.3">
      <c r="A860">
        <v>983</v>
      </c>
      <c r="B860">
        <v>1984</v>
      </c>
      <c r="C860" t="s">
        <v>25</v>
      </c>
      <c r="D860" t="s">
        <v>20</v>
      </c>
      <c r="E860" s="1">
        <v>40059</v>
      </c>
      <c r="F860">
        <v>1</v>
      </c>
      <c r="G860">
        <v>0</v>
      </c>
      <c r="H860" s="9">
        <v>41545</v>
      </c>
      <c r="I860" s="9" t="str">
        <f t="shared" si="14"/>
        <v>2013</v>
      </c>
      <c r="J860">
        <v>82</v>
      </c>
      <c r="K860">
        <v>110</v>
      </c>
      <c r="L860">
        <v>29</v>
      </c>
      <c r="M860">
        <v>92</v>
      </c>
      <c r="N860">
        <v>28</v>
      </c>
      <c r="O860">
        <v>10</v>
      </c>
      <c r="P860">
        <v>145</v>
      </c>
      <c r="Q860">
        <f>SUM(Sheet1!K860)+SUM(Sheet1!L860)+SUM(Sheet1!M860)+SUM(Sheet1!N860)+SUM(Sheet1!O860)+SUM(Sheet1!P860)</f>
        <v>414</v>
      </c>
      <c r="R860">
        <v>1</v>
      </c>
      <c r="S860">
        <v>6</v>
      </c>
      <c r="T860">
        <v>2</v>
      </c>
      <c r="U860">
        <v>3</v>
      </c>
      <c r="V860">
        <v>8</v>
      </c>
      <c r="W860">
        <v>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 t="s">
        <v>29</v>
      </c>
      <c r="AE860" t="s">
        <v>19</v>
      </c>
    </row>
    <row r="861" spans="1:31" x14ac:dyDescent="0.3">
      <c r="A861">
        <v>5975</v>
      </c>
      <c r="B861">
        <v>1967</v>
      </c>
      <c r="C861" t="s">
        <v>13</v>
      </c>
      <c r="D861" t="s">
        <v>28</v>
      </c>
      <c r="E861" s="1">
        <v>40304</v>
      </c>
      <c r="F861">
        <v>1</v>
      </c>
      <c r="G861">
        <v>0</v>
      </c>
      <c r="H861" s="9">
        <v>41547</v>
      </c>
      <c r="I861" s="9" t="str">
        <f t="shared" si="14"/>
        <v>2013</v>
      </c>
      <c r="J861">
        <v>82</v>
      </c>
      <c r="K861">
        <v>37</v>
      </c>
      <c r="L861">
        <v>0</v>
      </c>
      <c r="M861">
        <v>17</v>
      </c>
      <c r="N861">
        <v>0</v>
      </c>
      <c r="O861">
        <v>0</v>
      </c>
      <c r="P861">
        <v>3</v>
      </c>
      <c r="Q861">
        <f>SUM(Sheet1!K861)+SUM(Sheet1!L861)+SUM(Sheet1!M861)+SUM(Sheet1!N861)+SUM(Sheet1!O861)+SUM(Sheet1!P861)</f>
        <v>57</v>
      </c>
      <c r="R861">
        <v>1</v>
      </c>
      <c r="S861">
        <v>2</v>
      </c>
      <c r="T861">
        <v>0</v>
      </c>
      <c r="U861">
        <v>3</v>
      </c>
      <c r="V861">
        <v>7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 t="s">
        <v>23</v>
      </c>
      <c r="AE861" t="s">
        <v>24</v>
      </c>
    </row>
    <row r="862" spans="1:31" x14ac:dyDescent="0.3">
      <c r="A862">
        <v>4554</v>
      </c>
      <c r="B862">
        <v>1965</v>
      </c>
      <c r="C862" t="s">
        <v>25</v>
      </c>
      <c r="D862" t="s">
        <v>27</v>
      </c>
      <c r="E862" s="1">
        <v>47009</v>
      </c>
      <c r="F862">
        <v>0</v>
      </c>
      <c r="G862">
        <v>1</v>
      </c>
      <c r="H862" s="9">
        <v>41548</v>
      </c>
      <c r="I862" s="9" t="str">
        <f t="shared" si="14"/>
        <v>2013</v>
      </c>
      <c r="J862">
        <v>89</v>
      </c>
      <c r="K862">
        <v>171</v>
      </c>
      <c r="L862">
        <v>45</v>
      </c>
      <c r="M862">
        <v>73</v>
      </c>
      <c r="N862">
        <v>59</v>
      </c>
      <c r="O862">
        <v>10</v>
      </c>
      <c r="P862">
        <v>90</v>
      </c>
      <c r="Q862">
        <f>SUM(Sheet1!K862)+SUM(Sheet1!L862)+SUM(Sheet1!M862)+SUM(Sheet1!N862)+SUM(Sheet1!O862)+SUM(Sheet1!P862)</f>
        <v>448</v>
      </c>
      <c r="R862">
        <v>4</v>
      </c>
      <c r="S862">
        <v>3</v>
      </c>
      <c r="T862">
        <v>2</v>
      </c>
      <c r="U862">
        <v>8</v>
      </c>
      <c r="V862">
        <v>4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 t="s">
        <v>21</v>
      </c>
      <c r="AE862" t="s">
        <v>22</v>
      </c>
    </row>
    <row r="863" spans="1:31" x14ac:dyDescent="0.3">
      <c r="A863">
        <v>7250</v>
      </c>
      <c r="B863">
        <v>1978</v>
      </c>
      <c r="C863" t="s">
        <v>25</v>
      </c>
      <c r="D863" t="s">
        <v>27</v>
      </c>
      <c r="E863" s="1">
        <v>57867</v>
      </c>
      <c r="F863">
        <v>1</v>
      </c>
      <c r="G863">
        <v>0</v>
      </c>
      <c r="H863" s="9">
        <v>41548</v>
      </c>
      <c r="I863" s="9" t="str">
        <f t="shared" si="14"/>
        <v>2013</v>
      </c>
      <c r="J863">
        <v>48</v>
      </c>
      <c r="K863">
        <v>344</v>
      </c>
      <c r="L863">
        <v>35</v>
      </c>
      <c r="M863">
        <v>178</v>
      </c>
      <c r="N863">
        <v>15</v>
      </c>
      <c r="O863">
        <v>23</v>
      </c>
      <c r="P863">
        <v>17</v>
      </c>
      <c r="Q863">
        <f>SUM(Sheet1!K863)+SUM(Sheet1!L863)+SUM(Sheet1!M863)+SUM(Sheet1!N863)+SUM(Sheet1!O863)+SUM(Sheet1!P863)</f>
        <v>612</v>
      </c>
      <c r="R863">
        <v>7</v>
      </c>
      <c r="S863">
        <v>7</v>
      </c>
      <c r="T863">
        <v>2</v>
      </c>
      <c r="U863">
        <v>9</v>
      </c>
      <c r="V863">
        <v>6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 t="s">
        <v>23</v>
      </c>
      <c r="AE863" t="s">
        <v>24</v>
      </c>
    </row>
    <row r="864" spans="1:31" x14ac:dyDescent="0.3">
      <c r="A864">
        <v>11003</v>
      </c>
      <c r="B864">
        <v>1980</v>
      </c>
      <c r="C864" t="s">
        <v>34</v>
      </c>
      <c r="D864" t="s">
        <v>27</v>
      </c>
      <c r="E864" s="1">
        <v>25130</v>
      </c>
      <c r="F864">
        <v>1</v>
      </c>
      <c r="G864">
        <v>0</v>
      </c>
      <c r="H864" s="9">
        <v>41549</v>
      </c>
      <c r="I864" s="9" t="str">
        <f t="shared" si="14"/>
        <v>2013</v>
      </c>
      <c r="J864">
        <v>10</v>
      </c>
      <c r="K864">
        <v>2</v>
      </c>
      <c r="L864">
        <v>5</v>
      </c>
      <c r="M864">
        <v>7</v>
      </c>
      <c r="N864">
        <v>0</v>
      </c>
      <c r="O864">
        <v>18</v>
      </c>
      <c r="P864">
        <v>18</v>
      </c>
      <c r="Q864">
        <f>SUM(Sheet1!K864)+SUM(Sheet1!L864)+SUM(Sheet1!M864)+SUM(Sheet1!N864)+SUM(Sheet1!O864)+SUM(Sheet1!P864)</f>
        <v>50</v>
      </c>
      <c r="R864">
        <v>2</v>
      </c>
      <c r="S864">
        <v>2</v>
      </c>
      <c r="T864">
        <v>0</v>
      </c>
      <c r="U864">
        <v>3</v>
      </c>
      <c r="V864">
        <v>7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 t="s">
        <v>23</v>
      </c>
      <c r="AE864" t="s">
        <v>24</v>
      </c>
    </row>
    <row r="865" spans="1:31" x14ac:dyDescent="0.3">
      <c r="A865">
        <v>2139</v>
      </c>
      <c r="B865">
        <v>1975</v>
      </c>
      <c r="C865" t="s">
        <v>26</v>
      </c>
      <c r="D865" t="s">
        <v>20</v>
      </c>
      <c r="E865" s="1">
        <v>7500</v>
      </c>
      <c r="F865">
        <v>1</v>
      </c>
      <c r="G865">
        <v>0</v>
      </c>
      <c r="H865" s="9">
        <v>41549</v>
      </c>
      <c r="I865" s="9" t="str">
        <f t="shared" si="14"/>
        <v>2013</v>
      </c>
      <c r="J865">
        <v>19</v>
      </c>
      <c r="K865">
        <v>3</v>
      </c>
      <c r="L865">
        <v>1</v>
      </c>
      <c r="M865">
        <v>10</v>
      </c>
      <c r="N865">
        <v>3</v>
      </c>
      <c r="O865">
        <v>2</v>
      </c>
      <c r="P865">
        <v>12</v>
      </c>
      <c r="Q865">
        <f>SUM(Sheet1!K865)+SUM(Sheet1!L865)+SUM(Sheet1!M865)+SUM(Sheet1!N865)+SUM(Sheet1!O865)+SUM(Sheet1!P865)</f>
        <v>31</v>
      </c>
      <c r="R865">
        <v>3</v>
      </c>
      <c r="S865">
        <v>2</v>
      </c>
      <c r="T865">
        <v>0</v>
      </c>
      <c r="U865">
        <v>3</v>
      </c>
      <c r="V865">
        <v>5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 t="s">
        <v>18</v>
      </c>
      <c r="AE865" t="s">
        <v>19</v>
      </c>
    </row>
    <row r="866" spans="1:31" x14ac:dyDescent="0.3">
      <c r="A866">
        <v>7369</v>
      </c>
      <c r="B866">
        <v>1981</v>
      </c>
      <c r="C866" t="s">
        <v>26</v>
      </c>
      <c r="D866" t="s">
        <v>20</v>
      </c>
      <c r="E866" s="1">
        <v>36959</v>
      </c>
      <c r="F866">
        <v>1</v>
      </c>
      <c r="G866">
        <v>0</v>
      </c>
      <c r="H866" s="9">
        <v>41549</v>
      </c>
      <c r="I866" s="9" t="str">
        <f t="shared" si="14"/>
        <v>2013</v>
      </c>
      <c r="J866">
        <v>56</v>
      </c>
      <c r="K866">
        <v>25</v>
      </c>
      <c r="L866">
        <v>6</v>
      </c>
      <c r="M866">
        <v>25</v>
      </c>
      <c r="N866">
        <v>6</v>
      </c>
      <c r="O866">
        <v>0</v>
      </c>
      <c r="P866">
        <v>0</v>
      </c>
      <c r="Q866">
        <f>SUM(Sheet1!K866)+SUM(Sheet1!L866)+SUM(Sheet1!M866)+SUM(Sheet1!N866)+SUM(Sheet1!O866)+SUM(Sheet1!P866)</f>
        <v>62</v>
      </c>
      <c r="R866">
        <v>2</v>
      </c>
      <c r="S866">
        <v>2</v>
      </c>
      <c r="T866">
        <v>0</v>
      </c>
      <c r="U866">
        <v>3</v>
      </c>
      <c r="V866">
        <v>8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 t="s">
        <v>21</v>
      </c>
      <c r="AE866" t="s">
        <v>22</v>
      </c>
    </row>
    <row r="867" spans="1:31" x14ac:dyDescent="0.3">
      <c r="A867">
        <v>7699</v>
      </c>
      <c r="B867">
        <v>1969</v>
      </c>
      <c r="C867" t="s">
        <v>25</v>
      </c>
      <c r="D867" t="s">
        <v>14</v>
      </c>
      <c r="E867" s="1">
        <v>40590</v>
      </c>
      <c r="F867">
        <v>1</v>
      </c>
      <c r="G867">
        <v>1</v>
      </c>
      <c r="H867" s="9">
        <v>41549</v>
      </c>
      <c r="I867" s="9" t="str">
        <f t="shared" si="14"/>
        <v>2013</v>
      </c>
      <c r="J867">
        <v>30</v>
      </c>
      <c r="K867">
        <v>154</v>
      </c>
      <c r="L867">
        <v>0</v>
      </c>
      <c r="M867">
        <v>50</v>
      </c>
      <c r="N867">
        <v>6</v>
      </c>
      <c r="O867">
        <v>11</v>
      </c>
      <c r="P867">
        <v>37</v>
      </c>
      <c r="Q867">
        <f>SUM(Sheet1!K867)+SUM(Sheet1!L867)+SUM(Sheet1!M867)+SUM(Sheet1!N867)+SUM(Sheet1!O867)+SUM(Sheet1!P867)</f>
        <v>258</v>
      </c>
      <c r="R867">
        <v>5</v>
      </c>
      <c r="S867">
        <v>3</v>
      </c>
      <c r="T867">
        <v>4</v>
      </c>
      <c r="U867">
        <v>3</v>
      </c>
      <c r="V867">
        <v>6</v>
      </c>
      <c r="W867">
        <v>1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 t="s">
        <v>23</v>
      </c>
      <c r="AE867" t="s">
        <v>24</v>
      </c>
    </row>
    <row r="868" spans="1:31" x14ac:dyDescent="0.3">
      <c r="A868">
        <v>271</v>
      </c>
      <c r="B868">
        <v>1969</v>
      </c>
      <c r="C868" t="s">
        <v>25</v>
      </c>
      <c r="D868" t="s">
        <v>14</v>
      </c>
      <c r="E868" s="1">
        <v>40590</v>
      </c>
      <c r="F868">
        <v>1</v>
      </c>
      <c r="G868">
        <v>1</v>
      </c>
      <c r="H868" s="9">
        <v>41549</v>
      </c>
      <c r="I868" s="9" t="str">
        <f t="shared" si="14"/>
        <v>2013</v>
      </c>
      <c r="J868">
        <v>30</v>
      </c>
      <c r="K868">
        <v>154</v>
      </c>
      <c r="L868">
        <v>0</v>
      </c>
      <c r="M868">
        <v>50</v>
      </c>
      <c r="N868">
        <v>6</v>
      </c>
      <c r="O868">
        <v>11</v>
      </c>
      <c r="P868">
        <v>37</v>
      </c>
      <c r="Q868">
        <f>SUM(Sheet1!K868)+SUM(Sheet1!L868)+SUM(Sheet1!M868)+SUM(Sheet1!N868)+SUM(Sheet1!O868)+SUM(Sheet1!P868)</f>
        <v>258</v>
      </c>
      <c r="R868">
        <v>5</v>
      </c>
      <c r="S868">
        <v>3</v>
      </c>
      <c r="T868">
        <v>4</v>
      </c>
      <c r="U868">
        <v>3</v>
      </c>
      <c r="V868">
        <v>6</v>
      </c>
      <c r="W868">
        <v>1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 t="s">
        <v>23</v>
      </c>
      <c r="AE868" t="s">
        <v>24</v>
      </c>
    </row>
    <row r="869" spans="1:31" x14ac:dyDescent="0.3">
      <c r="A869">
        <v>7938</v>
      </c>
      <c r="B869">
        <v>1958</v>
      </c>
      <c r="C869" t="s">
        <v>13</v>
      </c>
      <c r="D869" t="s">
        <v>27</v>
      </c>
      <c r="E869" s="1">
        <v>51518</v>
      </c>
      <c r="F869">
        <v>0</v>
      </c>
      <c r="G869">
        <v>1</v>
      </c>
      <c r="H869" s="9">
        <v>41550</v>
      </c>
      <c r="I869" s="9" t="str">
        <f t="shared" si="14"/>
        <v>2013</v>
      </c>
      <c r="J869">
        <v>92</v>
      </c>
      <c r="K869">
        <v>350</v>
      </c>
      <c r="L869">
        <v>8</v>
      </c>
      <c r="M869">
        <v>66</v>
      </c>
      <c r="N869">
        <v>17</v>
      </c>
      <c r="O869">
        <v>4</v>
      </c>
      <c r="P869">
        <v>4</v>
      </c>
      <c r="Q869">
        <f>SUM(Sheet1!K869)+SUM(Sheet1!L869)+SUM(Sheet1!M869)+SUM(Sheet1!N869)+SUM(Sheet1!O869)+SUM(Sheet1!P869)</f>
        <v>449</v>
      </c>
      <c r="R869">
        <v>2</v>
      </c>
      <c r="S869">
        <v>3</v>
      </c>
      <c r="T869">
        <v>2</v>
      </c>
      <c r="U869">
        <v>10</v>
      </c>
      <c r="V869">
        <v>3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 t="s">
        <v>30</v>
      </c>
      <c r="AE869" t="s">
        <v>31</v>
      </c>
    </row>
    <row r="870" spans="1:31" x14ac:dyDescent="0.3">
      <c r="A870">
        <v>10270</v>
      </c>
      <c r="B870">
        <v>1981</v>
      </c>
      <c r="C870" t="s">
        <v>34</v>
      </c>
      <c r="D870" t="s">
        <v>20</v>
      </c>
      <c r="E870" s="1">
        <v>35523</v>
      </c>
      <c r="F870">
        <v>1</v>
      </c>
      <c r="G870">
        <v>0</v>
      </c>
      <c r="H870" s="9">
        <v>41550</v>
      </c>
      <c r="I870" s="9" t="str">
        <f t="shared" si="14"/>
        <v>2013</v>
      </c>
      <c r="J870">
        <v>8</v>
      </c>
      <c r="K870">
        <v>11</v>
      </c>
      <c r="L870">
        <v>5</v>
      </c>
      <c r="M870">
        <v>22</v>
      </c>
      <c r="N870">
        <v>12</v>
      </c>
      <c r="O870">
        <v>5</v>
      </c>
      <c r="P870">
        <v>11</v>
      </c>
      <c r="Q870">
        <f>SUM(Sheet1!K870)+SUM(Sheet1!L870)+SUM(Sheet1!M870)+SUM(Sheet1!N870)+SUM(Sheet1!O870)+SUM(Sheet1!P870)</f>
        <v>66</v>
      </c>
      <c r="R870">
        <v>2</v>
      </c>
      <c r="S870">
        <v>3</v>
      </c>
      <c r="T870">
        <v>0</v>
      </c>
      <c r="U870">
        <v>3</v>
      </c>
      <c r="V870">
        <v>7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 t="s">
        <v>30</v>
      </c>
      <c r="AE870" t="s">
        <v>31</v>
      </c>
    </row>
    <row r="871" spans="1:31" x14ac:dyDescent="0.3">
      <c r="A871">
        <v>1921</v>
      </c>
      <c r="B871">
        <v>1967</v>
      </c>
      <c r="C871" t="s">
        <v>13</v>
      </c>
      <c r="D871" t="s">
        <v>20</v>
      </c>
      <c r="E871" s="1">
        <v>59062</v>
      </c>
      <c r="F871">
        <v>2</v>
      </c>
      <c r="G871">
        <v>1</v>
      </c>
      <c r="H871" s="9">
        <v>41550</v>
      </c>
      <c r="I871" s="9" t="str">
        <f t="shared" si="14"/>
        <v>2013</v>
      </c>
      <c r="J871">
        <v>74</v>
      </c>
      <c r="K871">
        <v>46</v>
      </c>
      <c r="L871">
        <v>1</v>
      </c>
      <c r="M871">
        <v>12</v>
      </c>
      <c r="N871">
        <v>3</v>
      </c>
      <c r="O871">
        <v>0</v>
      </c>
      <c r="P871">
        <v>9</v>
      </c>
      <c r="Q871">
        <f>SUM(Sheet1!K871)+SUM(Sheet1!L871)+SUM(Sheet1!M871)+SUM(Sheet1!N871)+SUM(Sheet1!O871)+SUM(Sheet1!P871)</f>
        <v>71</v>
      </c>
      <c r="R871">
        <v>2</v>
      </c>
      <c r="S871">
        <v>2</v>
      </c>
      <c r="T871">
        <v>0</v>
      </c>
      <c r="U871">
        <v>3</v>
      </c>
      <c r="V871">
        <v>4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 t="s">
        <v>21</v>
      </c>
      <c r="AE871" t="s">
        <v>22</v>
      </c>
    </row>
    <row r="872" spans="1:31" x14ac:dyDescent="0.3">
      <c r="A872">
        <v>8140</v>
      </c>
      <c r="B872">
        <v>1973</v>
      </c>
      <c r="C872" t="s">
        <v>25</v>
      </c>
      <c r="D872" t="s">
        <v>27</v>
      </c>
      <c r="E872" s="1">
        <v>22682</v>
      </c>
      <c r="F872">
        <v>1</v>
      </c>
      <c r="G872">
        <v>0</v>
      </c>
      <c r="H872" s="9">
        <v>41550</v>
      </c>
      <c r="I872" s="9" t="str">
        <f t="shared" si="14"/>
        <v>2013</v>
      </c>
      <c r="J872">
        <v>51</v>
      </c>
      <c r="K872">
        <v>10</v>
      </c>
      <c r="L872">
        <v>14</v>
      </c>
      <c r="M872">
        <v>29</v>
      </c>
      <c r="N872">
        <v>4</v>
      </c>
      <c r="O872">
        <v>2</v>
      </c>
      <c r="P872">
        <v>36</v>
      </c>
      <c r="Q872">
        <f>SUM(Sheet1!K872)+SUM(Sheet1!L872)+SUM(Sheet1!M872)+SUM(Sheet1!N872)+SUM(Sheet1!O872)+SUM(Sheet1!P872)</f>
        <v>95</v>
      </c>
      <c r="R872">
        <v>3</v>
      </c>
      <c r="S872">
        <v>2</v>
      </c>
      <c r="T872">
        <v>1</v>
      </c>
      <c r="U872">
        <v>4</v>
      </c>
      <c r="V872">
        <v>4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 t="s">
        <v>18</v>
      </c>
      <c r="AE872" t="s">
        <v>19</v>
      </c>
    </row>
    <row r="873" spans="1:31" x14ac:dyDescent="0.3">
      <c r="A873">
        <v>7275</v>
      </c>
      <c r="B873">
        <v>1971</v>
      </c>
      <c r="C873" t="s">
        <v>26</v>
      </c>
      <c r="D873" t="s">
        <v>28</v>
      </c>
      <c r="E873" s="1">
        <v>33316</v>
      </c>
      <c r="F873">
        <v>1</v>
      </c>
      <c r="G873">
        <v>1</v>
      </c>
      <c r="H873" s="9">
        <v>41551</v>
      </c>
      <c r="I873" s="9" t="str">
        <f t="shared" si="14"/>
        <v>2013</v>
      </c>
      <c r="J873">
        <v>34</v>
      </c>
      <c r="K873">
        <v>79</v>
      </c>
      <c r="L873">
        <v>1</v>
      </c>
      <c r="M873">
        <v>31</v>
      </c>
      <c r="N873">
        <v>4</v>
      </c>
      <c r="O873">
        <v>4</v>
      </c>
      <c r="P873">
        <v>12</v>
      </c>
      <c r="Q873">
        <f>SUM(Sheet1!K873)+SUM(Sheet1!L873)+SUM(Sheet1!M873)+SUM(Sheet1!N873)+SUM(Sheet1!O873)+SUM(Sheet1!P873)</f>
        <v>131</v>
      </c>
      <c r="R873">
        <v>3</v>
      </c>
      <c r="S873">
        <v>2</v>
      </c>
      <c r="T873">
        <v>1</v>
      </c>
      <c r="U873">
        <v>4</v>
      </c>
      <c r="V873">
        <v>6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 t="s">
        <v>29</v>
      </c>
      <c r="AE873" t="s">
        <v>19</v>
      </c>
    </row>
    <row r="874" spans="1:31" x14ac:dyDescent="0.3">
      <c r="A874">
        <v>8334</v>
      </c>
      <c r="B874">
        <v>1971</v>
      </c>
      <c r="C874" t="s">
        <v>26</v>
      </c>
      <c r="D874" t="s">
        <v>28</v>
      </c>
      <c r="E874" s="1">
        <v>33316</v>
      </c>
      <c r="F874">
        <v>1</v>
      </c>
      <c r="G874">
        <v>1</v>
      </c>
      <c r="H874" s="9">
        <v>41551</v>
      </c>
      <c r="I874" s="9" t="str">
        <f t="shared" si="14"/>
        <v>2013</v>
      </c>
      <c r="J874">
        <v>34</v>
      </c>
      <c r="K874">
        <v>79</v>
      </c>
      <c r="L874">
        <v>1</v>
      </c>
      <c r="M874">
        <v>31</v>
      </c>
      <c r="N874">
        <v>4</v>
      </c>
      <c r="O874">
        <v>4</v>
      </c>
      <c r="P874">
        <v>12</v>
      </c>
      <c r="Q874">
        <f>SUM(Sheet1!K874)+SUM(Sheet1!L874)+SUM(Sheet1!M874)+SUM(Sheet1!N874)+SUM(Sheet1!O874)+SUM(Sheet1!P874)</f>
        <v>131</v>
      </c>
      <c r="R874">
        <v>3</v>
      </c>
      <c r="S874">
        <v>2</v>
      </c>
      <c r="T874">
        <v>1</v>
      </c>
      <c r="U874">
        <v>4</v>
      </c>
      <c r="V874">
        <v>6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 t="s">
        <v>21</v>
      </c>
      <c r="AE874" t="s">
        <v>22</v>
      </c>
    </row>
    <row r="875" spans="1:31" x14ac:dyDescent="0.3">
      <c r="A875">
        <v>4557</v>
      </c>
      <c r="B875">
        <v>1970</v>
      </c>
      <c r="C875" t="s">
        <v>25</v>
      </c>
      <c r="D875" t="s">
        <v>27</v>
      </c>
      <c r="E875" s="1">
        <v>22070</v>
      </c>
      <c r="F875">
        <v>1</v>
      </c>
      <c r="G875">
        <v>0</v>
      </c>
      <c r="H875" s="9">
        <v>41551</v>
      </c>
      <c r="I875" s="9" t="str">
        <f t="shared" si="14"/>
        <v>2013</v>
      </c>
      <c r="J875">
        <v>11</v>
      </c>
      <c r="K875">
        <v>10</v>
      </c>
      <c r="L875">
        <v>7</v>
      </c>
      <c r="M875">
        <v>19</v>
      </c>
      <c r="N875">
        <v>8</v>
      </c>
      <c r="O875">
        <v>2</v>
      </c>
      <c r="P875">
        <v>21</v>
      </c>
      <c r="Q875">
        <f>SUM(Sheet1!K875)+SUM(Sheet1!L875)+SUM(Sheet1!M875)+SUM(Sheet1!N875)+SUM(Sheet1!O875)+SUM(Sheet1!P875)</f>
        <v>67</v>
      </c>
      <c r="R875">
        <v>2</v>
      </c>
      <c r="S875">
        <v>2</v>
      </c>
      <c r="T875">
        <v>2</v>
      </c>
      <c r="U875">
        <v>2</v>
      </c>
      <c r="V875">
        <v>6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 t="s">
        <v>15</v>
      </c>
      <c r="AE875" t="s">
        <v>16</v>
      </c>
    </row>
    <row r="876" spans="1:31" x14ac:dyDescent="0.3">
      <c r="A876">
        <v>6507</v>
      </c>
      <c r="B876">
        <v>1980</v>
      </c>
      <c r="C876" t="s">
        <v>25</v>
      </c>
      <c r="D876" t="s">
        <v>28</v>
      </c>
      <c r="E876" s="1">
        <v>30828</v>
      </c>
      <c r="F876">
        <v>1</v>
      </c>
      <c r="G876">
        <v>0</v>
      </c>
      <c r="H876" s="9">
        <v>41551</v>
      </c>
      <c r="I876" s="9" t="str">
        <f t="shared" si="14"/>
        <v>2013</v>
      </c>
      <c r="J876">
        <v>16</v>
      </c>
      <c r="K876">
        <v>16</v>
      </c>
      <c r="L876">
        <v>11</v>
      </c>
      <c r="M876">
        <v>15</v>
      </c>
      <c r="N876">
        <v>2</v>
      </c>
      <c r="O876">
        <v>0</v>
      </c>
      <c r="P876">
        <v>12</v>
      </c>
      <c r="Q876">
        <f>SUM(Sheet1!K876)+SUM(Sheet1!L876)+SUM(Sheet1!M876)+SUM(Sheet1!N876)+SUM(Sheet1!O876)+SUM(Sheet1!P876)</f>
        <v>56</v>
      </c>
      <c r="R876">
        <v>2</v>
      </c>
      <c r="S876">
        <v>1</v>
      </c>
      <c r="T876">
        <v>1</v>
      </c>
      <c r="U876">
        <v>4</v>
      </c>
      <c r="V876">
        <v>3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 t="s">
        <v>18</v>
      </c>
      <c r="AE876" t="s">
        <v>19</v>
      </c>
    </row>
    <row r="877" spans="1:31" x14ac:dyDescent="0.3">
      <c r="A877">
        <v>10099</v>
      </c>
      <c r="B877">
        <v>1984</v>
      </c>
      <c r="C877" t="s">
        <v>25</v>
      </c>
      <c r="D877" t="s">
        <v>20</v>
      </c>
      <c r="E877" s="1">
        <v>55434</v>
      </c>
      <c r="F877">
        <v>1</v>
      </c>
      <c r="G877">
        <v>0</v>
      </c>
      <c r="H877" s="9">
        <v>41552</v>
      </c>
      <c r="I877" s="9" t="str">
        <f t="shared" si="14"/>
        <v>2013</v>
      </c>
      <c r="J877">
        <v>21</v>
      </c>
      <c r="K877">
        <v>238</v>
      </c>
      <c r="L877">
        <v>115</v>
      </c>
      <c r="M877">
        <v>215</v>
      </c>
      <c r="N877">
        <v>169</v>
      </c>
      <c r="O877">
        <v>69</v>
      </c>
      <c r="P877">
        <v>76</v>
      </c>
      <c r="Q877">
        <f>SUM(Sheet1!K877)+SUM(Sheet1!L877)+SUM(Sheet1!M877)+SUM(Sheet1!N877)+SUM(Sheet1!O877)+SUM(Sheet1!P877)</f>
        <v>882</v>
      </c>
      <c r="R877">
        <v>3</v>
      </c>
      <c r="S877">
        <v>5</v>
      </c>
      <c r="T877">
        <v>3</v>
      </c>
      <c r="U877">
        <v>13</v>
      </c>
      <c r="V877">
        <v>4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 t="s">
        <v>15</v>
      </c>
      <c r="AE877" t="s">
        <v>16</v>
      </c>
    </row>
    <row r="878" spans="1:31" x14ac:dyDescent="0.3">
      <c r="A878">
        <v>10311</v>
      </c>
      <c r="B878">
        <v>1969</v>
      </c>
      <c r="C878" t="s">
        <v>25</v>
      </c>
      <c r="D878" t="s">
        <v>20</v>
      </c>
      <c r="E878" s="1">
        <v>4428</v>
      </c>
      <c r="F878">
        <v>0</v>
      </c>
      <c r="G878">
        <v>1</v>
      </c>
      <c r="H878" s="9">
        <v>41552</v>
      </c>
      <c r="I878" s="9" t="str">
        <f t="shared" si="14"/>
        <v>2013</v>
      </c>
      <c r="J878">
        <v>0</v>
      </c>
      <c r="K878">
        <v>16</v>
      </c>
      <c r="L878">
        <v>4</v>
      </c>
      <c r="M878">
        <v>12</v>
      </c>
      <c r="N878">
        <v>2</v>
      </c>
      <c r="O878">
        <v>4</v>
      </c>
      <c r="P878">
        <v>321</v>
      </c>
      <c r="Q878">
        <f>SUM(Sheet1!K878)+SUM(Sheet1!L878)+SUM(Sheet1!M878)+SUM(Sheet1!N878)+SUM(Sheet1!O878)+SUM(Sheet1!P878)</f>
        <v>359</v>
      </c>
      <c r="R878">
        <v>0</v>
      </c>
      <c r="S878">
        <v>25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 t="s">
        <v>21</v>
      </c>
      <c r="AE878" t="s">
        <v>22</v>
      </c>
    </row>
    <row r="879" spans="1:31" x14ac:dyDescent="0.3">
      <c r="A879">
        <v>10906</v>
      </c>
      <c r="B879">
        <v>1948</v>
      </c>
      <c r="C879" t="s">
        <v>13</v>
      </c>
      <c r="D879" t="s">
        <v>27</v>
      </c>
      <c r="E879" s="1">
        <v>46681</v>
      </c>
      <c r="F879">
        <v>0</v>
      </c>
      <c r="G879">
        <v>2</v>
      </c>
      <c r="H879" s="9">
        <v>41555</v>
      </c>
      <c r="I879" s="9" t="str">
        <f t="shared" si="14"/>
        <v>2013</v>
      </c>
      <c r="J879">
        <v>52</v>
      </c>
      <c r="K879">
        <v>269</v>
      </c>
      <c r="L879">
        <v>15</v>
      </c>
      <c r="M879">
        <v>69</v>
      </c>
      <c r="N879">
        <v>15</v>
      </c>
      <c r="O879">
        <v>19</v>
      </c>
      <c r="P879">
        <v>38</v>
      </c>
      <c r="Q879">
        <f>SUM(Sheet1!K879)+SUM(Sheet1!L879)+SUM(Sheet1!M879)+SUM(Sheet1!N879)+SUM(Sheet1!O879)+SUM(Sheet1!P879)</f>
        <v>425</v>
      </c>
      <c r="R879">
        <v>2</v>
      </c>
      <c r="S879">
        <v>4</v>
      </c>
      <c r="T879">
        <v>6</v>
      </c>
      <c r="U879">
        <v>4</v>
      </c>
      <c r="V879">
        <v>5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 t="s">
        <v>15</v>
      </c>
      <c r="AE879" t="s">
        <v>16</v>
      </c>
    </row>
    <row r="880" spans="1:31" x14ac:dyDescent="0.3">
      <c r="A880">
        <v>4107</v>
      </c>
      <c r="B880">
        <v>1948</v>
      </c>
      <c r="C880" t="s">
        <v>13</v>
      </c>
      <c r="D880" t="s">
        <v>27</v>
      </c>
      <c r="E880" s="1">
        <v>46681</v>
      </c>
      <c r="F880">
        <v>0</v>
      </c>
      <c r="G880">
        <v>2</v>
      </c>
      <c r="H880" s="9">
        <v>41555</v>
      </c>
      <c r="I880" s="9" t="str">
        <f t="shared" si="14"/>
        <v>2013</v>
      </c>
      <c r="J880">
        <v>52</v>
      </c>
      <c r="K880">
        <v>269</v>
      </c>
      <c r="L880">
        <v>15</v>
      </c>
      <c r="M880">
        <v>69</v>
      </c>
      <c r="N880">
        <v>15</v>
      </c>
      <c r="O880">
        <v>19</v>
      </c>
      <c r="P880">
        <v>38</v>
      </c>
      <c r="Q880">
        <f>SUM(Sheet1!K880)+SUM(Sheet1!L880)+SUM(Sheet1!M880)+SUM(Sheet1!N880)+SUM(Sheet1!O880)+SUM(Sheet1!P880)</f>
        <v>425</v>
      </c>
      <c r="R880">
        <v>2</v>
      </c>
      <c r="S880">
        <v>4</v>
      </c>
      <c r="T880">
        <v>6</v>
      </c>
      <c r="U880">
        <v>4</v>
      </c>
      <c r="V880">
        <v>5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 t="s">
        <v>21</v>
      </c>
      <c r="AE880" t="s">
        <v>22</v>
      </c>
    </row>
    <row r="881" spans="1:31" x14ac:dyDescent="0.3">
      <c r="A881">
        <v>6859</v>
      </c>
      <c r="B881">
        <v>1987</v>
      </c>
      <c r="C881" t="s">
        <v>25</v>
      </c>
      <c r="D881" t="s">
        <v>28</v>
      </c>
      <c r="E881" s="1">
        <v>29236</v>
      </c>
      <c r="F881">
        <v>1</v>
      </c>
      <c r="G881">
        <v>0</v>
      </c>
      <c r="H881" s="9">
        <v>41555</v>
      </c>
      <c r="I881" s="9" t="str">
        <f t="shared" si="14"/>
        <v>2013</v>
      </c>
      <c r="J881">
        <v>30</v>
      </c>
      <c r="K881">
        <v>37</v>
      </c>
      <c r="L881">
        <v>4</v>
      </c>
      <c r="M881">
        <v>24</v>
      </c>
      <c r="N881">
        <v>16</v>
      </c>
      <c r="O881">
        <v>9</v>
      </c>
      <c r="P881">
        <v>9</v>
      </c>
      <c r="Q881">
        <f>SUM(Sheet1!K881)+SUM(Sheet1!L881)+SUM(Sheet1!M881)+SUM(Sheet1!N881)+SUM(Sheet1!O881)+SUM(Sheet1!P881)</f>
        <v>99</v>
      </c>
      <c r="R881">
        <v>2</v>
      </c>
      <c r="S881">
        <v>4</v>
      </c>
      <c r="T881">
        <v>0</v>
      </c>
      <c r="U881">
        <v>3</v>
      </c>
      <c r="V881">
        <v>9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 t="s">
        <v>21</v>
      </c>
      <c r="AE881" t="s">
        <v>22</v>
      </c>
    </row>
    <row r="882" spans="1:31" x14ac:dyDescent="0.3">
      <c r="A882">
        <v>5954</v>
      </c>
      <c r="B882">
        <v>1972</v>
      </c>
      <c r="C882" t="s">
        <v>26</v>
      </c>
      <c r="D882" t="s">
        <v>17</v>
      </c>
      <c r="E882" s="1">
        <v>42618</v>
      </c>
      <c r="F882">
        <v>1</v>
      </c>
      <c r="G882">
        <v>0</v>
      </c>
      <c r="H882" s="9">
        <v>41556</v>
      </c>
      <c r="I882" s="9" t="str">
        <f t="shared" si="14"/>
        <v>2013</v>
      </c>
      <c r="J882">
        <v>92</v>
      </c>
      <c r="K882">
        <v>76</v>
      </c>
      <c r="L882">
        <v>14</v>
      </c>
      <c r="M882">
        <v>74</v>
      </c>
      <c r="N882">
        <v>13</v>
      </c>
      <c r="O882">
        <v>5</v>
      </c>
      <c r="P882">
        <v>10</v>
      </c>
      <c r="Q882">
        <f>SUM(Sheet1!K882)+SUM(Sheet1!L882)+SUM(Sheet1!M882)+SUM(Sheet1!N882)+SUM(Sheet1!O882)+SUM(Sheet1!P882)</f>
        <v>192</v>
      </c>
      <c r="R882">
        <v>2</v>
      </c>
      <c r="S882">
        <v>5</v>
      </c>
      <c r="T882">
        <v>0</v>
      </c>
      <c r="U882">
        <v>4</v>
      </c>
      <c r="V882">
        <v>8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 t="s">
        <v>21</v>
      </c>
      <c r="AE882" t="s">
        <v>22</v>
      </c>
    </row>
    <row r="883" spans="1:31" x14ac:dyDescent="0.3">
      <c r="A883">
        <v>606</v>
      </c>
      <c r="B883">
        <v>1967</v>
      </c>
      <c r="C883" t="s">
        <v>25</v>
      </c>
      <c r="D883" t="s">
        <v>28</v>
      </c>
      <c r="E883" s="1">
        <v>25930</v>
      </c>
      <c r="F883">
        <v>1</v>
      </c>
      <c r="G883">
        <v>1</v>
      </c>
      <c r="H883" s="9">
        <v>41557</v>
      </c>
      <c r="I883" s="9" t="str">
        <f t="shared" si="14"/>
        <v>2013</v>
      </c>
      <c r="J883">
        <v>87</v>
      </c>
      <c r="K883">
        <v>6</v>
      </c>
      <c r="L883">
        <v>1</v>
      </c>
      <c r="M883">
        <v>2</v>
      </c>
      <c r="N883">
        <v>2</v>
      </c>
      <c r="O883">
        <v>0</v>
      </c>
      <c r="P883">
        <v>4</v>
      </c>
      <c r="Q883">
        <f>SUM(Sheet1!K883)+SUM(Sheet1!L883)+SUM(Sheet1!M883)+SUM(Sheet1!N883)+SUM(Sheet1!O883)+SUM(Sheet1!P883)</f>
        <v>15</v>
      </c>
      <c r="R883">
        <v>1</v>
      </c>
      <c r="S883">
        <v>1</v>
      </c>
      <c r="T883">
        <v>0</v>
      </c>
      <c r="U883">
        <v>2</v>
      </c>
      <c r="V883">
        <v>7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 t="s">
        <v>21</v>
      </c>
      <c r="AE883" t="s">
        <v>22</v>
      </c>
    </row>
    <row r="884" spans="1:31" x14ac:dyDescent="0.3">
      <c r="A884">
        <v>1581</v>
      </c>
      <c r="B884">
        <v>1980</v>
      </c>
      <c r="C884" t="s">
        <v>25</v>
      </c>
      <c r="D884" t="s">
        <v>20</v>
      </c>
      <c r="E884" s="1">
        <v>37406</v>
      </c>
      <c r="F884">
        <v>1</v>
      </c>
      <c r="G884">
        <v>0</v>
      </c>
      <c r="H884" s="9">
        <v>41557</v>
      </c>
      <c r="I884" s="9" t="str">
        <f t="shared" si="14"/>
        <v>2013</v>
      </c>
      <c r="J884">
        <v>18</v>
      </c>
      <c r="K884">
        <v>2</v>
      </c>
      <c r="L884">
        <v>0</v>
      </c>
      <c r="M884">
        <v>8</v>
      </c>
      <c r="N884">
        <v>2</v>
      </c>
      <c r="O884">
        <v>2</v>
      </c>
      <c r="P884">
        <v>3</v>
      </c>
      <c r="Q884">
        <f>SUM(Sheet1!K884)+SUM(Sheet1!L884)+SUM(Sheet1!M884)+SUM(Sheet1!N884)+SUM(Sheet1!O884)+SUM(Sheet1!P884)</f>
        <v>17</v>
      </c>
      <c r="R884">
        <v>1</v>
      </c>
      <c r="S884">
        <v>1</v>
      </c>
      <c r="T884">
        <v>0</v>
      </c>
      <c r="U884">
        <v>2</v>
      </c>
      <c r="V884">
        <v>8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1</v>
      </c>
      <c r="AC884">
        <v>0</v>
      </c>
      <c r="AD884" t="s">
        <v>21</v>
      </c>
      <c r="AE884" t="s">
        <v>22</v>
      </c>
    </row>
    <row r="885" spans="1:31" x14ac:dyDescent="0.3">
      <c r="A885">
        <v>5684</v>
      </c>
      <c r="B885">
        <v>1971</v>
      </c>
      <c r="C885" t="s">
        <v>26</v>
      </c>
      <c r="D885" t="s">
        <v>17</v>
      </c>
      <c r="E885" s="1">
        <v>44635</v>
      </c>
      <c r="F885">
        <v>1</v>
      </c>
      <c r="G885">
        <v>1</v>
      </c>
      <c r="H885" s="9">
        <v>41558</v>
      </c>
      <c r="I885" s="9" t="str">
        <f t="shared" si="14"/>
        <v>2013</v>
      </c>
      <c r="J885">
        <v>25</v>
      </c>
      <c r="K885">
        <v>56</v>
      </c>
      <c r="L885">
        <v>0</v>
      </c>
      <c r="M885">
        <v>9</v>
      </c>
      <c r="N885">
        <v>0</v>
      </c>
      <c r="O885">
        <v>0</v>
      </c>
      <c r="P885">
        <v>3</v>
      </c>
      <c r="Q885">
        <f>SUM(Sheet1!K885)+SUM(Sheet1!L885)+SUM(Sheet1!M885)+SUM(Sheet1!N885)+SUM(Sheet1!O885)+SUM(Sheet1!P885)</f>
        <v>68</v>
      </c>
      <c r="R885">
        <v>2</v>
      </c>
      <c r="S885">
        <v>2</v>
      </c>
      <c r="T885">
        <v>0</v>
      </c>
      <c r="U885">
        <v>3</v>
      </c>
      <c r="V885">
        <v>7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 t="s">
        <v>21</v>
      </c>
      <c r="AE885" t="s">
        <v>22</v>
      </c>
    </row>
    <row r="886" spans="1:31" x14ac:dyDescent="0.3">
      <c r="A886">
        <v>1600</v>
      </c>
      <c r="B886">
        <v>1965</v>
      </c>
      <c r="C886" t="s">
        <v>26</v>
      </c>
      <c r="D886" t="s">
        <v>20</v>
      </c>
      <c r="E886" s="1">
        <v>56962</v>
      </c>
      <c r="F886">
        <v>2</v>
      </c>
      <c r="G886">
        <v>1</v>
      </c>
      <c r="H886" s="9">
        <v>41558</v>
      </c>
      <c r="I886" s="9" t="str">
        <f t="shared" si="14"/>
        <v>2013</v>
      </c>
      <c r="J886">
        <v>60</v>
      </c>
      <c r="K886">
        <v>292</v>
      </c>
      <c r="L886">
        <v>3</v>
      </c>
      <c r="M886">
        <v>77</v>
      </c>
      <c r="N886">
        <v>10</v>
      </c>
      <c r="O886">
        <v>3</v>
      </c>
      <c r="P886">
        <v>26</v>
      </c>
      <c r="Q886">
        <f>SUM(Sheet1!K886)+SUM(Sheet1!L886)+SUM(Sheet1!M886)+SUM(Sheet1!N886)+SUM(Sheet1!O886)+SUM(Sheet1!P886)</f>
        <v>411</v>
      </c>
      <c r="R886">
        <v>7</v>
      </c>
      <c r="S886">
        <v>6</v>
      </c>
      <c r="T886">
        <v>3</v>
      </c>
      <c r="U886">
        <v>5</v>
      </c>
      <c r="V886">
        <v>7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 t="s">
        <v>15</v>
      </c>
      <c r="AE886" t="s">
        <v>16</v>
      </c>
    </row>
    <row r="887" spans="1:31" x14ac:dyDescent="0.3">
      <c r="A887">
        <v>11171</v>
      </c>
      <c r="B887">
        <v>1965</v>
      </c>
      <c r="C887" t="s">
        <v>26</v>
      </c>
      <c r="D887" t="s">
        <v>20</v>
      </c>
      <c r="E887" s="1">
        <v>56962</v>
      </c>
      <c r="F887">
        <v>2</v>
      </c>
      <c r="G887">
        <v>1</v>
      </c>
      <c r="H887" s="9">
        <v>41558</v>
      </c>
      <c r="I887" s="9" t="str">
        <f t="shared" si="14"/>
        <v>2013</v>
      </c>
      <c r="J887">
        <v>60</v>
      </c>
      <c r="K887">
        <v>292</v>
      </c>
      <c r="L887">
        <v>3</v>
      </c>
      <c r="M887">
        <v>77</v>
      </c>
      <c r="N887">
        <v>10</v>
      </c>
      <c r="O887">
        <v>3</v>
      </c>
      <c r="P887">
        <v>26</v>
      </c>
      <c r="Q887">
        <f>SUM(Sheet1!K887)+SUM(Sheet1!L887)+SUM(Sheet1!M887)+SUM(Sheet1!N887)+SUM(Sheet1!O887)+SUM(Sheet1!P887)</f>
        <v>411</v>
      </c>
      <c r="R887">
        <v>7</v>
      </c>
      <c r="S887">
        <v>6</v>
      </c>
      <c r="T887">
        <v>3</v>
      </c>
      <c r="U887">
        <v>5</v>
      </c>
      <c r="V887">
        <v>7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 t="s">
        <v>18</v>
      </c>
      <c r="AE887" t="s">
        <v>19</v>
      </c>
    </row>
    <row r="888" spans="1:31" x14ac:dyDescent="0.3">
      <c r="A888">
        <v>8216</v>
      </c>
      <c r="B888">
        <v>1972</v>
      </c>
      <c r="C888" t="s">
        <v>26</v>
      </c>
      <c r="D888" t="s">
        <v>20</v>
      </c>
      <c r="E888" s="1">
        <v>53761</v>
      </c>
      <c r="F888">
        <v>1</v>
      </c>
      <c r="G888">
        <v>1</v>
      </c>
      <c r="H888" s="9">
        <v>41558</v>
      </c>
      <c r="I888" s="9" t="str">
        <f t="shared" si="14"/>
        <v>2013</v>
      </c>
      <c r="J888">
        <v>7</v>
      </c>
      <c r="K888">
        <v>158</v>
      </c>
      <c r="L888">
        <v>0</v>
      </c>
      <c r="M888">
        <v>76</v>
      </c>
      <c r="N888">
        <v>13</v>
      </c>
      <c r="O888">
        <v>7</v>
      </c>
      <c r="P888">
        <v>71</v>
      </c>
      <c r="Q888">
        <f>SUM(Sheet1!K888)+SUM(Sheet1!L888)+SUM(Sheet1!M888)+SUM(Sheet1!N888)+SUM(Sheet1!O888)+SUM(Sheet1!P888)</f>
        <v>325</v>
      </c>
      <c r="R888">
        <v>6</v>
      </c>
      <c r="S888">
        <v>4</v>
      </c>
      <c r="T888">
        <v>4</v>
      </c>
      <c r="U888">
        <v>3</v>
      </c>
      <c r="V888">
        <v>5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 t="s">
        <v>18</v>
      </c>
      <c r="AE888" t="s">
        <v>19</v>
      </c>
    </row>
    <row r="889" spans="1:31" x14ac:dyDescent="0.3">
      <c r="A889">
        <v>5596</v>
      </c>
      <c r="B889">
        <v>1956</v>
      </c>
      <c r="C889" t="s">
        <v>34</v>
      </c>
      <c r="D889" t="s">
        <v>27</v>
      </c>
      <c r="E889" s="1">
        <v>58821</v>
      </c>
      <c r="F889">
        <v>0</v>
      </c>
      <c r="G889">
        <v>1</v>
      </c>
      <c r="H889" s="9">
        <v>41559</v>
      </c>
      <c r="I889" s="9" t="str">
        <f t="shared" si="14"/>
        <v>2013</v>
      </c>
      <c r="J889">
        <v>44</v>
      </c>
      <c r="K889">
        <v>513</v>
      </c>
      <c r="L889">
        <v>14</v>
      </c>
      <c r="M889">
        <v>154</v>
      </c>
      <c r="N889">
        <v>19</v>
      </c>
      <c r="O889">
        <v>0</v>
      </c>
      <c r="P889">
        <v>28</v>
      </c>
      <c r="Q889">
        <f>SUM(Sheet1!K889)+SUM(Sheet1!L889)+SUM(Sheet1!M889)+SUM(Sheet1!N889)+SUM(Sheet1!O889)+SUM(Sheet1!P889)</f>
        <v>728</v>
      </c>
      <c r="R889">
        <v>1</v>
      </c>
      <c r="S889">
        <v>9</v>
      </c>
      <c r="T889">
        <v>2</v>
      </c>
      <c r="U889">
        <v>9</v>
      </c>
      <c r="V889">
        <v>6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 t="s">
        <v>15</v>
      </c>
      <c r="AE889" t="s">
        <v>16</v>
      </c>
    </row>
    <row r="890" spans="1:31" x14ac:dyDescent="0.3">
      <c r="A890">
        <v>2544</v>
      </c>
      <c r="B890">
        <v>1951</v>
      </c>
      <c r="C890" t="s">
        <v>26</v>
      </c>
      <c r="D890" t="s">
        <v>17</v>
      </c>
      <c r="E890" s="1">
        <v>57530</v>
      </c>
      <c r="F890">
        <v>0</v>
      </c>
      <c r="G890">
        <v>1</v>
      </c>
      <c r="H890" s="9">
        <v>41559</v>
      </c>
      <c r="I890" s="9" t="str">
        <f t="shared" si="14"/>
        <v>2013</v>
      </c>
      <c r="J890">
        <v>68</v>
      </c>
      <c r="K890">
        <v>50</v>
      </c>
      <c r="L890">
        <v>1</v>
      </c>
      <c r="M890">
        <v>27</v>
      </c>
      <c r="N890">
        <v>6</v>
      </c>
      <c r="O890">
        <v>7</v>
      </c>
      <c r="P890">
        <v>1</v>
      </c>
      <c r="Q890">
        <f>SUM(Sheet1!K890)+SUM(Sheet1!L890)+SUM(Sheet1!M890)+SUM(Sheet1!N890)+SUM(Sheet1!O890)+SUM(Sheet1!P890)</f>
        <v>92</v>
      </c>
      <c r="R890">
        <v>1</v>
      </c>
      <c r="S890">
        <v>1</v>
      </c>
      <c r="T890">
        <v>1</v>
      </c>
      <c r="U890">
        <v>4</v>
      </c>
      <c r="V890">
        <v>1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 t="s">
        <v>32</v>
      </c>
      <c r="AE890" t="s">
        <v>33</v>
      </c>
    </row>
    <row r="891" spans="1:31" x14ac:dyDescent="0.3">
      <c r="A891">
        <v>10609</v>
      </c>
      <c r="B891">
        <v>1962</v>
      </c>
      <c r="C891" t="s">
        <v>13</v>
      </c>
      <c r="D891" t="s">
        <v>20</v>
      </c>
      <c r="E891" s="1">
        <v>42769</v>
      </c>
      <c r="F891">
        <v>0</v>
      </c>
      <c r="G891">
        <v>1</v>
      </c>
      <c r="H891" s="9">
        <v>41559</v>
      </c>
      <c r="I891" s="9" t="str">
        <f t="shared" si="14"/>
        <v>2013</v>
      </c>
      <c r="J891">
        <v>15</v>
      </c>
      <c r="K891">
        <v>71</v>
      </c>
      <c r="L891">
        <v>0</v>
      </c>
      <c r="M891">
        <v>13</v>
      </c>
      <c r="N891">
        <v>3</v>
      </c>
      <c r="O891">
        <v>1</v>
      </c>
      <c r="P891">
        <v>0</v>
      </c>
      <c r="Q891">
        <f>SUM(Sheet1!K891)+SUM(Sheet1!L891)+SUM(Sheet1!M891)+SUM(Sheet1!N891)+SUM(Sheet1!O891)+SUM(Sheet1!P891)</f>
        <v>88</v>
      </c>
      <c r="R891">
        <v>2</v>
      </c>
      <c r="S891">
        <v>1</v>
      </c>
      <c r="T891">
        <v>1</v>
      </c>
      <c r="U891">
        <v>4</v>
      </c>
      <c r="V891">
        <v>4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 t="s">
        <v>23</v>
      </c>
      <c r="AE891" t="s">
        <v>24</v>
      </c>
    </row>
    <row r="892" spans="1:31" x14ac:dyDescent="0.3">
      <c r="A892">
        <v>5644</v>
      </c>
      <c r="B892">
        <v>1957</v>
      </c>
      <c r="C892" t="s">
        <v>25</v>
      </c>
      <c r="D892" t="s">
        <v>27</v>
      </c>
      <c r="E892" s="1">
        <v>42213</v>
      </c>
      <c r="F892">
        <v>0</v>
      </c>
      <c r="G892">
        <v>1</v>
      </c>
      <c r="H892" s="9">
        <v>41559</v>
      </c>
      <c r="I892" s="9" t="str">
        <f t="shared" si="14"/>
        <v>2013</v>
      </c>
      <c r="J892">
        <v>96</v>
      </c>
      <c r="K892">
        <v>309</v>
      </c>
      <c r="L892">
        <v>3</v>
      </c>
      <c r="M892">
        <v>24</v>
      </c>
      <c r="N892">
        <v>4</v>
      </c>
      <c r="O892">
        <v>3</v>
      </c>
      <c r="P892">
        <v>20</v>
      </c>
      <c r="Q892">
        <f>SUM(Sheet1!K892)+SUM(Sheet1!L892)+SUM(Sheet1!M892)+SUM(Sheet1!N892)+SUM(Sheet1!O892)+SUM(Sheet1!P892)</f>
        <v>363</v>
      </c>
      <c r="R892">
        <v>2</v>
      </c>
      <c r="S892">
        <v>5</v>
      </c>
      <c r="T892">
        <v>1</v>
      </c>
      <c r="U892">
        <v>7</v>
      </c>
      <c r="V892">
        <v>7</v>
      </c>
      <c r="W892">
        <v>0</v>
      </c>
      <c r="X892">
        <v>1</v>
      </c>
      <c r="Y892">
        <v>0</v>
      </c>
      <c r="Z892">
        <v>0</v>
      </c>
      <c r="AA892">
        <v>0</v>
      </c>
      <c r="AB892">
        <v>0</v>
      </c>
      <c r="AC892">
        <v>0</v>
      </c>
      <c r="AD892" t="s">
        <v>21</v>
      </c>
      <c r="AE892" t="s">
        <v>22</v>
      </c>
    </row>
    <row r="893" spans="1:31" x14ac:dyDescent="0.3">
      <c r="A893">
        <v>10914</v>
      </c>
      <c r="B893">
        <v>1970</v>
      </c>
      <c r="C893" t="s">
        <v>25</v>
      </c>
      <c r="D893" t="s">
        <v>28</v>
      </c>
      <c r="E893" s="1">
        <v>24163</v>
      </c>
      <c r="F893">
        <v>1</v>
      </c>
      <c r="G893">
        <v>1</v>
      </c>
      <c r="H893" s="9">
        <v>41559</v>
      </c>
      <c r="I893" s="9" t="str">
        <f t="shared" si="14"/>
        <v>2013</v>
      </c>
      <c r="J893">
        <v>3</v>
      </c>
      <c r="K893">
        <v>4</v>
      </c>
      <c r="L893">
        <v>1</v>
      </c>
      <c r="M893">
        <v>7</v>
      </c>
      <c r="N893">
        <v>2</v>
      </c>
      <c r="O893">
        <v>1</v>
      </c>
      <c r="P893">
        <v>2</v>
      </c>
      <c r="Q893">
        <f>SUM(Sheet1!K893)+SUM(Sheet1!L893)+SUM(Sheet1!M893)+SUM(Sheet1!N893)+SUM(Sheet1!O893)+SUM(Sheet1!P893)</f>
        <v>17</v>
      </c>
      <c r="R893">
        <v>2</v>
      </c>
      <c r="S893">
        <v>1</v>
      </c>
      <c r="T893">
        <v>0</v>
      </c>
      <c r="U893">
        <v>3</v>
      </c>
      <c r="V893">
        <v>4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 t="s">
        <v>21</v>
      </c>
      <c r="AE893" t="s">
        <v>22</v>
      </c>
    </row>
    <row r="894" spans="1:31" x14ac:dyDescent="0.3">
      <c r="A894">
        <v>5922</v>
      </c>
      <c r="B894">
        <v>1974</v>
      </c>
      <c r="C894" t="s">
        <v>13</v>
      </c>
      <c r="D894" t="s">
        <v>20</v>
      </c>
      <c r="E894" s="1">
        <v>40344</v>
      </c>
      <c r="F894">
        <v>0</v>
      </c>
      <c r="G894">
        <v>1</v>
      </c>
      <c r="H894" s="9">
        <v>41560</v>
      </c>
      <c r="I894" s="9" t="str">
        <f t="shared" si="14"/>
        <v>2013</v>
      </c>
      <c r="J894">
        <v>48</v>
      </c>
      <c r="K894">
        <v>210</v>
      </c>
      <c r="L894">
        <v>0</v>
      </c>
      <c r="M894">
        <v>6</v>
      </c>
      <c r="N894">
        <v>0</v>
      </c>
      <c r="O894">
        <v>0</v>
      </c>
      <c r="P894">
        <v>2</v>
      </c>
      <c r="Q894">
        <f>SUM(Sheet1!K894)+SUM(Sheet1!L894)+SUM(Sheet1!M894)+SUM(Sheet1!N894)+SUM(Sheet1!O894)+SUM(Sheet1!P894)</f>
        <v>218</v>
      </c>
      <c r="R894">
        <v>2</v>
      </c>
      <c r="S894">
        <v>4</v>
      </c>
      <c r="T894">
        <v>1</v>
      </c>
      <c r="U894">
        <v>5</v>
      </c>
      <c r="V894">
        <v>7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 t="s">
        <v>21</v>
      </c>
      <c r="AE894" t="s">
        <v>22</v>
      </c>
    </row>
    <row r="895" spans="1:31" x14ac:dyDescent="0.3">
      <c r="A895">
        <v>2456</v>
      </c>
      <c r="B895">
        <v>1975</v>
      </c>
      <c r="C895" t="s">
        <v>13</v>
      </c>
      <c r="D895" t="s">
        <v>20</v>
      </c>
      <c r="E895" s="1">
        <v>40233</v>
      </c>
      <c r="F895">
        <v>0</v>
      </c>
      <c r="G895">
        <v>1</v>
      </c>
      <c r="H895" s="9">
        <v>41561</v>
      </c>
      <c r="I895" s="9" t="str">
        <f t="shared" si="14"/>
        <v>2013</v>
      </c>
      <c r="J895">
        <v>84</v>
      </c>
      <c r="K895">
        <v>80</v>
      </c>
      <c r="L895">
        <v>4</v>
      </c>
      <c r="M895">
        <v>46</v>
      </c>
      <c r="N895">
        <v>0</v>
      </c>
      <c r="O895">
        <v>17</v>
      </c>
      <c r="P895">
        <v>2</v>
      </c>
      <c r="Q895">
        <f>SUM(Sheet1!K895)+SUM(Sheet1!L895)+SUM(Sheet1!M895)+SUM(Sheet1!N895)+SUM(Sheet1!O895)+SUM(Sheet1!P895)</f>
        <v>149</v>
      </c>
      <c r="R895">
        <v>5</v>
      </c>
      <c r="S895">
        <v>2</v>
      </c>
      <c r="T895">
        <v>1</v>
      </c>
      <c r="U895">
        <v>5</v>
      </c>
      <c r="V895">
        <v>6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 t="s">
        <v>15</v>
      </c>
      <c r="AE895" t="s">
        <v>16</v>
      </c>
    </row>
    <row r="896" spans="1:31" x14ac:dyDescent="0.3">
      <c r="A896">
        <v>4682</v>
      </c>
      <c r="B896">
        <v>1958</v>
      </c>
      <c r="C896" t="s">
        <v>25</v>
      </c>
      <c r="D896" t="s">
        <v>20</v>
      </c>
      <c r="E896" s="1">
        <v>51876</v>
      </c>
      <c r="F896">
        <v>0</v>
      </c>
      <c r="G896">
        <v>0</v>
      </c>
      <c r="H896" s="9">
        <v>41562</v>
      </c>
      <c r="I896" s="9" t="str">
        <f t="shared" si="14"/>
        <v>2013</v>
      </c>
      <c r="J896">
        <v>88</v>
      </c>
      <c r="K896">
        <v>99</v>
      </c>
      <c r="L896">
        <v>27</v>
      </c>
      <c r="M896">
        <v>102</v>
      </c>
      <c r="N896">
        <v>28</v>
      </c>
      <c r="O896">
        <v>48</v>
      </c>
      <c r="P896">
        <v>6</v>
      </c>
      <c r="Q896">
        <f>SUM(Sheet1!K896)+SUM(Sheet1!L896)+SUM(Sheet1!M896)+SUM(Sheet1!N896)+SUM(Sheet1!O896)+SUM(Sheet1!P896)</f>
        <v>310</v>
      </c>
      <c r="R896">
        <v>1</v>
      </c>
      <c r="S896">
        <v>2</v>
      </c>
      <c r="T896">
        <v>2</v>
      </c>
      <c r="U896">
        <v>8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 t="s">
        <v>30</v>
      </c>
      <c r="AE896" t="s">
        <v>31</v>
      </c>
    </row>
    <row r="897" spans="1:31" x14ac:dyDescent="0.3">
      <c r="A897">
        <v>3409</v>
      </c>
      <c r="B897">
        <v>1984</v>
      </c>
      <c r="C897" t="s">
        <v>25</v>
      </c>
      <c r="D897" t="s">
        <v>28</v>
      </c>
      <c r="E897" s="1">
        <v>36108</v>
      </c>
      <c r="F897">
        <v>1</v>
      </c>
      <c r="G897">
        <v>0</v>
      </c>
      <c r="H897" s="9">
        <v>41562</v>
      </c>
      <c r="I897" s="9" t="str">
        <f t="shared" si="14"/>
        <v>2013</v>
      </c>
      <c r="J897">
        <v>68</v>
      </c>
      <c r="K897">
        <v>141</v>
      </c>
      <c r="L897">
        <v>8</v>
      </c>
      <c r="M897">
        <v>129</v>
      </c>
      <c r="N897">
        <v>3</v>
      </c>
      <c r="O897">
        <v>11</v>
      </c>
      <c r="P897">
        <v>47</v>
      </c>
      <c r="Q897">
        <f>SUM(Sheet1!K897)+SUM(Sheet1!L897)+SUM(Sheet1!M897)+SUM(Sheet1!N897)+SUM(Sheet1!O897)+SUM(Sheet1!P897)</f>
        <v>339</v>
      </c>
      <c r="R897">
        <v>3</v>
      </c>
      <c r="S897">
        <v>7</v>
      </c>
      <c r="T897">
        <v>1</v>
      </c>
      <c r="U897">
        <v>4</v>
      </c>
      <c r="V897">
        <v>9</v>
      </c>
      <c r="W897">
        <v>1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 t="s">
        <v>15</v>
      </c>
      <c r="AE897" t="s">
        <v>16</v>
      </c>
    </row>
    <row r="898" spans="1:31" x14ac:dyDescent="0.3">
      <c r="A898">
        <v>2173</v>
      </c>
      <c r="B898">
        <v>1952</v>
      </c>
      <c r="C898" t="s">
        <v>25</v>
      </c>
      <c r="D898" t="s">
        <v>14</v>
      </c>
      <c r="E898" s="1">
        <v>40049</v>
      </c>
      <c r="F898">
        <v>0</v>
      </c>
      <c r="G898">
        <v>1</v>
      </c>
      <c r="H898" s="9">
        <v>41563</v>
      </c>
      <c r="I898" s="9" t="str">
        <f t="shared" si="14"/>
        <v>2013</v>
      </c>
      <c r="J898">
        <v>23</v>
      </c>
      <c r="K898">
        <v>13</v>
      </c>
      <c r="L898">
        <v>6</v>
      </c>
      <c r="M898">
        <v>7</v>
      </c>
      <c r="N898">
        <v>0</v>
      </c>
      <c r="O898">
        <v>3</v>
      </c>
      <c r="P898">
        <v>3</v>
      </c>
      <c r="Q898">
        <f>SUM(Sheet1!K898)+SUM(Sheet1!L898)+SUM(Sheet1!M898)+SUM(Sheet1!N898)+SUM(Sheet1!O898)+SUM(Sheet1!P898)</f>
        <v>32</v>
      </c>
      <c r="R898">
        <v>1</v>
      </c>
      <c r="S898">
        <v>1</v>
      </c>
      <c r="T898">
        <v>0</v>
      </c>
      <c r="U898">
        <v>3</v>
      </c>
      <c r="V898">
        <v>6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 t="s">
        <v>21</v>
      </c>
      <c r="AE898" t="s">
        <v>22</v>
      </c>
    </row>
    <row r="899" spans="1:31" x14ac:dyDescent="0.3">
      <c r="A899">
        <v>3102</v>
      </c>
      <c r="B899">
        <v>1981</v>
      </c>
      <c r="C899" t="s">
        <v>34</v>
      </c>
      <c r="D899" t="s">
        <v>27</v>
      </c>
      <c r="E899" s="1">
        <v>19414</v>
      </c>
      <c r="F899">
        <v>1</v>
      </c>
      <c r="G899">
        <v>0</v>
      </c>
      <c r="H899" s="9">
        <v>41563</v>
      </c>
      <c r="I899" s="9" t="str">
        <f t="shared" si="14"/>
        <v>2013</v>
      </c>
      <c r="J899">
        <v>32</v>
      </c>
      <c r="K899">
        <v>2</v>
      </c>
      <c r="L899">
        <v>3</v>
      </c>
      <c r="M899">
        <v>12</v>
      </c>
      <c r="N899">
        <v>3</v>
      </c>
      <c r="O899">
        <v>5</v>
      </c>
      <c r="P899">
        <v>7</v>
      </c>
      <c r="Q899">
        <f>SUM(Sheet1!K899)+SUM(Sheet1!L899)+SUM(Sheet1!M899)+SUM(Sheet1!N899)+SUM(Sheet1!O899)+SUM(Sheet1!P899)</f>
        <v>32</v>
      </c>
      <c r="R899">
        <v>1</v>
      </c>
      <c r="S899">
        <v>1</v>
      </c>
      <c r="T899">
        <v>0</v>
      </c>
      <c r="U899">
        <v>3</v>
      </c>
      <c r="V899">
        <v>8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 t="s">
        <v>23</v>
      </c>
      <c r="AE899" t="s">
        <v>24</v>
      </c>
    </row>
    <row r="900" spans="1:31" x14ac:dyDescent="0.3">
      <c r="A900">
        <v>5956</v>
      </c>
      <c r="B900">
        <v>1948</v>
      </c>
      <c r="C900" t="s">
        <v>13</v>
      </c>
      <c r="D900" t="s">
        <v>17</v>
      </c>
      <c r="E900" s="1">
        <v>45072</v>
      </c>
      <c r="F900">
        <v>1</v>
      </c>
      <c r="G900">
        <v>2</v>
      </c>
      <c r="H900" s="9">
        <v>41563</v>
      </c>
      <c r="I900" s="9" t="str">
        <f t="shared" ref="I900:I963" si="15">TEXT(SUBSTITUTE(H900,"年","-"),"yyyy")</f>
        <v>2013</v>
      </c>
      <c r="J900">
        <v>74</v>
      </c>
      <c r="K900">
        <v>144</v>
      </c>
      <c r="L900">
        <v>2</v>
      </c>
      <c r="M900">
        <v>99</v>
      </c>
      <c r="N900">
        <v>7</v>
      </c>
      <c r="O900">
        <v>2</v>
      </c>
      <c r="P900">
        <v>30</v>
      </c>
      <c r="Q900">
        <f>SUM(Sheet1!K900)+SUM(Sheet1!L900)+SUM(Sheet1!M900)+SUM(Sheet1!N900)+SUM(Sheet1!O900)+SUM(Sheet1!P900)</f>
        <v>284</v>
      </c>
      <c r="R900">
        <v>5</v>
      </c>
      <c r="S900">
        <v>6</v>
      </c>
      <c r="T900">
        <v>1</v>
      </c>
      <c r="U900">
        <v>4</v>
      </c>
      <c r="V900">
        <v>8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 t="s">
        <v>18</v>
      </c>
      <c r="AE900" t="s">
        <v>19</v>
      </c>
    </row>
    <row r="901" spans="1:31" x14ac:dyDescent="0.3">
      <c r="A901">
        <v>3885</v>
      </c>
      <c r="B901">
        <v>1983</v>
      </c>
      <c r="C901" t="s">
        <v>13</v>
      </c>
      <c r="D901" t="s">
        <v>20</v>
      </c>
      <c r="E901" s="1">
        <v>33569</v>
      </c>
      <c r="F901">
        <v>1</v>
      </c>
      <c r="G901">
        <v>0</v>
      </c>
      <c r="H901" s="9">
        <v>41563</v>
      </c>
      <c r="I901" s="9" t="str">
        <f t="shared" si="15"/>
        <v>2013</v>
      </c>
      <c r="J901">
        <v>10</v>
      </c>
      <c r="K901">
        <v>16</v>
      </c>
      <c r="L901">
        <v>2</v>
      </c>
      <c r="M901">
        <v>18</v>
      </c>
      <c r="N901">
        <v>3</v>
      </c>
      <c r="O901">
        <v>0</v>
      </c>
      <c r="P901">
        <v>24</v>
      </c>
      <c r="Q901">
        <f>SUM(Sheet1!K901)+SUM(Sheet1!L901)+SUM(Sheet1!M901)+SUM(Sheet1!N901)+SUM(Sheet1!O901)+SUM(Sheet1!P901)</f>
        <v>63</v>
      </c>
      <c r="R901">
        <v>1</v>
      </c>
      <c r="S901">
        <v>1</v>
      </c>
      <c r="T901">
        <v>1</v>
      </c>
      <c r="U901">
        <v>2</v>
      </c>
      <c r="V901">
        <v>8</v>
      </c>
      <c r="W901">
        <v>1</v>
      </c>
      <c r="X901">
        <v>0</v>
      </c>
      <c r="Y901">
        <v>0</v>
      </c>
      <c r="Z901">
        <v>0</v>
      </c>
      <c r="AA901">
        <v>0</v>
      </c>
      <c r="AB901">
        <v>1</v>
      </c>
      <c r="AC901">
        <v>0</v>
      </c>
      <c r="AD901" t="s">
        <v>21</v>
      </c>
      <c r="AE901" t="s">
        <v>22</v>
      </c>
    </row>
    <row r="902" spans="1:31" x14ac:dyDescent="0.3">
      <c r="A902">
        <v>6720</v>
      </c>
      <c r="B902">
        <v>1968</v>
      </c>
      <c r="C902" t="s">
        <v>26</v>
      </c>
      <c r="D902" t="s">
        <v>27</v>
      </c>
      <c r="E902" s="1">
        <v>43795</v>
      </c>
      <c r="F902">
        <v>0</v>
      </c>
      <c r="G902">
        <v>1</v>
      </c>
      <c r="H902" s="9">
        <v>41563</v>
      </c>
      <c r="I902" s="9" t="str">
        <f t="shared" si="15"/>
        <v>2013</v>
      </c>
      <c r="J902">
        <v>11</v>
      </c>
      <c r="K902">
        <v>314</v>
      </c>
      <c r="L902">
        <v>11</v>
      </c>
      <c r="M902">
        <v>53</v>
      </c>
      <c r="N902">
        <v>4</v>
      </c>
      <c r="O902">
        <v>3</v>
      </c>
      <c r="P902">
        <v>107</v>
      </c>
      <c r="Q902">
        <f>SUM(Sheet1!K902)+SUM(Sheet1!L902)+SUM(Sheet1!M902)+SUM(Sheet1!N902)+SUM(Sheet1!O902)+SUM(Sheet1!P902)</f>
        <v>492</v>
      </c>
      <c r="R902">
        <v>3</v>
      </c>
      <c r="S902">
        <v>7</v>
      </c>
      <c r="T902">
        <v>3</v>
      </c>
      <c r="U902">
        <v>4</v>
      </c>
      <c r="V902">
        <v>7</v>
      </c>
      <c r="W902">
        <v>0</v>
      </c>
      <c r="X902">
        <v>1</v>
      </c>
      <c r="Y902">
        <v>0</v>
      </c>
      <c r="Z902">
        <v>0</v>
      </c>
      <c r="AA902">
        <v>0</v>
      </c>
      <c r="AB902">
        <v>1</v>
      </c>
      <c r="AC902">
        <v>0</v>
      </c>
      <c r="AD902" t="s">
        <v>21</v>
      </c>
      <c r="AE902" t="s">
        <v>22</v>
      </c>
    </row>
    <row r="903" spans="1:31" x14ac:dyDescent="0.3">
      <c r="A903">
        <v>2964</v>
      </c>
      <c r="B903">
        <v>1981</v>
      </c>
      <c r="C903" t="s">
        <v>25</v>
      </c>
      <c r="D903" t="s">
        <v>20</v>
      </c>
      <c r="E903" s="1">
        <v>26872</v>
      </c>
      <c r="F903">
        <v>0</v>
      </c>
      <c r="G903">
        <v>0</v>
      </c>
      <c r="H903" s="9">
        <v>41563</v>
      </c>
      <c r="I903" s="9" t="str">
        <f t="shared" si="15"/>
        <v>2013</v>
      </c>
      <c r="J903">
        <v>0</v>
      </c>
      <c r="K903">
        <v>3</v>
      </c>
      <c r="L903">
        <v>10</v>
      </c>
      <c r="M903">
        <v>8</v>
      </c>
      <c r="N903">
        <v>3</v>
      </c>
      <c r="O903">
        <v>16</v>
      </c>
      <c r="P903">
        <v>32</v>
      </c>
      <c r="Q903">
        <f>SUM(Sheet1!K903)+SUM(Sheet1!L903)+SUM(Sheet1!M903)+SUM(Sheet1!N903)+SUM(Sheet1!O903)+SUM(Sheet1!P903)</f>
        <v>72</v>
      </c>
      <c r="R903">
        <v>1</v>
      </c>
      <c r="S903">
        <v>1</v>
      </c>
      <c r="T903">
        <v>1</v>
      </c>
      <c r="U903">
        <v>2</v>
      </c>
      <c r="V903">
        <v>6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 t="s">
        <v>23</v>
      </c>
      <c r="AE903" t="s">
        <v>24</v>
      </c>
    </row>
    <row r="904" spans="1:31" x14ac:dyDescent="0.3">
      <c r="A904">
        <v>6471</v>
      </c>
      <c r="B904">
        <v>1971</v>
      </c>
      <c r="C904" t="s">
        <v>26</v>
      </c>
      <c r="D904" t="s">
        <v>28</v>
      </c>
      <c r="E904" s="1">
        <v>36230</v>
      </c>
      <c r="F904">
        <v>1</v>
      </c>
      <c r="G904">
        <v>0</v>
      </c>
      <c r="H904" s="9">
        <v>41564</v>
      </c>
      <c r="I904" s="9" t="str">
        <f t="shared" si="15"/>
        <v>2013</v>
      </c>
      <c r="J904">
        <v>17</v>
      </c>
      <c r="K904">
        <v>14</v>
      </c>
      <c r="L904">
        <v>2</v>
      </c>
      <c r="M904">
        <v>30</v>
      </c>
      <c r="N904">
        <v>8</v>
      </c>
      <c r="O904">
        <v>2</v>
      </c>
      <c r="P904">
        <v>3</v>
      </c>
      <c r="Q904">
        <f>SUM(Sheet1!K904)+SUM(Sheet1!L904)+SUM(Sheet1!M904)+SUM(Sheet1!N904)+SUM(Sheet1!O904)+SUM(Sheet1!P904)</f>
        <v>59</v>
      </c>
      <c r="R904">
        <v>1</v>
      </c>
      <c r="S904">
        <v>2</v>
      </c>
      <c r="T904">
        <v>0</v>
      </c>
      <c r="U904">
        <v>4</v>
      </c>
      <c r="V904">
        <v>5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 t="s">
        <v>21</v>
      </c>
      <c r="AE904" t="s">
        <v>22</v>
      </c>
    </row>
    <row r="905" spans="1:31" x14ac:dyDescent="0.3">
      <c r="A905">
        <v>9970</v>
      </c>
      <c r="B905">
        <v>1977</v>
      </c>
      <c r="C905" t="s">
        <v>25</v>
      </c>
      <c r="D905" t="s">
        <v>27</v>
      </c>
      <c r="E905" s="1">
        <v>55375</v>
      </c>
      <c r="F905">
        <v>0</v>
      </c>
      <c r="G905">
        <v>1</v>
      </c>
      <c r="H905" s="9">
        <v>41564</v>
      </c>
      <c r="I905" s="9" t="str">
        <f t="shared" si="15"/>
        <v>2013</v>
      </c>
      <c r="J905">
        <v>3</v>
      </c>
      <c r="K905">
        <v>42</v>
      </c>
      <c r="L905">
        <v>11</v>
      </c>
      <c r="M905">
        <v>57</v>
      </c>
      <c r="N905">
        <v>10</v>
      </c>
      <c r="O905">
        <v>28</v>
      </c>
      <c r="P905">
        <v>14</v>
      </c>
      <c r="Q905">
        <f>SUM(Sheet1!K905)+SUM(Sheet1!L905)+SUM(Sheet1!M905)+SUM(Sheet1!N905)+SUM(Sheet1!O905)+SUM(Sheet1!P905)</f>
        <v>162</v>
      </c>
      <c r="R905">
        <v>1</v>
      </c>
      <c r="S905">
        <v>1</v>
      </c>
      <c r="T905">
        <v>1</v>
      </c>
      <c r="U905">
        <v>6</v>
      </c>
      <c r="V905">
        <v>2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 t="s">
        <v>23</v>
      </c>
      <c r="AE905" t="s">
        <v>24</v>
      </c>
    </row>
    <row r="906" spans="1:31" x14ac:dyDescent="0.3">
      <c r="A906">
        <v>153</v>
      </c>
      <c r="B906">
        <v>1953</v>
      </c>
      <c r="C906" t="s">
        <v>25</v>
      </c>
      <c r="D906" t="s">
        <v>17</v>
      </c>
      <c r="E906" s="1">
        <v>23272</v>
      </c>
      <c r="F906">
        <v>0</v>
      </c>
      <c r="G906">
        <v>0</v>
      </c>
      <c r="H906" s="9">
        <v>41564</v>
      </c>
      <c r="I906" s="9" t="str">
        <f t="shared" si="15"/>
        <v>2013</v>
      </c>
      <c r="J906">
        <v>29</v>
      </c>
      <c r="K906">
        <v>19</v>
      </c>
      <c r="L906">
        <v>3</v>
      </c>
      <c r="M906">
        <v>6</v>
      </c>
      <c r="N906">
        <v>4</v>
      </c>
      <c r="O906">
        <v>2</v>
      </c>
      <c r="P906">
        <v>12</v>
      </c>
      <c r="Q906">
        <f>SUM(Sheet1!K906)+SUM(Sheet1!L906)+SUM(Sheet1!M906)+SUM(Sheet1!N906)+SUM(Sheet1!O906)+SUM(Sheet1!P906)</f>
        <v>46</v>
      </c>
      <c r="R906">
        <v>1</v>
      </c>
      <c r="S906">
        <v>1</v>
      </c>
      <c r="T906">
        <v>0</v>
      </c>
      <c r="U906">
        <v>3</v>
      </c>
      <c r="V906">
        <v>4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 t="s">
        <v>21</v>
      </c>
      <c r="AE906" t="s">
        <v>22</v>
      </c>
    </row>
    <row r="907" spans="1:31" x14ac:dyDescent="0.3">
      <c r="A907">
        <v>7444</v>
      </c>
      <c r="B907">
        <v>1969</v>
      </c>
      <c r="C907" t="s">
        <v>26</v>
      </c>
      <c r="D907" t="s">
        <v>20</v>
      </c>
      <c r="E907" s="1">
        <v>42169</v>
      </c>
      <c r="F907">
        <v>1</v>
      </c>
      <c r="G907">
        <v>1</v>
      </c>
      <c r="H907" s="9">
        <v>41566</v>
      </c>
      <c r="I907" s="9" t="str">
        <f t="shared" si="15"/>
        <v>2013</v>
      </c>
      <c r="J907">
        <v>20</v>
      </c>
      <c r="K907">
        <v>19</v>
      </c>
      <c r="L907">
        <v>0</v>
      </c>
      <c r="M907">
        <v>9</v>
      </c>
      <c r="N907">
        <v>0</v>
      </c>
      <c r="O907">
        <v>0</v>
      </c>
      <c r="P907">
        <v>2</v>
      </c>
      <c r="Q907">
        <f>SUM(Sheet1!K907)+SUM(Sheet1!L907)+SUM(Sheet1!M907)+SUM(Sheet1!N907)+SUM(Sheet1!O907)+SUM(Sheet1!P907)</f>
        <v>30</v>
      </c>
      <c r="R907">
        <v>2</v>
      </c>
      <c r="S907">
        <v>1</v>
      </c>
      <c r="T907">
        <v>0</v>
      </c>
      <c r="U907">
        <v>3</v>
      </c>
      <c r="V907">
        <v>8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 t="s">
        <v>21</v>
      </c>
      <c r="AE907" t="s">
        <v>22</v>
      </c>
    </row>
    <row r="908" spans="1:31" x14ac:dyDescent="0.3">
      <c r="A908">
        <v>1655</v>
      </c>
      <c r="B908">
        <v>1979</v>
      </c>
      <c r="C908" t="s">
        <v>25</v>
      </c>
      <c r="D908" t="s">
        <v>27</v>
      </c>
      <c r="E908" s="1">
        <v>34350</v>
      </c>
      <c r="F908">
        <v>1</v>
      </c>
      <c r="G908">
        <v>0</v>
      </c>
      <c r="H908" s="9">
        <v>41566</v>
      </c>
      <c r="I908" s="9" t="str">
        <f t="shared" si="15"/>
        <v>2013</v>
      </c>
      <c r="J908">
        <v>81</v>
      </c>
      <c r="K908">
        <v>16</v>
      </c>
      <c r="L908">
        <v>3</v>
      </c>
      <c r="M908">
        <v>15</v>
      </c>
      <c r="N908">
        <v>2</v>
      </c>
      <c r="O908">
        <v>1</v>
      </c>
      <c r="P908">
        <v>11</v>
      </c>
      <c r="Q908">
        <f>SUM(Sheet1!K908)+SUM(Sheet1!L908)+SUM(Sheet1!M908)+SUM(Sheet1!N908)+SUM(Sheet1!O908)+SUM(Sheet1!P908)</f>
        <v>48</v>
      </c>
      <c r="R908">
        <v>1</v>
      </c>
      <c r="S908">
        <v>1</v>
      </c>
      <c r="T908">
        <v>0</v>
      </c>
      <c r="U908">
        <v>3</v>
      </c>
      <c r="V908">
        <v>7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 t="s">
        <v>18</v>
      </c>
      <c r="AE908" t="s">
        <v>19</v>
      </c>
    </row>
    <row r="909" spans="1:31" x14ac:dyDescent="0.3">
      <c r="A909">
        <v>5081</v>
      </c>
      <c r="B909">
        <v>1967</v>
      </c>
      <c r="C909" t="s">
        <v>34</v>
      </c>
      <c r="D909" t="s">
        <v>27</v>
      </c>
      <c r="E909" s="1">
        <v>47821</v>
      </c>
      <c r="F909">
        <v>1</v>
      </c>
      <c r="G909">
        <v>1</v>
      </c>
      <c r="H909" s="9">
        <v>41567</v>
      </c>
      <c r="I909" s="9" t="str">
        <f t="shared" si="15"/>
        <v>2013</v>
      </c>
      <c r="J909">
        <v>54</v>
      </c>
      <c r="K909">
        <v>9</v>
      </c>
      <c r="L909">
        <v>0</v>
      </c>
      <c r="M909">
        <v>16</v>
      </c>
      <c r="N909">
        <v>6</v>
      </c>
      <c r="O909">
        <v>6</v>
      </c>
      <c r="P909">
        <v>10</v>
      </c>
      <c r="Q909">
        <f>SUM(Sheet1!K909)+SUM(Sheet1!L909)+SUM(Sheet1!M909)+SUM(Sheet1!N909)+SUM(Sheet1!O909)+SUM(Sheet1!P909)</f>
        <v>47</v>
      </c>
      <c r="R909">
        <v>1</v>
      </c>
      <c r="S909">
        <v>1</v>
      </c>
      <c r="T909">
        <v>0</v>
      </c>
      <c r="U909">
        <v>3</v>
      </c>
      <c r="V909">
        <v>8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 t="s">
        <v>21</v>
      </c>
      <c r="AE909" t="s">
        <v>22</v>
      </c>
    </row>
    <row r="910" spans="1:31" x14ac:dyDescent="0.3">
      <c r="A910">
        <v>5534</v>
      </c>
      <c r="B910">
        <v>1975</v>
      </c>
      <c r="C910" t="s">
        <v>26</v>
      </c>
      <c r="D910" t="s">
        <v>20</v>
      </c>
      <c r="E910" s="1">
        <v>47808</v>
      </c>
      <c r="F910">
        <v>0</v>
      </c>
      <c r="G910">
        <v>1</v>
      </c>
      <c r="H910" s="9">
        <v>41567</v>
      </c>
      <c r="I910" s="9" t="str">
        <f t="shared" si="15"/>
        <v>2013</v>
      </c>
      <c r="J910">
        <v>30</v>
      </c>
      <c r="K910">
        <v>123</v>
      </c>
      <c r="L910">
        <v>1</v>
      </c>
      <c r="M910">
        <v>26</v>
      </c>
      <c r="N910">
        <v>2</v>
      </c>
      <c r="O910">
        <v>0</v>
      </c>
      <c r="P910">
        <v>72</v>
      </c>
      <c r="Q910">
        <f>SUM(Sheet1!K910)+SUM(Sheet1!L910)+SUM(Sheet1!M910)+SUM(Sheet1!N910)+SUM(Sheet1!O910)+SUM(Sheet1!P910)</f>
        <v>224</v>
      </c>
      <c r="R910">
        <v>2</v>
      </c>
      <c r="S910">
        <v>3</v>
      </c>
      <c r="T910">
        <v>2</v>
      </c>
      <c r="U910">
        <v>3</v>
      </c>
      <c r="V910">
        <v>7</v>
      </c>
      <c r="W910">
        <v>1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 t="s">
        <v>21</v>
      </c>
      <c r="AE910" t="s">
        <v>22</v>
      </c>
    </row>
    <row r="911" spans="1:31" x14ac:dyDescent="0.3">
      <c r="A911">
        <v>5389</v>
      </c>
      <c r="B911">
        <v>1964</v>
      </c>
      <c r="C911" t="s">
        <v>25</v>
      </c>
      <c r="D911" t="s">
        <v>20</v>
      </c>
      <c r="E911" s="1">
        <v>48920</v>
      </c>
      <c r="F911">
        <v>0</v>
      </c>
      <c r="G911">
        <v>2</v>
      </c>
      <c r="H911" s="9">
        <v>41567</v>
      </c>
      <c r="I911" s="9" t="str">
        <f t="shared" si="15"/>
        <v>2013</v>
      </c>
      <c r="J911">
        <v>93</v>
      </c>
      <c r="K911">
        <v>238</v>
      </c>
      <c r="L911">
        <v>17</v>
      </c>
      <c r="M911">
        <v>68</v>
      </c>
      <c r="N911">
        <v>8</v>
      </c>
      <c r="O911">
        <v>10</v>
      </c>
      <c r="P911">
        <v>6</v>
      </c>
      <c r="Q911">
        <f>SUM(Sheet1!K911)+SUM(Sheet1!L911)+SUM(Sheet1!M911)+SUM(Sheet1!N911)+SUM(Sheet1!O911)+SUM(Sheet1!P911)</f>
        <v>347</v>
      </c>
      <c r="R911">
        <v>3</v>
      </c>
      <c r="S911">
        <v>6</v>
      </c>
      <c r="T911">
        <v>2</v>
      </c>
      <c r="U911">
        <v>5</v>
      </c>
      <c r="V911">
        <v>7</v>
      </c>
      <c r="W911">
        <v>0</v>
      </c>
      <c r="X911">
        <v>1</v>
      </c>
      <c r="Y911">
        <v>0</v>
      </c>
      <c r="Z911">
        <v>0</v>
      </c>
      <c r="AA911">
        <v>0</v>
      </c>
      <c r="AB911">
        <v>0</v>
      </c>
      <c r="AC911">
        <v>0</v>
      </c>
      <c r="AD911" t="s">
        <v>21</v>
      </c>
      <c r="AE911" t="s">
        <v>22</v>
      </c>
    </row>
    <row r="912" spans="1:31" x14ac:dyDescent="0.3">
      <c r="A912">
        <v>3578</v>
      </c>
      <c r="B912">
        <v>1949</v>
      </c>
      <c r="C912" t="s">
        <v>25</v>
      </c>
      <c r="D912" t="s">
        <v>17</v>
      </c>
      <c r="E912" s="1">
        <v>49160</v>
      </c>
      <c r="F912">
        <v>0</v>
      </c>
      <c r="G912">
        <v>1</v>
      </c>
      <c r="H912" s="9">
        <v>41567</v>
      </c>
      <c r="I912" s="9" t="str">
        <f t="shared" si="15"/>
        <v>2013</v>
      </c>
      <c r="J912">
        <v>29</v>
      </c>
      <c r="K912">
        <v>122</v>
      </c>
      <c r="L912">
        <v>21</v>
      </c>
      <c r="M912">
        <v>43</v>
      </c>
      <c r="N912">
        <v>25</v>
      </c>
      <c r="O912">
        <v>10</v>
      </c>
      <c r="P912">
        <v>15</v>
      </c>
      <c r="Q912">
        <f>SUM(Sheet1!K912)+SUM(Sheet1!L912)+SUM(Sheet1!M912)+SUM(Sheet1!N912)+SUM(Sheet1!O912)+SUM(Sheet1!P912)</f>
        <v>236</v>
      </c>
      <c r="R912">
        <v>2</v>
      </c>
      <c r="S912">
        <v>3</v>
      </c>
      <c r="T912">
        <v>1</v>
      </c>
      <c r="U912">
        <v>6</v>
      </c>
      <c r="V912">
        <v>6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 t="s">
        <v>21</v>
      </c>
      <c r="AE912" t="s">
        <v>22</v>
      </c>
    </row>
    <row r="913" spans="1:31" x14ac:dyDescent="0.3">
      <c r="A913">
        <v>2686</v>
      </c>
      <c r="B913">
        <v>1969</v>
      </c>
      <c r="C913" t="s">
        <v>35</v>
      </c>
      <c r="D913" t="s">
        <v>27</v>
      </c>
      <c r="E913" s="1">
        <v>22390</v>
      </c>
      <c r="F913">
        <v>0</v>
      </c>
      <c r="G913">
        <v>0</v>
      </c>
      <c r="H913" s="9">
        <v>41568</v>
      </c>
      <c r="I913" s="9" t="str">
        <f t="shared" si="15"/>
        <v>2013</v>
      </c>
      <c r="J913">
        <v>49</v>
      </c>
      <c r="K913">
        <v>0</v>
      </c>
      <c r="L913">
        <v>1</v>
      </c>
      <c r="M913">
        <v>4</v>
      </c>
      <c r="N913">
        <v>15</v>
      </c>
      <c r="O913">
        <v>1</v>
      </c>
      <c r="P913">
        <v>5</v>
      </c>
      <c r="Q913">
        <f>SUM(Sheet1!K913)+SUM(Sheet1!L913)+SUM(Sheet1!M913)+SUM(Sheet1!N913)+SUM(Sheet1!O913)+SUM(Sheet1!P913)</f>
        <v>26</v>
      </c>
      <c r="R913">
        <v>1</v>
      </c>
      <c r="S913">
        <v>1</v>
      </c>
      <c r="T913">
        <v>0</v>
      </c>
      <c r="U913">
        <v>2</v>
      </c>
      <c r="V913">
        <v>7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 t="s">
        <v>18</v>
      </c>
      <c r="AE913" t="s">
        <v>19</v>
      </c>
    </row>
    <row r="914" spans="1:31" x14ac:dyDescent="0.3">
      <c r="A914">
        <v>3570</v>
      </c>
      <c r="B914">
        <v>1969</v>
      </c>
      <c r="C914" t="s">
        <v>13</v>
      </c>
      <c r="D914" t="s">
        <v>27</v>
      </c>
      <c r="E914" s="1">
        <v>42731</v>
      </c>
      <c r="F914">
        <v>1</v>
      </c>
      <c r="G914">
        <v>0</v>
      </c>
      <c r="H914" s="9">
        <v>41568</v>
      </c>
      <c r="I914" s="9" t="str">
        <f t="shared" si="15"/>
        <v>2013</v>
      </c>
      <c r="J914">
        <v>64</v>
      </c>
      <c r="K914">
        <v>159</v>
      </c>
      <c r="L914">
        <v>2</v>
      </c>
      <c r="M914">
        <v>51</v>
      </c>
      <c r="N914">
        <v>6</v>
      </c>
      <c r="O914">
        <v>2</v>
      </c>
      <c r="P914">
        <v>24</v>
      </c>
      <c r="Q914">
        <f>SUM(Sheet1!K914)+SUM(Sheet1!L914)+SUM(Sheet1!M914)+SUM(Sheet1!N914)+SUM(Sheet1!O914)+SUM(Sheet1!P914)</f>
        <v>244</v>
      </c>
      <c r="R914">
        <v>3</v>
      </c>
      <c r="S914">
        <v>4</v>
      </c>
      <c r="T914">
        <v>1</v>
      </c>
      <c r="U914">
        <v>5</v>
      </c>
      <c r="V914">
        <v>5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 t="s">
        <v>15</v>
      </c>
      <c r="AE914" t="s">
        <v>16</v>
      </c>
    </row>
    <row r="915" spans="1:31" x14ac:dyDescent="0.3">
      <c r="A915">
        <v>6940</v>
      </c>
      <c r="B915">
        <v>1966</v>
      </c>
      <c r="C915" t="s">
        <v>13</v>
      </c>
      <c r="D915" t="s">
        <v>28</v>
      </c>
      <c r="E915" s="1">
        <v>46734</v>
      </c>
      <c r="F915">
        <v>1</v>
      </c>
      <c r="G915">
        <v>2</v>
      </c>
      <c r="H915" s="9">
        <v>41568</v>
      </c>
      <c r="I915" s="9" t="str">
        <f t="shared" si="15"/>
        <v>2013</v>
      </c>
      <c r="J915">
        <v>86</v>
      </c>
      <c r="K915">
        <v>100</v>
      </c>
      <c r="L915">
        <v>1</v>
      </c>
      <c r="M915">
        <v>39</v>
      </c>
      <c r="N915">
        <v>6</v>
      </c>
      <c r="O915">
        <v>1</v>
      </c>
      <c r="P915">
        <v>76</v>
      </c>
      <c r="Q915">
        <f>SUM(Sheet1!K915)+SUM(Sheet1!L915)+SUM(Sheet1!M915)+SUM(Sheet1!N915)+SUM(Sheet1!O915)+SUM(Sheet1!P915)</f>
        <v>223</v>
      </c>
      <c r="R915">
        <v>4</v>
      </c>
      <c r="S915">
        <v>3</v>
      </c>
      <c r="T915">
        <v>2</v>
      </c>
      <c r="U915">
        <v>3</v>
      </c>
      <c r="V915">
        <v>6</v>
      </c>
      <c r="W915">
        <v>1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 t="s">
        <v>21</v>
      </c>
      <c r="AE915" t="s">
        <v>22</v>
      </c>
    </row>
    <row r="916" spans="1:31" x14ac:dyDescent="0.3">
      <c r="A916">
        <v>7352</v>
      </c>
      <c r="B916">
        <v>1957</v>
      </c>
      <c r="C916" t="s">
        <v>25</v>
      </c>
      <c r="D916" t="s">
        <v>20</v>
      </c>
      <c r="E916" s="1">
        <v>55267</v>
      </c>
      <c r="F916">
        <v>0</v>
      </c>
      <c r="G916">
        <v>1</v>
      </c>
      <c r="H916" s="9">
        <v>41568</v>
      </c>
      <c r="I916" s="9" t="str">
        <f t="shared" si="15"/>
        <v>2013</v>
      </c>
      <c r="J916">
        <v>28</v>
      </c>
      <c r="K916">
        <v>161</v>
      </c>
      <c r="L916">
        <v>28</v>
      </c>
      <c r="M916">
        <v>136</v>
      </c>
      <c r="N916">
        <v>32</v>
      </c>
      <c r="O916">
        <v>3</v>
      </c>
      <c r="P916">
        <v>45</v>
      </c>
      <c r="Q916">
        <f>SUM(Sheet1!K916)+SUM(Sheet1!L916)+SUM(Sheet1!M916)+SUM(Sheet1!N916)+SUM(Sheet1!O916)+SUM(Sheet1!P916)</f>
        <v>405</v>
      </c>
      <c r="R916">
        <v>4</v>
      </c>
      <c r="S916">
        <v>3</v>
      </c>
      <c r="T916">
        <v>4</v>
      </c>
      <c r="U916">
        <v>6</v>
      </c>
      <c r="V916">
        <v>3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 t="s">
        <v>23</v>
      </c>
      <c r="AE916" t="s">
        <v>24</v>
      </c>
    </row>
    <row r="917" spans="1:31" x14ac:dyDescent="0.3">
      <c r="A917">
        <v>898</v>
      </c>
      <c r="B917">
        <v>1986</v>
      </c>
      <c r="C917" t="s">
        <v>25</v>
      </c>
      <c r="D917" t="s">
        <v>20</v>
      </c>
      <c r="E917" s="1">
        <v>23477</v>
      </c>
      <c r="F917">
        <v>1</v>
      </c>
      <c r="G917">
        <v>0</v>
      </c>
      <c r="H917" s="9">
        <v>41568</v>
      </c>
      <c r="I917" s="9" t="str">
        <f t="shared" si="15"/>
        <v>2013</v>
      </c>
      <c r="J917">
        <v>39</v>
      </c>
      <c r="K917">
        <v>38</v>
      </c>
      <c r="L917">
        <v>15</v>
      </c>
      <c r="M917">
        <v>54</v>
      </c>
      <c r="N917">
        <v>3</v>
      </c>
      <c r="O917">
        <v>8</v>
      </c>
      <c r="P917">
        <v>29</v>
      </c>
      <c r="Q917">
        <f>SUM(Sheet1!K917)+SUM(Sheet1!L917)+SUM(Sheet1!M917)+SUM(Sheet1!N917)+SUM(Sheet1!O917)+SUM(Sheet1!P917)</f>
        <v>147</v>
      </c>
      <c r="R917">
        <v>3</v>
      </c>
      <c r="S917">
        <v>3</v>
      </c>
      <c r="T917">
        <v>0</v>
      </c>
      <c r="U917">
        <v>4</v>
      </c>
      <c r="V917">
        <v>8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 t="s">
        <v>21</v>
      </c>
      <c r="AE917" t="s">
        <v>22</v>
      </c>
    </row>
    <row r="918" spans="1:31" x14ac:dyDescent="0.3">
      <c r="A918">
        <v>2552</v>
      </c>
      <c r="B918">
        <v>1955</v>
      </c>
      <c r="C918" t="s">
        <v>13</v>
      </c>
      <c r="D918" t="s">
        <v>28</v>
      </c>
      <c r="E918" s="1">
        <v>55521</v>
      </c>
      <c r="F918">
        <v>1</v>
      </c>
      <c r="G918">
        <v>2</v>
      </c>
      <c r="H918" s="9">
        <v>41569</v>
      </c>
      <c r="I918" s="9" t="str">
        <f t="shared" si="15"/>
        <v>2013</v>
      </c>
      <c r="J918">
        <v>11</v>
      </c>
      <c r="K918">
        <v>416</v>
      </c>
      <c r="L918">
        <v>0</v>
      </c>
      <c r="M918">
        <v>26</v>
      </c>
      <c r="N918">
        <v>0</v>
      </c>
      <c r="O918">
        <v>0</v>
      </c>
      <c r="P918">
        <v>4</v>
      </c>
      <c r="Q918">
        <f>SUM(Sheet1!K918)+SUM(Sheet1!L918)+SUM(Sheet1!M918)+SUM(Sheet1!N918)+SUM(Sheet1!O918)+SUM(Sheet1!P918)</f>
        <v>446</v>
      </c>
      <c r="R918">
        <v>9</v>
      </c>
      <c r="S918">
        <v>6</v>
      </c>
      <c r="T918">
        <v>3</v>
      </c>
      <c r="U918">
        <v>6</v>
      </c>
      <c r="V918">
        <v>7</v>
      </c>
      <c r="W918">
        <v>0</v>
      </c>
      <c r="X918">
        <v>1</v>
      </c>
      <c r="Y918">
        <v>0</v>
      </c>
      <c r="Z918">
        <v>0</v>
      </c>
      <c r="AA918">
        <v>0</v>
      </c>
      <c r="AB918">
        <v>1</v>
      </c>
      <c r="AC918">
        <v>0</v>
      </c>
      <c r="AD918" t="s">
        <v>21</v>
      </c>
      <c r="AE918" t="s">
        <v>22</v>
      </c>
    </row>
    <row r="919" spans="1:31" x14ac:dyDescent="0.3">
      <c r="A919">
        <v>905</v>
      </c>
      <c r="B919">
        <v>1986</v>
      </c>
      <c r="C919" t="s">
        <v>25</v>
      </c>
      <c r="D919" t="s">
        <v>17</v>
      </c>
      <c r="E919" s="1">
        <v>21846</v>
      </c>
      <c r="F919">
        <v>1</v>
      </c>
      <c r="G919">
        <v>0</v>
      </c>
      <c r="H919" s="9">
        <v>41569</v>
      </c>
      <c r="I919" s="9" t="str">
        <f t="shared" si="15"/>
        <v>2013</v>
      </c>
      <c r="J919">
        <v>38</v>
      </c>
      <c r="K919">
        <v>7</v>
      </c>
      <c r="L919">
        <v>17</v>
      </c>
      <c r="M919">
        <v>18</v>
      </c>
      <c r="N919">
        <v>6</v>
      </c>
      <c r="O919">
        <v>10</v>
      </c>
      <c r="P919">
        <v>26</v>
      </c>
      <c r="Q919">
        <f>SUM(Sheet1!K919)+SUM(Sheet1!L919)+SUM(Sheet1!M919)+SUM(Sheet1!N919)+SUM(Sheet1!O919)+SUM(Sheet1!P919)</f>
        <v>84</v>
      </c>
      <c r="R919">
        <v>4</v>
      </c>
      <c r="S919">
        <v>4</v>
      </c>
      <c r="T919">
        <v>0</v>
      </c>
      <c r="U919">
        <v>3</v>
      </c>
      <c r="V919">
        <v>8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 t="s">
        <v>15</v>
      </c>
      <c r="AE919" t="s">
        <v>16</v>
      </c>
    </row>
    <row r="920" spans="1:31" x14ac:dyDescent="0.3">
      <c r="A920">
        <v>6616</v>
      </c>
      <c r="B920">
        <v>1975</v>
      </c>
      <c r="C920" t="s">
        <v>25</v>
      </c>
      <c r="D920" t="s">
        <v>27</v>
      </c>
      <c r="E920" s="1">
        <v>59481</v>
      </c>
      <c r="F920">
        <v>0</v>
      </c>
      <c r="G920">
        <v>1</v>
      </c>
      <c r="H920" s="9">
        <v>41570</v>
      </c>
      <c r="I920" s="9" t="str">
        <f t="shared" si="15"/>
        <v>2013</v>
      </c>
      <c r="J920">
        <v>47</v>
      </c>
      <c r="K920">
        <v>178</v>
      </c>
      <c r="L920">
        <v>3</v>
      </c>
      <c r="M920">
        <v>85</v>
      </c>
      <c r="N920">
        <v>71</v>
      </c>
      <c r="O920">
        <v>66</v>
      </c>
      <c r="P920">
        <v>58</v>
      </c>
      <c r="Q920">
        <f>SUM(Sheet1!K920)+SUM(Sheet1!L920)+SUM(Sheet1!M920)+SUM(Sheet1!N920)+SUM(Sheet1!O920)+SUM(Sheet1!P920)</f>
        <v>461</v>
      </c>
      <c r="R920">
        <v>2</v>
      </c>
      <c r="S920">
        <v>3</v>
      </c>
      <c r="T920">
        <v>3</v>
      </c>
      <c r="U920">
        <v>8</v>
      </c>
      <c r="V920">
        <v>2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 t="s">
        <v>21</v>
      </c>
      <c r="AE920" t="s">
        <v>22</v>
      </c>
    </row>
    <row r="921" spans="1:31" x14ac:dyDescent="0.3">
      <c r="A921">
        <v>2895</v>
      </c>
      <c r="B921">
        <v>1963</v>
      </c>
      <c r="C921" t="s">
        <v>25</v>
      </c>
      <c r="D921" t="s">
        <v>28</v>
      </c>
      <c r="E921" s="1">
        <v>49980</v>
      </c>
      <c r="F921">
        <v>0</v>
      </c>
      <c r="G921">
        <v>1</v>
      </c>
      <c r="H921" s="9">
        <v>41570</v>
      </c>
      <c r="I921" s="9" t="str">
        <f t="shared" si="15"/>
        <v>2013</v>
      </c>
      <c r="J921">
        <v>79</v>
      </c>
      <c r="K921">
        <v>104</v>
      </c>
      <c r="L921">
        <v>1</v>
      </c>
      <c r="M921">
        <v>54</v>
      </c>
      <c r="N921">
        <v>13</v>
      </c>
      <c r="O921">
        <v>9</v>
      </c>
      <c r="P921">
        <v>14</v>
      </c>
      <c r="Q921">
        <f>SUM(Sheet1!K921)+SUM(Sheet1!L921)+SUM(Sheet1!M921)+SUM(Sheet1!N921)+SUM(Sheet1!O921)+SUM(Sheet1!P921)</f>
        <v>195</v>
      </c>
      <c r="R921">
        <v>2</v>
      </c>
      <c r="S921">
        <v>3</v>
      </c>
      <c r="T921">
        <v>1</v>
      </c>
      <c r="U921">
        <v>5</v>
      </c>
      <c r="V921">
        <v>5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 t="s">
        <v>32</v>
      </c>
      <c r="AE921" t="s">
        <v>33</v>
      </c>
    </row>
    <row r="922" spans="1:31" x14ac:dyDescent="0.3">
      <c r="A922">
        <v>4541</v>
      </c>
      <c r="B922">
        <v>1955</v>
      </c>
      <c r="C922" t="s">
        <v>25</v>
      </c>
      <c r="D922" t="s">
        <v>27</v>
      </c>
      <c r="E922" s="1">
        <v>38946</v>
      </c>
      <c r="F922">
        <v>0</v>
      </c>
      <c r="G922">
        <v>1</v>
      </c>
      <c r="H922" s="9">
        <v>41571</v>
      </c>
      <c r="I922" s="9" t="str">
        <f t="shared" si="15"/>
        <v>2013</v>
      </c>
      <c r="J922">
        <v>84</v>
      </c>
      <c r="K922">
        <v>116</v>
      </c>
      <c r="L922">
        <v>6</v>
      </c>
      <c r="M922">
        <v>82</v>
      </c>
      <c r="N922">
        <v>6</v>
      </c>
      <c r="O922">
        <v>6</v>
      </c>
      <c r="P922">
        <v>41</v>
      </c>
      <c r="Q922">
        <f>SUM(Sheet1!K922)+SUM(Sheet1!L922)+SUM(Sheet1!M922)+SUM(Sheet1!N922)+SUM(Sheet1!O922)+SUM(Sheet1!P922)</f>
        <v>257</v>
      </c>
      <c r="R922">
        <v>2</v>
      </c>
      <c r="S922">
        <v>3</v>
      </c>
      <c r="T922">
        <v>1</v>
      </c>
      <c r="U922">
        <v>6</v>
      </c>
      <c r="V922">
        <v>5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 t="s">
        <v>23</v>
      </c>
      <c r="AE922" t="s">
        <v>24</v>
      </c>
    </row>
    <row r="923" spans="1:31" x14ac:dyDescent="0.3">
      <c r="A923">
        <v>10120</v>
      </c>
      <c r="B923">
        <v>1955</v>
      </c>
      <c r="C923" t="s">
        <v>25</v>
      </c>
      <c r="D923" t="s">
        <v>27</v>
      </c>
      <c r="E923" s="1">
        <v>38946</v>
      </c>
      <c r="F923">
        <v>0</v>
      </c>
      <c r="G923">
        <v>1</v>
      </c>
      <c r="H923" s="9">
        <v>41571</v>
      </c>
      <c r="I923" s="9" t="str">
        <f t="shared" si="15"/>
        <v>2013</v>
      </c>
      <c r="J923">
        <v>84</v>
      </c>
      <c r="K923">
        <v>116</v>
      </c>
      <c r="L923">
        <v>6</v>
      </c>
      <c r="M923">
        <v>82</v>
      </c>
      <c r="N923">
        <v>6</v>
      </c>
      <c r="O923">
        <v>6</v>
      </c>
      <c r="P923">
        <v>41</v>
      </c>
      <c r="Q923">
        <f>SUM(Sheet1!K923)+SUM(Sheet1!L923)+SUM(Sheet1!M923)+SUM(Sheet1!N923)+SUM(Sheet1!O923)+SUM(Sheet1!P923)</f>
        <v>257</v>
      </c>
      <c r="R923">
        <v>2</v>
      </c>
      <c r="S923">
        <v>3</v>
      </c>
      <c r="T923">
        <v>1</v>
      </c>
      <c r="U923">
        <v>6</v>
      </c>
      <c r="V923">
        <v>5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 t="s">
        <v>29</v>
      </c>
      <c r="AE923" t="s">
        <v>19</v>
      </c>
    </row>
    <row r="924" spans="1:31" x14ac:dyDescent="0.3">
      <c r="A924">
        <v>2337</v>
      </c>
      <c r="B924">
        <v>1971</v>
      </c>
      <c r="C924" t="s">
        <v>25</v>
      </c>
      <c r="D924" t="s">
        <v>17</v>
      </c>
      <c r="E924" s="1">
        <v>29819</v>
      </c>
      <c r="F924">
        <v>1</v>
      </c>
      <c r="G924">
        <v>0</v>
      </c>
      <c r="H924" s="9">
        <v>41571</v>
      </c>
      <c r="I924" s="9" t="str">
        <f t="shared" si="15"/>
        <v>2013</v>
      </c>
      <c r="J924">
        <v>77</v>
      </c>
      <c r="K924">
        <v>9</v>
      </c>
      <c r="L924">
        <v>1</v>
      </c>
      <c r="M924">
        <v>24</v>
      </c>
      <c r="N924">
        <v>2</v>
      </c>
      <c r="O924">
        <v>1</v>
      </c>
      <c r="P924">
        <v>2</v>
      </c>
      <c r="Q924">
        <f>SUM(Sheet1!K924)+SUM(Sheet1!L924)+SUM(Sheet1!M924)+SUM(Sheet1!N924)+SUM(Sheet1!O924)+SUM(Sheet1!P924)</f>
        <v>39</v>
      </c>
      <c r="R924">
        <v>3</v>
      </c>
      <c r="S924">
        <v>3</v>
      </c>
      <c r="T924">
        <v>0</v>
      </c>
      <c r="U924">
        <v>3</v>
      </c>
      <c r="V924">
        <v>6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 t="s">
        <v>21</v>
      </c>
      <c r="AE924" t="s">
        <v>22</v>
      </c>
    </row>
    <row r="925" spans="1:31" x14ac:dyDescent="0.3">
      <c r="A925">
        <v>3276</v>
      </c>
      <c r="B925">
        <v>1976</v>
      </c>
      <c r="C925" t="s">
        <v>34</v>
      </c>
      <c r="D925" t="s">
        <v>27</v>
      </c>
      <c r="E925" s="1">
        <v>36301</v>
      </c>
      <c r="F925">
        <v>1</v>
      </c>
      <c r="G925">
        <v>0</v>
      </c>
      <c r="H925" s="9">
        <v>41572</v>
      </c>
      <c r="I925" s="9" t="str">
        <f t="shared" si="15"/>
        <v>2013</v>
      </c>
      <c r="J925">
        <v>53</v>
      </c>
      <c r="K925">
        <v>11</v>
      </c>
      <c r="L925">
        <v>12</v>
      </c>
      <c r="M925">
        <v>35</v>
      </c>
      <c r="N925">
        <v>3</v>
      </c>
      <c r="O925">
        <v>5</v>
      </c>
      <c r="P925">
        <v>12</v>
      </c>
      <c r="Q925">
        <f>SUM(Sheet1!K925)+SUM(Sheet1!L925)+SUM(Sheet1!M925)+SUM(Sheet1!N925)+SUM(Sheet1!O925)+SUM(Sheet1!P925)</f>
        <v>78</v>
      </c>
      <c r="R925">
        <v>1</v>
      </c>
      <c r="S925">
        <v>3</v>
      </c>
      <c r="T925">
        <v>0</v>
      </c>
      <c r="U925">
        <v>3</v>
      </c>
      <c r="V925">
        <v>7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 t="s">
        <v>15</v>
      </c>
      <c r="AE925" t="s">
        <v>16</v>
      </c>
    </row>
    <row r="926" spans="1:31" x14ac:dyDescent="0.3">
      <c r="A926">
        <v>1663</v>
      </c>
      <c r="B926">
        <v>1978</v>
      </c>
      <c r="C926" t="s">
        <v>13</v>
      </c>
      <c r="D926" t="s">
        <v>27</v>
      </c>
      <c r="E926" s="1">
        <v>34043</v>
      </c>
      <c r="F926">
        <v>1</v>
      </c>
      <c r="G926">
        <v>0</v>
      </c>
      <c r="H926" s="9">
        <v>41572</v>
      </c>
      <c r="I926" s="9" t="str">
        <f t="shared" si="15"/>
        <v>2013</v>
      </c>
      <c r="J926">
        <v>97</v>
      </c>
      <c r="K926">
        <v>20</v>
      </c>
      <c r="L926">
        <v>2</v>
      </c>
      <c r="M926">
        <v>14</v>
      </c>
      <c r="N926">
        <v>3</v>
      </c>
      <c r="O926">
        <v>0</v>
      </c>
      <c r="P926">
        <v>10</v>
      </c>
      <c r="Q926">
        <f>SUM(Sheet1!K926)+SUM(Sheet1!L926)+SUM(Sheet1!M926)+SUM(Sheet1!N926)+SUM(Sheet1!O926)+SUM(Sheet1!P926)</f>
        <v>49</v>
      </c>
      <c r="R926">
        <v>1</v>
      </c>
      <c r="S926">
        <v>2</v>
      </c>
      <c r="T926">
        <v>0</v>
      </c>
      <c r="U926">
        <v>2</v>
      </c>
      <c r="V926">
        <v>9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 t="s">
        <v>21</v>
      </c>
      <c r="AE926" t="s">
        <v>22</v>
      </c>
    </row>
    <row r="927" spans="1:31" x14ac:dyDescent="0.3">
      <c r="A927">
        <v>10323</v>
      </c>
      <c r="B927">
        <v>1952</v>
      </c>
      <c r="C927" t="s">
        <v>25</v>
      </c>
      <c r="D927" t="s">
        <v>20</v>
      </c>
      <c r="E927" s="1">
        <v>49413</v>
      </c>
      <c r="F927">
        <v>0</v>
      </c>
      <c r="G927">
        <v>1</v>
      </c>
      <c r="H927" s="9">
        <v>41572</v>
      </c>
      <c r="I927" s="9" t="str">
        <f t="shared" si="15"/>
        <v>2013</v>
      </c>
      <c r="J927">
        <v>88</v>
      </c>
      <c r="K927">
        <v>205</v>
      </c>
      <c r="L927">
        <v>7</v>
      </c>
      <c r="M927">
        <v>41</v>
      </c>
      <c r="N927">
        <v>3</v>
      </c>
      <c r="O927">
        <v>2</v>
      </c>
      <c r="P927">
        <v>46</v>
      </c>
      <c r="Q927">
        <f>SUM(Sheet1!K927)+SUM(Sheet1!L927)+SUM(Sheet1!M927)+SUM(Sheet1!N927)+SUM(Sheet1!O927)+SUM(Sheet1!P927)</f>
        <v>304</v>
      </c>
      <c r="R927">
        <v>2</v>
      </c>
      <c r="S927">
        <v>4</v>
      </c>
      <c r="T927">
        <v>2</v>
      </c>
      <c r="U927">
        <v>5</v>
      </c>
      <c r="V927">
        <v>5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 t="s">
        <v>21</v>
      </c>
      <c r="AE927" t="s">
        <v>22</v>
      </c>
    </row>
    <row r="928" spans="1:31" x14ac:dyDescent="0.3">
      <c r="A928">
        <v>7409</v>
      </c>
      <c r="B928">
        <v>1970</v>
      </c>
      <c r="C928" t="s">
        <v>25</v>
      </c>
      <c r="D928" t="s">
        <v>27</v>
      </c>
      <c r="E928" s="1">
        <v>53187</v>
      </c>
      <c r="F928">
        <v>1</v>
      </c>
      <c r="G928">
        <v>0</v>
      </c>
      <c r="H928" s="9">
        <v>41573</v>
      </c>
      <c r="I928" s="9" t="str">
        <f t="shared" si="15"/>
        <v>2013</v>
      </c>
      <c r="J928">
        <v>66</v>
      </c>
      <c r="K928">
        <v>211</v>
      </c>
      <c r="L928">
        <v>2</v>
      </c>
      <c r="M928">
        <v>30</v>
      </c>
      <c r="N928">
        <v>7</v>
      </c>
      <c r="O928">
        <v>7</v>
      </c>
      <c r="P928">
        <v>10</v>
      </c>
      <c r="Q928">
        <f>SUM(Sheet1!K928)+SUM(Sheet1!L928)+SUM(Sheet1!M928)+SUM(Sheet1!N928)+SUM(Sheet1!O928)+SUM(Sheet1!P928)</f>
        <v>267</v>
      </c>
      <c r="R928">
        <v>2</v>
      </c>
      <c r="S928">
        <v>4</v>
      </c>
      <c r="T928">
        <v>1</v>
      </c>
      <c r="U928">
        <v>6</v>
      </c>
      <c r="V928">
        <v>5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 t="s">
        <v>21</v>
      </c>
      <c r="AE928" t="s">
        <v>22</v>
      </c>
    </row>
    <row r="929" spans="1:31" x14ac:dyDescent="0.3">
      <c r="A929">
        <v>6340</v>
      </c>
      <c r="B929">
        <v>1985</v>
      </c>
      <c r="C929" t="s">
        <v>25</v>
      </c>
      <c r="D929" t="s">
        <v>28</v>
      </c>
      <c r="E929" s="1">
        <v>29938</v>
      </c>
      <c r="F929">
        <v>1</v>
      </c>
      <c r="G929">
        <v>0</v>
      </c>
      <c r="H929" s="9">
        <v>41574</v>
      </c>
      <c r="I929" s="9" t="str">
        <f t="shared" si="15"/>
        <v>2013</v>
      </c>
      <c r="J929">
        <v>52</v>
      </c>
      <c r="K929">
        <v>3</v>
      </c>
      <c r="L929">
        <v>3</v>
      </c>
      <c r="M929">
        <v>7</v>
      </c>
      <c r="N929">
        <v>0</v>
      </c>
      <c r="O929">
        <v>2</v>
      </c>
      <c r="P929">
        <v>11</v>
      </c>
      <c r="Q929">
        <f>SUM(Sheet1!K929)+SUM(Sheet1!L929)+SUM(Sheet1!M929)+SUM(Sheet1!N929)+SUM(Sheet1!O929)+SUM(Sheet1!P929)</f>
        <v>26</v>
      </c>
      <c r="R929">
        <v>2</v>
      </c>
      <c r="S929">
        <v>1</v>
      </c>
      <c r="T929">
        <v>0</v>
      </c>
      <c r="U929">
        <v>3</v>
      </c>
      <c r="V929">
        <v>6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 t="s">
        <v>15</v>
      </c>
      <c r="AE929" t="s">
        <v>16</v>
      </c>
    </row>
    <row r="930" spans="1:31" x14ac:dyDescent="0.3">
      <c r="A930">
        <v>5423</v>
      </c>
      <c r="B930">
        <v>1983</v>
      </c>
      <c r="C930" t="s">
        <v>25</v>
      </c>
      <c r="D930" t="s">
        <v>27</v>
      </c>
      <c r="E930" s="1">
        <v>28359</v>
      </c>
      <c r="F930">
        <v>1</v>
      </c>
      <c r="G930">
        <v>0</v>
      </c>
      <c r="H930" s="9">
        <v>41574</v>
      </c>
      <c r="I930" s="9" t="str">
        <f t="shared" si="15"/>
        <v>2013</v>
      </c>
      <c r="J930">
        <v>35</v>
      </c>
      <c r="K930">
        <v>6</v>
      </c>
      <c r="L930">
        <v>0</v>
      </c>
      <c r="M930">
        <v>5</v>
      </c>
      <c r="N930">
        <v>2</v>
      </c>
      <c r="O930">
        <v>1</v>
      </c>
      <c r="P930">
        <v>2</v>
      </c>
      <c r="Q930">
        <f>SUM(Sheet1!K930)+SUM(Sheet1!L930)+SUM(Sheet1!M930)+SUM(Sheet1!N930)+SUM(Sheet1!O930)+SUM(Sheet1!P930)</f>
        <v>16</v>
      </c>
      <c r="R930">
        <v>1</v>
      </c>
      <c r="S930">
        <v>1</v>
      </c>
      <c r="T930">
        <v>0</v>
      </c>
      <c r="U930">
        <v>2</v>
      </c>
      <c r="V930">
        <v>7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 t="s">
        <v>15</v>
      </c>
      <c r="AE930" t="s">
        <v>16</v>
      </c>
    </row>
    <row r="931" spans="1:31" x14ac:dyDescent="0.3">
      <c r="A931">
        <v>5286</v>
      </c>
      <c r="B931">
        <v>1987</v>
      </c>
      <c r="C931" t="s">
        <v>26</v>
      </c>
      <c r="D931" t="s">
        <v>28</v>
      </c>
      <c r="E931" s="1">
        <v>41020</v>
      </c>
      <c r="F931">
        <v>0</v>
      </c>
      <c r="G931">
        <v>0</v>
      </c>
      <c r="H931" s="9">
        <v>41575</v>
      </c>
      <c r="I931" s="9" t="str">
        <f t="shared" si="15"/>
        <v>2013</v>
      </c>
      <c r="J931">
        <v>68</v>
      </c>
      <c r="K931">
        <v>112</v>
      </c>
      <c r="L931">
        <v>1</v>
      </c>
      <c r="M931">
        <v>54</v>
      </c>
      <c r="N931">
        <v>7</v>
      </c>
      <c r="O931">
        <v>7</v>
      </c>
      <c r="P931">
        <v>36</v>
      </c>
      <c r="Q931">
        <f>SUM(Sheet1!K931)+SUM(Sheet1!L931)+SUM(Sheet1!M931)+SUM(Sheet1!N931)+SUM(Sheet1!O931)+SUM(Sheet1!P931)</f>
        <v>217</v>
      </c>
      <c r="R931">
        <v>1</v>
      </c>
      <c r="S931">
        <v>3</v>
      </c>
      <c r="T931">
        <v>2</v>
      </c>
      <c r="U931">
        <v>4</v>
      </c>
      <c r="V931">
        <v>3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 t="s">
        <v>23</v>
      </c>
      <c r="AE931" t="s">
        <v>24</v>
      </c>
    </row>
    <row r="932" spans="1:31" x14ac:dyDescent="0.3">
      <c r="A932">
        <v>7600</v>
      </c>
      <c r="B932">
        <v>1992</v>
      </c>
      <c r="C932" t="s">
        <v>35</v>
      </c>
      <c r="D932" t="s">
        <v>28</v>
      </c>
      <c r="E932" s="1">
        <v>15253</v>
      </c>
      <c r="F932">
        <v>1</v>
      </c>
      <c r="G932">
        <v>0</v>
      </c>
      <c r="H932" s="9">
        <v>41575</v>
      </c>
      <c r="I932" s="9" t="str">
        <f t="shared" si="15"/>
        <v>2013</v>
      </c>
      <c r="J932">
        <v>13</v>
      </c>
      <c r="K932">
        <v>1</v>
      </c>
      <c r="L932">
        <v>3</v>
      </c>
      <c r="M932">
        <v>3</v>
      </c>
      <c r="N932">
        <v>8</v>
      </c>
      <c r="O932">
        <v>1</v>
      </c>
      <c r="P932">
        <v>13</v>
      </c>
      <c r="Q932">
        <f>SUM(Sheet1!K932)+SUM(Sheet1!L932)+SUM(Sheet1!M932)+SUM(Sheet1!N932)+SUM(Sheet1!O932)+SUM(Sheet1!P932)</f>
        <v>29</v>
      </c>
      <c r="R932">
        <v>2</v>
      </c>
      <c r="S932">
        <v>1</v>
      </c>
      <c r="T932">
        <v>0</v>
      </c>
      <c r="U932">
        <v>3</v>
      </c>
      <c r="V932">
        <v>7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 t="s">
        <v>23</v>
      </c>
      <c r="AE932" t="s">
        <v>24</v>
      </c>
    </row>
    <row r="933" spans="1:31" x14ac:dyDescent="0.3">
      <c r="A933">
        <v>8135</v>
      </c>
      <c r="B933">
        <v>1986</v>
      </c>
      <c r="C933" t="s">
        <v>26</v>
      </c>
      <c r="D933" t="s">
        <v>20</v>
      </c>
      <c r="E933" s="1">
        <v>27161</v>
      </c>
      <c r="F933">
        <v>1</v>
      </c>
      <c r="G933">
        <v>0</v>
      </c>
      <c r="H933" s="9">
        <v>41575</v>
      </c>
      <c r="I933" s="9" t="str">
        <f t="shared" si="15"/>
        <v>2013</v>
      </c>
      <c r="J933">
        <v>41</v>
      </c>
      <c r="K933">
        <v>7</v>
      </c>
      <c r="L933">
        <v>4</v>
      </c>
      <c r="M933">
        <v>23</v>
      </c>
      <c r="N933">
        <v>7</v>
      </c>
      <c r="O933">
        <v>0</v>
      </c>
      <c r="P933">
        <v>11</v>
      </c>
      <c r="Q933">
        <f>SUM(Sheet1!K933)+SUM(Sheet1!L933)+SUM(Sheet1!M933)+SUM(Sheet1!N933)+SUM(Sheet1!O933)+SUM(Sheet1!P933)</f>
        <v>52</v>
      </c>
      <c r="R933">
        <v>1</v>
      </c>
      <c r="S933">
        <v>1</v>
      </c>
      <c r="T933">
        <v>0</v>
      </c>
      <c r="U933">
        <v>3</v>
      </c>
      <c r="V933">
        <v>7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 t="s">
        <v>15</v>
      </c>
      <c r="AE933" t="s">
        <v>16</v>
      </c>
    </row>
    <row r="934" spans="1:31" x14ac:dyDescent="0.3">
      <c r="A934">
        <v>6222</v>
      </c>
      <c r="B934">
        <v>1967</v>
      </c>
      <c r="C934" t="s">
        <v>25</v>
      </c>
      <c r="D934" t="s">
        <v>20</v>
      </c>
      <c r="E934" s="1">
        <v>22574</v>
      </c>
      <c r="F934">
        <v>2</v>
      </c>
      <c r="G934">
        <v>1</v>
      </c>
      <c r="H934" s="9">
        <v>41575</v>
      </c>
      <c r="I934" s="9" t="str">
        <f t="shared" si="15"/>
        <v>2013</v>
      </c>
      <c r="J934">
        <v>28</v>
      </c>
      <c r="K934">
        <v>25</v>
      </c>
      <c r="L934">
        <v>0</v>
      </c>
      <c r="M934">
        <v>8</v>
      </c>
      <c r="N934">
        <v>2</v>
      </c>
      <c r="O934">
        <v>0</v>
      </c>
      <c r="P934">
        <v>2</v>
      </c>
      <c r="Q934">
        <f>SUM(Sheet1!K934)+SUM(Sheet1!L934)+SUM(Sheet1!M934)+SUM(Sheet1!N934)+SUM(Sheet1!O934)+SUM(Sheet1!P934)</f>
        <v>37</v>
      </c>
      <c r="R934">
        <v>2</v>
      </c>
      <c r="S934">
        <v>2</v>
      </c>
      <c r="T934">
        <v>0</v>
      </c>
      <c r="U934">
        <v>3</v>
      </c>
      <c r="V934">
        <v>7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 t="s">
        <v>21</v>
      </c>
      <c r="AE934" t="s">
        <v>22</v>
      </c>
    </row>
    <row r="935" spans="1:31" x14ac:dyDescent="0.3">
      <c r="A935">
        <v>2826</v>
      </c>
      <c r="B935">
        <v>1967</v>
      </c>
      <c r="C935" t="s">
        <v>25</v>
      </c>
      <c r="D935" t="s">
        <v>20</v>
      </c>
      <c r="E935" s="1">
        <v>22574</v>
      </c>
      <c r="F935">
        <v>2</v>
      </c>
      <c r="G935">
        <v>1</v>
      </c>
      <c r="H935" s="9">
        <v>41575</v>
      </c>
      <c r="I935" s="9" t="str">
        <f t="shared" si="15"/>
        <v>2013</v>
      </c>
      <c r="J935">
        <v>28</v>
      </c>
      <c r="K935">
        <v>25</v>
      </c>
      <c r="L935">
        <v>0</v>
      </c>
      <c r="M935">
        <v>8</v>
      </c>
      <c r="N935">
        <v>2</v>
      </c>
      <c r="O935">
        <v>0</v>
      </c>
      <c r="P935">
        <v>2</v>
      </c>
      <c r="Q935">
        <f>SUM(Sheet1!K935)+SUM(Sheet1!L935)+SUM(Sheet1!M935)+SUM(Sheet1!N935)+SUM(Sheet1!O935)+SUM(Sheet1!P935)</f>
        <v>37</v>
      </c>
      <c r="R935">
        <v>2</v>
      </c>
      <c r="S935">
        <v>2</v>
      </c>
      <c r="T935">
        <v>0</v>
      </c>
      <c r="U935">
        <v>3</v>
      </c>
      <c r="V935">
        <v>7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 t="s">
        <v>21</v>
      </c>
      <c r="AE935" t="s">
        <v>22</v>
      </c>
    </row>
    <row r="936" spans="1:31" x14ac:dyDescent="0.3">
      <c r="A936">
        <v>3068</v>
      </c>
      <c r="B936">
        <v>1990</v>
      </c>
      <c r="C936" t="s">
        <v>25</v>
      </c>
      <c r="D936" t="s">
        <v>20</v>
      </c>
      <c r="E936" s="1">
        <v>18351</v>
      </c>
      <c r="F936">
        <v>0</v>
      </c>
      <c r="G936">
        <v>0</v>
      </c>
      <c r="H936" s="9">
        <v>41576</v>
      </c>
      <c r="I936" s="9" t="str">
        <f t="shared" si="15"/>
        <v>2013</v>
      </c>
      <c r="J936">
        <v>1</v>
      </c>
      <c r="K936">
        <v>1</v>
      </c>
      <c r="L936">
        <v>12</v>
      </c>
      <c r="M936">
        <v>9</v>
      </c>
      <c r="N936">
        <v>0</v>
      </c>
      <c r="O936">
        <v>14</v>
      </c>
      <c r="P936">
        <v>7</v>
      </c>
      <c r="Q936">
        <f>SUM(Sheet1!K936)+SUM(Sheet1!L936)+SUM(Sheet1!M936)+SUM(Sheet1!N936)+SUM(Sheet1!O936)+SUM(Sheet1!P936)</f>
        <v>43</v>
      </c>
      <c r="R936">
        <v>1</v>
      </c>
      <c r="S936">
        <v>2</v>
      </c>
      <c r="T936">
        <v>0</v>
      </c>
      <c r="U936">
        <v>3</v>
      </c>
      <c r="V936">
        <v>7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 t="s">
        <v>21</v>
      </c>
      <c r="AE936" t="s">
        <v>22</v>
      </c>
    </row>
    <row r="937" spans="1:31" x14ac:dyDescent="0.3">
      <c r="A937">
        <v>11075</v>
      </c>
      <c r="B937">
        <v>1978</v>
      </c>
      <c r="C937" t="s">
        <v>25</v>
      </c>
      <c r="D937" t="s">
        <v>20</v>
      </c>
      <c r="E937" s="1">
        <v>51267</v>
      </c>
      <c r="F937">
        <v>1</v>
      </c>
      <c r="G937">
        <v>1</v>
      </c>
      <c r="H937" s="9">
        <v>41576</v>
      </c>
      <c r="I937" s="9" t="str">
        <f t="shared" si="15"/>
        <v>2013</v>
      </c>
      <c r="J937">
        <v>37</v>
      </c>
      <c r="K937">
        <v>183</v>
      </c>
      <c r="L937">
        <v>2</v>
      </c>
      <c r="M937">
        <v>64</v>
      </c>
      <c r="N937">
        <v>7</v>
      </c>
      <c r="O937">
        <v>2</v>
      </c>
      <c r="P937">
        <v>12</v>
      </c>
      <c r="Q937">
        <f>SUM(Sheet1!K937)+SUM(Sheet1!L937)+SUM(Sheet1!M937)+SUM(Sheet1!N937)+SUM(Sheet1!O937)+SUM(Sheet1!P937)</f>
        <v>270</v>
      </c>
      <c r="R937">
        <v>4</v>
      </c>
      <c r="S937">
        <v>3</v>
      </c>
      <c r="T937">
        <v>3</v>
      </c>
      <c r="U937">
        <v>5</v>
      </c>
      <c r="V937">
        <v>4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 t="s">
        <v>23</v>
      </c>
      <c r="AE937" t="s">
        <v>24</v>
      </c>
    </row>
    <row r="938" spans="1:31" x14ac:dyDescent="0.3">
      <c r="A938">
        <v>1676</v>
      </c>
      <c r="B938">
        <v>1975</v>
      </c>
      <c r="C938" t="s">
        <v>25</v>
      </c>
      <c r="D938" t="s">
        <v>20</v>
      </c>
      <c r="E938" s="1">
        <v>43057</v>
      </c>
      <c r="F938">
        <v>0</v>
      </c>
      <c r="G938">
        <v>1</v>
      </c>
      <c r="H938" s="9">
        <v>41577</v>
      </c>
      <c r="I938" s="9" t="str">
        <f t="shared" si="15"/>
        <v>2013</v>
      </c>
      <c r="J938">
        <v>30</v>
      </c>
      <c r="K938">
        <v>213</v>
      </c>
      <c r="L938">
        <v>2</v>
      </c>
      <c r="M938">
        <v>44</v>
      </c>
      <c r="N938">
        <v>0</v>
      </c>
      <c r="O938">
        <v>2</v>
      </c>
      <c r="P938">
        <v>5</v>
      </c>
      <c r="Q938">
        <f>SUM(Sheet1!K938)+SUM(Sheet1!L938)+SUM(Sheet1!M938)+SUM(Sheet1!N938)+SUM(Sheet1!O938)+SUM(Sheet1!P938)</f>
        <v>266</v>
      </c>
      <c r="R938">
        <v>4</v>
      </c>
      <c r="S938">
        <v>4</v>
      </c>
      <c r="T938">
        <v>2</v>
      </c>
      <c r="U938">
        <v>5</v>
      </c>
      <c r="V938">
        <v>5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 t="s">
        <v>21</v>
      </c>
      <c r="AE938" t="s">
        <v>22</v>
      </c>
    </row>
    <row r="939" spans="1:31" x14ac:dyDescent="0.3">
      <c r="A939">
        <v>3969</v>
      </c>
      <c r="B939">
        <v>1974</v>
      </c>
      <c r="C939" t="s">
        <v>26</v>
      </c>
      <c r="D939" t="s">
        <v>27</v>
      </c>
      <c r="E939" s="1">
        <v>43018</v>
      </c>
      <c r="F939">
        <v>0</v>
      </c>
      <c r="G939">
        <v>1</v>
      </c>
      <c r="H939" s="9">
        <v>41579</v>
      </c>
      <c r="I939" s="9" t="str">
        <f t="shared" si="15"/>
        <v>2013</v>
      </c>
      <c r="J939">
        <v>46</v>
      </c>
      <c r="K939">
        <v>35</v>
      </c>
      <c r="L939">
        <v>4</v>
      </c>
      <c r="M939">
        <v>17</v>
      </c>
      <c r="N939">
        <v>7</v>
      </c>
      <c r="O939">
        <v>6</v>
      </c>
      <c r="P939">
        <v>64</v>
      </c>
      <c r="Q939">
        <f>SUM(Sheet1!K939)+SUM(Sheet1!L939)+SUM(Sheet1!M939)+SUM(Sheet1!N939)+SUM(Sheet1!O939)+SUM(Sheet1!P939)</f>
        <v>133</v>
      </c>
      <c r="R939">
        <v>1</v>
      </c>
      <c r="S939">
        <v>2</v>
      </c>
      <c r="T939">
        <v>2</v>
      </c>
      <c r="U939">
        <v>2</v>
      </c>
      <c r="V939">
        <v>5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 t="s">
        <v>30</v>
      </c>
      <c r="AE939" t="s">
        <v>31</v>
      </c>
    </row>
    <row r="940" spans="1:31" x14ac:dyDescent="0.3">
      <c r="A940">
        <v>4220</v>
      </c>
      <c r="B940">
        <v>1970</v>
      </c>
      <c r="C940" t="s">
        <v>13</v>
      </c>
      <c r="D940" t="s">
        <v>20</v>
      </c>
      <c r="E940" s="1">
        <v>59892</v>
      </c>
      <c r="F940">
        <v>0</v>
      </c>
      <c r="G940">
        <v>1</v>
      </c>
      <c r="H940" s="9">
        <v>41580</v>
      </c>
      <c r="I940" s="9" t="str">
        <f t="shared" si="15"/>
        <v>2013</v>
      </c>
      <c r="J940">
        <v>26</v>
      </c>
      <c r="K940">
        <v>73</v>
      </c>
      <c r="L940">
        <v>0</v>
      </c>
      <c r="M940">
        <v>13</v>
      </c>
      <c r="N940">
        <v>0</v>
      </c>
      <c r="O940">
        <v>1</v>
      </c>
      <c r="P940">
        <v>0</v>
      </c>
      <c r="Q940">
        <f>SUM(Sheet1!K940)+SUM(Sheet1!L940)+SUM(Sheet1!M940)+SUM(Sheet1!N940)+SUM(Sheet1!O940)+SUM(Sheet1!P940)</f>
        <v>87</v>
      </c>
      <c r="R940">
        <v>1</v>
      </c>
      <c r="S940">
        <v>2</v>
      </c>
      <c r="T940">
        <v>1</v>
      </c>
      <c r="U940">
        <v>3</v>
      </c>
      <c r="V940">
        <v>3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 t="s">
        <v>23</v>
      </c>
      <c r="AE940" t="s">
        <v>24</v>
      </c>
    </row>
    <row r="941" spans="1:31" x14ac:dyDescent="0.3">
      <c r="A941">
        <v>9316</v>
      </c>
      <c r="B941">
        <v>1952</v>
      </c>
      <c r="C941" t="s">
        <v>35</v>
      </c>
      <c r="D941" t="s">
        <v>27</v>
      </c>
      <c r="E941" s="1">
        <v>13084</v>
      </c>
      <c r="F941">
        <v>0</v>
      </c>
      <c r="G941">
        <v>0</v>
      </c>
      <c r="H941" s="9">
        <v>41580</v>
      </c>
      <c r="I941" s="9" t="str">
        <f t="shared" si="15"/>
        <v>2013</v>
      </c>
      <c r="J941">
        <v>29</v>
      </c>
      <c r="K941">
        <v>2</v>
      </c>
      <c r="L941">
        <v>0</v>
      </c>
      <c r="M941">
        <v>7</v>
      </c>
      <c r="N941">
        <v>3</v>
      </c>
      <c r="O941">
        <v>7</v>
      </c>
      <c r="P941">
        <v>10</v>
      </c>
      <c r="Q941">
        <f>SUM(Sheet1!K941)+SUM(Sheet1!L941)+SUM(Sheet1!M941)+SUM(Sheet1!N941)+SUM(Sheet1!O941)+SUM(Sheet1!P941)</f>
        <v>29</v>
      </c>
      <c r="R941">
        <v>1</v>
      </c>
      <c r="S941">
        <v>1</v>
      </c>
      <c r="T941">
        <v>0</v>
      </c>
      <c r="U941">
        <v>3</v>
      </c>
      <c r="V941">
        <v>6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 t="s">
        <v>29</v>
      </c>
      <c r="AE941" t="s">
        <v>19</v>
      </c>
    </row>
    <row r="942" spans="1:31" x14ac:dyDescent="0.3">
      <c r="A942">
        <v>10104</v>
      </c>
      <c r="B942">
        <v>1974</v>
      </c>
      <c r="C942" t="s">
        <v>25</v>
      </c>
      <c r="D942" t="s">
        <v>27</v>
      </c>
      <c r="E942" s="1">
        <v>33590</v>
      </c>
      <c r="F942">
        <v>2</v>
      </c>
      <c r="G942">
        <v>1</v>
      </c>
      <c r="H942" s="9">
        <v>41581</v>
      </c>
      <c r="I942" s="9" t="str">
        <f t="shared" si="15"/>
        <v>2013</v>
      </c>
      <c r="J942">
        <v>65</v>
      </c>
      <c r="K942">
        <v>4</v>
      </c>
      <c r="L942">
        <v>0</v>
      </c>
      <c r="M942">
        <v>2</v>
      </c>
      <c r="N942">
        <v>0</v>
      </c>
      <c r="O942">
        <v>0</v>
      </c>
      <c r="P942">
        <v>2</v>
      </c>
      <c r="Q942">
        <f>SUM(Sheet1!K942)+SUM(Sheet1!L942)+SUM(Sheet1!M942)+SUM(Sheet1!N942)+SUM(Sheet1!O942)+SUM(Sheet1!P942)</f>
        <v>8</v>
      </c>
      <c r="R942">
        <v>1</v>
      </c>
      <c r="S942">
        <v>1</v>
      </c>
      <c r="T942">
        <v>0</v>
      </c>
      <c r="U942">
        <v>2</v>
      </c>
      <c r="V942">
        <v>7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 t="s">
        <v>23</v>
      </c>
      <c r="AE942" t="s">
        <v>24</v>
      </c>
    </row>
    <row r="943" spans="1:31" x14ac:dyDescent="0.3">
      <c r="A943">
        <v>3281</v>
      </c>
      <c r="B943">
        <v>1960</v>
      </c>
      <c r="C943" t="s">
        <v>13</v>
      </c>
      <c r="D943" t="s">
        <v>20</v>
      </c>
      <c r="E943" s="1">
        <v>49154</v>
      </c>
      <c r="F943">
        <v>1</v>
      </c>
      <c r="G943">
        <v>1</v>
      </c>
      <c r="H943" s="9">
        <v>41581</v>
      </c>
      <c r="I943" s="9" t="str">
        <f t="shared" si="15"/>
        <v>2013</v>
      </c>
      <c r="J943">
        <v>69</v>
      </c>
      <c r="K943">
        <v>206</v>
      </c>
      <c r="L943">
        <v>10</v>
      </c>
      <c r="M943">
        <v>67</v>
      </c>
      <c r="N943">
        <v>30</v>
      </c>
      <c r="O943">
        <v>27</v>
      </c>
      <c r="P943">
        <v>71</v>
      </c>
      <c r="Q943">
        <f>SUM(Sheet1!K943)+SUM(Sheet1!L943)+SUM(Sheet1!M943)+SUM(Sheet1!N943)+SUM(Sheet1!O943)+SUM(Sheet1!P943)</f>
        <v>411</v>
      </c>
      <c r="R943">
        <v>6</v>
      </c>
      <c r="S943">
        <v>4</v>
      </c>
      <c r="T943">
        <v>1</v>
      </c>
      <c r="U943">
        <v>8</v>
      </c>
      <c r="V943">
        <v>6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 t="s">
        <v>21</v>
      </c>
      <c r="AE943" t="s">
        <v>22</v>
      </c>
    </row>
    <row r="944" spans="1:31" x14ac:dyDescent="0.3">
      <c r="A944">
        <v>10888</v>
      </c>
      <c r="B944">
        <v>1961</v>
      </c>
      <c r="C944" t="s">
        <v>25</v>
      </c>
      <c r="D944" t="s">
        <v>28</v>
      </c>
      <c r="E944" s="1">
        <v>45938</v>
      </c>
      <c r="F944">
        <v>0</v>
      </c>
      <c r="G944">
        <v>0</v>
      </c>
      <c r="H944" s="9">
        <v>41581</v>
      </c>
      <c r="I944" s="9" t="str">
        <f t="shared" si="15"/>
        <v>2013</v>
      </c>
      <c r="J944">
        <v>46</v>
      </c>
      <c r="K944">
        <v>273</v>
      </c>
      <c r="L944">
        <v>11</v>
      </c>
      <c r="M944">
        <v>178</v>
      </c>
      <c r="N944">
        <v>62</v>
      </c>
      <c r="O944">
        <v>83</v>
      </c>
      <c r="P944">
        <v>29</v>
      </c>
      <c r="Q944">
        <f>SUM(Sheet1!K944)+SUM(Sheet1!L944)+SUM(Sheet1!M944)+SUM(Sheet1!N944)+SUM(Sheet1!O944)+SUM(Sheet1!P944)</f>
        <v>636</v>
      </c>
      <c r="R944">
        <v>2</v>
      </c>
      <c r="S944">
        <v>8</v>
      </c>
      <c r="T944">
        <v>4</v>
      </c>
      <c r="U944">
        <v>6</v>
      </c>
      <c r="V944">
        <v>6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 t="s">
        <v>29</v>
      </c>
      <c r="AE944" t="s">
        <v>19</v>
      </c>
    </row>
    <row r="945" spans="1:31" x14ac:dyDescent="0.3">
      <c r="A945">
        <v>9097</v>
      </c>
      <c r="B945">
        <v>1956</v>
      </c>
      <c r="C945" t="s">
        <v>25</v>
      </c>
      <c r="D945" t="s">
        <v>17</v>
      </c>
      <c r="E945" s="1">
        <v>46086</v>
      </c>
      <c r="F945">
        <v>0</v>
      </c>
      <c r="G945">
        <v>1</v>
      </c>
      <c r="H945" s="9">
        <v>41581</v>
      </c>
      <c r="I945" s="9" t="str">
        <f t="shared" si="15"/>
        <v>2013</v>
      </c>
      <c r="J945">
        <v>34</v>
      </c>
      <c r="K945">
        <v>244</v>
      </c>
      <c r="L945">
        <v>8</v>
      </c>
      <c r="M945">
        <v>32</v>
      </c>
      <c r="N945">
        <v>7</v>
      </c>
      <c r="O945">
        <v>2</v>
      </c>
      <c r="P945">
        <v>50</v>
      </c>
      <c r="Q945">
        <f>SUM(Sheet1!K945)+SUM(Sheet1!L945)+SUM(Sheet1!M945)+SUM(Sheet1!N945)+SUM(Sheet1!O945)+SUM(Sheet1!P945)</f>
        <v>343</v>
      </c>
      <c r="R945">
        <v>4</v>
      </c>
      <c r="S945">
        <v>3</v>
      </c>
      <c r="T945">
        <v>1</v>
      </c>
      <c r="U945">
        <v>8</v>
      </c>
      <c r="V945">
        <v>4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 t="s">
        <v>21</v>
      </c>
      <c r="AE945" t="s">
        <v>22</v>
      </c>
    </row>
    <row r="946" spans="1:31" x14ac:dyDescent="0.3">
      <c r="A946">
        <v>879</v>
      </c>
      <c r="B946">
        <v>1976</v>
      </c>
      <c r="C946" t="s">
        <v>26</v>
      </c>
      <c r="D946" t="s">
        <v>20</v>
      </c>
      <c r="E946" s="1">
        <v>49681</v>
      </c>
      <c r="F946">
        <v>0</v>
      </c>
      <c r="G946">
        <v>2</v>
      </c>
      <c r="H946" s="9">
        <v>41582</v>
      </c>
      <c r="I946" s="9" t="str">
        <f t="shared" si="15"/>
        <v>2013</v>
      </c>
      <c r="J946">
        <v>66</v>
      </c>
      <c r="K946">
        <v>411</v>
      </c>
      <c r="L946">
        <v>0</v>
      </c>
      <c r="M946">
        <v>26</v>
      </c>
      <c r="N946">
        <v>0</v>
      </c>
      <c r="O946">
        <v>0</v>
      </c>
      <c r="P946">
        <v>21</v>
      </c>
      <c r="Q946">
        <f>SUM(Sheet1!K946)+SUM(Sheet1!L946)+SUM(Sheet1!M946)+SUM(Sheet1!N946)+SUM(Sheet1!O946)+SUM(Sheet1!P946)</f>
        <v>458</v>
      </c>
      <c r="R946">
        <v>6</v>
      </c>
      <c r="S946">
        <v>7</v>
      </c>
      <c r="T946">
        <v>1</v>
      </c>
      <c r="U946">
        <v>7</v>
      </c>
      <c r="V946">
        <v>7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 t="s">
        <v>15</v>
      </c>
      <c r="AE946" t="s">
        <v>16</v>
      </c>
    </row>
    <row r="947" spans="1:31" x14ac:dyDescent="0.3">
      <c r="A947">
        <v>4599</v>
      </c>
      <c r="B947">
        <v>1976</v>
      </c>
      <c r="C947" t="s">
        <v>26</v>
      </c>
      <c r="D947" t="s">
        <v>20</v>
      </c>
      <c r="E947" s="1">
        <v>49681</v>
      </c>
      <c r="F947">
        <v>0</v>
      </c>
      <c r="G947">
        <v>2</v>
      </c>
      <c r="H947" s="9">
        <v>41582</v>
      </c>
      <c r="I947" s="9" t="str">
        <f t="shared" si="15"/>
        <v>2013</v>
      </c>
      <c r="J947">
        <v>66</v>
      </c>
      <c r="K947">
        <v>411</v>
      </c>
      <c r="L947">
        <v>0</v>
      </c>
      <c r="M947">
        <v>26</v>
      </c>
      <c r="N947">
        <v>0</v>
      </c>
      <c r="O947">
        <v>0</v>
      </c>
      <c r="P947">
        <v>21</v>
      </c>
      <c r="Q947">
        <f>SUM(Sheet1!K947)+SUM(Sheet1!L947)+SUM(Sheet1!M947)+SUM(Sheet1!N947)+SUM(Sheet1!O947)+SUM(Sheet1!P947)</f>
        <v>458</v>
      </c>
      <c r="R947">
        <v>6</v>
      </c>
      <c r="S947">
        <v>7</v>
      </c>
      <c r="T947">
        <v>1</v>
      </c>
      <c r="U947">
        <v>7</v>
      </c>
      <c r="V947">
        <v>7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 t="s">
        <v>23</v>
      </c>
      <c r="AE947" t="s">
        <v>24</v>
      </c>
    </row>
    <row r="948" spans="1:31" x14ac:dyDescent="0.3">
      <c r="A948">
        <v>1321</v>
      </c>
      <c r="B948">
        <v>1974</v>
      </c>
      <c r="C948" t="s">
        <v>25</v>
      </c>
      <c r="D948" t="s">
        <v>20</v>
      </c>
      <c r="E948" s="1">
        <v>26067</v>
      </c>
      <c r="F948">
        <v>1</v>
      </c>
      <c r="G948">
        <v>0</v>
      </c>
      <c r="H948" s="9">
        <v>41582</v>
      </c>
      <c r="I948" s="9" t="str">
        <f t="shared" si="15"/>
        <v>2013</v>
      </c>
      <c r="J948">
        <v>49</v>
      </c>
      <c r="K948">
        <v>22</v>
      </c>
      <c r="L948">
        <v>2</v>
      </c>
      <c r="M948">
        <v>18</v>
      </c>
      <c r="N948">
        <v>0</v>
      </c>
      <c r="O948">
        <v>2</v>
      </c>
      <c r="P948">
        <v>12</v>
      </c>
      <c r="Q948">
        <f>SUM(Sheet1!K948)+SUM(Sheet1!L948)+SUM(Sheet1!M948)+SUM(Sheet1!N948)+SUM(Sheet1!O948)+SUM(Sheet1!P948)</f>
        <v>56</v>
      </c>
      <c r="R948">
        <v>3</v>
      </c>
      <c r="S948">
        <v>3</v>
      </c>
      <c r="T948">
        <v>0</v>
      </c>
      <c r="U948">
        <v>3</v>
      </c>
      <c r="V948">
        <v>8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 t="s">
        <v>23</v>
      </c>
      <c r="AE948" t="s">
        <v>24</v>
      </c>
    </row>
    <row r="949" spans="1:31" x14ac:dyDescent="0.3">
      <c r="A949">
        <v>10232</v>
      </c>
      <c r="B949">
        <v>1963</v>
      </c>
      <c r="C949" t="s">
        <v>13</v>
      </c>
      <c r="D949" t="s">
        <v>17</v>
      </c>
      <c r="E949" s="1">
        <v>48799</v>
      </c>
      <c r="F949">
        <v>0</v>
      </c>
      <c r="G949">
        <v>1</v>
      </c>
      <c r="H949" s="9">
        <v>41583</v>
      </c>
      <c r="I949" s="9" t="str">
        <f t="shared" si="15"/>
        <v>2013</v>
      </c>
      <c r="J949">
        <v>9</v>
      </c>
      <c r="K949">
        <v>174</v>
      </c>
      <c r="L949">
        <v>18</v>
      </c>
      <c r="M949">
        <v>81</v>
      </c>
      <c r="N949">
        <v>28</v>
      </c>
      <c r="O949">
        <v>6</v>
      </c>
      <c r="P949">
        <v>24</v>
      </c>
      <c r="Q949">
        <f>SUM(Sheet1!K949)+SUM(Sheet1!L949)+SUM(Sheet1!M949)+SUM(Sheet1!N949)+SUM(Sheet1!O949)+SUM(Sheet1!P949)</f>
        <v>331</v>
      </c>
      <c r="R949">
        <v>3</v>
      </c>
      <c r="S949">
        <v>3</v>
      </c>
      <c r="T949">
        <v>2</v>
      </c>
      <c r="U949">
        <v>7</v>
      </c>
      <c r="V949">
        <v>3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 t="s">
        <v>21</v>
      </c>
      <c r="AE949" t="s">
        <v>22</v>
      </c>
    </row>
    <row r="950" spans="1:31" x14ac:dyDescent="0.3">
      <c r="A950">
        <v>3798</v>
      </c>
      <c r="B950">
        <v>1968</v>
      </c>
      <c r="C950" t="s">
        <v>25</v>
      </c>
      <c r="D950" t="s">
        <v>20</v>
      </c>
      <c r="E950" s="1">
        <v>41120</v>
      </c>
      <c r="F950">
        <v>1</v>
      </c>
      <c r="G950">
        <v>1</v>
      </c>
      <c r="H950" s="9">
        <v>41584</v>
      </c>
      <c r="I950" s="9" t="str">
        <f t="shared" si="15"/>
        <v>2013</v>
      </c>
      <c r="J950">
        <v>80</v>
      </c>
      <c r="K950">
        <v>24</v>
      </c>
      <c r="L950">
        <v>2</v>
      </c>
      <c r="M950">
        <v>23</v>
      </c>
      <c r="N950">
        <v>0</v>
      </c>
      <c r="O950">
        <v>8</v>
      </c>
      <c r="P950">
        <v>24</v>
      </c>
      <c r="Q950">
        <f>SUM(Sheet1!K950)+SUM(Sheet1!L950)+SUM(Sheet1!M950)+SUM(Sheet1!N950)+SUM(Sheet1!O950)+SUM(Sheet1!P950)</f>
        <v>81</v>
      </c>
      <c r="R950">
        <v>3</v>
      </c>
      <c r="S950">
        <v>2</v>
      </c>
      <c r="T950">
        <v>1</v>
      </c>
      <c r="U950">
        <v>3</v>
      </c>
      <c r="V950">
        <v>6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 t="s">
        <v>21</v>
      </c>
      <c r="AE950" t="s">
        <v>22</v>
      </c>
    </row>
    <row r="951" spans="1:31" x14ac:dyDescent="0.3">
      <c r="A951">
        <v>7901</v>
      </c>
      <c r="B951">
        <v>1971</v>
      </c>
      <c r="C951" t="s">
        <v>26</v>
      </c>
      <c r="D951" t="s">
        <v>20</v>
      </c>
      <c r="E951" s="1">
        <v>34109</v>
      </c>
      <c r="F951">
        <v>0</v>
      </c>
      <c r="G951">
        <v>1</v>
      </c>
      <c r="H951" s="9">
        <v>41584</v>
      </c>
      <c r="I951" s="9" t="str">
        <f t="shared" si="15"/>
        <v>2013</v>
      </c>
      <c r="J951">
        <v>39</v>
      </c>
      <c r="K951">
        <v>9</v>
      </c>
      <c r="L951">
        <v>1</v>
      </c>
      <c r="M951">
        <v>5</v>
      </c>
      <c r="N951">
        <v>2</v>
      </c>
      <c r="O951">
        <v>1</v>
      </c>
      <c r="P951">
        <v>4</v>
      </c>
      <c r="Q951">
        <f>SUM(Sheet1!K951)+SUM(Sheet1!L951)+SUM(Sheet1!M951)+SUM(Sheet1!N951)+SUM(Sheet1!O951)+SUM(Sheet1!P951)</f>
        <v>22</v>
      </c>
      <c r="R951">
        <v>1</v>
      </c>
      <c r="S951">
        <v>0</v>
      </c>
      <c r="T951">
        <v>0</v>
      </c>
      <c r="U951">
        <v>3</v>
      </c>
      <c r="V951">
        <v>4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 t="s">
        <v>18</v>
      </c>
      <c r="AE951" t="s">
        <v>19</v>
      </c>
    </row>
    <row r="952" spans="1:31" x14ac:dyDescent="0.3">
      <c r="A952">
        <v>3896</v>
      </c>
      <c r="B952">
        <v>1984</v>
      </c>
      <c r="C952" t="s">
        <v>25</v>
      </c>
      <c r="D952" t="s">
        <v>20</v>
      </c>
      <c r="E952" s="1">
        <v>27255</v>
      </c>
      <c r="F952">
        <v>1</v>
      </c>
      <c r="G952">
        <v>0</v>
      </c>
      <c r="H952" s="9">
        <v>41585</v>
      </c>
      <c r="I952" s="9" t="str">
        <f t="shared" si="15"/>
        <v>2013</v>
      </c>
      <c r="J952">
        <v>3</v>
      </c>
      <c r="K952">
        <v>22</v>
      </c>
      <c r="L952">
        <v>1</v>
      </c>
      <c r="M952">
        <v>11</v>
      </c>
      <c r="N952">
        <v>0</v>
      </c>
      <c r="O952">
        <v>1</v>
      </c>
      <c r="P952">
        <v>2</v>
      </c>
      <c r="Q952">
        <f>SUM(Sheet1!K952)+SUM(Sheet1!L952)+SUM(Sheet1!M952)+SUM(Sheet1!N952)+SUM(Sheet1!O952)+SUM(Sheet1!P952)</f>
        <v>37</v>
      </c>
      <c r="R952">
        <v>1</v>
      </c>
      <c r="S952">
        <v>1</v>
      </c>
      <c r="T952">
        <v>0</v>
      </c>
      <c r="U952">
        <v>3</v>
      </c>
      <c r="V952">
        <v>7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 t="s">
        <v>21</v>
      </c>
      <c r="AE952" t="s">
        <v>22</v>
      </c>
    </row>
    <row r="953" spans="1:31" x14ac:dyDescent="0.3">
      <c r="A953">
        <v>7426</v>
      </c>
      <c r="B953">
        <v>1971</v>
      </c>
      <c r="C953" t="s">
        <v>34</v>
      </c>
      <c r="D953" t="s">
        <v>20</v>
      </c>
      <c r="E953" s="1">
        <v>54690</v>
      </c>
      <c r="F953">
        <v>1</v>
      </c>
      <c r="G953">
        <v>1</v>
      </c>
      <c r="H953" s="9">
        <v>41585</v>
      </c>
      <c r="I953" s="9" t="str">
        <f t="shared" si="15"/>
        <v>2013</v>
      </c>
      <c r="J953">
        <v>76</v>
      </c>
      <c r="K953">
        <v>111</v>
      </c>
      <c r="L953">
        <v>16</v>
      </c>
      <c r="M953">
        <v>37</v>
      </c>
      <c r="N953">
        <v>7</v>
      </c>
      <c r="O953">
        <v>9</v>
      </c>
      <c r="P953">
        <v>18</v>
      </c>
      <c r="Q953">
        <f>SUM(Sheet1!K953)+SUM(Sheet1!L953)+SUM(Sheet1!M953)+SUM(Sheet1!N953)+SUM(Sheet1!O953)+SUM(Sheet1!P953)</f>
        <v>198</v>
      </c>
      <c r="R953">
        <v>3</v>
      </c>
      <c r="S953">
        <v>3</v>
      </c>
      <c r="T953">
        <v>1</v>
      </c>
      <c r="U953">
        <v>5</v>
      </c>
      <c r="V953">
        <v>3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 t="s">
        <v>21</v>
      </c>
      <c r="AE953" t="s">
        <v>22</v>
      </c>
    </row>
    <row r="954" spans="1:31" x14ac:dyDescent="0.3">
      <c r="A954">
        <v>8360</v>
      </c>
      <c r="B954">
        <v>1971</v>
      </c>
      <c r="C954" t="s">
        <v>34</v>
      </c>
      <c r="D954" t="s">
        <v>20</v>
      </c>
      <c r="E954" s="1">
        <v>54690</v>
      </c>
      <c r="F954">
        <v>1</v>
      </c>
      <c r="G954">
        <v>1</v>
      </c>
      <c r="H954" s="9">
        <v>41585</v>
      </c>
      <c r="I954" s="9" t="str">
        <f t="shared" si="15"/>
        <v>2013</v>
      </c>
      <c r="J954">
        <v>76</v>
      </c>
      <c r="K954">
        <v>111</v>
      </c>
      <c r="L954">
        <v>16</v>
      </c>
      <c r="M954">
        <v>37</v>
      </c>
      <c r="N954">
        <v>7</v>
      </c>
      <c r="O954">
        <v>9</v>
      </c>
      <c r="P954">
        <v>18</v>
      </c>
      <c r="Q954">
        <f>SUM(Sheet1!K954)+SUM(Sheet1!L954)+SUM(Sheet1!M954)+SUM(Sheet1!N954)+SUM(Sheet1!O954)+SUM(Sheet1!P954)</f>
        <v>198</v>
      </c>
      <c r="R954">
        <v>3</v>
      </c>
      <c r="S954">
        <v>3</v>
      </c>
      <c r="T954">
        <v>1</v>
      </c>
      <c r="U954">
        <v>5</v>
      </c>
      <c r="V954">
        <v>3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 t="s">
        <v>21</v>
      </c>
      <c r="AE954" t="s">
        <v>22</v>
      </c>
    </row>
    <row r="955" spans="1:31" x14ac:dyDescent="0.3">
      <c r="A955">
        <v>3665</v>
      </c>
      <c r="B955">
        <v>1977</v>
      </c>
      <c r="C955" t="s">
        <v>34</v>
      </c>
      <c r="D955" t="s">
        <v>27</v>
      </c>
      <c r="E955" s="1">
        <v>25315</v>
      </c>
      <c r="F955">
        <v>1</v>
      </c>
      <c r="G955">
        <v>0</v>
      </c>
      <c r="H955" s="9">
        <v>41585</v>
      </c>
      <c r="I955" s="9" t="str">
        <f t="shared" si="15"/>
        <v>2013</v>
      </c>
      <c r="J955">
        <v>46</v>
      </c>
      <c r="K955">
        <v>1</v>
      </c>
      <c r="L955">
        <v>9</v>
      </c>
      <c r="M955">
        <v>8</v>
      </c>
      <c r="N955">
        <v>11</v>
      </c>
      <c r="O955">
        <v>3</v>
      </c>
      <c r="P955">
        <v>22</v>
      </c>
      <c r="Q955">
        <f>SUM(Sheet1!K955)+SUM(Sheet1!L955)+SUM(Sheet1!M955)+SUM(Sheet1!N955)+SUM(Sheet1!O955)+SUM(Sheet1!P955)</f>
        <v>54</v>
      </c>
      <c r="R955">
        <v>3</v>
      </c>
      <c r="S955">
        <v>3</v>
      </c>
      <c r="T955">
        <v>0</v>
      </c>
      <c r="U955">
        <v>3</v>
      </c>
      <c r="V955">
        <v>8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 t="s">
        <v>21</v>
      </c>
      <c r="AE955" t="s">
        <v>22</v>
      </c>
    </row>
    <row r="956" spans="1:31" x14ac:dyDescent="0.3">
      <c r="A956">
        <v>2698</v>
      </c>
      <c r="B956">
        <v>1976</v>
      </c>
      <c r="C956" t="s">
        <v>25</v>
      </c>
      <c r="D956" t="s">
        <v>28</v>
      </c>
      <c r="E956" s="1">
        <v>47025</v>
      </c>
      <c r="F956">
        <v>0</v>
      </c>
      <c r="G956">
        <v>1</v>
      </c>
      <c r="H956" s="9">
        <v>41585</v>
      </c>
      <c r="I956" s="9" t="str">
        <f t="shared" si="15"/>
        <v>2013</v>
      </c>
      <c r="J956">
        <v>52</v>
      </c>
      <c r="K956">
        <v>254</v>
      </c>
      <c r="L956">
        <v>7</v>
      </c>
      <c r="M956">
        <v>108</v>
      </c>
      <c r="N956">
        <v>20</v>
      </c>
      <c r="O956">
        <v>0</v>
      </c>
      <c r="P956">
        <v>26</v>
      </c>
      <c r="Q956">
        <f>SUM(Sheet1!K956)+SUM(Sheet1!L956)+SUM(Sheet1!M956)+SUM(Sheet1!N956)+SUM(Sheet1!O956)+SUM(Sheet1!P956)</f>
        <v>415</v>
      </c>
      <c r="R956">
        <v>3</v>
      </c>
      <c r="S956">
        <v>6</v>
      </c>
      <c r="T956">
        <v>3</v>
      </c>
      <c r="U956">
        <v>5</v>
      </c>
      <c r="V956">
        <v>6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 t="s">
        <v>29</v>
      </c>
      <c r="AE956" t="s">
        <v>19</v>
      </c>
    </row>
    <row r="957" spans="1:31" x14ac:dyDescent="0.3">
      <c r="A957">
        <v>7181</v>
      </c>
      <c r="B957">
        <v>1977</v>
      </c>
      <c r="C957" t="s">
        <v>25</v>
      </c>
      <c r="D957" t="s">
        <v>20</v>
      </c>
      <c r="E957" s="1">
        <v>30368</v>
      </c>
      <c r="F957">
        <v>0</v>
      </c>
      <c r="G957">
        <v>1</v>
      </c>
      <c r="H957" s="9">
        <v>41585</v>
      </c>
      <c r="I957" s="9" t="str">
        <f t="shared" si="15"/>
        <v>2013</v>
      </c>
      <c r="J957">
        <v>97</v>
      </c>
      <c r="K957">
        <v>35</v>
      </c>
      <c r="L957">
        <v>0</v>
      </c>
      <c r="M957">
        <v>13</v>
      </c>
      <c r="N957">
        <v>2</v>
      </c>
      <c r="O957">
        <v>0</v>
      </c>
      <c r="P957">
        <v>2</v>
      </c>
      <c r="Q957">
        <f>SUM(Sheet1!K957)+SUM(Sheet1!L957)+SUM(Sheet1!M957)+SUM(Sheet1!N957)+SUM(Sheet1!O957)+SUM(Sheet1!P957)</f>
        <v>52</v>
      </c>
      <c r="R957">
        <v>2</v>
      </c>
      <c r="S957">
        <v>2</v>
      </c>
      <c r="T957">
        <v>0</v>
      </c>
      <c r="U957">
        <v>3</v>
      </c>
      <c r="V957">
        <v>8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 t="s">
        <v>21</v>
      </c>
      <c r="AE957" t="s">
        <v>22</v>
      </c>
    </row>
    <row r="958" spans="1:31" x14ac:dyDescent="0.3">
      <c r="A958">
        <v>10379</v>
      </c>
      <c r="B958">
        <v>1962</v>
      </c>
      <c r="C958" t="s">
        <v>26</v>
      </c>
      <c r="D958" t="s">
        <v>28</v>
      </c>
      <c r="E958" s="1">
        <v>59247</v>
      </c>
      <c r="F958">
        <v>0</v>
      </c>
      <c r="G958">
        <v>2</v>
      </c>
      <c r="H958" s="9">
        <v>41586</v>
      </c>
      <c r="I958" s="9" t="str">
        <f t="shared" si="15"/>
        <v>2013</v>
      </c>
      <c r="J958">
        <v>87</v>
      </c>
      <c r="K958">
        <v>327</v>
      </c>
      <c r="L958">
        <v>9</v>
      </c>
      <c r="M958">
        <v>122</v>
      </c>
      <c r="N958">
        <v>19</v>
      </c>
      <c r="O958">
        <v>14</v>
      </c>
      <c r="P958">
        <v>83</v>
      </c>
      <c r="Q958">
        <f>SUM(Sheet1!K958)+SUM(Sheet1!L958)+SUM(Sheet1!M958)+SUM(Sheet1!N958)+SUM(Sheet1!O958)+SUM(Sheet1!P958)</f>
        <v>574</v>
      </c>
      <c r="R958">
        <v>5</v>
      </c>
      <c r="S958">
        <v>5</v>
      </c>
      <c r="T958">
        <v>2</v>
      </c>
      <c r="U958">
        <v>9</v>
      </c>
      <c r="V958">
        <v>6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 t="s">
        <v>21</v>
      </c>
      <c r="AE958" t="s">
        <v>22</v>
      </c>
    </row>
    <row r="959" spans="1:31" x14ac:dyDescent="0.3">
      <c r="A959">
        <v>5763</v>
      </c>
      <c r="B959">
        <v>1972</v>
      </c>
      <c r="C959" t="s">
        <v>26</v>
      </c>
      <c r="D959" t="s">
        <v>27</v>
      </c>
      <c r="E959" s="1">
        <v>49854</v>
      </c>
      <c r="F959">
        <v>1</v>
      </c>
      <c r="G959">
        <v>0</v>
      </c>
      <c r="H959" s="9">
        <v>41588</v>
      </c>
      <c r="I959" s="9" t="str">
        <f t="shared" si="15"/>
        <v>2013</v>
      </c>
      <c r="J959">
        <v>63</v>
      </c>
      <c r="K959">
        <v>123</v>
      </c>
      <c r="L959">
        <v>17</v>
      </c>
      <c r="M959">
        <v>171</v>
      </c>
      <c r="N959">
        <v>39</v>
      </c>
      <c r="O959">
        <v>0</v>
      </c>
      <c r="P959">
        <v>30</v>
      </c>
      <c r="Q959">
        <f>SUM(Sheet1!K959)+SUM(Sheet1!L959)+SUM(Sheet1!M959)+SUM(Sheet1!N959)+SUM(Sheet1!O959)+SUM(Sheet1!P959)</f>
        <v>380</v>
      </c>
      <c r="R959">
        <v>5</v>
      </c>
      <c r="S959">
        <v>6</v>
      </c>
      <c r="T959">
        <v>2</v>
      </c>
      <c r="U959">
        <v>5</v>
      </c>
      <c r="V959">
        <v>6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 t="s">
        <v>23</v>
      </c>
      <c r="AE959" t="s">
        <v>24</v>
      </c>
    </row>
    <row r="960" spans="1:31" x14ac:dyDescent="0.3">
      <c r="A960">
        <v>7755</v>
      </c>
      <c r="B960">
        <v>1954</v>
      </c>
      <c r="C960" t="s">
        <v>13</v>
      </c>
      <c r="D960" t="s">
        <v>20</v>
      </c>
      <c r="E960" s="1">
        <v>57744</v>
      </c>
      <c r="F960">
        <v>0</v>
      </c>
      <c r="G960">
        <v>1</v>
      </c>
      <c r="H960" s="9">
        <v>41590</v>
      </c>
      <c r="I960" s="9" t="str">
        <f t="shared" si="15"/>
        <v>2013</v>
      </c>
      <c r="J960">
        <v>91</v>
      </c>
      <c r="K960">
        <v>350</v>
      </c>
      <c r="L960">
        <v>3</v>
      </c>
      <c r="M960">
        <v>39</v>
      </c>
      <c r="N960">
        <v>0</v>
      </c>
      <c r="O960">
        <v>0</v>
      </c>
      <c r="P960">
        <v>19</v>
      </c>
      <c r="Q960">
        <f>SUM(Sheet1!K960)+SUM(Sheet1!L960)+SUM(Sheet1!M960)+SUM(Sheet1!N960)+SUM(Sheet1!O960)+SUM(Sheet1!P960)</f>
        <v>411</v>
      </c>
      <c r="R960">
        <v>2</v>
      </c>
      <c r="S960">
        <v>9</v>
      </c>
      <c r="T960">
        <v>1</v>
      </c>
      <c r="U960">
        <v>4</v>
      </c>
      <c r="V960">
        <v>8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 t="s">
        <v>21</v>
      </c>
      <c r="AE960" t="s">
        <v>22</v>
      </c>
    </row>
    <row r="961" spans="1:31" x14ac:dyDescent="0.3">
      <c r="A961">
        <v>8625</v>
      </c>
      <c r="B961">
        <v>1976</v>
      </c>
      <c r="C961" t="s">
        <v>25</v>
      </c>
      <c r="D961" t="s">
        <v>20</v>
      </c>
      <c r="E961" s="1">
        <v>17649</v>
      </c>
      <c r="F961">
        <v>1</v>
      </c>
      <c r="G961">
        <v>0</v>
      </c>
      <c r="H961" s="9">
        <v>41590</v>
      </c>
      <c r="I961" s="9" t="str">
        <f t="shared" si="15"/>
        <v>2013</v>
      </c>
      <c r="J961">
        <v>70</v>
      </c>
      <c r="K961">
        <v>15</v>
      </c>
      <c r="L961">
        <v>1</v>
      </c>
      <c r="M961">
        <v>23</v>
      </c>
      <c r="N961">
        <v>0</v>
      </c>
      <c r="O961">
        <v>5</v>
      </c>
      <c r="P961">
        <v>1</v>
      </c>
      <c r="Q961">
        <f>SUM(Sheet1!K961)+SUM(Sheet1!L961)+SUM(Sheet1!M961)+SUM(Sheet1!N961)+SUM(Sheet1!O961)+SUM(Sheet1!P961)</f>
        <v>45</v>
      </c>
      <c r="R961">
        <v>3</v>
      </c>
      <c r="S961">
        <v>3</v>
      </c>
      <c r="T961">
        <v>0</v>
      </c>
      <c r="U961">
        <v>3</v>
      </c>
      <c r="V961">
        <v>8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 t="s">
        <v>29</v>
      </c>
      <c r="AE961" t="s">
        <v>19</v>
      </c>
    </row>
    <row r="962" spans="1:31" x14ac:dyDescent="0.3">
      <c r="A962">
        <v>1604</v>
      </c>
      <c r="B962">
        <v>1960</v>
      </c>
      <c r="C962" t="s">
        <v>26</v>
      </c>
      <c r="D962" t="s">
        <v>20</v>
      </c>
      <c r="E962" s="1">
        <v>47353</v>
      </c>
      <c r="F962">
        <v>0</v>
      </c>
      <c r="G962">
        <v>1</v>
      </c>
      <c r="H962" s="9">
        <v>41591</v>
      </c>
      <c r="I962" s="9" t="str">
        <f t="shared" si="15"/>
        <v>2013</v>
      </c>
      <c r="J962">
        <v>93</v>
      </c>
      <c r="K962">
        <v>184</v>
      </c>
      <c r="L962">
        <v>2</v>
      </c>
      <c r="M962">
        <v>19</v>
      </c>
      <c r="N962">
        <v>8</v>
      </c>
      <c r="O962">
        <v>8</v>
      </c>
      <c r="P962">
        <v>4</v>
      </c>
      <c r="Q962">
        <f>SUM(Sheet1!K962)+SUM(Sheet1!L962)+SUM(Sheet1!M962)+SUM(Sheet1!N962)+SUM(Sheet1!O962)+SUM(Sheet1!P962)</f>
        <v>225</v>
      </c>
      <c r="R962">
        <v>3</v>
      </c>
      <c r="S962">
        <v>2</v>
      </c>
      <c r="T962">
        <v>2</v>
      </c>
      <c r="U962">
        <v>6</v>
      </c>
      <c r="V962">
        <v>5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 t="s">
        <v>21</v>
      </c>
      <c r="AE962" t="s">
        <v>22</v>
      </c>
    </row>
    <row r="963" spans="1:31" x14ac:dyDescent="0.3">
      <c r="A963">
        <v>4370</v>
      </c>
      <c r="B963">
        <v>1966</v>
      </c>
      <c r="C963" t="s">
        <v>25</v>
      </c>
      <c r="D963" t="s">
        <v>27</v>
      </c>
      <c r="E963" s="1">
        <v>43482</v>
      </c>
      <c r="F963">
        <v>2</v>
      </c>
      <c r="G963">
        <v>1</v>
      </c>
      <c r="H963" s="9">
        <v>41591</v>
      </c>
      <c r="I963" s="9" t="str">
        <f t="shared" si="15"/>
        <v>2013</v>
      </c>
      <c r="J963">
        <v>83</v>
      </c>
      <c r="K963">
        <v>18</v>
      </c>
      <c r="L963">
        <v>1</v>
      </c>
      <c r="M963">
        <v>32</v>
      </c>
      <c r="N963">
        <v>6</v>
      </c>
      <c r="O963">
        <v>3</v>
      </c>
      <c r="P963">
        <v>28</v>
      </c>
      <c r="Q963">
        <f>SUM(Sheet1!K963)+SUM(Sheet1!L963)+SUM(Sheet1!M963)+SUM(Sheet1!N963)+SUM(Sheet1!O963)+SUM(Sheet1!P963)</f>
        <v>88</v>
      </c>
      <c r="R963">
        <v>3</v>
      </c>
      <c r="S963">
        <v>2</v>
      </c>
      <c r="T963">
        <v>0</v>
      </c>
      <c r="U963">
        <v>4</v>
      </c>
      <c r="V963">
        <v>6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 t="s">
        <v>32</v>
      </c>
      <c r="AE963" t="s">
        <v>33</v>
      </c>
    </row>
    <row r="964" spans="1:31" x14ac:dyDescent="0.3">
      <c r="A964">
        <v>7093</v>
      </c>
      <c r="B964">
        <v>1985</v>
      </c>
      <c r="C964" t="s">
        <v>25</v>
      </c>
      <c r="D964" t="s">
        <v>20</v>
      </c>
      <c r="E964" s="1">
        <v>19986</v>
      </c>
      <c r="F964">
        <v>1</v>
      </c>
      <c r="G964">
        <v>0</v>
      </c>
      <c r="H964" s="9">
        <v>41592</v>
      </c>
      <c r="I964" s="9" t="str">
        <f t="shared" ref="I964:I1027" si="16">TEXT(SUBSTITUTE(H964,"年","-"),"yyyy")</f>
        <v>2013</v>
      </c>
      <c r="J964">
        <v>74</v>
      </c>
      <c r="K964">
        <v>3</v>
      </c>
      <c r="L964">
        <v>6</v>
      </c>
      <c r="M964">
        <v>5</v>
      </c>
      <c r="N964">
        <v>0</v>
      </c>
      <c r="O964">
        <v>2</v>
      </c>
      <c r="P964">
        <v>6</v>
      </c>
      <c r="Q964">
        <f>SUM(Sheet1!K964)+SUM(Sheet1!L964)+SUM(Sheet1!M964)+SUM(Sheet1!N964)+SUM(Sheet1!O964)+SUM(Sheet1!P964)</f>
        <v>22</v>
      </c>
      <c r="R964">
        <v>1</v>
      </c>
      <c r="S964">
        <v>0</v>
      </c>
      <c r="T964">
        <v>0</v>
      </c>
      <c r="U964">
        <v>3</v>
      </c>
      <c r="V964">
        <v>7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 t="s">
        <v>21</v>
      </c>
      <c r="AE964" t="s">
        <v>22</v>
      </c>
    </row>
    <row r="965" spans="1:31" x14ac:dyDescent="0.3">
      <c r="A965">
        <v>9543</v>
      </c>
      <c r="B965">
        <v>1985</v>
      </c>
      <c r="C965" t="s">
        <v>25</v>
      </c>
      <c r="D965" t="s">
        <v>20</v>
      </c>
      <c r="E965" s="1">
        <v>19986</v>
      </c>
      <c r="F965">
        <v>1</v>
      </c>
      <c r="G965">
        <v>0</v>
      </c>
      <c r="H965" s="9">
        <v>41592</v>
      </c>
      <c r="I965" s="9" t="str">
        <f t="shared" si="16"/>
        <v>2013</v>
      </c>
      <c r="J965">
        <v>74</v>
      </c>
      <c r="K965">
        <v>3</v>
      </c>
      <c r="L965">
        <v>6</v>
      </c>
      <c r="M965">
        <v>5</v>
      </c>
      <c r="N965">
        <v>0</v>
      </c>
      <c r="O965">
        <v>2</v>
      </c>
      <c r="P965">
        <v>6</v>
      </c>
      <c r="Q965">
        <f>SUM(Sheet1!K965)+SUM(Sheet1!L965)+SUM(Sheet1!M965)+SUM(Sheet1!N965)+SUM(Sheet1!O965)+SUM(Sheet1!P965)</f>
        <v>22</v>
      </c>
      <c r="R965">
        <v>1</v>
      </c>
      <c r="S965">
        <v>0</v>
      </c>
      <c r="T965">
        <v>0</v>
      </c>
      <c r="U965">
        <v>3</v>
      </c>
      <c r="V965">
        <v>7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 t="s">
        <v>21</v>
      </c>
      <c r="AE965" t="s">
        <v>22</v>
      </c>
    </row>
    <row r="966" spans="1:31" x14ac:dyDescent="0.3">
      <c r="A966">
        <v>9862</v>
      </c>
      <c r="B966">
        <v>1969</v>
      </c>
      <c r="C966" t="s">
        <v>25</v>
      </c>
      <c r="D966" t="s">
        <v>27</v>
      </c>
      <c r="E966" s="1">
        <v>21918</v>
      </c>
      <c r="F966">
        <v>1</v>
      </c>
      <c r="G966">
        <v>0</v>
      </c>
      <c r="H966" s="9">
        <v>41592</v>
      </c>
      <c r="I966" s="9" t="str">
        <f t="shared" si="16"/>
        <v>2013</v>
      </c>
      <c r="J966">
        <v>37</v>
      </c>
      <c r="K966">
        <v>1</v>
      </c>
      <c r="L966">
        <v>6</v>
      </c>
      <c r="M966">
        <v>7</v>
      </c>
      <c r="N966">
        <v>11</v>
      </c>
      <c r="O966">
        <v>5</v>
      </c>
      <c r="P966">
        <v>3</v>
      </c>
      <c r="Q966">
        <f>SUM(Sheet1!K966)+SUM(Sheet1!L966)+SUM(Sheet1!M966)+SUM(Sheet1!N966)+SUM(Sheet1!O966)+SUM(Sheet1!P966)</f>
        <v>33</v>
      </c>
      <c r="R966">
        <v>2</v>
      </c>
      <c r="S966">
        <v>2</v>
      </c>
      <c r="T966">
        <v>0</v>
      </c>
      <c r="U966">
        <v>3</v>
      </c>
      <c r="V966">
        <v>6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 t="s">
        <v>23</v>
      </c>
      <c r="AE966" t="s">
        <v>24</v>
      </c>
    </row>
    <row r="967" spans="1:31" x14ac:dyDescent="0.3">
      <c r="A967">
        <v>10623</v>
      </c>
      <c r="B967">
        <v>1961</v>
      </c>
      <c r="C967" t="s">
        <v>26</v>
      </c>
      <c r="D967" t="s">
        <v>27</v>
      </c>
      <c r="E967" s="1">
        <v>48330</v>
      </c>
      <c r="F967">
        <v>0</v>
      </c>
      <c r="G967">
        <v>1</v>
      </c>
      <c r="H967" s="9">
        <v>41593</v>
      </c>
      <c r="I967" s="9" t="str">
        <f t="shared" si="16"/>
        <v>2013</v>
      </c>
      <c r="J967">
        <v>2</v>
      </c>
      <c r="K967">
        <v>28</v>
      </c>
      <c r="L967">
        <v>0</v>
      </c>
      <c r="M967">
        <v>4</v>
      </c>
      <c r="N967">
        <v>0</v>
      </c>
      <c r="O967">
        <v>0</v>
      </c>
      <c r="P967">
        <v>0</v>
      </c>
      <c r="Q967">
        <f>SUM(Sheet1!K967)+SUM(Sheet1!L967)+SUM(Sheet1!M967)+SUM(Sheet1!N967)+SUM(Sheet1!O967)+SUM(Sheet1!P967)</f>
        <v>32</v>
      </c>
      <c r="R967">
        <v>1</v>
      </c>
      <c r="S967">
        <v>1</v>
      </c>
      <c r="T967">
        <v>0</v>
      </c>
      <c r="U967">
        <v>3</v>
      </c>
      <c r="V967">
        <v>5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 t="s">
        <v>21</v>
      </c>
      <c r="AE967" t="s">
        <v>22</v>
      </c>
    </row>
    <row r="968" spans="1:31" x14ac:dyDescent="0.3">
      <c r="A968">
        <v>8180</v>
      </c>
      <c r="B968">
        <v>1952</v>
      </c>
      <c r="C968" t="s">
        <v>26</v>
      </c>
      <c r="D968" t="s">
        <v>17</v>
      </c>
      <c r="E968" s="1">
        <v>59354</v>
      </c>
      <c r="F968">
        <v>1</v>
      </c>
      <c r="G968">
        <v>1</v>
      </c>
      <c r="H968" s="9">
        <v>41593</v>
      </c>
      <c r="I968" s="9" t="str">
        <f t="shared" si="16"/>
        <v>2013</v>
      </c>
      <c r="J968">
        <v>53</v>
      </c>
      <c r="K968">
        <v>233</v>
      </c>
      <c r="L968">
        <v>2</v>
      </c>
      <c r="M968">
        <v>53</v>
      </c>
      <c r="N968">
        <v>3</v>
      </c>
      <c r="O968">
        <v>5</v>
      </c>
      <c r="P968">
        <v>14</v>
      </c>
      <c r="Q968">
        <f>SUM(Sheet1!K968)+SUM(Sheet1!L968)+SUM(Sheet1!M968)+SUM(Sheet1!N968)+SUM(Sheet1!O968)+SUM(Sheet1!P968)</f>
        <v>310</v>
      </c>
      <c r="R968">
        <v>3</v>
      </c>
      <c r="S968">
        <v>6</v>
      </c>
      <c r="T968">
        <v>1</v>
      </c>
      <c r="U968">
        <v>5</v>
      </c>
      <c r="V968">
        <v>6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 t="s">
        <v>29</v>
      </c>
      <c r="AE968" t="s">
        <v>19</v>
      </c>
    </row>
    <row r="969" spans="1:31" x14ac:dyDescent="0.3">
      <c r="A969">
        <v>2625</v>
      </c>
      <c r="B969">
        <v>1954</v>
      </c>
      <c r="C969" t="s">
        <v>34</v>
      </c>
      <c r="D969" t="s">
        <v>28</v>
      </c>
      <c r="E969" s="1">
        <v>42607</v>
      </c>
      <c r="F969">
        <v>0</v>
      </c>
      <c r="G969">
        <v>1</v>
      </c>
      <c r="H969" s="9">
        <v>41595</v>
      </c>
      <c r="I969" s="9" t="str">
        <f t="shared" si="16"/>
        <v>2013</v>
      </c>
      <c r="J969">
        <v>30</v>
      </c>
      <c r="K969">
        <v>156</v>
      </c>
      <c r="L969">
        <v>29</v>
      </c>
      <c r="M969">
        <v>56</v>
      </c>
      <c r="N969">
        <v>30</v>
      </c>
      <c r="O969">
        <v>32</v>
      </c>
      <c r="P969">
        <v>47</v>
      </c>
      <c r="Q969">
        <f>SUM(Sheet1!K969)+SUM(Sheet1!L969)+SUM(Sheet1!M969)+SUM(Sheet1!N969)+SUM(Sheet1!O969)+SUM(Sheet1!P969)</f>
        <v>350</v>
      </c>
      <c r="R969">
        <v>2</v>
      </c>
      <c r="S969">
        <v>3</v>
      </c>
      <c r="T969">
        <v>2</v>
      </c>
      <c r="U969">
        <v>7</v>
      </c>
      <c r="V969">
        <v>3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 t="s">
        <v>15</v>
      </c>
      <c r="AE969" t="s">
        <v>16</v>
      </c>
    </row>
    <row r="970" spans="1:31" x14ac:dyDescent="0.3">
      <c r="A970">
        <v>6357</v>
      </c>
      <c r="B970">
        <v>1959</v>
      </c>
      <c r="C970" t="s">
        <v>34</v>
      </c>
      <c r="D970" t="s">
        <v>17</v>
      </c>
      <c r="E970" s="1">
        <v>59052</v>
      </c>
      <c r="F970">
        <v>0</v>
      </c>
      <c r="G970">
        <v>1</v>
      </c>
      <c r="H970" s="9">
        <v>41595</v>
      </c>
      <c r="I970" s="9" t="str">
        <f t="shared" si="16"/>
        <v>2013</v>
      </c>
      <c r="J970">
        <v>29</v>
      </c>
      <c r="K970">
        <v>230</v>
      </c>
      <c r="L970">
        <v>35</v>
      </c>
      <c r="M970">
        <v>75</v>
      </c>
      <c r="N970">
        <v>63</v>
      </c>
      <c r="O970">
        <v>57</v>
      </c>
      <c r="P970">
        <v>31</v>
      </c>
      <c r="Q970">
        <f>SUM(Sheet1!K970)+SUM(Sheet1!L970)+SUM(Sheet1!M970)+SUM(Sheet1!N970)+SUM(Sheet1!O970)+SUM(Sheet1!P970)</f>
        <v>491</v>
      </c>
      <c r="R970">
        <v>3</v>
      </c>
      <c r="S970">
        <v>7</v>
      </c>
      <c r="T970">
        <v>1</v>
      </c>
      <c r="U970">
        <v>7</v>
      </c>
      <c r="V970">
        <v>5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 t="s">
        <v>15</v>
      </c>
      <c r="AE970" t="s">
        <v>16</v>
      </c>
    </row>
    <row r="971" spans="1:31" x14ac:dyDescent="0.3">
      <c r="A971">
        <v>749</v>
      </c>
      <c r="B971">
        <v>1981</v>
      </c>
      <c r="C971" t="s">
        <v>25</v>
      </c>
      <c r="D971" t="s">
        <v>27</v>
      </c>
      <c r="E971" s="1">
        <v>42162</v>
      </c>
      <c r="F971">
        <v>1</v>
      </c>
      <c r="G971">
        <v>0</v>
      </c>
      <c r="H971" s="9">
        <v>41597</v>
      </c>
      <c r="I971" s="9" t="str">
        <f t="shared" si="16"/>
        <v>2013</v>
      </c>
      <c r="J971">
        <v>31</v>
      </c>
      <c r="K971">
        <v>46</v>
      </c>
      <c r="L971">
        <v>7</v>
      </c>
      <c r="M971">
        <v>59</v>
      </c>
      <c r="N971">
        <v>2</v>
      </c>
      <c r="O971">
        <v>4</v>
      </c>
      <c r="P971">
        <v>27</v>
      </c>
      <c r="Q971">
        <f>SUM(Sheet1!K971)+SUM(Sheet1!L971)+SUM(Sheet1!M971)+SUM(Sheet1!N971)+SUM(Sheet1!O971)+SUM(Sheet1!P971)</f>
        <v>145</v>
      </c>
      <c r="R971">
        <v>2</v>
      </c>
      <c r="S971">
        <v>3</v>
      </c>
      <c r="T971">
        <v>1</v>
      </c>
      <c r="U971">
        <v>3</v>
      </c>
      <c r="V971">
        <v>6</v>
      </c>
      <c r="W971">
        <v>1</v>
      </c>
      <c r="X971">
        <v>0</v>
      </c>
      <c r="Y971">
        <v>0</v>
      </c>
      <c r="Z971">
        <v>0</v>
      </c>
      <c r="AA971">
        <v>0</v>
      </c>
      <c r="AB971">
        <v>1</v>
      </c>
      <c r="AC971">
        <v>0</v>
      </c>
      <c r="AD971" t="s">
        <v>21</v>
      </c>
      <c r="AE971" t="s">
        <v>22</v>
      </c>
    </row>
    <row r="972" spans="1:31" x14ac:dyDescent="0.3">
      <c r="A972">
        <v>6504</v>
      </c>
      <c r="B972">
        <v>1975</v>
      </c>
      <c r="C972" t="s">
        <v>34</v>
      </c>
      <c r="D972" t="s">
        <v>27</v>
      </c>
      <c r="E972" s="1">
        <v>19789</v>
      </c>
      <c r="F972">
        <v>1</v>
      </c>
      <c r="G972">
        <v>0</v>
      </c>
      <c r="H972" s="9">
        <v>41598</v>
      </c>
      <c r="I972" s="9" t="str">
        <f t="shared" si="16"/>
        <v>2013</v>
      </c>
      <c r="J972">
        <v>24</v>
      </c>
      <c r="K972">
        <v>2</v>
      </c>
      <c r="L972">
        <v>5</v>
      </c>
      <c r="M972">
        <v>9</v>
      </c>
      <c r="N972">
        <v>28</v>
      </c>
      <c r="O972">
        <v>6</v>
      </c>
      <c r="P972">
        <v>28</v>
      </c>
      <c r="Q972">
        <f>SUM(Sheet1!K972)+SUM(Sheet1!L972)+SUM(Sheet1!M972)+SUM(Sheet1!N972)+SUM(Sheet1!O972)+SUM(Sheet1!P972)</f>
        <v>78</v>
      </c>
      <c r="R972">
        <v>3</v>
      </c>
      <c r="S972">
        <v>2</v>
      </c>
      <c r="T972">
        <v>1</v>
      </c>
      <c r="U972">
        <v>3</v>
      </c>
      <c r="V972">
        <v>5</v>
      </c>
      <c r="W972">
        <v>1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 t="s">
        <v>21</v>
      </c>
      <c r="AE972" t="s">
        <v>22</v>
      </c>
    </row>
    <row r="973" spans="1:31" x14ac:dyDescent="0.3">
      <c r="A973">
        <v>5294</v>
      </c>
      <c r="B973">
        <v>1989</v>
      </c>
      <c r="C973" t="s">
        <v>25</v>
      </c>
      <c r="D973" t="s">
        <v>28</v>
      </c>
      <c r="E973" s="1">
        <v>18358</v>
      </c>
      <c r="F973">
        <v>1</v>
      </c>
      <c r="G973">
        <v>0</v>
      </c>
      <c r="H973" s="9">
        <v>41598</v>
      </c>
      <c r="I973" s="9" t="str">
        <f t="shared" si="16"/>
        <v>2013</v>
      </c>
      <c r="J973">
        <v>49</v>
      </c>
      <c r="K973">
        <v>6</v>
      </c>
      <c r="L973">
        <v>8</v>
      </c>
      <c r="M973">
        <v>19</v>
      </c>
      <c r="N973">
        <v>16</v>
      </c>
      <c r="O973">
        <v>4</v>
      </c>
      <c r="P973">
        <v>4</v>
      </c>
      <c r="Q973">
        <f>SUM(Sheet1!K973)+SUM(Sheet1!L973)+SUM(Sheet1!M973)+SUM(Sheet1!N973)+SUM(Sheet1!O973)+SUM(Sheet1!P973)</f>
        <v>57</v>
      </c>
      <c r="R973">
        <v>3</v>
      </c>
      <c r="S973">
        <v>3</v>
      </c>
      <c r="T973">
        <v>0</v>
      </c>
      <c r="U973">
        <v>4</v>
      </c>
      <c r="V973">
        <v>7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 t="s">
        <v>21</v>
      </c>
      <c r="AE973" t="s">
        <v>22</v>
      </c>
    </row>
    <row r="974" spans="1:31" x14ac:dyDescent="0.3">
      <c r="A974">
        <v>4887</v>
      </c>
      <c r="B974">
        <v>1976</v>
      </c>
      <c r="C974" t="s">
        <v>13</v>
      </c>
      <c r="D974" t="s">
        <v>17</v>
      </c>
      <c r="E974" s="1">
        <v>55412</v>
      </c>
      <c r="F974">
        <v>1</v>
      </c>
      <c r="G974">
        <v>1</v>
      </c>
      <c r="H974" s="9">
        <v>41600</v>
      </c>
      <c r="I974" s="9" t="str">
        <f t="shared" si="16"/>
        <v>2013</v>
      </c>
      <c r="J974">
        <v>65</v>
      </c>
      <c r="K974">
        <v>10</v>
      </c>
      <c r="L974">
        <v>5</v>
      </c>
      <c r="M974">
        <v>28</v>
      </c>
      <c r="N974">
        <v>11</v>
      </c>
      <c r="O974">
        <v>1</v>
      </c>
      <c r="P974">
        <v>8</v>
      </c>
      <c r="Q974">
        <f>SUM(Sheet1!K974)+SUM(Sheet1!L974)+SUM(Sheet1!M974)+SUM(Sheet1!N974)+SUM(Sheet1!O974)+SUM(Sheet1!P974)</f>
        <v>63</v>
      </c>
      <c r="R974">
        <v>1</v>
      </c>
      <c r="S974">
        <v>2</v>
      </c>
      <c r="T974">
        <v>0</v>
      </c>
      <c r="U974">
        <v>3</v>
      </c>
      <c r="V974">
        <v>5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 t="s">
        <v>23</v>
      </c>
      <c r="AE974" t="s">
        <v>24</v>
      </c>
    </row>
    <row r="975" spans="1:31" x14ac:dyDescent="0.3">
      <c r="A975">
        <v>4548</v>
      </c>
      <c r="B975">
        <v>1981</v>
      </c>
      <c r="C975" t="s">
        <v>25</v>
      </c>
      <c r="D975" t="s">
        <v>28</v>
      </c>
      <c r="E975" s="1">
        <v>41967</v>
      </c>
      <c r="F975">
        <v>1</v>
      </c>
      <c r="G975">
        <v>1</v>
      </c>
      <c r="H975" s="9">
        <v>41601</v>
      </c>
      <c r="I975" s="9" t="str">
        <f t="shared" si="16"/>
        <v>2013</v>
      </c>
      <c r="J975">
        <v>66</v>
      </c>
      <c r="K975">
        <v>23</v>
      </c>
      <c r="L975">
        <v>4</v>
      </c>
      <c r="M975">
        <v>10</v>
      </c>
      <c r="N975">
        <v>0</v>
      </c>
      <c r="O975">
        <v>2</v>
      </c>
      <c r="P975">
        <v>15</v>
      </c>
      <c r="Q975">
        <f>SUM(Sheet1!K975)+SUM(Sheet1!L975)+SUM(Sheet1!M975)+SUM(Sheet1!N975)+SUM(Sheet1!O975)+SUM(Sheet1!P975)</f>
        <v>54</v>
      </c>
      <c r="R975">
        <v>1</v>
      </c>
      <c r="S975">
        <v>1</v>
      </c>
      <c r="T975">
        <v>0</v>
      </c>
      <c r="U975">
        <v>3</v>
      </c>
      <c r="V975">
        <v>4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 t="s">
        <v>23</v>
      </c>
      <c r="AE975" t="s">
        <v>24</v>
      </c>
    </row>
    <row r="976" spans="1:31" x14ac:dyDescent="0.3">
      <c r="A976">
        <v>1384</v>
      </c>
      <c r="B976">
        <v>1992</v>
      </c>
      <c r="C976" t="s">
        <v>35</v>
      </c>
      <c r="D976" t="s">
        <v>20</v>
      </c>
      <c r="E976" s="1">
        <v>17256</v>
      </c>
      <c r="F976">
        <v>1</v>
      </c>
      <c r="G976">
        <v>0</v>
      </c>
      <c r="H976" s="9">
        <v>41601</v>
      </c>
      <c r="I976" s="9" t="str">
        <f t="shared" si="16"/>
        <v>2013</v>
      </c>
      <c r="J976">
        <v>10</v>
      </c>
      <c r="K976">
        <v>6</v>
      </c>
      <c r="L976">
        <v>4</v>
      </c>
      <c r="M976">
        <v>14</v>
      </c>
      <c r="N976">
        <v>8</v>
      </c>
      <c r="O976">
        <v>8</v>
      </c>
      <c r="P976">
        <v>22</v>
      </c>
      <c r="Q976">
        <f>SUM(Sheet1!K976)+SUM(Sheet1!L976)+SUM(Sheet1!M976)+SUM(Sheet1!N976)+SUM(Sheet1!O976)+SUM(Sheet1!P976)</f>
        <v>62</v>
      </c>
      <c r="R976">
        <v>2</v>
      </c>
      <c r="S976">
        <v>2</v>
      </c>
      <c r="T976">
        <v>1</v>
      </c>
      <c r="U976">
        <v>2</v>
      </c>
      <c r="V976">
        <v>8</v>
      </c>
      <c r="W976">
        <v>1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 t="s">
        <v>29</v>
      </c>
      <c r="AE976" t="s">
        <v>19</v>
      </c>
    </row>
    <row r="977" spans="1:31" x14ac:dyDescent="0.3">
      <c r="A977">
        <v>3231</v>
      </c>
      <c r="B977">
        <v>1973</v>
      </c>
      <c r="C977" t="s">
        <v>25</v>
      </c>
      <c r="D977" t="s">
        <v>20</v>
      </c>
      <c r="E977" s="1">
        <v>37971</v>
      </c>
      <c r="F977">
        <v>1</v>
      </c>
      <c r="G977">
        <v>0</v>
      </c>
      <c r="H977" s="9">
        <v>41603</v>
      </c>
      <c r="I977" s="9" t="str">
        <f t="shared" si="16"/>
        <v>2013</v>
      </c>
      <c r="J977">
        <v>97</v>
      </c>
      <c r="K977">
        <v>5</v>
      </c>
      <c r="L977">
        <v>4</v>
      </c>
      <c r="M977">
        <v>10</v>
      </c>
      <c r="N977">
        <v>2</v>
      </c>
      <c r="O977">
        <v>2</v>
      </c>
      <c r="P977">
        <v>7</v>
      </c>
      <c r="Q977">
        <f>SUM(Sheet1!K977)+SUM(Sheet1!L977)+SUM(Sheet1!M977)+SUM(Sheet1!N977)+SUM(Sheet1!O977)+SUM(Sheet1!P977)</f>
        <v>30</v>
      </c>
      <c r="R977">
        <v>1</v>
      </c>
      <c r="S977">
        <v>1</v>
      </c>
      <c r="T977">
        <v>0</v>
      </c>
      <c r="U977">
        <v>3</v>
      </c>
      <c r="V977">
        <v>8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 t="s">
        <v>29</v>
      </c>
      <c r="AE977" t="s">
        <v>19</v>
      </c>
    </row>
    <row r="978" spans="1:31" x14ac:dyDescent="0.3">
      <c r="A978">
        <v>6261</v>
      </c>
      <c r="B978">
        <v>1979</v>
      </c>
      <c r="C978" t="s">
        <v>25</v>
      </c>
      <c r="D978" t="s">
        <v>20</v>
      </c>
      <c r="E978" s="1">
        <v>58025</v>
      </c>
      <c r="F978">
        <v>0</v>
      </c>
      <c r="G978">
        <v>1</v>
      </c>
      <c r="H978" s="9">
        <v>41604</v>
      </c>
      <c r="I978" s="9" t="str">
        <f t="shared" si="16"/>
        <v>2013</v>
      </c>
      <c r="J978">
        <v>81</v>
      </c>
      <c r="K978">
        <v>270</v>
      </c>
      <c r="L978">
        <v>31</v>
      </c>
      <c r="M978">
        <v>88</v>
      </c>
      <c r="N978">
        <v>11</v>
      </c>
      <c r="O978">
        <v>48</v>
      </c>
      <c r="P978">
        <v>22</v>
      </c>
      <c r="Q978">
        <f>SUM(Sheet1!K978)+SUM(Sheet1!L978)+SUM(Sheet1!M978)+SUM(Sheet1!N978)+SUM(Sheet1!O978)+SUM(Sheet1!P978)</f>
        <v>470</v>
      </c>
      <c r="R978">
        <v>3</v>
      </c>
      <c r="S978">
        <v>3</v>
      </c>
      <c r="T978">
        <v>2</v>
      </c>
      <c r="U978">
        <v>10</v>
      </c>
      <c r="V978">
        <v>4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 t="s">
        <v>32</v>
      </c>
      <c r="AE978" t="s">
        <v>33</v>
      </c>
    </row>
    <row r="979" spans="1:31" x14ac:dyDescent="0.3">
      <c r="A979">
        <v>6605</v>
      </c>
      <c r="B979">
        <v>1944</v>
      </c>
      <c r="C979" t="s">
        <v>13</v>
      </c>
      <c r="D979" t="s">
        <v>17</v>
      </c>
      <c r="E979" s="1">
        <v>55614</v>
      </c>
      <c r="F979">
        <v>0</v>
      </c>
      <c r="G979">
        <v>0</v>
      </c>
      <c r="H979" s="9">
        <v>41605</v>
      </c>
      <c r="I979" s="9" t="str">
        <f t="shared" si="16"/>
        <v>2013</v>
      </c>
      <c r="J979">
        <v>85</v>
      </c>
      <c r="K979">
        <v>504</v>
      </c>
      <c r="L979">
        <v>13</v>
      </c>
      <c r="M979">
        <v>131</v>
      </c>
      <c r="N979">
        <v>8</v>
      </c>
      <c r="O979">
        <v>0</v>
      </c>
      <c r="P979">
        <v>26</v>
      </c>
      <c r="Q979">
        <f>SUM(Sheet1!K979)+SUM(Sheet1!L979)+SUM(Sheet1!M979)+SUM(Sheet1!N979)+SUM(Sheet1!O979)+SUM(Sheet1!P979)</f>
        <v>682</v>
      </c>
      <c r="R979">
        <v>1</v>
      </c>
      <c r="S979">
        <v>9</v>
      </c>
      <c r="T979">
        <v>4</v>
      </c>
      <c r="U979">
        <v>6</v>
      </c>
      <c r="V979">
        <v>7</v>
      </c>
      <c r="W979">
        <v>0</v>
      </c>
      <c r="X979">
        <v>1</v>
      </c>
      <c r="Y979">
        <v>0</v>
      </c>
      <c r="Z979">
        <v>0</v>
      </c>
      <c r="AA979">
        <v>0</v>
      </c>
      <c r="AB979">
        <v>0</v>
      </c>
      <c r="AC979">
        <v>0</v>
      </c>
      <c r="AD979" t="s">
        <v>21</v>
      </c>
      <c r="AE979" t="s">
        <v>22</v>
      </c>
    </row>
    <row r="980" spans="1:31" x14ac:dyDescent="0.3">
      <c r="A980">
        <v>286</v>
      </c>
      <c r="B980">
        <v>1952</v>
      </c>
      <c r="C980" t="s">
        <v>25</v>
      </c>
      <c r="D980" t="s">
        <v>28</v>
      </c>
      <c r="E980" s="1">
        <v>44213</v>
      </c>
      <c r="F980">
        <v>1</v>
      </c>
      <c r="G980">
        <v>1</v>
      </c>
      <c r="H980" s="9">
        <v>41607</v>
      </c>
      <c r="I980" s="9" t="str">
        <f t="shared" si="16"/>
        <v>2013</v>
      </c>
      <c r="J980">
        <v>48</v>
      </c>
      <c r="K980">
        <v>95</v>
      </c>
      <c r="L980">
        <v>11</v>
      </c>
      <c r="M980">
        <v>35</v>
      </c>
      <c r="N980">
        <v>0</v>
      </c>
      <c r="O980">
        <v>4</v>
      </c>
      <c r="P980">
        <v>7</v>
      </c>
      <c r="Q980">
        <f>SUM(Sheet1!K980)+SUM(Sheet1!L980)+SUM(Sheet1!M980)+SUM(Sheet1!N980)+SUM(Sheet1!O980)+SUM(Sheet1!P980)</f>
        <v>152</v>
      </c>
      <c r="R980">
        <v>4</v>
      </c>
      <c r="S980">
        <v>2</v>
      </c>
      <c r="T980">
        <v>1</v>
      </c>
      <c r="U980">
        <v>5</v>
      </c>
      <c r="V980">
        <v>6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 t="s">
        <v>21</v>
      </c>
      <c r="AE980" t="s">
        <v>22</v>
      </c>
    </row>
    <row r="981" spans="1:31" x14ac:dyDescent="0.3">
      <c r="A981">
        <v>6201</v>
      </c>
      <c r="B981">
        <v>1978</v>
      </c>
      <c r="C981" t="s">
        <v>25</v>
      </c>
      <c r="D981" t="s">
        <v>28</v>
      </c>
      <c r="E981" s="1">
        <v>38643</v>
      </c>
      <c r="F981">
        <v>1</v>
      </c>
      <c r="G981">
        <v>1</v>
      </c>
      <c r="H981" s="9">
        <v>41607</v>
      </c>
      <c r="I981" s="9" t="str">
        <f t="shared" si="16"/>
        <v>2013</v>
      </c>
      <c r="J981">
        <v>45</v>
      </c>
      <c r="K981">
        <v>22</v>
      </c>
      <c r="L981">
        <v>2</v>
      </c>
      <c r="M981">
        <v>14</v>
      </c>
      <c r="N981">
        <v>0</v>
      </c>
      <c r="O981">
        <v>1</v>
      </c>
      <c r="P981">
        <v>10</v>
      </c>
      <c r="Q981">
        <f>SUM(Sheet1!K981)+SUM(Sheet1!L981)+SUM(Sheet1!M981)+SUM(Sheet1!N981)+SUM(Sheet1!O981)+SUM(Sheet1!P981)</f>
        <v>49</v>
      </c>
      <c r="R981">
        <v>2</v>
      </c>
      <c r="S981">
        <v>2</v>
      </c>
      <c r="T981">
        <v>0</v>
      </c>
      <c r="U981">
        <v>3</v>
      </c>
      <c r="V981">
        <v>7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1</v>
      </c>
      <c r="AD981" t="s">
        <v>21</v>
      </c>
      <c r="AE981" t="s">
        <v>22</v>
      </c>
    </row>
    <row r="982" spans="1:31" x14ac:dyDescent="0.3">
      <c r="A982">
        <v>907</v>
      </c>
      <c r="B982">
        <v>1975</v>
      </c>
      <c r="C982" t="s">
        <v>25</v>
      </c>
      <c r="D982" t="s">
        <v>20</v>
      </c>
      <c r="E982" s="1">
        <v>46149</v>
      </c>
      <c r="F982">
        <v>0</v>
      </c>
      <c r="G982">
        <v>1</v>
      </c>
      <c r="H982" s="9">
        <v>41607</v>
      </c>
      <c r="I982" s="9" t="str">
        <f t="shared" si="16"/>
        <v>2013</v>
      </c>
      <c r="J982">
        <v>36</v>
      </c>
      <c r="K982">
        <v>254</v>
      </c>
      <c r="L982">
        <v>6</v>
      </c>
      <c r="M982">
        <v>71</v>
      </c>
      <c r="N982">
        <v>4</v>
      </c>
      <c r="O982">
        <v>0</v>
      </c>
      <c r="P982">
        <v>27</v>
      </c>
      <c r="Q982">
        <f>SUM(Sheet1!K982)+SUM(Sheet1!L982)+SUM(Sheet1!M982)+SUM(Sheet1!N982)+SUM(Sheet1!O982)+SUM(Sheet1!P982)</f>
        <v>362</v>
      </c>
      <c r="R982">
        <v>5</v>
      </c>
      <c r="S982">
        <v>5</v>
      </c>
      <c r="T982">
        <v>1</v>
      </c>
      <c r="U982">
        <v>7</v>
      </c>
      <c r="V982">
        <v>5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 t="s">
        <v>21</v>
      </c>
      <c r="AE982" t="s">
        <v>22</v>
      </c>
    </row>
    <row r="983" spans="1:31" x14ac:dyDescent="0.3">
      <c r="A983">
        <v>8416</v>
      </c>
      <c r="B983">
        <v>1981</v>
      </c>
      <c r="C983" t="s">
        <v>25</v>
      </c>
      <c r="D983" t="s">
        <v>20</v>
      </c>
      <c r="E983" s="1">
        <v>29009</v>
      </c>
      <c r="F983">
        <v>1</v>
      </c>
      <c r="G983">
        <v>0</v>
      </c>
      <c r="H983" s="9">
        <v>41607</v>
      </c>
      <c r="I983" s="9" t="str">
        <f t="shared" si="16"/>
        <v>2013</v>
      </c>
      <c r="J983">
        <v>19</v>
      </c>
      <c r="K983">
        <v>6</v>
      </c>
      <c r="L983">
        <v>6</v>
      </c>
      <c r="M983">
        <v>15</v>
      </c>
      <c r="N983">
        <v>10</v>
      </c>
      <c r="O983">
        <v>5</v>
      </c>
      <c r="P983">
        <v>2</v>
      </c>
      <c r="Q983">
        <f>SUM(Sheet1!K983)+SUM(Sheet1!L983)+SUM(Sheet1!M983)+SUM(Sheet1!N983)+SUM(Sheet1!O983)+SUM(Sheet1!P983)</f>
        <v>44</v>
      </c>
      <c r="R983">
        <v>2</v>
      </c>
      <c r="S983">
        <v>2</v>
      </c>
      <c r="T983">
        <v>0</v>
      </c>
      <c r="U983">
        <v>3</v>
      </c>
      <c r="V983">
        <v>6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 t="s">
        <v>29</v>
      </c>
      <c r="AE983" t="s">
        <v>19</v>
      </c>
    </row>
    <row r="984" spans="1:31" x14ac:dyDescent="0.3">
      <c r="A984">
        <v>5474</v>
      </c>
      <c r="B984">
        <v>1970</v>
      </c>
      <c r="C984" t="s">
        <v>25</v>
      </c>
      <c r="D984" t="s">
        <v>28</v>
      </c>
      <c r="E984" s="1">
        <v>43020</v>
      </c>
      <c r="F984">
        <v>1</v>
      </c>
      <c r="G984">
        <v>0</v>
      </c>
      <c r="H984" s="9">
        <v>41608</v>
      </c>
      <c r="I984" s="9" t="str">
        <f t="shared" si="16"/>
        <v>2013</v>
      </c>
      <c r="J984">
        <v>79</v>
      </c>
      <c r="K984">
        <v>45</v>
      </c>
      <c r="L984">
        <v>7</v>
      </c>
      <c r="M984">
        <v>99</v>
      </c>
      <c r="N984">
        <v>4</v>
      </c>
      <c r="O984">
        <v>25</v>
      </c>
      <c r="P984">
        <v>43</v>
      </c>
      <c r="Q984">
        <f>SUM(Sheet1!K984)+SUM(Sheet1!L984)+SUM(Sheet1!M984)+SUM(Sheet1!N984)+SUM(Sheet1!O984)+SUM(Sheet1!P984)</f>
        <v>223</v>
      </c>
      <c r="R984">
        <v>3</v>
      </c>
      <c r="S984">
        <v>4</v>
      </c>
      <c r="T984">
        <v>1</v>
      </c>
      <c r="U984">
        <v>4</v>
      </c>
      <c r="V984">
        <v>6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 t="s">
        <v>29</v>
      </c>
      <c r="AE984" t="s">
        <v>19</v>
      </c>
    </row>
    <row r="985" spans="1:31" x14ac:dyDescent="0.3">
      <c r="A985">
        <v>5454</v>
      </c>
      <c r="B985">
        <v>1979</v>
      </c>
      <c r="C985" t="s">
        <v>26</v>
      </c>
      <c r="D985" t="s">
        <v>20</v>
      </c>
      <c r="E985" s="1">
        <v>45057</v>
      </c>
      <c r="F985">
        <v>1</v>
      </c>
      <c r="G985">
        <v>0</v>
      </c>
      <c r="H985" s="9">
        <v>41609</v>
      </c>
      <c r="I985" s="9" t="str">
        <f t="shared" si="16"/>
        <v>2013</v>
      </c>
      <c r="J985">
        <v>80</v>
      </c>
      <c r="K985">
        <v>37</v>
      </c>
      <c r="L985">
        <v>0</v>
      </c>
      <c r="M985">
        <v>7</v>
      </c>
      <c r="N985">
        <v>3</v>
      </c>
      <c r="O985">
        <v>0</v>
      </c>
      <c r="P985">
        <v>3</v>
      </c>
      <c r="Q985">
        <f>SUM(Sheet1!K985)+SUM(Sheet1!L985)+SUM(Sheet1!M985)+SUM(Sheet1!N985)+SUM(Sheet1!O985)+SUM(Sheet1!P985)</f>
        <v>50</v>
      </c>
      <c r="R985">
        <v>1</v>
      </c>
      <c r="S985">
        <v>2</v>
      </c>
      <c r="T985">
        <v>0</v>
      </c>
      <c r="U985">
        <v>3</v>
      </c>
      <c r="V985">
        <v>5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 t="s">
        <v>29</v>
      </c>
      <c r="AE985" t="s">
        <v>19</v>
      </c>
    </row>
    <row r="986" spans="1:31" x14ac:dyDescent="0.3">
      <c r="A986">
        <v>6885</v>
      </c>
      <c r="B986">
        <v>1977</v>
      </c>
      <c r="C986" t="s">
        <v>25</v>
      </c>
      <c r="D986" t="s">
        <v>17</v>
      </c>
      <c r="E986" s="1">
        <v>32952</v>
      </c>
      <c r="F986">
        <v>1</v>
      </c>
      <c r="G986">
        <v>0</v>
      </c>
      <c r="H986" s="9">
        <v>41609</v>
      </c>
      <c r="I986" s="9" t="str">
        <f t="shared" si="16"/>
        <v>2013</v>
      </c>
      <c r="J986">
        <v>36</v>
      </c>
      <c r="K986">
        <v>38</v>
      </c>
      <c r="L986">
        <v>0</v>
      </c>
      <c r="M986">
        <v>12</v>
      </c>
      <c r="N986">
        <v>3</v>
      </c>
      <c r="O986">
        <v>1</v>
      </c>
      <c r="P986">
        <v>1</v>
      </c>
      <c r="Q986">
        <f>SUM(Sheet1!K986)+SUM(Sheet1!L986)+SUM(Sheet1!M986)+SUM(Sheet1!N986)+SUM(Sheet1!O986)+SUM(Sheet1!P986)</f>
        <v>55</v>
      </c>
      <c r="R986">
        <v>1</v>
      </c>
      <c r="S986">
        <v>2</v>
      </c>
      <c r="T986">
        <v>0</v>
      </c>
      <c r="U986">
        <v>3</v>
      </c>
      <c r="V986">
        <v>7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 t="s">
        <v>23</v>
      </c>
      <c r="AE986" t="s">
        <v>24</v>
      </c>
    </row>
    <row r="987" spans="1:31" x14ac:dyDescent="0.3">
      <c r="A987">
        <v>1968</v>
      </c>
      <c r="B987">
        <v>1971</v>
      </c>
      <c r="C987" t="s">
        <v>25</v>
      </c>
      <c r="D987" t="s">
        <v>14</v>
      </c>
      <c r="E987" s="1">
        <v>45684</v>
      </c>
      <c r="F987">
        <v>1</v>
      </c>
      <c r="G987">
        <v>0</v>
      </c>
      <c r="H987" s="9">
        <v>41610</v>
      </c>
      <c r="I987" s="9" t="str">
        <f t="shared" si="16"/>
        <v>2013</v>
      </c>
      <c r="J987">
        <v>37</v>
      </c>
      <c r="K987">
        <v>5</v>
      </c>
      <c r="L987">
        <v>1</v>
      </c>
      <c r="M987">
        <v>5</v>
      </c>
      <c r="N987">
        <v>10</v>
      </c>
      <c r="O987">
        <v>0</v>
      </c>
      <c r="P987">
        <v>7</v>
      </c>
      <c r="Q987">
        <f>SUM(Sheet1!K987)+SUM(Sheet1!L987)+SUM(Sheet1!M987)+SUM(Sheet1!N987)+SUM(Sheet1!O987)+SUM(Sheet1!P987)</f>
        <v>28</v>
      </c>
      <c r="R987">
        <v>1</v>
      </c>
      <c r="S987">
        <v>1</v>
      </c>
      <c r="T987">
        <v>0</v>
      </c>
      <c r="U987">
        <v>2</v>
      </c>
      <c r="V987">
        <v>7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 t="s">
        <v>15</v>
      </c>
      <c r="AE987" t="s">
        <v>16</v>
      </c>
    </row>
    <row r="988" spans="1:31" x14ac:dyDescent="0.3">
      <c r="A988">
        <v>4368</v>
      </c>
      <c r="B988">
        <v>1980</v>
      </c>
      <c r="C988" t="s">
        <v>25</v>
      </c>
      <c r="D988" t="s">
        <v>20</v>
      </c>
      <c r="E988" s="1">
        <v>47850</v>
      </c>
      <c r="F988">
        <v>1</v>
      </c>
      <c r="G988">
        <v>0</v>
      </c>
      <c r="H988" s="9">
        <v>41611</v>
      </c>
      <c r="I988" s="9" t="str">
        <f t="shared" si="16"/>
        <v>2013</v>
      </c>
      <c r="J988">
        <v>72</v>
      </c>
      <c r="K988">
        <v>42</v>
      </c>
      <c r="L988">
        <v>7</v>
      </c>
      <c r="M988">
        <v>43</v>
      </c>
      <c r="N988">
        <v>20</v>
      </c>
      <c r="O988">
        <v>12</v>
      </c>
      <c r="P988">
        <v>10</v>
      </c>
      <c r="Q988">
        <f>SUM(Sheet1!K988)+SUM(Sheet1!L988)+SUM(Sheet1!M988)+SUM(Sheet1!N988)+SUM(Sheet1!O988)+SUM(Sheet1!P988)</f>
        <v>134</v>
      </c>
      <c r="R988">
        <v>1</v>
      </c>
      <c r="S988">
        <v>3</v>
      </c>
      <c r="T988">
        <v>0</v>
      </c>
      <c r="U988">
        <v>4</v>
      </c>
      <c r="V988">
        <v>6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 t="s">
        <v>21</v>
      </c>
      <c r="AE988" t="s">
        <v>22</v>
      </c>
    </row>
    <row r="989" spans="1:31" x14ac:dyDescent="0.3">
      <c r="A989">
        <v>2936</v>
      </c>
      <c r="B989">
        <v>1982</v>
      </c>
      <c r="C989" t="s">
        <v>26</v>
      </c>
      <c r="D989" t="s">
        <v>27</v>
      </c>
      <c r="E989" s="1">
        <v>23661</v>
      </c>
      <c r="F989">
        <v>1</v>
      </c>
      <c r="G989">
        <v>0</v>
      </c>
      <c r="H989" s="9">
        <v>41612</v>
      </c>
      <c r="I989" s="9" t="str">
        <f t="shared" si="16"/>
        <v>2013</v>
      </c>
      <c r="J989">
        <v>46</v>
      </c>
      <c r="K989">
        <v>18</v>
      </c>
      <c r="L989">
        <v>0</v>
      </c>
      <c r="M989">
        <v>4</v>
      </c>
      <c r="N989">
        <v>0</v>
      </c>
      <c r="O989">
        <v>0</v>
      </c>
      <c r="P989">
        <v>1</v>
      </c>
      <c r="Q989">
        <f>SUM(Sheet1!K989)+SUM(Sheet1!L989)+SUM(Sheet1!M989)+SUM(Sheet1!N989)+SUM(Sheet1!O989)+SUM(Sheet1!P989)</f>
        <v>23</v>
      </c>
      <c r="R989">
        <v>1</v>
      </c>
      <c r="S989">
        <v>1</v>
      </c>
      <c r="T989">
        <v>0</v>
      </c>
      <c r="U989">
        <v>3</v>
      </c>
      <c r="V989">
        <v>7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 t="s">
        <v>15</v>
      </c>
      <c r="AE989" t="s">
        <v>16</v>
      </c>
    </row>
    <row r="990" spans="1:31" x14ac:dyDescent="0.3">
      <c r="A990">
        <v>2727</v>
      </c>
      <c r="B990">
        <v>1973</v>
      </c>
      <c r="C990" t="s">
        <v>25</v>
      </c>
      <c r="D990" t="s">
        <v>27</v>
      </c>
      <c r="E990" s="1">
        <v>57100</v>
      </c>
      <c r="F990">
        <v>0</v>
      </c>
      <c r="G990">
        <v>0</v>
      </c>
      <c r="H990" s="9">
        <v>41612</v>
      </c>
      <c r="I990" s="9" t="str">
        <f t="shared" si="16"/>
        <v>2013</v>
      </c>
      <c r="J990">
        <v>19</v>
      </c>
      <c r="K990">
        <v>181</v>
      </c>
      <c r="L990">
        <v>21</v>
      </c>
      <c r="M990">
        <v>69</v>
      </c>
      <c r="N990">
        <v>39</v>
      </c>
      <c r="O990">
        <v>3</v>
      </c>
      <c r="P990">
        <v>96</v>
      </c>
      <c r="Q990">
        <f>SUM(Sheet1!K990)+SUM(Sheet1!L990)+SUM(Sheet1!M990)+SUM(Sheet1!N990)+SUM(Sheet1!O990)+SUM(Sheet1!P990)</f>
        <v>409</v>
      </c>
      <c r="R990">
        <v>1</v>
      </c>
      <c r="S990">
        <v>3</v>
      </c>
      <c r="T990">
        <v>3</v>
      </c>
      <c r="U990">
        <v>6</v>
      </c>
      <c r="V990">
        <v>3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 t="s">
        <v>15</v>
      </c>
      <c r="AE990" t="s">
        <v>16</v>
      </c>
    </row>
    <row r="991" spans="1:31" x14ac:dyDescent="0.3">
      <c r="A991">
        <v>7284</v>
      </c>
      <c r="B991">
        <v>1953</v>
      </c>
      <c r="C991" t="s">
        <v>25</v>
      </c>
      <c r="D991" t="s">
        <v>20</v>
      </c>
      <c r="E991" s="1">
        <v>48686</v>
      </c>
      <c r="F991">
        <v>1</v>
      </c>
      <c r="G991">
        <v>2</v>
      </c>
      <c r="H991" s="9">
        <v>41612</v>
      </c>
      <c r="I991" s="9" t="str">
        <f t="shared" si="16"/>
        <v>2013</v>
      </c>
      <c r="J991">
        <v>8</v>
      </c>
      <c r="K991">
        <v>10</v>
      </c>
      <c r="L991">
        <v>0</v>
      </c>
      <c r="M991">
        <v>7</v>
      </c>
      <c r="N991">
        <v>2</v>
      </c>
      <c r="O991">
        <v>0</v>
      </c>
      <c r="P991">
        <v>1</v>
      </c>
      <c r="Q991">
        <f>SUM(Sheet1!K991)+SUM(Sheet1!L991)+SUM(Sheet1!M991)+SUM(Sheet1!N991)+SUM(Sheet1!O991)+SUM(Sheet1!P991)</f>
        <v>20</v>
      </c>
      <c r="R991">
        <v>1</v>
      </c>
      <c r="S991">
        <v>1</v>
      </c>
      <c r="T991">
        <v>0</v>
      </c>
      <c r="U991">
        <v>2</v>
      </c>
      <c r="V991">
        <v>8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 t="s">
        <v>21</v>
      </c>
      <c r="AE991" t="s">
        <v>22</v>
      </c>
    </row>
    <row r="992" spans="1:31" x14ac:dyDescent="0.3">
      <c r="A992">
        <v>6515</v>
      </c>
      <c r="B992">
        <v>1977</v>
      </c>
      <c r="C992" t="s">
        <v>25</v>
      </c>
      <c r="D992" t="s">
        <v>27</v>
      </c>
      <c r="E992" s="1">
        <v>39771</v>
      </c>
      <c r="F992">
        <v>1</v>
      </c>
      <c r="G992">
        <v>0</v>
      </c>
      <c r="H992" s="9">
        <v>41614</v>
      </c>
      <c r="I992" s="9" t="str">
        <f t="shared" si="16"/>
        <v>2013</v>
      </c>
      <c r="J992">
        <v>92</v>
      </c>
      <c r="K992">
        <v>6</v>
      </c>
      <c r="L992">
        <v>2</v>
      </c>
      <c r="M992">
        <v>18</v>
      </c>
      <c r="N992">
        <v>2</v>
      </c>
      <c r="O992">
        <v>8</v>
      </c>
      <c r="P992">
        <v>14</v>
      </c>
      <c r="Q992">
        <f>SUM(Sheet1!K992)+SUM(Sheet1!L992)+SUM(Sheet1!M992)+SUM(Sheet1!N992)+SUM(Sheet1!O992)+SUM(Sheet1!P992)</f>
        <v>50</v>
      </c>
      <c r="R992">
        <v>1</v>
      </c>
      <c r="S992">
        <v>2</v>
      </c>
      <c r="T992">
        <v>0</v>
      </c>
      <c r="U992">
        <v>3</v>
      </c>
      <c r="V992">
        <v>4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 t="s">
        <v>15</v>
      </c>
      <c r="AE992" t="s">
        <v>16</v>
      </c>
    </row>
    <row r="993" spans="1:31" x14ac:dyDescent="0.3">
      <c r="A993">
        <v>7128</v>
      </c>
      <c r="B993">
        <v>1977</v>
      </c>
      <c r="C993" t="s">
        <v>13</v>
      </c>
      <c r="D993" t="s">
        <v>28</v>
      </c>
      <c r="E993" s="1">
        <v>42997</v>
      </c>
      <c r="F993">
        <v>1</v>
      </c>
      <c r="G993">
        <v>1</v>
      </c>
      <c r="H993" s="9">
        <v>41615</v>
      </c>
      <c r="I993" s="9" t="str">
        <f t="shared" si="16"/>
        <v>2013</v>
      </c>
      <c r="J993">
        <v>91</v>
      </c>
      <c r="K993">
        <v>4</v>
      </c>
      <c r="L993">
        <v>0</v>
      </c>
      <c r="M993">
        <v>5</v>
      </c>
      <c r="N993">
        <v>0</v>
      </c>
      <c r="O993">
        <v>1</v>
      </c>
      <c r="P993">
        <v>5</v>
      </c>
      <c r="Q993">
        <f>SUM(Sheet1!K993)+SUM(Sheet1!L993)+SUM(Sheet1!M993)+SUM(Sheet1!N993)+SUM(Sheet1!O993)+SUM(Sheet1!P993)</f>
        <v>15</v>
      </c>
      <c r="R993">
        <v>1</v>
      </c>
      <c r="S993">
        <v>1</v>
      </c>
      <c r="T993">
        <v>0</v>
      </c>
      <c r="U993">
        <v>2</v>
      </c>
      <c r="V993">
        <v>7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 t="s">
        <v>21</v>
      </c>
      <c r="AE993" t="s">
        <v>22</v>
      </c>
    </row>
    <row r="994" spans="1:31" x14ac:dyDescent="0.3">
      <c r="A994">
        <v>6237</v>
      </c>
      <c r="B994">
        <v>1966</v>
      </c>
      <c r="C994" t="s">
        <v>13</v>
      </c>
      <c r="D994" t="s">
        <v>28</v>
      </c>
      <c r="E994" s="1">
        <v>7144</v>
      </c>
      <c r="F994">
        <v>0</v>
      </c>
      <c r="G994">
        <v>2</v>
      </c>
      <c r="H994" s="9">
        <v>41615</v>
      </c>
      <c r="I994" s="9" t="str">
        <f t="shared" si="16"/>
        <v>2013</v>
      </c>
      <c r="J994">
        <v>92</v>
      </c>
      <c r="K994">
        <v>81</v>
      </c>
      <c r="L994">
        <v>4</v>
      </c>
      <c r="M994">
        <v>33</v>
      </c>
      <c r="N994">
        <v>5</v>
      </c>
      <c r="O994">
        <v>2</v>
      </c>
      <c r="P994">
        <v>291</v>
      </c>
      <c r="Q994">
        <f>SUM(Sheet1!K994)+SUM(Sheet1!L994)+SUM(Sheet1!M994)+SUM(Sheet1!N994)+SUM(Sheet1!O994)+SUM(Sheet1!P994)</f>
        <v>416</v>
      </c>
      <c r="R994">
        <v>0</v>
      </c>
      <c r="S994">
        <v>23</v>
      </c>
      <c r="T994">
        <v>1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 t="s">
        <v>21</v>
      </c>
      <c r="AE994" t="s">
        <v>22</v>
      </c>
    </row>
    <row r="995" spans="1:31" x14ac:dyDescent="0.3">
      <c r="A995">
        <v>11191</v>
      </c>
      <c r="B995">
        <v>1986</v>
      </c>
      <c r="C995" t="s">
        <v>25</v>
      </c>
      <c r="D995" t="s">
        <v>17</v>
      </c>
      <c r="E995" s="1">
        <v>41411</v>
      </c>
      <c r="F995">
        <v>0</v>
      </c>
      <c r="G995">
        <v>0</v>
      </c>
      <c r="H995" s="9">
        <v>41615</v>
      </c>
      <c r="I995" s="9" t="str">
        <f t="shared" si="16"/>
        <v>2013</v>
      </c>
      <c r="J995">
        <v>11</v>
      </c>
      <c r="K995">
        <v>37</v>
      </c>
      <c r="L995">
        <v>32</v>
      </c>
      <c r="M995">
        <v>38</v>
      </c>
      <c r="N995">
        <v>11</v>
      </c>
      <c r="O995">
        <v>3</v>
      </c>
      <c r="P995">
        <v>18</v>
      </c>
      <c r="Q995">
        <f>SUM(Sheet1!K995)+SUM(Sheet1!L995)+SUM(Sheet1!M995)+SUM(Sheet1!N995)+SUM(Sheet1!O995)+SUM(Sheet1!P995)</f>
        <v>139</v>
      </c>
      <c r="R995">
        <v>1</v>
      </c>
      <c r="S995">
        <v>2</v>
      </c>
      <c r="T995">
        <v>1</v>
      </c>
      <c r="U995">
        <v>4</v>
      </c>
      <c r="V995">
        <v>6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 t="s">
        <v>21</v>
      </c>
      <c r="AE995" t="s">
        <v>22</v>
      </c>
    </row>
    <row r="996" spans="1:31" x14ac:dyDescent="0.3">
      <c r="A996">
        <v>3153</v>
      </c>
      <c r="B996">
        <v>1957</v>
      </c>
      <c r="C996" t="s">
        <v>13</v>
      </c>
      <c r="D996" t="s">
        <v>28</v>
      </c>
      <c r="E996" s="1">
        <v>40737</v>
      </c>
      <c r="F996">
        <v>2</v>
      </c>
      <c r="G996">
        <v>1</v>
      </c>
      <c r="H996" s="9">
        <v>41616</v>
      </c>
      <c r="I996" s="9" t="str">
        <f t="shared" si="16"/>
        <v>2013</v>
      </c>
      <c r="J996">
        <v>24</v>
      </c>
      <c r="K996">
        <v>11</v>
      </c>
      <c r="L996">
        <v>0</v>
      </c>
      <c r="M996">
        <v>4</v>
      </c>
      <c r="N996">
        <v>0</v>
      </c>
      <c r="O996">
        <v>0</v>
      </c>
      <c r="P996">
        <v>2</v>
      </c>
      <c r="Q996">
        <f>SUM(Sheet1!K996)+SUM(Sheet1!L996)+SUM(Sheet1!M996)+SUM(Sheet1!N996)+SUM(Sheet1!O996)+SUM(Sheet1!P996)</f>
        <v>17</v>
      </c>
      <c r="R996">
        <v>1</v>
      </c>
      <c r="S996">
        <v>1</v>
      </c>
      <c r="T996">
        <v>0</v>
      </c>
      <c r="U996">
        <v>2</v>
      </c>
      <c r="V996">
        <v>8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 t="s">
        <v>15</v>
      </c>
      <c r="AE996" t="s">
        <v>16</v>
      </c>
    </row>
    <row r="997" spans="1:31" x14ac:dyDescent="0.3">
      <c r="A997">
        <v>5176</v>
      </c>
      <c r="B997">
        <v>1988</v>
      </c>
      <c r="C997" t="s">
        <v>25</v>
      </c>
      <c r="D997" t="s">
        <v>27</v>
      </c>
      <c r="E997" s="1">
        <v>29604</v>
      </c>
      <c r="F997">
        <v>1</v>
      </c>
      <c r="G997">
        <v>0</v>
      </c>
      <c r="H997" s="9">
        <v>41616</v>
      </c>
      <c r="I997" s="9" t="str">
        <f t="shared" si="16"/>
        <v>2013</v>
      </c>
      <c r="J997">
        <v>88</v>
      </c>
      <c r="K997">
        <v>7</v>
      </c>
      <c r="L997">
        <v>6</v>
      </c>
      <c r="M997">
        <v>13</v>
      </c>
      <c r="N997">
        <v>7</v>
      </c>
      <c r="O997">
        <v>6</v>
      </c>
      <c r="P997">
        <v>14</v>
      </c>
      <c r="Q997">
        <f>SUM(Sheet1!K997)+SUM(Sheet1!L997)+SUM(Sheet1!M997)+SUM(Sheet1!N997)+SUM(Sheet1!O997)+SUM(Sheet1!P997)</f>
        <v>53</v>
      </c>
      <c r="R997">
        <v>1</v>
      </c>
      <c r="S997">
        <v>1</v>
      </c>
      <c r="T997">
        <v>0</v>
      </c>
      <c r="U997">
        <v>3</v>
      </c>
      <c r="V997">
        <v>9</v>
      </c>
      <c r="W997">
        <v>1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 t="s">
        <v>15</v>
      </c>
      <c r="AE997" t="s">
        <v>16</v>
      </c>
    </row>
    <row r="998" spans="1:31" x14ac:dyDescent="0.3">
      <c r="A998">
        <v>7235</v>
      </c>
      <c r="B998">
        <v>1975</v>
      </c>
      <c r="C998" t="s">
        <v>34</v>
      </c>
      <c r="D998" t="s">
        <v>20</v>
      </c>
      <c r="E998" s="1">
        <v>17003</v>
      </c>
      <c r="F998">
        <v>1</v>
      </c>
      <c r="G998">
        <v>0</v>
      </c>
      <c r="H998" s="9">
        <v>41617</v>
      </c>
      <c r="I998" s="9" t="str">
        <f t="shared" si="16"/>
        <v>2013</v>
      </c>
      <c r="J998">
        <v>37</v>
      </c>
      <c r="K998">
        <v>2</v>
      </c>
      <c r="L998">
        <v>5</v>
      </c>
      <c r="M998">
        <v>12</v>
      </c>
      <c r="N998">
        <v>4</v>
      </c>
      <c r="O998">
        <v>8</v>
      </c>
      <c r="P998">
        <v>7</v>
      </c>
      <c r="Q998">
        <f>SUM(Sheet1!K998)+SUM(Sheet1!L998)+SUM(Sheet1!M998)+SUM(Sheet1!N998)+SUM(Sheet1!O998)+SUM(Sheet1!P998)</f>
        <v>38</v>
      </c>
      <c r="R998">
        <v>3</v>
      </c>
      <c r="S998">
        <v>2</v>
      </c>
      <c r="T998">
        <v>0</v>
      </c>
      <c r="U998">
        <v>4</v>
      </c>
      <c r="V998">
        <v>5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 t="s">
        <v>30</v>
      </c>
      <c r="AE998" t="s">
        <v>31</v>
      </c>
    </row>
    <row r="999" spans="1:31" x14ac:dyDescent="0.3">
      <c r="A999">
        <v>89</v>
      </c>
      <c r="B999">
        <v>1975</v>
      </c>
      <c r="C999" t="s">
        <v>34</v>
      </c>
      <c r="D999" t="s">
        <v>20</v>
      </c>
      <c r="E999" s="1">
        <v>22212</v>
      </c>
      <c r="F999">
        <v>1</v>
      </c>
      <c r="G999">
        <v>0</v>
      </c>
      <c r="H999" s="9">
        <v>41617</v>
      </c>
      <c r="I999" s="9" t="str">
        <f t="shared" si="16"/>
        <v>2013</v>
      </c>
      <c r="J999">
        <v>49</v>
      </c>
      <c r="K999">
        <v>5</v>
      </c>
      <c r="L999">
        <v>9</v>
      </c>
      <c r="M999">
        <v>20</v>
      </c>
      <c r="N999">
        <v>6</v>
      </c>
      <c r="O999">
        <v>8</v>
      </c>
      <c r="P999">
        <v>21</v>
      </c>
      <c r="Q999">
        <f>SUM(Sheet1!K999)+SUM(Sheet1!L999)+SUM(Sheet1!M999)+SUM(Sheet1!N999)+SUM(Sheet1!O999)+SUM(Sheet1!P999)</f>
        <v>69</v>
      </c>
      <c r="R999">
        <v>2</v>
      </c>
      <c r="S999">
        <v>2</v>
      </c>
      <c r="T999">
        <v>0</v>
      </c>
      <c r="U999">
        <v>4</v>
      </c>
      <c r="V999">
        <v>6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 t="s">
        <v>15</v>
      </c>
      <c r="AE999" t="s">
        <v>16</v>
      </c>
    </row>
    <row r="1000" spans="1:31" x14ac:dyDescent="0.3">
      <c r="A1000">
        <v>8008</v>
      </c>
      <c r="B1000">
        <v>1983</v>
      </c>
      <c r="C1000" t="s">
        <v>25</v>
      </c>
      <c r="D1000" t="s">
        <v>27</v>
      </c>
      <c r="E1000" s="1">
        <v>36075</v>
      </c>
      <c r="F1000">
        <v>1</v>
      </c>
      <c r="G1000">
        <v>0</v>
      </c>
      <c r="H1000" s="9">
        <v>41617</v>
      </c>
      <c r="I1000" s="9" t="str">
        <f t="shared" si="16"/>
        <v>2013</v>
      </c>
      <c r="J1000">
        <v>54</v>
      </c>
      <c r="K1000">
        <v>46</v>
      </c>
      <c r="L1000">
        <v>0</v>
      </c>
      <c r="M1000">
        <v>30</v>
      </c>
      <c r="N1000">
        <v>12</v>
      </c>
      <c r="O1000">
        <v>1</v>
      </c>
      <c r="P1000">
        <v>30</v>
      </c>
      <c r="Q1000">
        <f>SUM(Sheet1!K1000)+SUM(Sheet1!L1000)+SUM(Sheet1!M1000)+SUM(Sheet1!N1000)+SUM(Sheet1!O1000)+SUM(Sheet1!P1000)</f>
        <v>119</v>
      </c>
      <c r="R1000">
        <v>1</v>
      </c>
      <c r="S1000">
        <v>2</v>
      </c>
      <c r="T1000">
        <v>0</v>
      </c>
      <c r="U1000">
        <v>4</v>
      </c>
      <c r="V1000">
        <v>6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 t="s">
        <v>21</v>
      </c>
      <c r="AE1000" t="s">
        <v>22</v>
      </c>
    </row>
    <row r="1001" spans="1:31" x14ac:dyDescent="0.3">
      <c r="A1001">
        <v>3829</v>
      </c>
      <c r="B1001">
        <v>1979</v>
      </c>
      <c r="C1001" t="s">
        <v>35</v>
      </c>
      <c r="D1001" t="s">
        <v>27</v>
      </c>
      <c r="E1001" s="1">
        <v>24594</v>
      </c>
      <c r="F1001">
        <v>1</v>
      </c>
      <c r="G1001">
        <v>0</v>
      </c>
      <c r="H1001" s="9">
        <v>41618</v>
      </c>
      <c r="I1001" s="9" t="str">
        <f t="shared" si="16"/>
        <v>2013</v>
      </c>
      <c r="J1001">
        <v>94</v>
      </c>
      <c r="K1001">
        <v>1</v>
      </c>
      <c r="L1001">
        <v>3</v>
      </c>
      <c r="M1001">
        <v>6</v>
      </c>
      <c r="N1001">
        <v>10</v>
      </c>
      <c r="O1001">
        <v>0</v>
      </c>
      <c r="P1001">
        <v>9</v>
      </c>
      <c r="Q1001">
        <f>SUM(Sheet1!K1001)+SUM(Sheet1!L1001)+SUM(Sheet1!M1001)+SUM(Sheet1!N1001)+SUM(Sheet1!O1001)+SUM(Sheet1!P1001)</f>
        <v>29</v>
      </c>
      <c r="R1001">
        <v>1</v>
      </c>
      <c r="S1001">
        <v>1</v>
      </c>
      <c r="T1001">
        <v>0</v>
      </c>
      <c r="U1001">
        <v>3</v>
      </c>
      <c r="V1001">
        <v>5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 t="s">
        <v>15</v>
      </c>
      <c r="AE1001" t="s">
        <v>16</v>
      </c>
    </row>
    <row r="1002" spans="1:31" x14ac:dyDescent="0.3">
      <c r="A1002">
        <v>8373</v>
      </c>
      <c r="B1002">
        <v>1979</v>
      </c>
      <c r="C1002" t="s">
        <v>35</v>
      </c>
      <c r="D1002" t="s">
        <v>27</v>
      </c>
      <c r="E1002" s="1">
        <v>24594</v>
      </c>
      <c r="F1002">
        <v>1</v>
      </c>
      <c r="G1002">
        <v>0</v>
      </c>
      <c r="H1002" s="9">
        <v>41618</v>
      </c>
      <c r="I1002" s="9" t="str">
        <f t="shared" si="16"/>
        <v>2013</v>
      </c>
      <c r="J1002">
        <v>94</v>
      </c>
      <c r="K1002">
        <v>1</v>
      </c>
      <c r="L1002">
        <v>3</v>
      </c>
      <c r="M1002">
        <v>6</v>
      </c>
      <c r="N1002">
        <v>10</v>
      </c>
      <c r="O1002">
        <v>0</v>
      </c>
      <c r="P1002">
        <v>9</v>
      </c>
      <c r="Q1002">
        <f>SUM(Sheet1!K1002)+SUM(Sheet1!L1002)+SUM(Sheet1!M1002)+SUM(Sheet1!N1002)+SUM(Sheet1!O1002)+SUM(Sheet1!P1002)</f>
        <v>29</v>
      </c>
      <c r="R1002">
        <v>1</v>
      </c>
      <c r="S1002">
        <v>1</v>
      </c>
      <c r="T1002">
        <v>0</v>
      </c>
      <c r="U1002">
        <v>3</v>
      </c>
      <c r="V1002">
        <v>5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 t="s">
        <v>23</v>
      </c>
      <c r="AE1002" t="s">
        <v>24</v>
      </c>
    </row>
    <row r="1003" spans="1:31" x14ac:dyDescent="0.3">
      <c r="A1003">
        <v>8086</v>
      </c>
      <c r="B1003">
        <v>1959</v>
      </c>
      <c r="C1003" t="s">
        <v>25</v>
      </c>
      <c r="D1003" t="s">
        <v>20</v>
      </c>
      <c r="E1003" s="1">
        <v>42243</v>
      </c>
      <c r="F1003">
        <v>1</v>
      </c>
      <c r="G1003">
        <v>1</v>
      </c>
      <c r="H1003" s="9">
        <v>41619</v>
      </c>
      <c r="I1003" s="9" t="str">
        <f t="shared" si="16"/>
        <v>2013</v>
      </c>
      <c r="J1003">
        <v>34</v>
      </c>
      <c r="K1003">
        <v>48</v>
      </c>
      <c r="L1003">
        <v>0</v>
      </c>
      <c r="M1003">
        <v>2</v>
      </c>
      <c r="N1003">
        <v>0</v>
      </c>
      <c r="O1003">
        <v>0</v>
      </c>
      <c r="P1003">
        <v>5</v>
      </c>
      <c r="Q1003">
        <f>SUM(Sheet1!K1003)+SUM(Sheet1!L1003)+SUM(Sheet1!M1003)+SUM(Sheet1!N1003)+SUM(Sheet1!O1003)+SUM(Sheet1!P1003)</f>
        <v>55</v>
      </c>
      <c r="R1003">
        <v>2</v>
      </c>
      <c r="S1003">
        <v>2</v>
      </c>
      <c r="T1003">
        <v>0</v>
      </c>
      <c r="U1003">
        <v>3</v>
      </c>
      <c r="V1003">
        <v>7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 t="s">
        <v>15</v>
      </c>
      <c r="AE1003" t="s">
        <v>16</v>
      </c>
    </row>
    <row r="1004" spans="1:31" x14ac:dyDescent="0.3">
      <c r="A1004">
        <v>1064</v>
      </c>
      <c r="B1004">
        <v>1971</v>
      </c>
      <c r="C1004" t="s">
        <v>13</v>
      </c>
      <c r="D1004" t="s">
        <v>20</v>
      </c>
      <c r="E1004" s="1">
        <v>42403</v>
      </c>
      <c r="F1004">
        <v>1</v>
      </c>
      <c r="G1004">
        <v>0</v>
      </c>
      <c r="H1004" s="9">
        <v>41619</v>
      </c>
      <c r="I1004" s="9" t="str">
        <f t="shared" si="16"/>
        <v>2013</v>
      </c>
      <c r="J1004">
        <v>18</v>
      </c>
      <c r="K1004">
        <v>22</v>
      </c>
      <c r="L1004">
        <v>1</v>
      </c>
      <c r="M1004">
        <v>11</v>
      </c>
      <c r="N1004">
        <v>0</v>
      </c>
      <c r="O1004">
        <v>5</v>
      </c>
      <c r="P1004">
        <v>3</v>
      </c>
      <c r="Q1004">
        <f>SUM(Sheet1!K1004)+SUM(Sheet1!L1004)+SUM(Sheet1!M1004)+SUM(Sheet1!N1004)+SUM(Sheet1!O1004)+SUM(Sheet1!P1004)</f>
        <v>42</v>
      </c>
      <c r="R1004">
        <v>1</v>
      </c>
      <c r="S1004">
        <v>1</v>
      </c>
      <c r="T1004">
        <v>0</v>
      </c>
      <c r="U1004">
        <v>3</v>
      </c>
      <c r="V1004">
        <v>8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 t="s">
        <v>21</v>
      </c>
      <c r="AE1004" t="s">
        <v>22</v>
      </c>
    </row>
    <row r="1005" spans="1:31" x14ac:dyDescent="0.3">
      <c r="A1005">
        <v>2005</v>
      </c>
      <c r="B1005">
        <v>1990</v>
      </c>
      <c r="C1005" t="s">
        <v>25</v>
      </c>
      <c r="D1005" t="s">
        <v>20</v>
      </c>
      <c r="E1005" s="1">
        <v>35765</v>
      </c>
      <c r="F1005">
        <v>1</v>
      </c>
      <c r="G1005">
        <v>0</v>
      </c>
      <c r="H1005" s="9">
        <v>41619</v>
      </c>
      <c r="I1005" s="9" t="str">
        <f t="shared" si="16"/>
        <v>2013</v>
      </c>
      <c r="J1005">
        <v>86</v>
      </c>
      <c r="K1005">
        <v>22</v>
      </c>
      <c r="L1005">
        <v>3</v>
      </c>
      <c r="M1005">
        <v>30</v>
      </c>
      <c r="N1005">
        <v>0</v>
      </c>
      <c r="O1005">
        <v>5</v>
      </c>
      <c r="P1005">
        <v>15</v>
      </c>
      <c r="Q1005">
        <f>SUM(Sheet1!K1005)+SUM(Sheet1!L1005)+SUM(Sheet1!M1005)+SUM(Sheet1!N1005)+SUM(Sheet1!O1005)+SUM(Sheet1!P1005)</f>
        <v>75</v>
      </c>
      <c r="R1005">
        <v>2</v>
      </c>
      <c r="S1005">
        <v>2</v>
      </c>
      <c r="T1005">
        <v>0</v>
      </c>
      <c r="U1005">
        <v>4</v>
      </c>
      <c r="V1005">
        <v>6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 t="s">
        <v>23</v>
      </c>
      <c r="AE1005" t="s">
        <v>24</v>
      </c>
    </row>
    <row r="1006" spans="1:31" x14ac:dyDescent="0.3">
      <c r="A1006">
        <v>5177</v>
      </c>
      <c r="B1006">
        <v>1974</v>
      </c>
      <c r="C1006" t="s">
        <v>26</v>
      </c>
      <c r="D1006" t="s">
        <v>20</v>
      </c>
      <c r="E1006" s="1">
        <v>58494</v>
      </c>
      <c r="F1006">
        <v>0</v>
      </c>
      <c r="G1006">
        <v>1</v>
      </c>
      <c r="H1006" s="9">
        <v>41620</v>
      </c>
      <c r="I1006" s="9" t="str">
        <f t="shared" si="16"/>
        <v>2013</v>
      </c>
      <c r="J1006">
        <v>56</v>
      </c>
      <c r="K1006">
        <v>298</v>
      </c>
      <c r="L1006">
        <v>7</v>
      </c>
      <c r="M1006">
        <v>68</v>
      </c>
      <c r="N1006">
        <v>4</v>
      </c>
      <c r="O1006">
        <v>0</v>
      </c>
      <c r="P1006">
        <v>19</v>
      </c>
      <c r="Q1006">
        <f>SUM(Sheet1!K1006)+SUM(Sheet1!L1006)+SUM(Sheet1!M1006)+SUM(Sheet1!N1006)+SUM(Sheet1!O1006)+SUM(Sheet1!P1006)</f>
        <v>396</v>
      </c>
      <c r="R1006">
        <v>2</v>
      </c>
      <c r="S1006">
        <v>6</v>
      </c>
      <c r="T1006">
        <v>2</v>
      </c>
      <c r="U1006">
        <v>6</v>
      </c>
      <c r="V1006">
        <v>6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 t="s">
        <v>15</v>
      </c>
      <c r="AE1006" t="s">
        <v>16</v>
      </c>
    </row>
    <row r="1007" spans="1:31" x14ac:dyDescent="0.3">
      <c r="A1007">
        <v>4246</v>
      </c>
      <c r="B1007">
        <v>1982</v>
      </c>
      <c r="C1007" t="s">
        <v>26</v>
      </c>
      <c r="D1007" t="s">
        <v>28</v>
      </c>
      <c r="E1007" s="1">
        <v>6560</v>
      </c>
      <c r="F1007">
        <v>0</v>
      </c>
      <c r="G1007">
        <v>0</v>
      </c>
      <c r="H1007" s="9">
        <v>41620</v>
      </c>
      <c r="I1007" s="9" t="str">
        <f t="shared" si="16"/>
        <v>2013</v>
      </c>
      <c r="J1007">
        <v>2</v>
      </c>
      <c r="K1007">
        <v>67</v>
      </c>
      <c r="L1007">
        <v>11</v>
      </c>
      <c r="M1007">
        <v>26</v>
      </c>
      <c r="N1007">
        <v>4</v>
      </c>
      <c r="O1007">
        <v>3</v>
      </c>
      <c r="P1007">
        <v>262</v>
      </c>
      <c r="Q1007">
        <f>SUM(Sheet1!K1007)+SUM(Sheet1!L1007)+SUM(Sheet1!M1007)+SUM(Sheet1!N1007)+SUM(Sheet1!O1007)+SUM(Sheet1!P1007)</f>
        <v>373</v>
      </c>
      <c r="R1007">
        <v>0</v>
      </c>
      <c r="S1007">
        <v>1</v>
      </c>
      <c r="T1007">
        <v>0</v>
      </c>
      <c r="U1007">
        <v>1</v>
      </c>
      <c r="V1007">
        <v>17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 t="s">
        <v>21</v>
      </c>
      <c r="AE1007" t="s">
        <v>22</v>
      </c>
    </row>
    <row r="1008" spans="1:31" x14ac:dyDescent="0.3">
      <c r="A1008">
        <v>3376</v>
      </c>
      <c r="B1008">
        <v>1970</v>
      </c>
      <c r="C1008" t="s">
        <v>26</v>
      </c>
      <c r="D1008" t="s">
        <v>17</v>
      </c>
      <c r="E1008" s="1">
        <v>55282</v>
      </c>
      <c r="F1008">
        <v>1</v>
      </c>
      <c r="G1008">
        <v>0</v>
      </c>
      <c r="H1008" s="9">
        <v>41621</v>
      </c>
      <c r="I1008" s="9" t="str">
        <f t="shared" si="16"/>
        <v>2013</v>
      </c>
      <c r="J1008">
        <v>9</v>
      </c>
      <c r="K1008">
        <v>125</v>
      </c>
      <c r="L1008">
        <v>6</v>
      </c>
      <c r="M1008">
        <v>73</v>
      </c>
      <c r="N1008">
        <v>8</v>
      </c>
      <c r="O1008">
        <v>4</v>
      </c>
      <c r="P1008">
        <v>19</v>
      </c>
      <c r="Q1008">
        <f>SUM(Sheet1!K1008)+SUM(Sheet1!L1008)+SUM(Sheet1!M1008)+SUM(Sheet1!N1008)+SUM(Sheet1!O1008)+SUM(Sheet1!P1008)</f>
        <v>235</v>
      </c>
      <c r="R1008">
        <v>1</v>
      </c>
      <c r="S1008">
        <v>3</v>
      </c>
      <c r="T1008">
        <v>1</v>
      </c>
      <c r="U1008">
        <v>6</v>
      </c>
      <c r="V1008">
        <v>4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 t="s">
        <v>21</v>
      </c>
      <c r="AE1008" t="s">
        <v>22</v>
      </c>
    </row>
    <row r="1009" spans="1:31" x14ac:dyDescent="0.3">
      <c r="A1009">
        <v>8523</v>
      </c>
      <c r="B1009">
        <v>1968</v>
      </c>
      <c r="C1009" t="s">
        <v>25</v>
      </c>
      <c r="D1009" t="s">
        <v>20</v>
      </c>
      <c r="E1009" s="1">
        <v>19329</v>
      </c>
      <c r="F1009">
        <v>1</v>
      </c>
      <c r="G1009">
        <v>0</v>
      </c>
      <c r="H1009" s="9">
        <v>41622</v>
      </c>
      <c r="I1009" s="9" t="str">
        <f t="shared" si="16"/>
        <v>2013</v>
      </c>
      <c r="J1009">
        <v>39</v>
      </c>
      <c r="K1009">
        <v>24</v>
      </c>
      <c r="L1009">
        <v>1</v>
      </c>
      <c r="M1009">
        <v>16</v>
      </c>
      <c r="N1009">
        <v>12</v>
      </c>
      <c r="O1009">
        <v>2</v>
      </c>
      <c r="P1009">
        <v>5</v>
      </c>
      <c r="Q1009">
        <f>SUM(Sheet1!K1009)+SUM(Sheet1!L1009)+SUM(Sheet1!M1009)+SUM(Sheet1!N1009)+SUM(Sheet1!O1009)+SUM(Sheet1!P1009)</f>
        <v>60</v>
      </c>
      <c r="R1009">
        <v>3</v>
      </c>
      <c r="S1009">
        <v>4</v>
      </c>
      <c r="T1009">
        <v>0</v>
      </c>
      <c r="U1009">
        <v>3</v>
      </c>
      <c r="V1009">
        <v>8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 t="s">
        <v>23</v>
      </c>
      <c r="AE1009" t="s">
        <v>24</v>
      </c>
    </row>
    <row r="1010" spans="1:31" x14ac:dyDescent="0.3">
      <c r="A1010">
        <v>6950</v>
      </c>
      <c r="B1010">
        <v>1958</v>
      </c>
      <c r="C1010" t="s">
        <v>26</v>
      </c>
      <c r="D1010" t="s">
        <v>20</v>
      </c>
      <c r="E1010" s="1">
        <v>49572</v>
      </c>
      <c r="F1010">
        <v>1</v>
      </c>
      <c r="G1010">
        <v>1</v>
      </c>
      <c r="H1010" s="9">
        <v>41623</v>
      </c>
      <c r="I1010" s="9" t="str">
        <f t="shared" si="16"/>
        <v>2013</v>
      </c>
      <c r="J1010">
        <v>25</v>
      </c>
      <c r="K1010">
        <v>35</v>
      </c>
      <c r="L1010">
        <v>1</v>
      </c>
      <c r="M1010">
        <v>16</v>
      </c>
      <c r="N1010">
        <v>0</v>
      </c>
      <c r="O1010">
        <v>1</v>
      </c>
      <c r="P1010">
        <v>1</v>
      </c>
      <c r="Q1010">
        <f>SUM(Sheet1!K1010)+SUM(Sheet1!L1010)+SUM(Sheet1!M1010)+SUM(Sheet1!N1010)+SUM(Sheet1!O1010)+SUM(Sheet1!P1010)</f>
        <v>54</v>
      </c>
      <c r="R1010">
        <v>2</v>
      </c>
      <c r="S1010">
        <v>2</v>
      </c>
      <c r="T1010">
        <v>0</v>
      </c>
      <c r="U1010">
        <v>3</v>
      </c>
      <c r="V1010">
        <v>7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 t="s">
        <v>23</v>
      </c>
      <c r="AE1010" t="s">
        <v>24</v>
      </c>
    </row>
    <row r="1011" spans="1:31" x14ac:dyDescent="0.3">
      <c r="A1011">
        <v>10241</v>
      </c>
      <c r="B1011">
        <v>1975</v>
      </c>
      <c r="C1011" t="s">
        <v>34</v>
      </c>
      <c r="D1011" t="s">
        <v>17</v>
      </c>
      <c r="E1011" s="1">
        <v>11448</v>
      </c>
      <c r="F1011">
        <v>0</v>
      </c>
      <c r="G1011">
        <v>0</v>
      </c>
      <c r="H1011" s="9">
        <v>41623</v>
      </c>
      <c r="I1011" s="9" t="str">
        <f t="shared" si="16"/>
        <v>2013</v>
      </c>
      <c r="J1011">
        <v>16</v>
      </c>
      <c r="K1011">
        <v>0</v>
      </c>
      <c r="L1011">
        <v>0</v>
      </c>
      <c r="M1011">
        <v>0</v>
      </c>
      <c r="N1011">
        <v>6</v>
      </c>
      <c r="O1011">
        <v>2</v>
      </c>
      <c r="P1011">
        <v>6</v>
      </c>
      <c r="Q1011">
        <f>SUM(Sheet1!K1011)+SUM(Sheet1!L1011)+SUM(Sheet1!M1011)+SUM(Sheet1!N1011)+SUM(Sheet1!O1011)+SUM(Sheet1!P1011)</f>
        <v>14</v>
      </c>
      <c r="R1011">
        <v>1</v>
      </c>
      <c r="S1011">
        <v>1</v>
      </c>
      <c r="T1011">
        <v>0</v>
      </c>
      <c r="U1011">
        <v>2</v>
      </c>
      <c r="V1011">
        <v>6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 t="s">
        <v>21</v>
      </c>
      <c r="AE1011" t="s">
        <v>22</v>
      </c>
    </row>
    <row r="1012" spans="1:31" x14ac:dyDescent="0.3">
      <c r="A1012">
        <v>2296</v>
      </c>
      <c r="B1012">
        <v>1975</v>
      </c>
      <c r="C1012" t="s">
        <v>26</v>
      </c>
      <c r="D1012" t="s">
        <v>20</v>
      </c>
      <c r="E1012" s="1">
        <v>37368</v>
      </c>
      <c r="F1012">
        <v>1</v>
      </c>
      <c r="G1012">
        <v>0</v>
      </c>
      <c r="H1012" s="9">
        <v>41624</v>
      </c>
      <c r="I1012" s="9" t="str">
        <f t="shared" si="16"/>
        <v>2013</v>
      </c>
      <c r="J1012">
        <v>4</v>
      </c>
      <c r="K1012">
        <v>3</v>
      </c>
      <c r="L1012">
        <v>2</v>
      </c>
      <c r="M1012">
        <v>11</v>
      </c>
      <c r="N1012">
        <v>2</v>
      </c>
      <c r="O1012">
        <v>2</v>
      </c>
      <c r="P1012">
        <v>10</v>
      </c>
      <c r="Q1012">
        <f>SUM(Sheet1!K1012)+SUM(Sheet1!L1012)+SUM(Sheet1!M1012)+SUM(Sheet1!N1012)+SUM(Sheet1!O1012)+SUM(Sheet1!P1012)</f>
        <v>30</v>
      </c>
      <c r="R1012">
        <v>1</v>
      </c>
      <c r="S1012">
        <v>1</v>
      </c>
      <c r="T1012">
        <v>0</v>
      </c>
      <c r="U1012">
        <v>2</v>
      </c>
      <c r="V1012">
        <v>6</v>
      </c>
      <c r="W1012">
        <v>1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 t="s">
        <v>21</v>
      </c>
      <c r="AE1012" t="s">
        <v>22</v>
      </c>
    </row>
    <row r="1013" spans="1:31" x14ac:dyDescent="0.3">
      <c r="A1013">
        <v>4120</v>
      </c>
      <c r="B1013">
        <v>1975</v>
      </c>
      <c r="C1013" t="s">
        <v>34</v>
      </c>
      <c r="D1013" t="s">
        <v>28</v>
      </c>
      <c r="E1013" s="1">
        <v>49514</v>
      </c>
      <c r="F1013">
        <v>1</v>
      </c>
      <c r="G1013">
        <v>0</v>
      </c>
      <c r="H1013" s="9">
        <v>41625</v>
      </c>
      <c r="I1013" s="9" t="str">
        <f t="shared" si="16"/>
        <v>2013</v>
      </c>
      <c r="J1013">
        <v>61</v>
      </c>
      <c r="K1013">
        <v>88</v>
      </c>
      <c r="L1013">
        <v>39</v>
      </c>
      <c r="M1013">
        <v>78</v>
      </c>
      <c r="N1013">
        <v>58</v>
      </c>
      <c r="O1013">
        <v>13</v>
      </c>
      <c r="P1013">
        <v>93</v>
      </c>
      <c r="Q1013">
        <f>SUM(Sheet1!K1013)+SUM(Sheet1!L1013)+SUM(Sheet1!M1013)+SUM(Sheet1!N1013)+SUM(Sheet1!O1013)+SUM(Sheet1!P1013)</f>
        <v>369</v>
      </c>
      <c r="R1013">
        <v>2</v>
      </c>
      <c r="S1013">
        <v>6</v>
      </c>
      <c r="T1013">
        <v>1</v>
      </c>
      <c r="U1013">
        <v>4</v>
      </c>
      <c r="V1013">
        <v>7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 t="s">
        <v>32</v>
      </c>
      <c r="AE1013" t="s">
        <v>33</v>
      </c>
    </row>
    <row r="1014" spans="1:31" x14ac:dyDescent="0.3">
      <c r="A1014">
        <v>3050</v>
      </c>
      <c r="B1014">
        <v>1966</v>
      </c>
      <c r="C1014" t="s">
        <v>25</v>
      </c>
      <c r="D1014" t="s">
        <v>20</v>
      </c>
      <c r="E1014" s="1">
        <v>54198</v>
      </c>
      <c r="F1014">
        <v>1</v>
      </c>
      <c r="G1014">
        <v>1</v>
      </c>
      <c r="H1014" s="9">
        <v>41625</v>
      </c>
      <c r="I1014" s="9" t="str">
        <f t="shared" si="16"/>
        <v>2013</v>
      </c>
      <c r="J1014">
        <v>13</v>
      </c>
      <c r="K1014">
        <v>185</v>
      </c>
      <c r="L1014">
        <v>0</v>
      </c>
      <c r="M1014">
        <v>28</v>
      </c>
      <c r="N1014">
        <v>3</v>
      </c>
      <c r="O1014">
        <v>2</v>
      </c>
      <c r="P1014">
        <v>17</v>
      </c>
      <c r="Q1014">
        <f>SUM(Sheet1!K1014)+SUM(Sheet1!L1014)+SUM(Sheet1!M1014)+SUM(Sheet1!N1014)+SUM(Sheet1!O1014)+SUM(Sheet1!P1014)</f>
        <v>235</v>
      </c>
      <c r="R1014">
        <v>6</v>
      </c>
      <c r="S1014">
        <v>3</v>
      </c>
      <c r="T1014">
        <v>1</v>
      </c>
      <c r="U1014">
        <v>6</v>
      </c>
      <c r="V1014">
        <v>4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 t="s">
        <v>21</v>
      </c>
      <c r="AE1014" t="s">
        <v>22</v>
      </c>
    </row>
    <row r="1015" spans="1:31" x14ac:dyDescent="0.3">
      <c r="A1015">
        <v>2461</v>
      </c>
      <c r="B1015">
        <v>1955</v>
      </c>
      <c r="C1015" t="s">
        <v>26</v>
      </c>
      <c r="D1015" t="s">
        <v>28</v>
      </c>
      <c r="E1015" s="1">
        <v>51124</v>
      </c>
      <c r="F1015">
        <v>1</v>
      </c>
      <c r="G1015">
        <v>1</v>
      </c>
      <c r="H1015" s="9">
        <v>41626</v>
      </c>
      <c r="I1015" s="9" t="str">
        <f t="shared" si="16"/>
        <v>2013</v>
      </c>
      <c r="J1015">
        <v>79</v>
      </c>
      <c r="K1015">
        <v>26</v>
      </c>
      <c r="L1015">
        <v>1</v>
      </c>
      <c r="M1015">
        <v>11</v>
      </c>
      <c r="N1015">
        <v>0</v>
      </c>
      <c r="O1015">
        <v>1</v>
      </c>
      <c r="P1015">
        <v>4</v>
      </c>
      <c r="Q1015">
        <f>SUM(Sheet1!K1015)+SUM(Sheet1!L1015)+SUM(Sheet1!M1015)+SUM(Sheet1!N1015)+SUM(Sheet1!O1015)+SUM(Sheet1!P1015)</f>
        <v>43</v>
      </c>
      <c r="R1015">
        <v>2</v>
      </c>
      <c r="S1015">
        <v>1</v>
      </c>
      <c r="T1015">
        <v>0</v>
      </c>
      <c r="U1015">
        <v>3</v>
      </c>
      <c r="V1015">
        <v>3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 t="s">
        <v>23</v>
      </c>
      <c r="AE1015" t="s">
        <v>24</v>
      </c>
    </row>
    <row r="1016" spans="1:31" x14ac:dyDescent="0.3">
      <c r="A1016">
        <v>7495</v>
      </c>
      <c r="B1016">
        <v>1948</v>
      </c>
      <c r="C1016" t="s">
        <v>13</v>
      </c>
      <c r="D1016" t="s">
        <v>20</v>
      </c>
      <c r="E1016" s="1">
        <v>56223</v>
      </c>
      <c r="F1016">
        <v>0</v>
      </c>
      <c r="G1016">
        <v>1</v>
      </c>
      <c r="H1016" s="9">
        <v>41628</v>
      </c>
      <c r="I1016" s="9" t="str">
        <f t="shared" si="16"/>
        <v>2013</v>
      </c>
      <c r="J1016">
        <v>72</v>
      </c>
      <c r="K1016">
        <v>77</v>
      </c>
      <c r="L1016">
        <v>28</v>
      </c>
      <c r="M1016">
        <v>31</v>
      </c>
      <c r="N1016">
        <v>16</v>
      </c>
      <c r="O1016">
        <v>0</v>
      </c>
      <c r="P1016">
        <v>4</v>
      </c>
      <c r="Q1016">
        <f>SUM(Sheet1!K1016)+SUM(Sheet1!L1016)+SUM(Sheet1!M1016)+SUM(Sheet1!N1016)+SUM(Sheet1!O1016)+SUM(Sheet1!P1016)</f>
        <v>156</v>
      </c>
      <c r="R1016">
        <v>2</v>
      </c>
      <c r="S1016">
        <v>2</v>
      </c>
      <c r="T1016">
        <v>1</v>
      </c>
      <c r="U1016">
        <v>5</v>
      </c>
      <c r="V1016">
        <v>4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 t="s">
        <v>21</v>
      </c>
      <c r="AE1016" t="s">
        <v>22</v>
      </c>
    </row>
    <row r="1017" spans="1:31" x14ac:dyDescent="0.3">
      <c r="A1017">
        <v>451</v>
      </c>
      <c r="B1017">
        <v>1989</v>
      </c>
      <c r="C1017" t="s">
        <v>25</v>
      </c>
      <c r="D1017" t="s">
        <v>28</v>
      </c>
      <c r="E1017" s="1">
        <v>9255</v>
      </c>
      <c r="F1017">
        <v>1</v>
      </c>
      <c r="G1017">
        <v>0</v>
      </c>
      <c r="H1017" s="9">
        <v>41628</v>
      </c>
      <c r="I1017" s="9" t="str">
        <f t="shared" si="16"/>
        <v>2013</v>
      </c>
      <c r="J1017">
        <v>91</v>
      </c>
      <c r="K1017">
        <v>9</v>
      </c>
      <c r="L1017">
        <v>0</v>
      </c>
      <c r="M1017">
        <v>7</v>
      </c>
      <c r="N1017">
        <v>2</v>
      </c>
      <c r="O1017">
        <v>0</v>
      </c>
      <c r="P1017">
        <v>4</v>
      </c>
      <c r="Q1017">
        <f>SUM(Sheet1!K1017)+SUM(Sheet1!L1017)+SUM(Sheet1!M1017)+SUM(Sheet1!N1017)+SUM(Sheet1!O1017)+SUM(Sheet1!P1017)</f>
        <v>22</v>
      </c>
      <c r="R1017">
        <v>1</v>
      </c>
      <c r="S1017">
        <v>1</v>
      </c>
      <c r="T1017">
        <v>1</v>
      </c>
      <c r="U1017">
        <v>2</v>
      </c>
      <c r="V1017">
        <v>8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 t="s">
        <v>32</v>
      </c>
      <c r="AE1017" t="s">
        <v>33</v>
      </c>
    </row>
    <row r="1018" spans="1:31" x14ac:dyDescent="0.3">
      <c r="A1018">
        <v>9672</v>
      </c>
      <c r="B1018">
        <v>1970</v>
      </c>
      <c r="C1018" t="s">
        <v>34</v>
      </c>
      <c r="D1018" t="s">
        <v>20</v>
      </c>
      <c r="E1018" s="1">
        <v>23162</v>
      </c>
      <c r="F1018">
        <v>1</v>
      </c>
      <c r="G1018">
        <v>1</v>
      </c>
      <c r="H1018" s="9">
        <v>41629</v>
      </c>
      <c r="I1018" s="9" t="str">
        <f t="shared" si="16"/>
        <v>2013</v>
      </c>
      <c r="J1018">
        <v>82</v>
      </c>
      <c r="K1018">
        <v>8</v>
      </c>
      <c r="L1018">
        <v>3</v>
      </c>
      <c r="M1018">
        <v>9</v>
      </c>
      <c r="N1018">
        <v>19</v>
      </c>
      <c r="O1018">
        <v>4</v>
      </c>
      <c r="P1018">
        <v>22</v>
      </c>
      <c r="Q1018">
        <f>SUM(Sheet1!K1018)+SUM(Sheet1!L1018)+SUM(Sheet1!M1018)+SUM(Sheet1!N1018)+SUM(Sheet1!O1018)+SUM(Sheet1!P1018)</f>
        <v>65</v>
      </c>
      <c r="R1018">
        <v>3</v>
      </c>
      <c r="S1018">
        <v>1</v>
      </c>
      <c r="T1018">
        <v>1</v>
      </c>
      <c r="U1018">
        <v>3</v>
      </c>
      <c r="V1018">
        <v>6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 t="s">
        <v>23</v>
      </c>
      <c r="AE1018" t="s">
        <v>24</v>
      </c>
    </row>
    <row r="1019" spans="1:31" x14ac:dyDescent="0.3">
      <c r="A1019">
        <v>1142</v>
      </c>
      <c r="B1019">
        <v>1953</v>
      </c>
      <c r="C1019" t="s">
        <v>13</v>
      </c>
      <c r="D1019" t="s">
        <v>20</v>
      </c>
      <c r="E1019" s="1">
        <v>55707</v>
      </c>
      <c r="F1019">
        <v>0</v>
      </c>
      <c r="G1019">
        <v>1</v>
      </c>
      <c r="H1019" s="9">
        <v>41630</v>
      </c>
      <c r="I1019" s="9" t="str">
        <f t="shared" si="16"/>
        <v>2013</v>
      </c>
      <c r="J1019">
        <v>91</v>
      </c>
      <c r="K1019">
        <v>208</v>
      </c>
      <c r="L1019">
        <v>7</v>
      </c>
      <c r="M1019">
        <v>82</v>
      </c>
      <c r="N1019">
        <v>30</v>
      </c>
      <c r="O1019">
        <v>66</v>
      </c>
      <c r="P1019">
        <v>35</v>
      </c>
      <c r="Q1019">
        <f>SUM(Sheet1!K1019)+SUM(Sheet1!L1019)+SUM(Sheet1!M1019)+SUM(Sheet1!N1019)+SUM(Sheet1!O1019)+SUM(Sheet1!P1019)</f>
        <v>428</v>
      </c>
      <c r="R1019">
        <v>2</v>
      </c>
      <c r="S1019">
        <v>3</v>
      </c>
      <c r="T1019">
        <v>2</v>
      </c>
      <c r="U1019">
        <v>9</v>
      </c>
      <c r="V1019">
        <v>3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 t="s">
        <v>21</v>
      </c>
      <c r="AE1019" t="s">
        <v>22</v>
      </c>
    </row>
    <row r="1020" spans="1:31" x14ac:dyDescent="0.3">
      <c r="A1020">
        <v>304</v>
      </c>
      <c r="B1020">
        <v>1981</v>
      </c>
      <c r="C1020" t="s">
        <v>26</v>
      </c>
      <c r="D1020" t="s">
        <v>28</v>
      </c>
      <c r="E1020" s="1">
        <v>22944</v>
      </c>
      <c r="F1020">
        <v>1</v>
      </c>
      <c r="G1020">
        <v>0</v>
      </c>
      <c r="H1020" s="9">
        <v>41631</v>
      </c>
      <c r="I1020" s="9" t="str">
        <f t="shared" si="16"/>
        <v>2013</v>
      </c>
      <c r="J1020">
        <v>67</v>
      </c>
      <c r="K1020">
        <v>19</v>
      </c>
      <c r="L1020">
        <v>3</v>
      </c>
      <c r="M1020">
        <v>19</v>
      </c>
      <c r="N1020">
        <v>4</v>
      </c>
      <c r="O1020">
        <v>5</v>
      </c>
      <c r="P1020">
        <v>26</v>
      </c>
      <c r="Q1020">
        <f>SUM(Sheet1!K1020)+SUM(Sheet1!L1020)+SUM(Sheet1!M1020)+SUM(Sheet1!N1020)+SUM(Sheet1!O1020)+SUM(Sheet1!P1020)</f>
        <v>76</v>
      </c>
      <c r="R1020">
        <v>3</v>
      </c>
      <c r="S1020">
        <v>3</v>
      </c>
      <c r="T1020">
        <v>0</v>
      </c>
      <c r="U1020">
        <v>3</v>
      </c>
      <c r="V1020">
        <v>7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 t="s">
        <v>21</v>
      </c>
      <c r="AE1020" t="s">
        <v>22</v>
      </c>
    </row>
    <row r="1021" spans="1:31" x14ac:dyDescent="0.3">
      <c r="A1021">
        <v>274</v>
      </c>
      <c r="B1021">
        <v>1973</v>
      </c>
      <c r="C1021" t="s">
        <v>25</v>
      </c>
      <c r="D1021" t="s">
        <v>28</v>
      </c>
      <c r="E1021" s="1">
        <v>34853</v>
      </c>
      <c r="F1021">
        <v>1</v>
      </c>
      <c r="G1021">
        <v>1</v>
      </c>
      <c r="H1021" s="9">
        <v>41631</v>
      </c>
      <c r="I1021" s="9" t="str">
        <f t="shared" si="16"/>
        <v>2013</v>
      </c>
      <c r="J1021">
        <v>75</v>
      </c>
      <c r="K1021">
        <v>9</v>
      </c>
      <c r="L1021">
        <v>3</v>
      </c>
      <c r="M1021">
        <v>15</v>
      </c>
      <c r="N1021">
        <v>2</v>
      </c>
      <c r="O1021">
        <v>3</v>
      </c>
      <c r="P1021">
        <v>2</v>
      </c>
      <c r="Q1021">
        <f>SUM(Sheet1!K1021)+SUM(Sheet1!L1021)+SUM(Sheet1!M1021)+SUM(Sheet1!N1021)+SUM(Sheet1!O1021)+SUM(Sheet1!P1021)</f>
        <v>34</v>
      </c>
      <c r="R1021">
        <v>2</v>
      </c>
      <c r="S1021">
        <v>2</v>
      </c>
      <c r="T1021">
        <v>0</v>
      </c>
      <c r="U1021">
        <v>3</v>
      </c>
      <c r="V1021">
        <v>6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 t="s">
        <v>30</v>
      </c>
      <c r="AE1021" t="s">
        <v>31</v>
      </c>
    </row>
    <row r="1022" spans="1:31" x14ac:dyDescent="0.3">
      <c r="A1022">
        <v>10757</v>
      </c>
      <c r="B1022">
        <v>1967</v>
      </c>
      <c r="C1022" t="s">
        <v>13</v>
      </c>
      <c r="D1022" t="s">
        <v>17</v>
      </c>
      <c r="E1022" s="1">
        <v>28420</v>
      </c>
      <c r="F1022">
        <v>1</v>
      </c>
      <c r="G1022">
        <v>0</v>
      </c>
      <c r="H1022" s="9">
        <v>41632</v>
      </c>
      <c r="I1022" s="9" t="str">
        <f t="shared" si="16"/>
        <v>2013</v>
      </c>
      <c r="J1022">
        <v>36</v>
      </c>
      <c r="K1022">
        <v>4</v>
      </c>
      <c r="L1022">
        <v>2</v>
      </c>
      <c r="M1022">
        <v>5</v>
      </c>
      <c r="N1022">
        <v>2</v>
      </c>
      <c r="O1022">
        <v>0</v>
      </c>
      <c r="P1022">
        <v>0</v>
      </c>
      <c r="Q1022">
        <f>SUM(Sheet1!K1022)+SUM(Sheet1!L1022)+SUM(Sheet1!M1022)+SUM(Sheet1!N1022)+SUM(Sheet1!O1022)+SUM(Sheet1!P1022)</f>
        <v>13</v>
      </c>
      <c r="R1022">
        <v>1</v>
      </c>
      <c r="S1022">
        <v>1</v>
      </c>
      <c r="T1022">
        <v>0</v>
      </c>
      <c r="U1022">
        <v>2</v>
      </c>
      <c r="V1022">
        <v>6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 t="s">
        <v>21</v>
      </c>
      <c r="AE1022" t="s">
        <v>22</v>
      </c>
    </row>
    <row r="1023" spans="1:31" x14ac:dyDescent="0.3">
      <c r="A1023">
        <v>5025</v>
      </c>
      <c r="B1023">
        <v>1979</v>
      </c>
      <c r="C1023" t="s">
        <v>25</v>
      </c>
      <c r="D1023" t="s">
        <v>28</v>
      </c>
      <c r="E1023" s="1">
        <v>48526</v>
      </c>
      <c r="F1023">
        <v>1</v>
      </c>
      <c r="G1023">
        <v>0</v>
      </c>
      <c r="H1023" s="9">
        <v>41632</v>
      </c>
      <c r="I1023" s="9" t="str">
        <f t="shared" si="16"/>
        <v>2013</v>
      </c>
      <c r="J1023">
        <v>32</v>
      </c>
      <c r="K1023">
        <v>23</v>
      </c>
      <c r="L1023">
        <v>17</v>
      </c>
      <c r="M1023">
        <v>23</v>
      </c>
      <c r="N1023">
        <v>43</v>
      </c>
      <c r="O1023">
        <v>20</v>
      </c>
      <c r="P1023">
        <v>9</v>
      </c>
      <c r="Q1023">
        <f>SUM(Sheet1!K1023)+SUM(Sheet1!L1023)+SUM(Sheet1!M1023)+SUM(Sheet1!N1023)+SUM(Sheet1!O1023)+SUM(Sheet1!P1023)</f>
        <v>135</v>
      </c>
      <c r="R1023">
        <v>1</v>
      </c>
      <c r="S1023">
        <v>2</v>
      </c>
      <c r="T1023">
        <v>1</v>
      </c>
      <c r="U1023">
        <v>4</v>
      </c>
      <c r="V1023">
        <v>3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 t="s">
        <v>21</v>
      </c>
      <c r="AE1023" t="s">
        <v>22</v>
      </c>
    </row>
    <row r="1024" spans="1:31" x14ac:dyDescent="0.3">
      <c r="A1024">
        <v>9140</v>
      </c>
      <c r="B1024">
        <v>1960</v>
      </c>
      <c r="C1024" t="s">
        <v>34</v>
      </c>
      <c r="D1024" t="s">
        <v>27</v>
      </c>
      <c r="E1024" s="1">
        <v>50523</v>
      </c>
      <c r="F1024">
        <v>1</v>
      </c>
      <c r="G1024">
        <v>1</v>
      </c>
      <c r="H1024" s="9">
        <v>41633</v>
      </c>
      <c r="I1024" s="9" t="str">
        <f t="shared" si="16"/>
        <v>2013</v>
      </c>
      <c r="J1024">
        <v>89</v>
      </c>
      <c r="K1024">
        <v>51</v>
      </c>
      <c r="L1024">
        <v>4</v>
      </c>
      <c r="M1024">
        <v>24</v>
      </c>
      <c r="N1024">
        <v>4</v>
      </c>
      <c r="O1024">
        <v>7</v>
      </c>
      <c r="P1024">
        <v>1</v>
      </c>
      <c r="Q1024">
        <f>SUM(Sheet1!K1024)+SUM(Sheet1!L1024)+SUM(Sheet1!M1024)+SUM(Sheet1!N1024)+SUM(Sheet1!O1024)+SUM(Sheet1!P1024)</f>
        <v>91</v>
      </c>
      <c r="R1024">
        <v>2</v>
      </c>
      <c r="S1024">
        <v>2</v>
      </c>
      <c r="T1024">
        <v>0</v>
      </c>
      <c r="U1024">
        <v>4</v>
      </c>
      <c r="V1024">
        <v>6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 t="s">
        <v>29</v>
      </c>
      <c r="AE1024" t="s">
        <v>19</v>
      </c>
    </row>
    <row r="1025" spans="1:31" x14ac:dyDescent="0.3">
      <c r="A1025">
        <v>7094</v>
      </c>
      <c r="B1025">
        <v>1975</v>
      </c>
      <c r="C1025" t="s">
        <v>25</v>
      </c>
      <c r="D1025" t="s">
        <v>14</v>
      </c>
      <c r="E1025" s="1">
        <v>58330</v>
      </c>
      <c r="F1025">
        <v>0</v>
      </c>
      <c r="G1025">
        <v>1</v>
      </c>
      <c r="H1025" s="9">
        <v>41633</v>
      </c>
      <c r="I1025" s="9" t="str">
        <f t="shared" si="16"/>
        <v>2013</v>
      </c>
      <c r="J1025">
        <v>87</v>
      </c>
      <c r="K1025">
        <v>445</v>
      </c>
      <c r="L1025">
        <v>53</v>
      </c>
      <c r="M1025">
        <v>213</v>
      </c>
      <c r="N1025">
        <v>104</v>
      </c>
      <c r="O1025">
        <v>98</v>
      </c>
      <c r="P1025">
        <v>151</v>
      </c>
      <c r="Q1025">
        <f>SUM(Sheet1!K1025)+SUM(Sheet1!L1025)+SUM(Sheet1!M1025)+SUM(Sheet1!N1025)+SUM(Sheet1!O1025)+SUM(Sheet1!P1025)</f>
        <v>1064</v>
      </c>
      <c r="R1025">
        <v>1</v>
      </c>
      <c r="S1025">
        <v>6</v>
      </c>
      <c r="T1025">
        <v>4</v>
      </c>
      <c r="U1025">
        <v>13</v>
      </c>
      <c r="V1025">
        <v>4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 t="s">
        <v>30</v>
      </c>
      <c r="AE1025" t="s">
        <v>31</v>
      </c>
    </row>
    <row r="1026" spans="1:31" x14ac:dyDescent="0.3">
      <c r="A1026">
        <v>5084</v>
      </c>
      <c r="B1026">
        <v>1975</v>
      </c>
      <c r="C1026" t="s">
        <v>25</v>
      </c>
      <c r="D1026" t="s">
        <v>14</v>
      </c>
      <c r="E1026" s="1">
        <v>58330</v>
      </c>
      <c r="F1026">
        <v>0</v>
      </c>
      <c r="G1026">
        <v>1</v>
      </c>
      <c r="H1026" s="9">
        <v>41633</v>
      </c>
      <c r="I1026" s="9" t="str">
        <f t="shared" si="16"/>
        <v>2013</v>
      </c>
      <c r="J1026">
        <v>87</v>
      </c>
      <c r="K1026">
        <v>445</v>
      </c>
      <c r="L1026">
        <v>53</v>
      </c>
      <c r="M1026">
        <v>213</v>
      </c>
      <c r="N1026">
        <v>104</v>
      </c>
      <c r="O1026">
        <v>98</v>
      </c>
      <c r="P1026">
        <v>151</v>
      </c>
      <c r="Q1026">
        <f>SUM(Sheet1!K1026)+SUM(Sheet1!L1026)+SUM(Sheet1!M1026)+SUM(Sheet1!N1026)+SUM(Sheet1!O1026)+SUM(Sheet1!P1026)</f>
        <v>1064</v>
      </c>
      <c r="R1026">
        <v>1</v>
      </c>
      <c r="S1026">
        <v>6</v>
      </c>
      <c r="T1026">
        <v>4</v>
      </c>
      <c r="U1026">
        <v>13</v>
      </c>
      <c r="V1026">
        <v>4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 t="s">
        <v>21</v>
      </c>
      <c r="AE1026" t="s">
        <v>22</v>
      </c>
    </row>
    <row r="1027" spans="1:31" x14ac:dyDescent="0.3">
      <c r="A1027">
        <v>968</v>
      </c>
      <c r="B1027">
        <v>1968</v>
      </c>
      <c r="C1027" t="s">
        <v>26</v>
      </c>
      <c r="D1027" t="s">
        <v>17</v>
      </c>
      <c r="E1027" s="1">
        <v>41335</v>
      </c>
      <c r="F1027">
        <v>1</v>
      </c>
      <c r="G1027">
        <v>0</v>
      </c>
      <c r="H1027" s="9">
        <v>41634</v>
      </c>
      <c r="I1027" s="9" t="str">
        <f t="shared" si="16"/>
        <v>2013</v>
      </c>
      <c r="J1027">
        <v>24</v>
      </c>
      <c r="K1027">
        <v>112</v>
      </c>
      <c r="L1027">
        <v>19</v>
      </c>
      <c r="M1027">
        <v>21</v>
      </c>
      <c r="N1027">
        <v>16</v>
      </c>
      <c r="O1027">
        <v>14</v>
      </c>
      <c r="P1027">
        <v>5</v>
      </c>
      <c r="Q1027">
        <f>SUM(Sheet1!K1027)+SUM(Sheet1!L1027)+SUM(Sheet1!M1027)+SUM(Sheet1!N1027)+SUM(Sheet1!O1027)+SUM(Sheet1!P1027)</f>
        <v>187</v>
      </c>
      <c r="R1027">
        <v>3</v>
      </c>
      <c r="S1027">
        <v>4</v>
      </c>
      <c r="T1027">
        <v>1</v>
      </c>
      <c r="U1027">
        <v>4</v>
      </c>
      <c r="V1027">
        <v>7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 t="s">
        <v>18</v>
      </c>
      <c r="AE1027" t="s">
        <v>19</v>
      </c>
    </row>
    <row r="1028" spans="1:31" x14ac:dyDescent="0.3">
      <c r="A1028">
        <v>4096</v>
      </c>
      <c r="B1028">
        <v>1968</v>
      </c>
      <c r="C1028" t="s">
        <v>26</v>
      </c>
      <c r="D1028" t="s">
        <v>17</v>
      </c>
      <c r="E1028" s="1">
        <v>41335</v>
      </c>
      <c r="F1028">
        <v>1</v>
      </c>
      <c r="G1028">
        <v>0</v>
      </c>
      <c r="H1028" s="9">
        <v>41634</v>
      </c>
      <c r="I1028" s="9" t="str">
        <f t="shared" ref="I1028:I1091" si="17">TEXT(SUBSTITUTE(H1028,"年","-"),"yyyy")</f>
        <v>2013</v>
      </c>
      <c r="J1028">
        <v>24</v>
      </c>
      <c r="K1028">
        <v>112</v>
      </c>
      <c r="L1028">
        <v>19</v>
      </c>
      <c r="M1028">
        <v>21</v>
      </c>
      <c r="N1028">
        <v>16</v>
      </c>
      <c r="O1028">
        <v>14</v>
      </c>
      <c r="P1028">
        <v>5</v>
      </c>
      <c r="Q1028">
        <f>SUM(Sheet1!K1028)+SUM(Sheet1!L1028)+SUM(Sheet1!M1028)+SUM(Sheet1!N1028)+SUM(Sheet1!O1028)+SUM(Sheet1!P1028)</f>
        <v>187</v>
      </c>
      <c r="R1028">
        <v>3</v>
      </c>
      <c r="S1028">
        <v>4</v>
      </c>
      <c r="T1028">
        <v>1</v>
      </c>
      <c r="U1028">
        <v>4</v>
      </c>
      <c r="V1028">
        <v>7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 t="s">
        <v>29</v>
      </c>
      <c r="AE1028" t="s">
        <v>19</v>
      </c>
    </row>
    <row r="1029" spans="1:31" x14ac:dyDescent="0.3">
      <c r="A1029">
        <v>7297</v>
      </c>
      <c r="B1029">
        <v>1973</v>
      </c>
      <c r="C1029" t="s">
        <v>25</v>
      </c>
      <c r="D1029" t="s">
        <v>28</v>
      </c>
      <c r="E1029" s="1">
        <v>7500</v>
      </c>
      <c r="F1029">
        <v>1</v>
      </c>
      <c r="G1029">
        <v>0</v>
      </c>
      <c r="H1029" s="9">
        <v>41634</v>
      </c>
      <c r="I1029" s="9" t="str">
        <f t="shared" si="17"/>
        <v>2013</v>
      </c>
      <c r="J1029">
        <v>54</v>
      </c>
      <c r="K1029">
        <v>5</v>
      </c>
      <c r="L1029">
        <v>3</v>
      </c>
      <c r="M1029">
        <v>10</v>
      </c>
      <c r="N1029">
        <v>12</v>
      </c>
      <c r="O1029">
        <v>7</v>
      </c>
      <c r="P1029">
        <v>20</v>
      </c>
      <c r="Q1029">
        <f>SUM(Sheet1!K1029)+SUM(Sheet1!L1029)+SUM(Sheet1!M1029)+SUM(Sheet1!N1029)+SUM(Sheet1!O1029)+SUM(Sheet1!P1029)</f>
        <v>57</v>
      </c>
      <c r="R1029">
        <v>4</v>
      </c>
      <c r="S1029">
        <v>3</v>
      </c>
      <c r="T1029">
        <v>1</v>
      </c>
      <c r="U1029">
        <v>3</v>
      </c>
      <c r="V1029">
        <v>7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 t="s">
        <v>15</v>
      </c>
      <c r="AE1029" t="s">
        <v>16</v>
      </c>
    </row>
    <row r="1030" spans="1:31" x14ac:dyDescent="0.3">
      <c r="A1030">
        <v>7254</v>
      </c>
      <c r="B1030">
        <v>1969</v>
      </c>
      <c r="C1030" t="s">
        <v>25</v>
      </c>
      <c r="D1030" t="s">
        <v>27</v>
      </c>
      <c r="E1030" s="1">
        <v>38361</v>
      </c>
      <c r="F1030">
        <v>1</v>
      </c>
      <c r="G1030">
        <v>0</v>
      </c>
      <c r="H1030" s="9">
        <v>41635</v>
      </c>
      <c r="I1030" s="9" t="str">
        <f t="shared" si="17"/>
        <v>2013</v>
      </c>
      <c r="J1030">
        <v>74</v>
      </c>
      <c r="K1030">
        <v>39</v>
      </c>
      <c r="L1030">
        <v>0</v>
      </c>
      <c r="M1030">
        <v>56</v>
      </c>
      <c r="N1030">
        <v>20</v>
      </c>
      <c r="O1030">
        <v>8</v>
      </c>
      <c r="P1030">
        <v>14</v>
      </c>
      <c r="Q1030">
        <f>SUM(Sheet1!K1030)+SUM(Sheet1!L1030)+SUM(Sheet1!M1030)+SUM(Sheet1!N1030)+SUM(Sheet1!O1030)+SUM(Sheet1!P1030)</f>
        <v>137</v>
      </c>
      <c r="R1030">
        <v>3</v>
      </c>
      <c r="S1030">
        <v>3</v>
      </c>
      <c r="T1030">
        <v>1</v>
      </c>
      <c r="U1030">
        <v>3</v>
      </c>
      <c r="V1030">
        <v>7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 t="s">
        <v>15</v>
      </c>
      <c r="AE1030" t="s">
        <v>16</v>
      </c>
    </row>
    <row r="1031" spans="1:31" x14ac:dyDescent="0.3">
      <c r="A1031">
        <v>8775</v>
      </c>
      <c r="B1031">
        <v>1969</v>
      </c>
      <c r="C1031" t="s">
        <v>25</v>
      </c>
      <c r="D1031" t="s">
        <v>27</v>
      </c>
      <c r="E1031" s="1">
        <v>38361</v>
      </c>
      <c r="F1031">
        <v>1</v>
      </c>
      <c r="G1031">
        <v>0</v>
      </c>
      <c r="H1031" s="9">
        <v>41635</v>
      </c>
      <c r="I1031" s="9" t="str">
        <f t="shared" si="17"/>
        <v>2013</v>
      </c>
      <c r="J1031">
        <v>74</v>
      </c>
      <c r="K1031">
        <v>39</v>
      </c>
      <c r="L1031">
        <v>0</v>
      </c>
      <c r="M1031">
        <v>56</v>
      </c>
      <c r="N1031">
        <v>20</v>
      </c>
      <c r="O1031">
        <v>8</v>
      </c>
      <c r="P1031">
        <v>14</v>
      </c>
      <c r="Q1031">
        <f>SUM(Sheet1!K1031)+SUM(Sheet1!L1031)+SUM(Sheet1!M1031)+SUM(Sheet1!N1031)+SUM(Sheet1!O1031)+SUM(Sheet1!P1031)</f>
        <v>137</v>
      </c>
      <c r="R1031">
        <v>3</v>
      </c>
      <c r="S1031">
        <v>3</v>
      </c>
      <c r="T1031">
        <v>1</v>
      </c>
      <c r="U1031">
        <v>3</v>
      </c>
      <c r="V1031">
        <v>7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 t="s">
        <v>18</v>
      </c>
      <c r="AE1031" t="s">
        <v>19</v>
      </c>
    </row>
    <row r="1032" spans="1:31" x14ac:dyDescent="0.3">
      <c r="A1032">
        <v>9491</v>
      </c>
      <c r="B1032">
        <v>1984</v>
      </c>
      <c r="C1032" t="s">
        <v>25</v>
      </c>
      <c r="D1032" t="s">
        <v>27</v>
      </c>
      <c r="E1032" s="1">
        <v>23976</v>
      </c>
      <c r="F1032">
        <v>1</v>
      </c>
      <c r="G1032">
        <v>0</v>
      </c>
      <c r="H1032" s="9">
        <v>41635</v>
      </c>
      <c r="I1032" s="9" t="str">
        <f t="shared" si="17"/>
        <v>2013</v>
      </c>
      <c r="J1032">
        <v>68</v>
      </c>
      <c r="K1032">
        <v>14</v>
      </c>
      <c r="L1032">
        <v>1</v>
      </c>
      <c r="M1032">
        <v>21</v>
      </c>
      <c r="N1032">
        <v>2</v>
      </c>
      <c r="O1032">
        <v>3</v>
      </c>
      <c r="P1032">
        <v>25</v>
      </c>
      <c r="Q1032">
        <f>SUM(Sheet1!K1032)+SUM(Sheet1!L1032)+SUM(Sheet1!M1032)+SUM(Sheet1!N1032)+SUM(Sheet1!O1032)+SUM(Sheet1!P1032)</f>
        <v>66</v>
      </c>
      <c r="R1032">
        <v>3</v>
      </c>
      <c r="S1032">
        <v>3</v>
      </c>
      <c r="T1032">
        <v>1</v>
      </c>
      <c r="U1032">
        <v>3</v>
      </c>
      <c r="V1032">
        <v>7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 t="s">
        <v>15</v>
      </c>
      <c r="AE1032" t="s">
        <v>16</v>
      </c>
    </row>
    <row r="1033" spans="1:31" x14ac:dyDescent="0.3">
      <c r="A1033">
        <v>10708</v>
      </c>
      <c r="B1033">
        <v>1978</v>
      </c>
      <c r="C1033" t="s">
        <v>34</v>
      </c>
      <c r="D1033" t="s">
        <v>28</v>
      </c>
      <c r="E1033" s="1">
        <v>36975</v>
      </c>
      <c r="F1033">
        <v>1</v>
      </c>
      <c r="G1033">
        <v>0</v>
      </c>
      <c r="H1033" s="9">
        <v>41636</v>
      </c>
      <c r="I1033" s="9" t="str">
        <f t="shared" si="17"/>
        <v>2013</v>
      </c>
      <c r="J1033">
        <v>50</v>
      </c>
      <c r="K1033">
        <v>10</v>
      </c>
      <c r="L1033">
        <v>6</v>
      </c>
      <c r="M1033">
        <v>11</v>
      </c>
      <c r="N1033">
        <v>0</v>
      </c>
      <c r="O1033">
        <v>4</v>
      </c>
      <c r="P1033">
        <v>2</v>
      </c>
      <c r="Q1033">
        <f>SUM(Sheet1!K1033)+SUM(Sheet1!L1033)+SUM(Sheet1!M1033)+SUM(Sheet1!N1033)+SUM(Sheet1!O1033)+SUM(Sheet1!P1033)</f>
        <v>33</v>
      </c>
      <c r="R1033">
        <v>1</v>
      </c>
      <c r="S1033">
        <v>1</v>
      </c>
      <c r="T1033">
        <v>0</v>
      </c>
      <c r="U1033">
        <v>3</v>
      </c>
      <c r="V1033">
        <v>7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 t="s">
        <v>21</v>
      </c>
      <c r="AE1033" t="s">
        <v>22</v>
      </c>
    </row>
    <row r="1034" spans="1:31" x14ac:dyDescent="0.3">
      <c r="A1034">
        <v>7327</v>
      </c>
      <c r="B1034">
        <v>1959</v>
      </c>
      <c r="C1034" t="s">
        <v>13</v>
      </c>
      <c r="D1034" t="s">
        <v>20</v>
      </c>
      <c r="E1034" s="1">
        <v>36732</v>
      </c>
      <c r="F1034">
        <v>1</v>
      </c>
      <c r="G1034">
        <v>1</v>
      </c>
      <c r="H1034" s="9">
        <v>41637</v>
      </c>
      <c r="I1034" s="9" t="str">
        <f t="shared" si="17"/>
        <v>2013</v>
      </c>
      <c r="J1034">
        <v>71</v>
      </c>
      <c r="K1034">
        <v>21</v>
      </c>
      <c r="L1034">
        <v>5</v>
      </c>
      <c r="M1034">
        <v>3</v>
      </c>
      <c r="N1034">
        <v>10</v>
      </c>
      <c r="O1034">
        <v>1</v>
      </c>
      <c r="P1034">
        <v>7</v>
      </c>
      <c r="Q1034">
        <f>SUM(Sheet1!K1034)+SUM(Sheet1!L1034)+SUM(Sheet1!M1034)+SUM(Sheet1!N1034)+SUM(Sheet1!O1034)+SUM(Sheet1!P1034)</f>
        <v>47</v>
      </c>
      <c r="R1034">
        <v>3</v>
      </c>
      <c r="S1034">
        <v>1</v>
      </c>
      <c r="T1034">
        <v>1</v>
      </c>
      <c r="U1034">
        <v>4</v>
      </c>
      <c r="V1034">
        <v>2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 t="s">
        <v>21</v>
      </c>
      <c r="AE1034" t="s">
        <v>22</v>
      </c>
    </row>
    <row r="1035" spans="1:31" x14ac:dyDescent="0.3">
      <c r="A1035">
        <v>6215</v>
      </c>
      <c r="B1035">
        <v>1977</v>
      </c>
      <c r="C1035" t="s">
        <v>25</v>
      </c>
      <c r="D1035" t="s">
        <v>20</v>
      </c>
      <c r="E1035" s="1">
        <v>31353</v>
      </c>
      <c r="F1035">
        <v>1</v>
      </c>
      <c r="G1035">
        <v>1</v>
      </c>
      <c r="H1035" s="9">
        <v>41637</v>
      </c>
      <c r="I1035" s="9" t="str">
        <f t="shared" si="17"/>
        <v>2013</v>
      </c>
      <c r="J1035">
        <v>24</v>
      </c>
      <c r="K1035">
        <v>10</v>
      </c>
      <c r="L1035">
        <v>0</v>
      </c>
      <c r="M1035">
        <v>10</v>
      </c>
      <c r="N1035">
        <v>3</v>
      </c>
      <c r="O1035">
        <v>1</v>
      </c>
      <c r="P1035">
        <v>7</v>
      </c>
      <c r="Q1035">
        <f>SUM(Sheet1!K1035)+SUM(Sheet1!L1035)+SUM(Sheet1!M1035)+SUM(Sheet1!N1035)+SUM(Sheet1!O1035)+SUM(Sheet1!P1035)</f>
        <v>31</v>
      </c>
      <c r="R1035">
        <v>2</v>
      </c>
      <c r="S1035">
        <v>1</v>
      </c>
      <c r="T1035">
        <v>1</v>
      </c>
      <c r="U1035">
        <v>2</v>
      </c>
      <c r="V1035">
        <v>8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  <c r="AD1035" t="s">
        <v>15</v>
      </c>
      <c r="AE1035" t="s">
        <v>16</v>
      </c>
    </row>
    <row r="1036" spans="1:31" x14ac:dyDescent="0.3">
      <c r="A1036">
        <v>7224</v>
      </c>
      <c r="B1036">
        <v>1977</v>
      </c>
      <c r="C1036" t="s">
        <v>25</v>
      </c>
      <c r="D1036" t="s">
        <v>20</v>
      </c>
      <c r="E1036" s="1">
        <v>31353</v>
      </c>
      <c r="F1036">
        <v>1</v>
      </c>
      <c r="G1036">
        <v>1</v>
      </c>
      <c r="H1036" s="9">
        <v>41637</v>
      </c>
      <c r="I1036" s="9" t="str">
        <f t="shared" si="17"/>
        <v>2013</v>
      </c>
      <c r="J1036">
        <v>24</v>
      </c>
      <c r="K1036">
        <v>10</v>
      </c>
      <c r="L1036">
        <v>0</v>
      </c>
      <c r="M1036">
        <v>10</v>
      </c>
      <c r="N1036">
        <v>3</v>
      </c>
      <c r="O1036">
        <v>1</v>
      </c>
      <c r="P1036">
        <v>7</v>
      </c>
      <c r="Q1036">
        <f>SUM(Sheet1!K1036)+SUM(Sheet1!L1036)+SUM(Sheet1!M1036)+SUM(Sheet1!N1036)+SUM(Sheet1!O1036)+SUM(Sheet1!P1036)</f>
        <v>31</v>
      </c>
      <c r="R1036">
        <v>2</v>
      </c>
      <c r="S1036">
        <v>1</v>
      </c>
      <c r="T1036">
        <v>1</v>
      </c>
      <c r="U1036">
        <v>2</v>
      </c>
      <c r="V1036">
        <v>8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 t="s">
        <v>32</v>
      </c>
      <c r="AE1036" t="s">
        <v>33</v>
      </c>
    </row>
    <row r="1037" spans="1:31" x14ac:dyDescent="0.3">
      <c r="A1037">
        <v>5300</v>
      </c>
      <c r="B1037">
        <v>1973</v>
      </c>
      <c r="C1037" t="s">
        <v>26</v>
      </c>
      <c r="D1037" t="s">
        <v>20</v>
      </c>
      <c r="E1037" s="1">
        <v>38961</v>
      </c>
      <c r="F1037">
        <v>1</v>
      </c>
      <c r="G1037">
        <v>0</v>
      </c>
      <c r="H1037" s="9">
        <v>41638</v>
      </c>
      <c r="I1037" s="9" t="str">
        <f t="shared" si="17"/>
        <v>2013</v>
      </c>
      <c r="J1037">
        <v>60</v>
      </c>
      <c r="K1037">
        <v>19</v>
      </c>
      <c r="L1037">
        <v>7</v>
      </c>
      <c r="M1037">
        <v>19</v>
      </c>
      <c r="N1037">
        <v>0</v>
      </c>
      <c r="O1037">
        <v>1</v>
      </c>
      <c r="P1037">
        <v>24</v>
      </c>
      <c r="Q1037">
        <f>SUM(Sheet1!K1037)+SUM(Sheet1!L1037)+SUM(Sheet1!M1037)+SUM(Sheet1!N1037)+SUM(Sheet1!O1037)+SUM(Sheet1!P1037)</f>
        <v>70</v>
      </c>
      <c r="R1037">
        <v>1</v>
      </c>
      <c r="S1037">
        <v>2</v>
      </c>
      <c r="T1037">
        <v>1</v>
      </c>
      <c r="U1037">
        <v>2</v>
      </c>
      <c r="V1037">
        <v>7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 t="s">
        <v>21</v>
      </c>
      <c r="AE1037" t="s">
        <v>22</v>
      </c>
    </row>
    <row r="1038" spans="1:31" x14ac:dyDescent="0.3">
      <c r="A1038">
        <v>1542</v>
      </c>
      <c r="B1038">
        <v>1975</v>
      </c>
      <c r="C1038" t="s">
        <v>25</v>
      </c>
      <c r="D1038" t="s">
        <v>28</v>
      </c>
      <c r="E1038" s="1">
        <v>56243</v>
      </c>
      <c r="F1038">
        <v>1</v>
      </c>
      <c r="G1038">
        <v>2</v>
      </c>
      <c r="H1038" s="9">
        <v>41638</v>
      </c>
      <c r="I1038" s="9" t="str">
        <f t="shared" si="17"/>
        <v>2013</v>
      </c>
      <c r="J1038">
        <v>26</v>
      </c>
      <c r="K1038">
        <v>347</v>
      </c>
      <c r="L1038">
        <v>0</v>
      </c>
      <c r="M1038">
        <v>35</v>
      </c>
      <c r="N1038">
        <v>4</v>
      </c>
      <c r="O1038">
        <v>3</v>
      </c>
      <c r="P1038">
        <v>7</v>
      </c>
      <c r="Q1038">
        <f>SUM(Sheet1!K1038)+SUM(Sheet1!L1038)+SUM(Sheet1!M1038)+SUM(Sheet1!N1038)+SUM(Sheet1!O1038)+SUM(Sheet1!P1038)</f>
        <v>396</v>
      </c>
      <c r="R1038">
        <v>6</v>
      </c>
      <c r="S1038">
        <v>4</v>
      </c>
      <c r="T1038">
        <v>2</v>
      </c>
      <c r="U1038">
        <v>8</v>
      </c>
      <c r="V1038">
        <v>5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 t="s">
        <v>29</v>
      </c>
      <c r="AE1038" t="s">
        <v>19</v>
      </c>
    </row>
    <row r="1039" spans="1:31" x14ac:dyDescent="0.3">
      <c r="A1039">
        <v>3602</v>
      </c>
      <c r="B1039">
        <v>1958</v>
      </c>
      <c r="C1039" t="s">
        <v>26</v>
      </c>
      <c r="D1039" t="s">
        <v>20</v>
      </c>
      <c r="E1039" s="1">
        <v>51412</v>
      </c>
      <c r="F1039">
        <v>0</v>
      </c>
      <c r="G1039">
        <v>1</v>
      </c>
      <c r="H1039" s="9">
        <v>41639</v>
      </c>
      <c r="I1039" s="9" t="str">
        <f t="shared" si="17"/>
        <v>2013</v>
      </c>
      <c r="J1039">
        <v>42</v>
      </c>
      <c r="K1039">
        <v>140</v>
      </c>
      <c r="L1039">
        <v>3</v>
      </c>
      <c r="M1039">
        <v>29</v>
      </c>
      <c r="N1039">
        <v>4</v>
      </c>
      <c r="O1039">
        <v>5</v>
      </c>
      <c r="P1039">
        <v>14</v>
      </c>
      <c r="Q1039">
        <f>SUM(Sheet1!K1039)+SUM(Sheet1!L1039)+SUM(Sheet1!M1039)+SUM(Sheet1!N1039)+SUM(Sheet1!O1039)+SUM(Sheet1!P1039)</f>
        <v>195</v>
      </c>
      <c r="R1039">
        <v>2</v>
      </c>
      <c r="S1039">
        <v>3</v>
      </c>
      <c r="T1039">
        <v>2</v>
      </c>
      <c r="U1039">
        <v>4</v>
      </c>
      <c r="V1039">
        <v>4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 t="s">
        <v>21</v>
      </c>
      <c r="AE1039" t="s">
        <v>22</v>
      </c>
    </row>
    <row r="1040" spans="1:31" x14ac:dyDescent="0.3">
      <c r="A1040">
        <v>5237</v>
      </c>
      <c r="B1040">
        <v>1950</v>
      </c>
      <c r="C1040" t="s">
        <v>13</v>
      </c>
      <c r="D1040" t="s">
        <v>28</v>
      </c>
      <c r="E1040" s="1">
        <v>48767</v>
      </c>
      <c r="F1040">
        <v>1</v>
      </c>
      <c r="G1040">
        <v>2</v>
      </c>
      <c r="H1040" s="9">
        <v>41640</v>
      </c>
      <c r="I1040" s="9" t="str">
        <f t="shared" si="17"/>
        <v>2014</v>
      </c>
      <c r="J1040">
        <v>79</v>
      </c>
      <c r="K1040">
        <v>28</v>
      </c>
      <c r="L1040">
        <v>1</v>
      </c>
      <c r="M1040">
        <v>21</v>
      </c>
      <c r="N1040">
        <v>3</v>
      </c>
      <c r="O1040">
        <v>0</v>
      </c>
      <c r="P1040">
        <v>10</v>
      </c>
      <c r="Q1040">
        <f>SUM(Sheet1!K1040)+SUM(Sheet1!L1040)+SUM(Sheet1!M1040)+SUM(Sheet1!N1040)+SUM(Sheet1!O1040)+SUM(Sheet1!P1040)</f>
        <v>63</v>
      </c>
      <c r="R1040">
        <v>3</v>
      </c>
      <c r="S1040">
        <v>2</v>
      </c>
      <c r="T1040">
        <v>1</v>
      </c>
      <c r="U1040">
        <v>3</v>
      </c>
      <c r="V1040">
        <v>5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 t="s">
        <v>18</v>
      </c>
      <c r="AE1040" t="s">
        <v>19</v>
      </c>
    </row>
    <row r="1041" spans="1:31" x14ac:dyDescent="0.3">
      <c r="A1041">
        <v>11030</v>
      </c>
      <c r="B1041">
        <v>1976</v>
      </c>
      <c r="C1041" t="s">
        <v>26</v>
      </c>
      <c r="D1041" t="s">
        <v>20</v>
      </c>
      <c r="E1041" s="1">
        <v>33181</v>
      </c>
      <c r="F1041">
        <v>1</v>
      </c>
      <c r="G1041">
        <v>0</v>
      </c>
      <c r="H1041" s="9">
        <v>41642</v>
      </c>
      <c r="I1041" s="9" t="str">
        <f t="shared" si="17"/>
        <v>2014</v>
      </c>
      <c r="J1041">
        <v>90</v>
      </c>
      <c r="K1041">
        <v>9</v>
      </c>
      <c r="L1041">
        <v>0</v>
      </c>
      <c r="M1041">
        <v>3</v>
      </c>
      <c r="N1041">
        <v>0</v>
      </c>
      <c r="O1041">
        <v>0</v>
      </c>
      <c r="P1041">
        <v>4</v>
      </c>
      <c r="Q1041">
        <f>SUM(Sheet1!K1041)+SUM(Sheet1!L1041)+SUM(Sheet1!M1041)+SUM(Sheet1!N1041)+SUM(Sheet1!O1041)+SUM(Sheet1!P1041)</f>
        <v>16</v>
      </c>
      <c r="R1041">
        <v>1</v>
      </c>
      <c r="S1041">
        <v>1</v>
      </c>
      <c r="T1041">
        <v>0</v>
      </c>
      <c r="U1041">
        <v>2</v>
      </c>
      <c r="V1041">
        <v>6</v>
      </c>
      <c r="W1041">
        <v>1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 t="s">
        <v>21</v>
      </c>
      <c r="AE1041" t="s">
        <v>22</v>
      </c>
    </row>
    <row r="1042" spans="1:31" x14ac:dyDescent="0.3">
      <c r="A1042">
        <v>3308</v>
      </c>
      <c r="B1042">
        <v>1952</v>
      </c>
      <c r="C1042" t="s">
        <v>25</v>
      </c>
      <c r="D1042" t="s">
        <v>20</v>
      </c>
      <c r="E1042" s="1">
        <v>35704</v>
      </c>
      <c r="F1042">
        <v>1</v>
      </c>
      <c r="G1042">
        <v>1</v>
      </c>
      <c r="H1042" s="9">
        <v>41642</v>
      </c>
      <c r="I1042" s="9" t="str">
        <f t="shared" si="17"/>
        <v>2014</v>
      </c>
      <c r="J1042">
        <v>54</v>
      </c>
      <c r="K1042">
        <v>30</v>
      </c>
      <c r="L1042">
        <v>9</v>
      </c>
      <c r="M1042">
        <v>12</v>
      </c>
      <c r="N1042">
        <v>2</v>
      </c>
      <c r="O1042">
        <v>11</v>
      </c>
      <c r="P1042">
        <v>30</v>
      </c>
      <c r="Q1042">
        <f>SUM(Sheet1!K1042)+SUM(Sheet1!L1042)+SUM(Sheet1!M1042)+SUM(Sheet1!N1042)+SUM(Sheet1!O1042)+SUM(Sheet1!P1042)</f>
        <v>94</v>
      </c>
      <c r="R1042">
        <v>3</v>
      </c>
      <c r="S1042">
        <v>2</v>
      </c>
      <c r="T1042">
        <v>0</v>
      </c>
      <c r="U1042">
        <v>4</v>
      </c>
      <c r="V1042">
        <v>4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 t="s">
        <v>15</v>
      </c>
      <c r="AE1042" t="s">
        <v>16</v>
      </c>
    </row>
    <row r="1043" spans="1:31" x14ac:dyDescent="0.3">
      <c r="A1043">
        <v>6534</v>
      </c>
      <c r="B1043">
        <v>1974</v>
      </c>
      <c r="C1043" t="s">
        <v>25</v>
      </c>
      <c r="D1043" t="s">
        <v>27</v>
      </c>
      <c r="E1043" s="1">
        <v>47889</v>
      </c>
      <c r="F1043">
        <v>1</v>
      </c>
      <c r="G1043">
        <v>0</v>
      </c>
      <c r="H1043" s="9">
        <v>41643</v>
      </c>
      <c r="I1043" s="9" t="str">
        <f t="shared" si="17"/>
        <v>2014</v>
      </c>
      <c r="J1043">
        <v>94</v>
      </c>
      <c r="K1043">
        <v>29</v>
      </c>
      <c r="L1043">
        <v>0</v>
      </c>
      <c r="M1043">
        <v>29</v>
      </c>
      <c r="N1043">
        <v>0</v>
      </c>
      <c r="O1043">
        <v>5</v>
      </c>
      <c r="P1043">
        <v>4</v>
      </c>
      <c r="Q1043">
        <f>SUM(Sheet1!K1043)+SUM(Sheet1!L1043)+SUM(Sheet1!M1043)+SUM(Sheet1!N1043)+SUM(Sheet1!O1043)+SUM(Sheet1!P1043)</f>
        <v>67</v>
      </c>
      <c r="R1043">
        <v>1</v>
      </c>
      <c r="S1043">
        <v>2</v>
      </c>
      <c r="T1043">
        <v>0</v>
      </c>
      <c r="U1043">
        <v>3</v>
      </c>
      <c r="V1043">
        <v>5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 t="s">
        <v>15</v>
      </c>
      <c r="AE1043" t="s">
        <v>16</v>
      </c>
    </row>
    <row r="1044" spans="1:31" x14ac:dyDescent="0.3">
      <c r="A1044">
        <v>1158</v>
      </c>
      <c r="B1044">
        <v>1966</v>
      </c>
      <c r="C1044" t="s">
        <v>25</v>
      </c>
      <c r="D1044" t="s">
        <v>17</v>
      </c>
      <c r="E1044" s="1">
        <v>48877</v>
      </c>
      <c r="F1044">
        <v>0</v>
      </c>
      <c r="G1044">
        <v>1</v>
      </c>
      <c r="H1044" s="9">
        <v>41644</v>
      </c>
      <c r="I1044" s="9" t="str">
        <f t="shared" si="17"/>
        <v>2014</v>
      </c>
      <c r="J1044">
        <v>27</v>
      </c>
      <c r="K1044">
        <v>102</v>
      </c>
      <c r="L1044">
        <v>1</v>
      </c>
      <c r="M1044">
        <v>15</v>
      </c>
      <c r="N1044">
        <v>2</v>
      </c>
      <c r="O1044">
        <v>0</v>
      </c>
      <c r="P1044">
        <v>24</v>
      </c>
      <c r="Q1044">
        <f>SUM(Sheet1!K1044)+SUM(Sheet1!L1044)+SUM(Sheet1!M1044)+SUM(Sheet1!N1044)+SUM(Sheet1!O1044)+SUM(Sheet1!P1044)</f>
        <v>144</v>
      </c>
      <c r="R1044">
        <v>1</v>
      </c>
      <c r="S1044">
        <v>3</v>
      </c>
      <c r="T1044">
        <v>0</v>
      </c>
      <c r="U1044">
        <v>4</v>
      </c>
      <c r="V1044">
        <v>7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 t="s">
        <v>21</v>
      </c>
      <c r="AE1044" t="s">
        <v>22</v>
      </c>
    </row>
    <row r="1045" spans="1:31" x14ac:dyDescent="0.3">
      <c r="A1045">
        <v>8182</v>
      </c>
      <c r="B1045">
        <v>1984</v>
      </c>
      <c r="C1045" t="s">
        <v>25</v>
      </c>
      <c r="D1045" t="s">
        <v>20</v>
      </c>
      <c r="E1045" s="1">
        <v>23228</v>
      </c>
      <c r="F1045">
        <v>1</v>
      </c>
      <c r="G1045">
        <v>0</v>
      </c>
      <c r="H1045" s="9">
        <v>41644</v>
      </c>
      <c r="I1045" s="9" t="str">
        <f t="shared" si="17"/>
        <v>2014</v>
      </c>
      <c r="J1045">
        <v>91</v>
      </c>
      <c r="K1045">
        <v>53</v>
      </c>
      <c r="L1045">
        <v>3</v>
      </c>
      <c r="M1045">
        <v>49</v>
      </c>
      <c r="N1045">
        <v>7</v>
      </c>
      <c r="O1045">
        <v>4</v>
      </c>
      <c r="P1045">
        <v>5</v>
      </c>
      <c r="Q1045">
        <f>SUM(Sheet1!K1045)+SUM(Sheet1!L1045)+SUM(Sheet1!M1045)+SUM(Sheet1!N1045)+SUM(Sheet1!O1045)+SUM(Sheet1!P1045)</f>
        <v>121</v>
      </c>
      <c r="R1045">
        <v>4</v>
      </c>
      <c r="S1045">
        <v>3</v>
      </c>
      <c r="T1045">
        <v>0</v>
      </c>
      <c r="U1045">
        <v>4</v>
      </c>
      <c r="V1045">
        <v>8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 t="s">
        <v>23</v>
      </c>
      <c r="AE1045" t="s">
        <v>24</v>
      </c>
    </row>
    <row r="1046" spans="1:31" x14ac:dyDescent="0.3">
      <c r="A1046">
        <v>1458</v>
      </c>
      <c r="B1046">
        <v>1982</v>
      </c>
      <c r="C1046" t="s">
        <v>26</v>
      </c>
      <c r="D1046" t="s">
        <v>20</v>
      </c>
      <c r="E1046" s="1">
        <v>21059</v>
      </c>
      <c r="F1046">
        <v>1</v>
      </c>
      <c r="G1046">
        <v>0</v>
      </c>
      <c r="H1046" s="9">
        <v>41646</v>
      </c>
      <c r="I1046" s="9" t="str">
        <f t="shared" si="17"/>
        <v>2014</v>
      </c>
      <c r="J1046">
        <v>40</v>
      </c>
      <c r="K1046">
        <v>8</v>
      </c>
      <c r="L1046">
        <v>3</v>
      </c>
      <c r="M1046">
        <v>19</v>
      </c>
      <c r="N1046">
        <v>3</v>
      </c>
      <c r="O1046">
        <v>3</v>
      </c>
      <c r="P1046">
        <v>8</v>
      </c>
      <c r="Q1046">
        <f>SUM(Sheet1!K1046)+SUM(Sheet1!L1046)+SUM(Sheet1!M1046)+SUM(Sheet1!N1046)+SUM(Sheet1!O1046)+SUM(Sheet1!P1046)</f>
        <v>44</v>
      </c>
      <c r="R1046">
        <v>3</v>
      </c>
      <c r="S1046">
        <v>3</v>
      </c>
      <c r="T1046">
        <v>0</v>
      </c>
      <c r="U1046">
        <v>3</v>
      </c>
      <c r="V1046">
        <v>6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 t="s">
        <v>21</v>
      </c>
      <c r="AE1046" t="s">
        <v>22</v>
      </c>
    </row>
    <row r="1047" spans="1:31" x14ac:dyDescent="0.3">
      <c r="A1047">
        <v>4286</v>
      </c>
      <c r="B1047">
        <v>1970</v>
      </c>
      <c r="C1047" t="s">
        <v>13</v>
      </c>
      <c r="D1047" t="s">
        <v>28</v>
      </c>
      <c r="E1047" s="1">
        <v>57642</v>
      </c>
      <c r="F1047">
        <v>0</v>
      </c>
      <c r="G1047">
        <v>1</v>
      </c>
      <c r="H1047" s="9">
        <v>41648</v>
      </c>
      <c r="I1047" s="9" t="str">
        <f t="shared" si="17"/>
        <v>2014</v>
      </c>
      <c r="J1047">
        <v>24</v>
      </c>
      <c r="K1047">
        <v>580</v>
      </c>
      <c r="L1047">
        <v>6</v>
      </c>
      <c r="M1047">
        <v>58</v>
      </c>
      <c r="N1047">
        <v>8</v>
      </c>
      <c r="O1047">
        <v>0</v>
      </c>
      <c r="P1047">
        <v>27</v>
      </c>
      <c r="Q1047">
        <f>SUM(Sheet1!K1047)+SUM(Sheet1!L1047)+SUM(Sheet1!M1047)+SUM(Sheet1!N1047)+SUM(Sheet1!O1047)+SUM(Sheet1!P1047)</f>
        <v>679</v>
      </c>
      <c r="R1047">
        <v>3</v>
      </c>
      <c r="S1047">
        <v>7</v>
      </c>
      <c r="T1047">
        <v>6</v>
      </c>
      <c r="U1047">
        <v>6</v>
      </c>
      <c r="V1047">
        <v>4</v>
      </c>
      <c r="W1047">
        <v>1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 t="s">
        <v>32</v>
      </c>
      <c r="AE1047" t="s">
        <v>33</v>
      </c>
    </row>
    <row r="1048" spans="1:31" x14ac:dyDescent="0.3">
      <c r="A1048">
        <v>8397</v>
      </c>
      <c r="B1048">
        <v>1951</v>
      </c>
      <c r="C1048" t="s">
        <v>25</v>
      </c>
      <c r="D1048" t="s">
        <v>20</v>
      </c>
      <c r="E1048" s="1">
        <v>44689</v>
      </c>
      <c r="F1048">
        <v>1</v>
      </c>
      <c r="G1048">
        <v>1</v>
      </c>
      <c r="H1048" s="9">
        <v>41649</v>
      </c>
      <c r="I1048" s="9" t="str">
        <f t="shared" si="17"/>
        <v>2014</v>
      </c>
      <c r="J1048">
        <v>82</v>
      </c>
      <c r="K1048">
        <v>18</v>
      </c>
      <c r="L1048">
        <v>0</v>
      </c>
      <c r="M1048">
        <v>5</v>
      </c>
      <c r="N1048">
        <v>0</v>
      </c>
      <c r="O1048">
        <v>0</v>
      </c>
      <c r="P1048">
        <v>11</v>
      </c>
      <c r="Q1048">
        <f>SUM(Sheet1!K1048)+SUM(Sheet1!L1048)+SUM(Sheet1!M1048)+SUM(Sheet1!N1048)+SUM(Sheet1!O1048)+SUM(Sheet1!P1048)</f>
        <v>34</v>
      </c>
      <c r="R1048">
        <v>2</v>
      </c>
      <c r="S1048">
        <v>1</v>
      </c>
      <c r="T1048">
        <v>1</v>
      </c>
      <c r="U1048">
        <v>2</v>
      </c>
      <c r="V1048">
        <v>7</v>
      </c>
      <c r="W1048">
        <v>1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 t="s">
        <v>21</v>
      </c>
      <c r="AE1048" t="s">
        <v>22</v>
      </c>
    </row>
    <row r="1049" spans="1:31" x14ac:dyDescent="0.3">
      <c r="A1049">
        <v>2639</v>
      </c>
      <c r="B1049">
        <v>1966</v>
      </c>
      <c r="C1049" t="s">
        <v>25</v>
      </c>
      <c r="D1049" t="s">
        <v>28</v>
      </c>
      <c r="E1049" s="1">
        <v>43602</v>
      </c>
      <c r="F1049">
        <v>1</v>
      </c>
      <c r="G1049">
        <v>1</v>
      </c>
      <c r="H1049" s="9">
        <v>41649</v>
      </c>
      <c r="I1049" s="9" t="str">
        <f t="shared" si="17"/>
        <v>2014</v>
      </c>
      <c r="J1049">
        <v>45</v>
      </c>
      <c r="K1049">
        <v>19</v>
      </c>
      <c r="L1049">
        <v>5</v>
      </c>
      <c r="M1049">
        <v>12</v>
      </c>
      <c r="N1049">
        <v>10</v>
      </c>
      <c r="O1049">
        <v>3</v>
      </c>
      <c r="P1049">
        <v>19</v>
      </c>
      <c r="Q1049">
        <f>SUM(Sheet1!K1049)+SUM(Sheet1!L1049)+SUM(Sheet1!M1049)+SUM(Sheet1!N1049)+SUM(Sheet1!O1049)+SUM(Sheet1!P1049)</f>
        <v>68</v>
      </c>
      <c r="R1049">
        <v>3</v>
      </c>
      <c r="S1049">
        <v>3</v>
      </c>
      <c r="T1049">
        <v>1</v>
      </c>
      <c r="U1049">
        <v>2</v>
      </c>
      <c r="V1049">
        <v>6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 t="s">
        <v>15</v>
      </c>
      <c r="AE1049" t="s">
        <v>16</v>
      </c>
    </row>
    <row r="1050" spans="1:31" x14ac:dyDescent="0.3">
      <c r="A1050">
        <v>4609</v>
      </c>
      <c r="B1050">
        <v>1966</v>
      </c>
      <c r="C1050" t="s">
        <v>13</v>
      </c>
      <c r="D1050" t="s">
        <v>20</v>
      </c>
      <c r="E1050" s="1">
        <v>57705</v>
      </c>
      <c r="F1050">
        <v>0</v>
      </c>
      <c r="G1050">
        <v>1</v>
      </c>
      <c r="H1050" s="9">
        <v>41650</v>
      </c>
      <c r="I1050" s="9" t="str">
        <f t="shared" si="17"/>
        <v>2014</v>
      </c>
      <c r="J1050">
        <v>14</v>
      </c>
      <c r="K1050">
        <v>383</v>
      </c>
      <c r="L1050">
        <v>0</v>
      </c>
      <c r="M1050">
        <v>53</v>
      </c>
      <c r="N1050">
        <v>6</v>
      </c>
      <c r="O1050">
        <v>4</v>
      </c>
      <c r="P1050">
        <v>40</v>
      </c>
      <c r="Q1050">
        <f>SUM(Sheet1!K1050)+SUM(Sheet1!L1050)+SUM(Sheet1!M1050)+SUM(Sheet1!N1050)+SUM(Sheet1!O1050)+SUM(Sheet1!P1050)</f>
        <v>486</v>
      </c>
      <c r="R1050">
        <v>3</v>
      </c>
      <c r="S1050">
        <v>8</v>
      </c>
      <c r="T1050">
        <v>1</v>
      </c>
      <c r="U1050">
        <v>6</v>
      </c>
      <c r="V1050">
        <v>6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 t="s">
        <v>21</v>
      </c>
      <c r="AE1050" t="s">
        <v>22</v>
      </c>
    </row>
    <row r="1051" spans="1:31" x14ac:dyDescent="0.3">
      <c r="A1051">
        <v>5723</v>
      </c>
      <c r="B1051">
        <v>1976</v>
      </c>
      <c r="C1051" t="s">
        <v>13</v>
      </c>
      <c r="D1051" t="s">
        <v>27</v>
      </c>
      <c r="E1051" s="1">
        <v>49187</v>
      </c>
      <c r="F1051">
        <v>0</v>
      </c>
      <c r="G1051">
        <v>1</v>
      </c>
      <c r="H1051" s="9">
        <v>41650</v>
      </c>
      <c r="I1051" s="9" t="str">
        <f t="shared" si="17"/>
        <v>2014</v>
      </c>
      <c r="J1051">
        <v>63</v>
      </c>
      <c r="K1051">
        <v>81</v>
      </c>
      <c r="L1051">
        <v>1</v>
      </c>
      <c r="M1051">
        <v>31</v>
      </c>
      <c r="N1051">
        <v>2</v>
      </c>
      <c r="O1051">
        <v>1</v>
      </c>
      <c r="P1051">
        <v>0</v>
      </c>
      <c r="Q1051">
        <f>SUM(Sheet1!K1051)+SUM(Sheet1!L1051)+SUM(Sheet1!M1051)+SUM(Sheet1!N1051)+SUM(Sheet1!O1051)+SUM(Sheet1!P1051)</f>
        <v>116</v>
      </c>
      <c r="R1051">
        <v>1</v>
      </c>
      <c r="S1051">
        <v>1</v>
      </c>
      <c r="T1051">
        <v>1</v>
      </c>
      <c r="U1051">
        <v>5</v>
      </c>
      <c r="V1051">
        <v>2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 t="s">
        <v>21</v>
      </c>
      <c r="AE1051" t="s">
        <v>22</v>
      </c>
    </row>
    <row r="1052" spans="1:31" x14ac:dyDescent="0.3">
      <c r="A1052">
        <v>8789</v>
      </c>
      <c r="B1052">
        <v>1989</v>
      </c>
      <c r="C1052" t="s">
        <v>34</v>
      </c>
      <c r="D1052" t="s">
        <v>20</v>
      </c>
      <c r="E1052" s="1">
        <v>59060</v>
      </c>
      <c r="F1052">
        <v>1</v>
      </c>
      <c r="G1052">
        <v>0</v>
      </c>
      <c r="H1052" s="9">
        <v>41650</v>
      </c>
      <c r="I1052" s="9" t="str">
        <f t="shared" si="17"/>
        <v>2014</v>
      </c>
      <c r="J1052">
        <v>77</v>
      </c>
      <c r="K1052">
        <v>35</v>
      </c>
      <c r="L1052">
        <v>40</v>
      </c>
      <c r="M1052">
        <v>111</v>
      </c>
      <c r="N1052">
        <v>36</v>
      </c>
      <c r="O1052">
        <v>40</v>
      </c>
      <c r="P1052">
        <v>12</v>
      </c>
      <c r="Q1052">
        <f>SUM(Sheet1!K1052)+SUM(Sheet1!L1052)+SUM(Sheet1!M1052)+SUM(Sheet1!N1052)+SUM(Sheet1!O1052)+SUM(Sheet1!P1052)</f>
        <v>274</v>
      </c>
      <c r="R1052">
        <v>3</v>
      </c>
      <c r="S1052">
        <v>3</v>
      </c>
      <c r="T1052">
        <v>1</v>
      </c>
      <c r="U1052">
        <v>7</v>
      </c>
      <c r="V1052">
        <v>4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 t="s">
        <v>21</v>
      </c>
      <c r="AE1052" t="s">
        <v>22</v>
      </c>
    </row>
    <row r="1053" spans="1:31" x14ac:dyDescent="0.3">
      <c r="A1053">
        <v>4927</v>
      </c>
      <c r="B1053">
        <v>1971</v>
      </c>
      <c r="C1053" t="s">
        <v>25</v>
      </c>
      <c r="D1053" t="s">
        <v>27</v>
      </c>
      <c r="E1053" s="1">
        <v>16626</v>
      </c>
      <c r="F1053">
        <v>2</v>
      </c>
      <c r="G1053">
        <v>0</v>
      </c>
      <c r="H1053" s="9">
        <v>41654</v>
      </c>
      <c r="I1053" s="9" t="str">
        <f t="shared" si="17"/>
        <v>2014</v>
      </c>
      <c r="J1053">
        <v>76</v>
      </c>
      <c r="K1053">
        <v>8</v>
      </c>
      <c r="L1053">
        <v>3</v>
      </c>
      <c r="M1053">
        <v>22</v>
      </c>
      <c r="N1053">
        <v>21</v>
      </c>
      <c r="O1053">
        <v>1</v>
      </c>
      <c r="P1053">
        <v>13</v>
      </c>
      <c r="Q1053">
        <f>SUM(Sheet1!K1053)+SUM(Sheet1!L1053)+SUM(Sheet1!M1053)+SUM(Sheet1!N1053)+SUM(Sheet1!O1053)+SUM(Sheet1!P1053)</f>
        <v>68</v>
      </c>
      <c r="R1053">
        <v>3</v>
      </c>
      <c r="S1053">
        <v>3</v>
      </c>
      <c r="T1053">
        <v>0</v>
      </c>
      <c r="U1053">
        <v>3</v>
      </c>
      <c r="V1053">
        <v>9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 t="s">
        <v>15</v>
      </c>
      <c r="AE1053" t="s">
        <v>16</v>
      </c>
    </row>
    <row r="1054" spans="1:31" x14ac:dyDescent="0.3">
      <c r="A1054">
        <v>5939</v>
      </c>
      <c r="B1054">
        <v>1971</v>
      </c>
      <c r="C1054" t="s">
        <v>25</v>
      </c>
      <c r="D1054" t="s">
        <v>27</v>
      </c>
      <c r="E1054" s="1">
        <v>38232</v>
      </c>
      <c r="F1054">
        <v>1</v>
      </c>
      <c r="G1054">
        <v>1</v>
      </c>
      <c r="H1054" s="9">
        <v>41656</v>
      </c>
      <c r="I1054" s="9" t="str">
        <f t="shared" si="17"/>
        <v>2014</v>
      </c>
      <c r="J1054">
        <v>84</v>
      </c>
      <c r="K1054">
        <v>43</v>
      </c>
      <c r="L1054">
        <v>5</v>
      </c>
      <c r="M1054">
        <v>28</v>
      </c>
      <c r="N1054">
        <v>7</v>
      </c>
      <c r="O1054">
        <v>6</v>
      </c>
      <c r="P1054">
        <v>33</v>
      </c>
      <c r="Q1054">
        <f>SUM(Sheet1!K1054)+SUM(Sheet1!L1054)+SUM(Sheet1!M1054)+SUM(Sheet1!N1054)+SUM(Sheet1!O1054)+SUM(Sheet1!P1054)</f>
        <v>122</v>
      </c>
      <c r="R1054">
        <v>4</v>
      </c>
      <c r="S1054">
        <v>3</v>
      </c>
      <c r="T1054">
        <v>1</v>
      </c>
      <c r="U1054">
        <v>3</v>
      </c>
      <c r="V1054">
        <v>5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 t="s">
        <v>21</v>
      </c>
      <c r="AE1054" t="s">
        <v>22</v>
      </c>
    </row>
    <row r="1055" spans="1:31" x14ac:dyDescent="0.3">
      <c r="A1055">
        <v>8514</v>
      </c>
      <c r="B1055">
        <v>1976</v>
      </c>
      <c r="C1055" t="s">
        <v>25</v>
      </c>
      <c r="D1055" t="s">
        <v>27</v>
      </c>
      <c r="E1055" s="1">
        <v>29478</v>
      </c>
      <c r="F1055">
        <v>1</v>
      </c>
      <c r="G1055">
        <v>0</v>
      </c>
      <c r="H1055" s="9">
        <v>41656</v>
      </c>
      <c r="I1055" s="9" t="str">
        <f t="shared" si="17"/>
        <v>2014</v>
      </c>
      <c r="J1055">
        <v>59</v>
      </c>
      <c r="K1055">
        <v>8</v>
      </c>
      <c r="L1055">
        <v>0</v>
      </c>
      <c r="M1055">
        <v>7</v>
      </c>
      <c r="N1055">
        <v>3</v>
      </c>
      <c r="O1055">
        <v>1</v>
      </c>
      <c r="P1055">
        <v>1</v>
      </c>
      <c r="Q1055">
        <f>SUM(Sheet1!K1055)+SUM(Sheet1!L1055)+SUM(Sheet1!M1055)+SUM(Sheet1!N1055)+SUM(Sheet1!O1055)+SUM(Sheet1!P1055)</f>
        <v>20</v>
      </c>
      <c r="R1055">
        <v>1</v>
      </c>
      <c r="S1055">
        <v>1</v>
      </c>
      <c r="T1055">
        <v>0</v>
      </c>
      <c r="U1055">
        <v>3</v>
      </c>
      <c r="V1055">
        <v>6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 t="s">
        <v>21</v>
      </c>
      <c r="AE1055" t="s">
        <v>22</v>
      </c>
    </row>
    <row r="1056" spans="1:31" x14ac:dyDescent="0.3">
      <c r="A1056">
        <v>1991</v>
      </c>
      <c r="B1056">
        <v>1967</v>
      </c>
      <c r="C1056" t="s">
        <v>25</v>
      </c>
      <c r="D1056" t="s">
        <v>27</v>
      </c>
      <c r="E1056" s="1">
        <v>44931</v>
      </c>
      <c r="F1056">
        <v>0</v>
      </c>
      <c r="G1056">
        <v>1</v>
      </c>
      <c r="H1056" s="9">
        <v>41657</v>
      </c>
      <c r="I1056" s="9" t="str">
        <f t="shared" si="17"/>
        <v>2014</v>
      </c>
      <c r="J1056">
        <v>0</v>
      </c>
      <c r="K1056">
        <v>78</v>
      </c>
      <c r="L1056">
        <v>0</v>
      </c>
      <c r="M1056">
        <v>11</v>
      </c>
      <c r="N1056">
        <v>0</v>
      </c>
      <c r="O1056">
        <v>0</v>
      </c>
      <c r="P1056">
        <v>7</v>
      </c>
      <c r="Q1056">
        <f>SUM(Sheet1!K1056)+SUM(Sheet1!L1056)+SUM(Sheet1!M1056)+SUM(Sheet1!N1056)+SUM(Sheet1!O1056)+SUM(Sheet1!P1056)</f>
        <v>96</v>
      </c>
      <c r="R1056">
        <v>1</v>
      </c>
      <c r="S1056">
        <v>2</v>
      </c>
      <c r="T1056">
        <v>1</v>
      </c>
      <c r="U1056">
        <v>3</v>
      </c>
      <c r="V1056">
        <v>5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 t="s">
        <v>21</v>
      </c>
      <c r="AE1056" t="s">
        <v>22</v>
      </c>
    </row>
    <row r="1057" spans="1:31" x14ac:dyDescent="0.3">
      <c r="A1057">
        <v>11086</v>
      </c>
      <c r="B1057">
        <v>1984</v>
      </c>
      <c r="C1057" t="s">
        <v>35</v>
      </c>
      <c r="D1057" t="s">
        <v>28</v>
      </c>
      <c r="E1057" s="1">
        <v>25707</v>
      </c>
      <c r="F1057">
        <v>1</v>
      </c>
      <c r="G1057">
        <v>0</v>
      </c>
      <c r="H1057" s="9">
        <v>41657</v>
      </c>
      <c r="I1057" s="9" t="str">
        <f t="shared" si="17"/>
        <v>2014</v>
      </c>
      <c r="J1057">
        <v>18</v>
      </c>
      <c r="K1057">
        <v>1</v>
      </c>
      <c r="L1057">
        <v>6</v>
      </c>
      <c r="M1057">
        <v>2</v>
      </c>
      <c r="N1057">
        <v>3</v>
      </c>
      <c r="O1057">
        <v>6</v>
      </c>
      <c r="P1057">
        <v>3</v>
      </c>
      <c r="Q1057">
        <f>SUM(Sheet1!K1057)+SUM(Sheet1!L1057)+SUM(Sheet1!M1057)+SUM(Sheet1!N1057)+SUM(Sheet1!O1057)+SUM(Sheet1!P1057)</f>
        <v>21</v>
      </c>
      <c r="R1057">
        <v>1</v>
      </c>
      <c r="S1057">
        <v>1</v>
      </c>
      <c r="T1057">
        <v>0</v>
      </c>
      <c r="U1057">
        <v>3</v>
      </c>
      <c r="V1057">
        <v>7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 t="s">
        <v>21</v>
      </c>
      <c r="AE1057" t="s">
        <v>22</v>
      </c>
    </row>
    <row r="1058" spans="1:31" x14ac:dyDescent="0.3">
      <c r="A1058">
        <v>10032</v>
      </c>
      <c r="B1058">
        <v>1976</v>
      </c>
      <c r="C1058" t="s">
        <v>25</v>
      </c>
      <c r="D1058" t="s">
        <v>17</v>
      </c>
      <c r="E1058" s="1">
        <v>12571</v>
      </c>
      <c r="F1058">
        <v>1</v>
      </c>
      <c r="G1058">
        <v>0</v>
      </c>
      <c r="H1058" s="9">
        <v>41657</v>
      </c>
      <c r="I1058" s="9" t="str">
        <f t="shared" si="17"/>
        <v>2014</v>
      </c>
      <c r="J1058">
        <v>86</v>
      </c>
      <c r="K1058">
        <v>3</v>
      </c>
      <c r="L1058">
        <v>5</v>
      </c>
      <c r="M1058">
        <v>14</v>
      </c>
      <c r="N1058">
        <v>2</v>
      </c>
      <c r="O1058">
        <v>12</v>
      </c>
      <c r="P1058">
        <v>17</v>
      </c>
      <c r="Q1058">
        <f>SUM(Sheet1!K1058)+SUM(Sheet1!L1058)+SUM(Sheet1!M1058)+SUM(Sheet1!N1058)+SUM(Sheet1!O1058)+SUM(Sheet1!P1058)</f>
        <v>53</v>
      </c>
      <c r="R1058">
        <v>4</v>
      </c>
      <c r="S1058">
        <v>3</v>
      </c>
      <c r="T1058">
        <v>1</v>
      </c>
      <c r="U1058">
        <v>3</v>
      </c>
      <c r="V1058">
        <v>6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 t="s">
        <v>15</v>
      </c>
      <c r="AE1058" t="s">
        <v>16</v>
      </c>
    </row>
    <row r="1059" spans="1:31" x14ac:dyDescent="0.3">
      <c r="A1059">
        <v>7505</v>
      </c>
      <c r="B1059">
        <v>1957</v>
      </c>
      <c r="C1059" t="s">
        <v>13</v>
      </c>
      <c r="D1059" t="s">
        <v>20</v>
      </c>
      <c r="E1059" s="1">
        <v>44155</v>
      </c>
      <c r="F1059">
        <v>1</v>
      </c>
      <c r="G1059">
        <v>1</v>
      </c>
      <c r="H1059" s="9">
        <v>41658</v>
      </c>
      <c r="I1059" s="9" t="str">
        <f t="shared" si="17"/>
        <v>2014</v>
      </c>
      <c r="J1059">
        <v>24</v>
      </c>
      <c r="K1059">
        <v>22</v>
      </c>
      <c r="L1059">
        <v>1</v>
      </c>
      <c r="M1059">
        <v>9</v>
      </c>
      <c r="N1059">
        <v>0</v>
      </c>
      <c r="O1059">
        <v>0</v>
      </c>
      <c r="P1059">
        <v>14</v>
      </c>
      <c r="Q1059">
        <f>SUM(Sheet1!K1059)+SUM(Sheet1!L1059)+SUM(Sheet1!M1059)+SUM(Sheet1!N1059)+SUM(Sheet1!O1059)+SUM(Sheet1!P1059)</f>
        <v>46</v>
      </c>
      <c r="R1059">
        <v>1</v>
      </c>
      <c r="S1059">
        <v>1</v>
      </c>
      <c r="T1059">
        <v>1</v>
      </c>
      <c r="U1059">
        <v>2</v>
      </c>
      <c r="V1059">
        <v>4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 t="s">
        <v>21</v>
      </c>
      <c r="AE1059" t="s">
        <v>22</v>
      </c>
    </row>
    <row r="1060" spans="1:31" x14ac:dyDescent="0.3">
      <c r="A1060">
        <v>5324</v>
      </c>
      <c r="B1060">
        <v>1981</v>
      </c>
      <c r="C1060" t="s">
        <v>13</v>
      </c>
      <c r="D1060" t="s">
        <v>20</v>
      </c>
      <c r="E1060" s="1">
        <v>58293</v>
      </c>
      <c r="F1060">
        <v>1</v>
      </c>
      <c r="G1060">
        <v>0</v>
      </c>
      <c r="H1060" s="9">
        <v>41658</v>
      </c>
      <c r="I1060" s="9" t="str">
        <f t="shared" si="17"/>
        <v>2014</v>
      </c>
      <c r="J1060">
        <v>94</v>
      </c>
      <c r="K1060">
        <v>173</v>
      </c>
      <c r="L1060">
        <v>43</v>
      </c>
      <c r="M1060">
        <v>118</v>
      </c>
      <c r="N1060">
        <v>46</v>
      </c>
      <c r="O1060">
        <v>27</v>
      </c>
      <c r="P1060">
        <v>15</v>
      </c>
      <c r="Q1060">
        <f>SUM(Sheet1!K1060)+SUM(Sheet1!L1060)+SUM(Sheet1!M1060)+SUM(Sheet1!N1060)+SUM(Sheet1!O1060)+SUM(Sheet1!P1060)</f>
        <v>422</v>
      </c>
      <c r="R1060">
        <v>5</v>
      </c>
      <c r="S1060">
        <v>5</v>
      </c>
      <c r="T1060">
        <v>3</v>
      </c>
      <c r="U1060">
        <v>6</v>
      </c>
      <c r="V1060">
        <v>5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 t="s">
        <v>29</v>
      </c>
      <c r="AE1060" t="s">
        <v>19</v>
      </c>
    </row>
    <row r="1061" spans="1:31" x14ac:dyDescent="0.3">
      <c r="A1061">
        <v>4961</v>
      </c>
      <c r="B1061">
        <v>1974</v>
      </c>
      <c r="C1061" t="s">
        <v>26</v>
      </c>
      <c r="D1061" t="s">
        <v>27</v>
      </c>
      <c r="E1061" s="1">
        <v>21255</v>
      </c>
      <c r="F1061">
        <v>1</v>
      </c>
      <c r="G1061">
        <v>0</v>
      </c>
      <c r="H1061" s="9">
        <v>41660</v>
      </c>
      <c r="I1061" s="9" t="str">
        <f t="shared" si="17"/>
        <v>2014</v>
      </c>
      <c r="J1061">
        <v>56</v>
      </c>
      <c r="K1061">
        <v>29</v>
      </c>
      <c r="L1061">
        <v>0</v>
      </c>
      <c r="M1061">
        <v>25</v>
      </c>
      <c r="N1061">
        <v>2</v>
      </c>
      <c r="O1061">
        <v>2</v>
      </c>
      <c r="P1061">
        <v>3</v>
      </c>
      <c r="Q1061">
        <f>SUM(Sheet1!K1061)+SUM(Sheet1!L1061)+SUM(Sheet1!M1061)+SUM(Sheet1!N1061)+SUM(Sheet1!O1061)+SUM(Sheet1!P1061)</f>
        <v>61</v>
      </c>
      <c r="R1061">
        <v>4</v>
      </c>
      <c r="S1061">
        <v>2</v>
      </c>
      <c r="T1061">
        <v>1</v>
      </c>
      <c r="U1061">
        <v>4</v>
      </c>
      <c r="V1061">
        <v>4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 t="s">
        <v>21</v>
      </c>
      <c r="AE1061" t="s">
        <v>22</v>
      </c>
    </row>
    <row r="1062" spans="1:31" x14ac:dyDescent="0.3">
      <c r="A1062">
        <v>4954</v>
      </c>
      <c r="B1062">
        <v>1956</v>
      </c>
      <c r="C1062" t="s">
        <v>25</v>
      </c>
      <c r="D1062" t="s">
        <v>20</v>
      </c>
      <c r="E1062" s="1">
        <v>48195</v>
      </c>
      <c r="F1062">
        <v>1</v>
      </c>
      <c r="G1062">
        <v>1</v>
      </c>
      <c r="H1062" s="9">
        <v>41660</v>
      </c>
      <c r="I1062" s="9" t="str">
        <f t="shared" si="17"/>
        <v>2014</v>
      </c>
      <c r="J1062">
        <v>53</v>
      </c>
      <c r="K1062">
        <v>106</v>
      </c>
      <c r="L1062">
        <v>27</v>
      </c>
      <c r="M1062">
        <v>68</v>
      </c>
      <c r="N1062">
        <v>52</v>
      </c>
      <c r="O1062">
        <v>7</v>
      </c>
      <c r="P1062">
        <v>5</v>
      </c>
      <c r="Q1062">
        <f>SUM(Sheet1!K1062)+SUM(Sheet1!L1062)+SUM(Sheet1!M1062)+SUM(Sheet1!N1062)+SUM(Sheet1!O1062)+SUM(Sheet1!P1062)</f>
        <v>265</v>
      </c>
      <c r="R1062">
        <v>6</v>
      </c>
      <c r="S1062">
        <v>4</v>
      </c>
      <c r="T1062">
        <v>2</v>
      </c>
      <c r="U1062">
        <v>5</v>
      </c>
      <c r="V1062">
        <v>6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 t="s">
        <v>21</v>
      </c>
      <c r="AE1062" t="s">
        <v>22</v>
      </c>
    </row>
    <row r="1063" spans="1:31" x14ac:dyDescent="0.3">
      <c r="A1063">
        <v>771</v>
      </c>
      <c r="B1063">
        <v>1967</v>
      </c>
      <c r="C1063" t="s">
        <v>25</v>
      </c>
      <c r="D1063" t="s">
        <v>27</v>
      </c>
      <c r="E1063" s="1">
        <v>54178</v>
      </c>
      <c r="F1063">
        <v>0</v>
      </c>
      <c r="G1063">
        <v>1</v>
      </c>
      <c r="H1063" s="9">
        <v>41660</v>
      </c>
      <c r="I1063" s="9" t="str">
        <f t="shared" si="17"/>
        <v>2014</v>
      </c>
      <c r="J1063">
        <v>79</v>
      </c>
      <c r="K1063">
        <v>135</v>
      </c>
      <c r="L1063">
        <v>9</v>
      </c>
      <c r="M1063">
        <v>39</v>
      </c>
      <c r="N1063">
        <v>4</v>
      </c>
      <c r="O1063">
        <v>0</v>
      </c>
      <c r="P1063">
        <v>7</v>
      </c>
      <c r="Q1063">
        <f>SUM(Sheet1!K1063)+SUM(Sheet1!L1063)+SUM(Sheet1!M1063)+SUM(Sheet1!N1063)+SUM(Sheet1!O1063)+SUM(Sheet1!P1063)</f>
        <v>194</v>
      </c>
      <c r="R1063">
        <v>1</v>
      </c>
      <c r="S1063">
        <v>2</v>
      </c>
      <c r="T1063">
        <v>2</v>
      </c>
      <c r="U1063">
        <v>5</v>
      </c>
      <c r="V1063">
        <v>2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 t="s">
        <v>30</v>
      </c>
      <c r="AE1063" t="s">
        <v>31</v>
      </c>
    </row>
    <row r="1064" spans="1:31" x14ac:dyDescent="0.3">
      <c r="A1064">
        <v>10796</v>
      </c>
      <c r="B1064">
        <v>1984</v>
      </c>
      <c r="C1064" t="s">
        <v>26</v>
      </c>
      <c r="D1064" t="s">
        <v>20</v>
      </c>
      <c r="E1064" s="1">
        <v>30477</v>
      </c>
      <c r="F1064">
        <v>1</v>
      </c>
      <c r="G1064">
        <v>0</v>
      </c>
      <c r="H1064" s="9">
        <v>41661</v>
      </c>
      <c r="I1064" s="9" t="str">
        <f t="shared" si="17"/>
        <v>2014</v>
      </c>
      <c r="J1064">
        <v>16</v>
      </c>
      <c r="K1064">
        <v>47</v>
      </c>
      <c r="L1064">
        <v>1</v>
      </c>
      <c r="M1064">
        <v>6</v>
      </c>
      <c r="N1064">
        <v>0</v>
      </c>
      <c r="O1064">
        <v>0</v>
      </c>
      <c r="P1064">
        <v>12</v>
      </c>
      <c r="Q1064">
        <f>SUM(Sheet1!K1064)+SUM(Sheet1!L1064)+SUM(Sheet1!M1064)+SUM(Sheet1!N1064)+SUM(Sheet1!O1064)+SUM(Sheet1!P1064)</f>
        <v>66</v>
      </c>
      <c r="R1064">
        <v>1</v>
      </c>
      <c r="S1064">
        <v>1</v>
      </c>
      <c r="T1064">
        <v>1</v>
      </c>
      <c r="U1064">
        <v>3</v>
      </c>
      <c r="V1064">
        <v>6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 t="s">
        <v>32</v>
      </c>
      <c r="AE1064" t="s">
        <v>33</v>
      </c>
    </row>
    <row r="1065" spans="1:31" x14ac:dyDescent="0.3">
      <c r="A1065">
        <v>1515</v>
      </c>
      <c r="B1065">
        <v>1975</v>
      </c>
      <c r="C1065" t="s">
        <v>26</v>
      </c>
      <c r="D1065" t="s">
        <v>27</v>
      </c>
      <c r="E1065" s="1">
        <v>34176</v>
      </c>
      <c r="F1065">
        <v>0</v>
      </c>
      <c r="G1065">
        <v>1</v>
      </c>
      <c r="H1065" s="9">
        <v>41661</v>
      </c>
      <c r="I1065" s="9" t="str">
        <f t="shared" si="17"/>
        <v>2014</v>
      </c>
      <c r="J1065">
        <v>9</v>
      </c>
      <c r="K1065">
        <v>11</v>
      </c>
      <c r="L1065">
        <v>2</v>
      </c>
      <c r="M1065">
        <v>7</v>
      </c>
      <c r="N1065">
        <v>4</v>
      </c>
      <c r="O1065">
        <v>2</v>
      </c>
      <c r="P1065">
        <v>2</v>
      </c>
      <c r="Q1065">
        <f>SUM(Sheet1!K1065)+SUM(Sheet1!L1065)+SUM(Sheet1!M1065)+SUM(Sheet1!N1065)+SUM(Sheet1!O1065)+SUM(Sheet1!P1065)</f>
        <v>28</v>
      </c>
      <c r="R1065">
        <v>1</v>
      </c>
      <c r="S1065">
        <v>1</v>
      </c>
      <c r="T1065">
        <v>0</v>
      </c>
      <c r="U1065">
        <v>3</v>
      </c>
      <c r="V1065">
        <v>3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 t="s">
        <v>23</v>
      </c>
      <c r="AE1065" t="s">
        <v>24</v>
      </c>
    </row>
    <row r="1066" spans="1:31" x14ac:dyDescent="0.3">
      <c r="A1066">
        <v>10855</v>
      </c>
      <c r="B1066">
        <v>1968</v>
      </c>
      <c r="C1066" t="s">
        <v>26</v>
      </c>
      <c r="D1066" t="s">
        <v>28</v>
      </c>
      <c r="E1066" s="1">
        <v>50014</v>
      </c>
      <c r="F1066">
        <v>1</v>
      </c>
      <c r="G1066">
        <v>0</v>
      </c>
      <c r="H1066" s="9">
        <v>41661</v>
      </c>
      <c r="I1066" s="9" t="str">
        <f t="shared" si="17"/>
        <v>2014</v>
      </c>
      <c r="J1066">
        <v>9</v>
      </c>
      <c r="K1066">
        <v>234</v>
      </c>
      <c r="L1066">
        <v>14</v>
      </c>
      <c r="M1066">
        <v>77</v>
      </c>
      <c r="N1066">
        <v>19</v>
      </c>
      <c r="O1066">
        <v>10</v>
      </c>
      <c r="P1066">
        <v>42</v>
      </c>
      <c r="Q1066">
        <f>SUM(Sheet1!K1066)+SUM(Sheet1!L1066)+SUM(Sheet1!M1066)+SUM(Sheet1!N1066)+SUM(Sheet1!O1066)+SUM(Sheet1!P1066)</f>
        <v>396</v>
      </c>
      <c r="R1066">
        <v>2</v>
      </c>
      <c r="S1066">
        <v>4</v>
      </c>
      <c r="T1066">
        <v>1</v>
      </c>
      <c r="U1066">
        <v>8</v>
      </c>
      <c r="V1066">
        <v>5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 t="s">
        <v>21</v>
      </c>
      <c r="AE1066" t="s">
        <v>22</v>
      </c>
    </row>
    <row r="1067" spans="1:31" x14ac:dyDescent="0.3">
      <c r="A1067">
        <v>3790</v>
      </c>
      <c r="B1067">
        <v>1956</v>
      </c>
      <c r="C1067" t="s">
        <v>25</v>
      </c>
      <c r="D1067" t="s">
        <v>27</v>
      </c>
      <c r="E1067" s="1">
        <v>34633</v>
      </c>
      <c r="F1067">
        <v>2</v>
      </c>
      <c r="G1067">
        <v>1</v>
      </c>
      <c r="H1067" s="9">
        <v>41662</v>
      </c>
      <c r="I1067" s="9" t="str">
        <f t="shared" si="17"/>
        <v>2014</v>
      </c>
      <c r="J1067">
        <v>31</v>
      </c>
      <c r="K1067">
        <v>8</v>
      </c>
      <c r="L1067">
        <v>1</v>
      </c>
      <c r="M1067">
        <v>5</v>
      </c>
      <c r="N1067">
        <v>0</v>
      </c>
      <c r="O1067">
        <v>0</v>
      </c>
      <c r="P1067">
        <v>1</v>
      </c>
      <c r="Q1067">
        <f>SUM(Sheet1!K1067)+SUM(Sheet1!L1067)+SUM(Sheet1!M1067)+SUM(Sheet1!N1067)+SUM(Sheet1!O1067)+SUM(Sheet1!P1067)</f>
        <v>15</v>
      </c>
      <c r="R1067">
        <v>1</v>
      </c>
      <c r="S1067">
        <v>1</v>
      </c>
      <c r="T1067">
        <v>0</v>
      </c>
      <c r="U1067">
        <v>2</v>
      </c>
      <c r="V1067">
        <v>6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 t="s">
        <v>15</v>
      </c>
      <c r="AE1067" t="s">
        <v>16</v>
      </c>
    </row>
    <row r="1068" spans="1:31" x14ac:dyDescent="0.3">
      <c r="A1068">
        <v>9216</v>
      </c>
      <c r="B1068">
        <v>1971</v>
      </c>
      <c r="C1068" t="s">
        <v>25</v>
      </c>
      <c r="D1068" t="s">
        <v>20</v>
      </c>
      <c r="E1068" s="1">
        <v>35788</v>
      </c>
      <c r="F1068">
        <v>1</v>
      </c>
      <c r="G1068">
        <v>1</v>
      </c>
      <c r="H1068" s="9">
        <v>41662</v>
      </c>
      <c r="I1068" s="9" t="str">
        <f t="shared" si="17"/>
        <v>2014</v>
      </c>
      <c r="J1068">
        <v>34</v>
      </c>
      <c r="K1068">
        <v>23</v>
      </c>
      <c r="L1068">
        <v>2</v>
      </c>
      <c r="M1068">
        <v>11</v>
      </c>
      <c r="N1068">
        <v>3</v>
      </c>
      <c r="O1068">
        <v>1</v>
      </c>
      <c r="P1068">
        <v>4</v>
      </c>
      <c r="Q1068">
        <f>SUM(Sheet1!K1068)+SUM(Sheet1!L1068)+SUM(Sheet1!M1068)+SUM(Sheet1!N1068)+SUM(Sheet1!O1068)+SUM(Sheet1!P1068)</f>
        <v>44</v>
      </c>
      <c r="R1068">
        <v>2</v>
      </c>
      <c r="S1068">
        <v>2</v>
      </c>
      <c r="T1068">
        <v>0</v>
      </c>
      <c r="U1068">
        <v>3</v>
      </c>
      <c r="V1068">
        <v>6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 t="s">
        <v>23</v>
      </c>
      <c r="AE1068" t="s">
        <v>24</v>
      </c>
    </row>
    <row r="1069" spans="1:31" x14ac:dyDescent="0.3">
      <c r="A1069">
        <v>8230</v>
      </c>
      <c r="B1069">
        <v>1980</v>
      </c>
      <c r="C1069" t="s">
        <v>25</v>
      </c>
      <c r="D1069" t="s">
        <v>20</v>
      </c>
      <c r="E1069" s="1">
        <v>33228</v>
      </c>
      <c r="F1069">
        <v>1</v>
      </c>
      <c r="G1069">
        <v>0</v>
      </c>
      <c r="H1069" s="9">
        <v>41662</v>
      </c>
      <c r="I1069" s="9" t="str">
        <f t="shared" si="17"/>
        <v>2014</v>
      </c>
      <c r="J1069">
        <v>28</v>
      </c>
      <c r="K1069">
        <v>22</v>
      </c>
      <c r="L1069">
        <v>2</v>
      </c>
      <c r="M1069">
        <v>31</v>
      </c>
      <c r="N1069">
        <v>7</v>
      </c>
      <c r="O1069">
        <v>4</v>
      </c>
      <c r="P1069">
        <v>5</v>
      </c>
      <c r="Q1069">
        <f>SUM(Sheet1!K1069)+SUM(Sheet1!L1069)+SUM(Sheet1!M1069)+SUM(Sheet1!N1069)+SUM(Sheet1!O1069)+SUM(Sheet1!P1069)</f>
        <v>71</v>
      </c>
      <c r="R1069">
        <v>1</v>
      </c>
      <c r="S1069">
        <v>2</v>
      </c>
      <c r="T1069">
        <v>0</v>
      </c>
      <c r="U1069">
        <v>3</v>
      </c>
      <c r="V1069">
        <v>7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 t="s">
        <v>21</v>
      </c>
      <c r="AE1069" t="s">
        <v>22</v>
      </c>
    </row>
    <row r="1070" spans="1:31" x14ac:dyDescent="0.3">
      <c r="A1070">
        <v>9559</v>
      </c>
      <c r="B1070">
        <v>1961</v>
      </c>
      <c r="C1070" t="s">
        <v>13</v>
      </c>
      <c r="D1070" t="s">
        <v>20</v>
      </c>
      <c r="E1070" s="1">
        <v>57072</v>
      </c>
      <c r="F1070">
        <v>0</v>
      </c>
      <c r="G1070">
        <v>1</v>
      </c>
      <c r="H1070" s="9">
        <v>41663</v>
      </c>
      <c r="I1070" s="9" t="str">
        <f t="shared" si="17"/>
        <v>2014</v>
      </c>
      <c r="J1070">
        <v>79</v>
      </c>
      <c r="K1070">
        <v>944</v>
      </c>
      <c r="L1070">
        <v>0</v>
      </c>
      <c r="M1070">
        <v>60</v>
      </c>
      <c r="N1070">
        <v>0</v>
      </c>
      <c r="O1070">
        <v>0</v>
      </c>
      <c r="P1070">
        <v>30</v>
      </c>
      <c r="Q1070">
        <f>SUM(Sheet1!K1070)+SUM(Sheet1!L1070)+SUM(Sheet1!M1070)+SUM(Sheet1!N1070)+SUM(Sheet1!O1070)+SUM(Sheet1!P1070)</f>
        <v>1034</v>
      </c>
      <c r="R1070">
        <v>2</v>
      </c>
      <c r="S1070">
        <v>7</v>
      </c>
      <c r="T1070">
        <v>5</v>
      </c>
      <c r="U1070">
        <v>13</v>
      </c>
      <c r="V1070">
        <v>5</v>
      </c>
      <c r="W1070">
        <v>1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 t="s">
        <v>23</v>
      </c>
      <c r="AE1070" t="s">
        <v>24</v>
      </c>
    </row>
    <row r="1071" spans="1:31" x14ac:dyDescent="0.3">
      <c r="A1071">
        <v>10951</v>
      </c>
      <c r="B1071">
        <v>1968</v>
      </c>
      <c r="C1071" t="s">
        <v>25</v>
      </c>
      <c r="D1071" t="s">
        <v>20</v>
      </c>
      <c r="E1071" s="1">
        <v>45688</v>
      </c>
      <c r="F1071">
        <v>0</v>
      </c>
      <c r="G1071">
        <v>1</v>
      </c>
      <c r="H1071" s="9">
        <v>41664</v>
      </c>
      <c r="I1071" s="9" t="str">
        <f t="shared" si="17"/>
        <v>2014</v>
      </c>
      <c r="J1071">
        <v>20</v>
      </c>
      <c r="K1071">
        <v>279</v>
      </c>
      <c r="L1071">
        <v>0</v>
      </c>
      <c r="M1071">
        <v>18</v>
      </c>
      <c r="N1071">
        <v>0</v>
      </c>
      <c r="O1071">
        <v>0</v>
      </c>
      <c r="P1071">
        <v>9</v>
      </c>
      <c r="Q1071">
        <f>SUM(Sheet1!K1071)+SUM(Sheet1!L1071)+SUM(Sheet1!M1071)+SUM(Sheet1!N1071)+SUM(Sheet1!O1071)+SUM(Sheet1!P1071)</f>
        <v>306</v>
      </c>
      <c r="R1071">
        <v>2</v>
      </c>
      <c r="S1071">
        <v>3</v>
      </c>
      <c r="T1071">
        <v>1</v>
      </c>
      <c r="U1071">
        <v>8</v>
      </c>
      <c r="V1071">
        <v>4</v>
      </c>
      <c r="W1071">
        <v>0</v>
      </c>
      <c r="X1071">
        <v>1</v>
      </c>
      <c r="Y1071">
        <v>0</v>
      </c>
      <c r="Z1071">
        <v>0</v>
      </c>
      <c r="AA1071">
        <v>0</v>
      </c>
      <c r="AB1071">
        <v>0</v>
      </c>
      <c r="AC1071">
        <v>0</v>
      </c>
      <c r="AD1071" t="s">
        <v>21</v>
      </c>
      <c r="AE1071" t="s">
        <v>22</v>
      </c>
    </row>
    <row r="1072" spans="1:31" x14ac:dyDescent="0.3">
      <c r="A1072">
        <v>7270</v>
      </c>
      <c r="B1072">
        <v>1981</v>
      </c>
      <c r="C1072" t="s">
        <v>25</v>
      </c>
      <c r="D1072" t="s">
        <v>17</v>
      </c>
      <c r="E1072" s="1">
        <v>56981</v>
      </c>
      <c r="F1072">
        <v>0</v>
      </c>
      <c r="G1072">
        <v>0</v>
      </c>
      <c r="H1072" s="9">
        <v>41664</v>
      </c>
      <c r="I1072" s="9" t="str">
        <f t="shared" si="17"/>
        <v>2014</v>
      </c>
      <c r="J1072">
        <v>91</v>
      </c>
      <c r="K1072">
        <v>908</v>
      </c>
      <c r="L1072">
        <v>48</v>
      </c>
      <c r="M1072">
        <v>217</v>
      </c>
      <c r="N1072">
        <v>32</v>
      </c>
      <c r="O1072">
        <v>12</v>
      </c>
      <c r="P1072">
        <v>24</v>
      </c>
      <c r="Q1072">
        <f>SUM(Sheet1!K1072)+SUM(Sheet1!L1072)+SUM(Sheet1!M1072)+SUM(Sheet1!N1072)+SUM(Sheet1!O1072)+SUM(Sheet1!P1072)</f>
        <v>1241</v>
      </c>
      <c r="R1072">
        <v>1</v>
      </c>
      <c r="S1072">
        <v>2</v>
      </c>
      <c r="T1072">
        <v>3</v>
      </c>
      <c r="U1072">
        <v>13</v>
      </c>
      <c r="V1072">
        <v>6</v>
      </c>
      <c r="W1072">
        <v>0</v>
      </c>
      <c r="X1072">
        <v>1</v>
      </c>
      <c r="Y1072">
        <v>0</v>
      </c>
      <c r="Z1072">
        <v>0</v>
      </c>
      <c r="AA1072">
        <v>0</v>
      </c>
      <c r="AB1072">
        <v>0</v>
      </c>
      <c r="AC1072">
        <v>0</v>
      </c>
      <c r="AD1072" t="s">
        <v>15</v>
      </c>
      <c r="AE1072" t="s">
        <v>16</v>
      </c>
    </row>
    <row r="1073" spans="1:31" x14ac:dyDescent="0.3">
      <c r="A1073">
        <v>10157</v>
      </c>
      <c r="B1073">
        <v>1965</v>
      </c>
      <c r="C1073" t="s">
        <v>25</v>
      </c>
      <c r="D1073" t="s">
        <v>28</v>
      </c>
      <c r="E1073" s="1">
        <v>59686</v>
      </c>
      <c r="F1073">
        <v>0</v>
      </c>
      <c r="G1073">
        <v>1</v>
      </c>
      <c r="H1073" s="9">
        <v>41664</v>
      </c>
      <c r="I1073" s="9" t="str">
        <f t="shared" si="17"/>
        <v>2014</v>
      </c>
      <c r="J1073">
        <v>78</v>
      </c>
      <c r="K1073">
        <v>89</v>
      </c>
      <c r="L1073">
        <v>15</v>
      </c>
      <c r="M1073">
        <v>89</v>
      </c>
      <c r="N1073">
        <v>34</v>
      </c>
      <c r="O1073">
        <v>42</v>
      </c>
      <c r="P1073">
        <v>5</v>
      </c>
      <c r="Q1073">
        <f>SUM(Sheet1!K1073)+SUM(Sheet1!L1073)+SUM(Sheet1!M1073)+SUM(Sheet1!N1073)+SUM(Sheet1!O1073)+SUM(Sheet1!P1073)</f>
        <v>274</v>
      </c>
      <c r="R1073">
        <v>1</v>
      </c>
      <c r="S1073">
        <v>4</v>
      </c>
      <c r="T1073">
        <v>1</v>
      </c>
      <c r="U1073">
        <v>6</v>
      </c>
      <c r="V1073">
        <v>4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 t="s">
        <v>23</v>
      </c>
      <c r="AE1073" t="s">
        <v>24</v>
      </c>
    </row>
    <row r="1074" spans="1:31" x14ac:dyDescent="0.3">
      <c r="A1074">
        <v>9671</v>
      </c>
      <c r="B1074">
        <v>1968</v>
      </c>
      <c r="C1074" t="s">
        <v>25</v>
      </c>
      <c r="D1074" t="s">
        <v>20</v>
      </c>
      <c r="E1074" s="1">
        <v>19514</v>
      </c>
      <c r="F1074">
        <v>1</v>
      </c>
      <c r="G1074">
        <v>1</v>
      </c>
      <c r="H1074" s="9">
        <v>41665</v>
      </c>
      <c r="I1074" s="9" t="str">
        <f t="shared" si="17"/>
        <v>2014</v>
      </c>
      <c r="J1074">
        <v>47</v>
      </c>
      <c r="K1074">
        <v>14</v>
      </c>
      <c r="L1074">
        <v>3</v>
      </c>
      <c r="M1074">
        <v>21</v>
      </c>
      <c r="N1074">
        <v>2</v>
      </c>
      <c r="O1074">
        <v>1</v>
      </c>
      <c r="P1074">
        <v>28</v>
      </c>
      <c r="Q1074">
        <f>SUM(Sheet1!K1074)+SUM(Sheet1!L1074)+SUM(Sheet1!M1074)+SUM(Sheet1!N1074)+SUM(Sheet1!O1074)+SUM(Sheet1!P1074)</f>
        <v>69</v>
      </c>
      <c r="R1074">
        <v>4</v>
      </c>
      <c r="S1074">
        <v>3</v>
      </c>
      <c r="T1074">
        <v>1</v>
      </c>
      <c r="U1074">
        <v>2</v>
      </c>
      <c r="V1074">
        <v>8</v>
      </c>
      <c r="W1074">
        <v>1</v>
      </c>
      <c r="X1074">
        <v>0</v>
      </c>
      <c r="Y1074">
        <v>0</v>
      </c>
      <c r="Z1074">
        <v>0</v>
      </c>
      <c r="AA1074">
        <v>0</v>
      </c>
      <c r="AB1074">
        <v>1</v>
      </c>
      <c r="AC1074">
        <v>0</v>
      </c>
      <c r="AD1074" t="s">
        <v>21</v>
      </c>
      <c r="AE1074" t="s">
        <v>22</v>
      </c>
    </row>
    <row r="1075" spans="1:31" x14ac:dyDescent="0.3">
      <c r="A1075">
        <v>8975</v>
      </c>
      <c r="B1075">
        <v>1968</v>
      </c>
      <c r="C1075" t="s">
        <v>25</v>
      </c>
      <c r="D1075" t="s">
        <v>20</v>
      </c>
      <c r="E1075" s="1">
        <v>19514</v>
      </c>
      <c r="F1075">
        <v>1</v>
      </c>
      <c r="G1075">
        <v>1</v>
      </c>
      <c r="H1075" s="9">
        <v>41665</v>
      </c>
      <c r="I1075" s="9" t="str">
        <f t="shared" si="17"/>
        <v>2014</v>
      </c>
      <c r="J1075">
        <v>47</v>
      </c>
      <c r="K1075">
        <v>14</v>
      </c>
      <c r="L1075">
        <v>3</v>
      </c>
      <c r="M1075">
        <v>21</v>
      </c>
      <c r="N1075">
        <v>2</v>
      </c>
      <c r="O1075">
        <v>1</v>
      </c>
      <c r="P1075">
        <v>28</v>
      </c>
      <c r="Q1075">
        <f>SUM(Sheet1!K1075)+SUM(Sheet1!L1075)+SUM(Sheet1!M1075)+SUM(Sheet1!N1075)+SUM(Sheet1!O1075)+SUM(Sheet1!P1075)</f>
        <v>69</v>
      </c>
      <c r="R1075">
        <v>4</v>
      </c>
      <c r="S1075">
        <v>3</v>
      </c>
      <c r="T1075">
        <v>1</v>
      </c>
      <c r="U1075">
        <v>2</v>
      </c>
      <c r="V1075">
        <v>8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 t="s">
        <v>21</v>
      </c>
      <c r="AE1075" t="s">
        <v>22</v>
      </c>
    </row>
    <row r="1076" spans="1:31" x14ac:dyDescent="0.3">
      <c r="A1076">
        <v>4297</v>
      </c>
      <c r="B1076">
        <v>1969</v>
      </c>
      <c r="C1076" t="s">
        <v>25</v>
      </c>
      <c r="D1076" t="s">
        <v>27</v>
      </c>
      <c r="E1076" s="1">
        <v>23228</v>
      </c>
      <c r="F1076">
        <v>1</v>
      </c>
      <c r="G1076">
        <v>0</v>
      </c>
      <c r="H1076" s="9">
        <v>41665</v>
      </c>
      <c r="I1076" s="9" t="str">
        <f t="shared" si="17"/>
        <v>2014</v>
      </c>
      <c r="J1076">
        <v>71</v>
      </c>
      <c r="K1076">
        <v>13</v>
      </c>
      <c r="L1076">
        <v>2</v>
      </c>
      <c r="M1076">
        <v>18</v>
      </c>
      <c r="N1076">
        <v>6</v>
      </c>
      <c r="O1076">
        <v>1</v>
      </c>
      <c r="P1076">
        <v>0</v>
      </c>
      <c r="Q1076">
        <f>SUM(Sheet1!K1076)+SUM(Sheet1!L1076)+SUM(Sheet1!M1076)+SUM(Sheet1!N1076)+SUM(Sheet1!O1076)+SUM(Sheet1!P1076)</f>
        <v>40</v>
      </c>
      <c r="R1076">
        <v>2</v>
      </c>
      <c r="S1076">
        <v>2</v>
      </c>
      <c r="T1076">
        <v>0</v>
      </c>
      <c r="U1076">
        <v>3</v>
      </c>
      <c r="V1076">
        <v>8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 t="s">
        <v>32</v>
      </c>
      <c r="AE1076" t="s">
        <v>33</v>
      </c>
    </row>
    <row r="1077" spans="1:31" x14ac:dyDescent="0.3">
      <c r="A1077">
        <v>3436</v>
      </c>
      <c r="B1077">
        <v>1969</v>
      </c>
      <c r="C1077" t="s">
        <v>25</v>
      </c>
      <c r="D1077" t="s">
        <v>20</v>
      </c>
      <c r="E1077" s="1">
        <v>14045</v>
      </c>
      <c r="F1077">
        <v>1</v>
      </c>
      <c r="G1077">
        <v>0</v>
      </c>
      <c r="H1077" s="9">
        <v>41665</v>
      </c>
      <c r="I1077" s="9" t="str">
        <f t="shared" si="17"/>
        <v>2014</v>
      </c>
      <c r="J1077">
        <v>24</v>
      </c>
      <c r="K1077">
        <v>11</v>
      </c>
      <c r="L1077">
        <v>0</v>
      </c>
      <c r="M1077">
        <v>5</v>
      </c>
      <c r="N1077">
        <v>2</v>
      </c>
      <c r="O1077">
        <v>1</v>
      </c>
      <c r="P1077">
        <v>1</v>
      </c>
      <c r="Q1077">
        <f>SUM(Sheet1!K1077)+SUM(Sheet1!L1077)+SUM(Sheet1!M1077)+SUM(Sheet1!N1077)+SUM(Sheet1!O1077)+SUM(Sheet1!P1077)</f>
        <v>20</v>
      </c>
      <c r="R1077">
        <v>1</v>
      </c>
      <c r="S1077">
        <v>1</v>
      </c>
      <c r="T1077">
        <v>0</v>
      </c>
      <c r="U1077">
        <v>3</v>
      </c>
      <c r="V1077">
        <v>7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 t="s">
        <v>21</v>
      </c>
      <c r="AE1077" t="s">
        <v>22</v>
      </c>
    </row>
    <row r="1078" spans="1:31" x14ac:dyDescent="0.3">
      <c r="A1078">
        <v>3526</v>
      </c>
      <c r="B1078">
        <v>1968</v>
      </c>
      <c r="C1078" t="s">
        <v>13</v>
      </c>
      <c r="D1078" t="s">
        <v>20</v>
      </c>
      <c r="E1078" s="1">
        <v>38443</v>
      </c>
      <c r="F1078">
        <v>1</v>
      </c>
      <c r="G1078">
        <v>1</v>
      </c>
      <c r="H1078" s="9">
        <v>41666</v>
      </c>
      <c r="I1078" s="9" t="str">
        <f t="shared" si="17"/>
        <v>2014</v>
      </c>
      <c r="J1078">
        <v>58</v>
      </c>
      <c r="K1078">
        <v>32</v>
      </c>
      <c r="L1078">
        <v>0</v>
      </c>
      <c r="M1078">
        <v>5</v>
      </c>
      <c r="N1078">
        <v>0</v>
      </c>
      <c r="O1078">
        <v>0</v>
      </c>
      <c r="P1078">
        <v>1</v>
      </c>
      <c r="Q1078">
        <f>SUM(Sheet1!K1078)+SUM(Sheet1!L1078)+SUM(Sheet1!M1078)+SUM(Sheet1!N1078)+SUM(Sheet1!O1078)+SUM(Sheet1!P1078)</f>
        <v>38</v>
      </c>
      <c r="R1078">
        <v>2</v>
      </c>
      <c r="S1078">
        <v>1</v>
      </c>
      <c r="T1078">
        <v>0</v>
      </c>
      <c r="U1078">
        <v>3</v>
      </c>
      <c r="V1078">
        <v>7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 t="s">
        <v>21</v>
      </c>
      <c r="AE1078" t="s">
        <v>22</v>
      </c>
    </row>
    <row r="1079" spans="1:31" x14ac:dyDescent="0.3">
      <c r="A1079">
        <v>3696</v>
      </c>
      <c r="B1079">
        <v>1965</v>
      </c>
      <c r="C1079" t="s">
        <v>25</v>
      </c>
      <c r="D1079" t="s">
        <v>17</v>
      </c>
      <c r="E1079" s="1">
        <v>30630</v>
      </c>
      <c r="F1079">
        <v>1</v>
      </c>
      <c r="G1079">
        <v>1</v>
      </c>
      <c r="H1079" s="9">
        <v>41666</v>
      </c>
      <c r="I1079" s="9" t="str">
        <f t="shared" si="17"/>
        <v>2014</v>
      </c>
      <c r="J1079">
        <v>67</v>
      </c>
      <c r="K1079">
        <v>27</v>
      </c>
      <c r="L1079">
        <v>1</v>
      </c>
      <c r="M1079">
        <v>12</v>
      </c>
      <c r="N1079">
        <v>2</v>
      </c>
      <c r="O1079">
        <v>0</v>
      </c>
      <c r="P1079">
        <v>10</v>
      </c>
      <c r="Q1079">
        <f>SUM(Sheet1!K1079)+SUM(Sheet1!L1079)+SUM(Sheet1!M1079)+SUM(Sheet1!N1079)+SUM(Sheet1!O1079)+SUM(Sheet1!P1079)</f>
        <v>52</v>
      </c>
      <c r="R1079">
        <v>2</v>
      </c>
      <c r="S1079">
        <v>2</v>
      </c>
      <c r="T1079">
        <v>0</v>
      </c>
      <c r="U1079">
        <v>3</v>
      </c>
      <c r="V1079">
        <v>7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 t="s">
        <v>21</v>
      </c>
      <c r="AE1079" t="s">
        <v>22</v>
      </c>
    </row>
    <row r="1080" spans="1:31" x14ac:dyDescent="0.3">
      <c r="A1080">
        <v>4098</v>
      </c>
      <c r="B1080">
        <v>1973</v>
      </c>
      <c r="C1080" t="s">
        <v>25</v>
      </c>
      <c r="D1080" t="s">
        <v>20</v>
      </c>
      <c r="E1080" s="1">
        <v>24639</v>
      </c>
      <c r="F1080">
        <v>1</v>
      </c>
      <c r="G1080">
        <v>1</v>
      </c>
      <c r="H1080" s="9">
        <v>41667</v>
      </c>
      <c r="I1080" s="9" t="str">
        <f t="shared" si="17"/>
        <v>2014</v>
      </c>
      <c r="J1080">
        <v>3</v>
      </c>
      <c r="K1080">
        <v>20</v>
      </c>
      <c r="L1080">
        <v>3</v>
      </c>
      <c r="M1080">
        <v>16</v>
      </c>
      <c r="N1080">
        <v>0</v>
      </c>
      <c r="O1080">
        <v>4</v>
      </c>
      <c r="P1080">
        <v>1</v>
      </c>
      <c r="Q1080">
        <f>SUM(Sheet1!K1080)+SUM(Sheet1!L1080)+SUM(Sheet1!M1080)+SUM(Sheet1!N1080)+SUM(Sheet1!O1080)+SUM(Sheet1!P1080)</f>
        <v>44</v>
      </c>
      <c r="R1080">
        <v>3</v>
      </c>
      <c r="S1080">
        <v>2</v>
      </c>
      <c r="T1080">
        <v>0</v>
      </c>
      <c r="U1080">
        <v>4</v>
      </c>
      <c r="V1080">
        <v>6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 t="s">
        <v>18</v>
      </c>
      <c r="AE1080" t="s">
        <v>19</v>
      </c>
    </row>
    <row r="1081" spans="1:31" x14ac:dyDescent="0.3">
      <c r="A1081">
        <v>8594</v>
      </c>
      <c r="B1081">
        <v>1958</v>
      </c>
      <c r="C1081" t="s">
        <v>13</v>
      </c>
      <c r="D1081" t="s">
        <v>14</v>
      </c>
      <c r="E1081" s="1">
        <v>50520</v>
      </c>
      <c r="F1081">
        <v>0</v>
      </c>
      <c r="G1081">
        <v>1</v>
      </c>
      <c r="H1081" s="9">
        <v>41667</v>
      </c>
      <c r="I1081" s="9" t="str">
        <f t="shared" si="17"/>
        <v>2014</v>
      </c>
      <c r="J1081">
        <v>25</v>
      </c>
      <c r="K1081">
        <v>112</v>
      </c>
      <c r="L1081">
        <v>0</v>
      </c>
      <c r="M1081">
        <v>6</v>
      </c>
      <c r="N1081">
        <v>2</v>
      </c>
      <c r="O1081">
        <v>1</v>
      </c>
      <c r="P1081">
        <v>14</v>
      </c>
      <c r="Q1081">
        <f>SUM(Sheet1!K1081)+SUM(Sheet1!L1081)+SUM(Sheet1!M1081)+SUM(Sheet1!N1081)+SUM(Sheet1!O1081)+SUM(Sheet1!P1081)</f>
        <v>135</v>
      </c>
      <c r="R1081">
        <v>2</v>
      </c>
      <c r="S1081">
        <v>3</v>
      </c>
      <c r="T1081">
        <v>1</v>
      </c>
      <c r="U1081">
        <v>3</v>
      </c>
      <c r="V1081">
        <v>6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 t="s">
        <v>21</v>
      </c>
      <c r="AE1081" t="s">
        <v>22</v>
      </c>
    </row>
    <row r="1082" spans="1:31" x14ac:dyDescent="0.3">
      <c r="A1082">
        <v>1381</v>
      </c>
      <c r="B1082">
        <v>1982</v>
      </c>
      <c r="C1082" t="s">
        <v>13</v>
      </c>
      <c r="D1082" t="s">
        <v>28</v>
      </c>
      <c r="E1082" s="1">
        <v>38513</v>
      </c>
      <c r="F1082">
        <v>1</v>
      </c>
      <c r="G1082">
        <v>0</v>
      </c>
      <c r="H1082" s="9">
        <v>41667</v>
      </c>
      <c r="I1082" s="9" t="str">
        <f t="shared" si="17"/>
        <v>2014</v>
      </c>
      <c r="J1082">
        <v>20</v>
      </c>
      <c r="K1082">
        <v>172</v>
      </c>
      <c r="L1082">
        <v>3</v>
      </c>
      <c r="M1082">
        <v>115</v>
      </c>
      <c r="N1082">
        <v>16</v>
      </c>
      <c r="O1082">
        <v>0</v>
      </c>
      <c r="P1082">
        <v>18</v>
      </c>
      <c r="Q1082">
        <f>SUM(Sheet1!K1082)+SUM(Sheet1!L1082)+SUM(Sheet1!M1082)+SUM(Sheet1!N1082)+SUM(Sheet1!O1082)+SUM(Sheet1!P1082)</f>
        <v>324</v>
      </c>
      <c r="R1082">
        <v>5</v>
      </c>
      <c r="S1082">
        <v>6</v>
      </c>
      <c r="T1082">
        <v>1</v>
      </c>
      <c r="U1082">
        <v>5</v>
      </c>
      <c r="V1082">
        <v>8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1</v>
      </c>
      <c r="AC1082">
        <v>0</v>
      </c>
      <c r="AD1082" t="s">
        <v>21</v>
      </c>
      <c r="AE1082" t="s">
        <v>22</v>
      </c>
    </row>
    <row r="1083" spans="1:31" x14ac:dyDescent="0.3">
      <c r="A1083">
        <v>9481</v>
      </c>
      <c r="B1083">
        <v>1976</v>
      </c>
      <c r="C1083" t="s">
        <v>25</v>
      </c>
      <c r="D1083" t="s">
        <v>20</v>
      </c>
      <c r="E1083" s="1">
        <v>17148</v>
      </c>
      <c r="F1083">
        <v>1</v>
      </c>
      <c r="G1083">
        <v>0</v>
      </c>
      <c r="H1083" s="9">
        <v>41667</v>
      </c>
      <c r="I1083" s="9" t="str">
        <f t="shared" si="17"/>
        <v>2014</v>
      </c>
      <c r="J1083">
        <v>80</v>
      </c>
      <c r="K1083">
        <v>9</v>
      </c>
      <c r="L1083">
        <v>9</v>
      </c>
      <c r="M1083">
        <v>11</v>
      </c>
      <c r="N1083">
        <v>13</v>
      </c>
      <c r="O1083">
        <v>10</v>
      </c>
      <c r="P1083">
        <v>16</v>
      </c>
      <c r="Q1083">
        <f>SUM(Sheet1!K1083)+SUM(Sheet1!L1083)+SUM(Sheet1!M1083)+SUM(Sheet1!N1083)+SUM(Sheet1!O1083)+SUM(Sheet1!P1083)</f>
        <v>68</v>
      </c>
      <c r="R1083">
        <v>4</v>
      </c>
      <c r="S1083">
        <v>3</v>
      </c>
      <c r="T1083">
        <v>1</v>
      </c>
      <c r="U1083">
        <v>3</v>
      </c>
      <c r="V1083">
        <v>8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 t="s">
        <v>23</v>
      </c>
      <c r="AE1083" t="s">
        <v>24</v>
      </c>
    </row>
    <row r="1084" spans="1:31" x14ac:dyDescent="0.3">
      <c r="A1084">
        <v>1880</v>
      </c>
      <c r="B1084">
        <v>1959</v>
      </c>
      <c r="C1084" t="s">
        <v>13</v>
      </c>
      <c r="D1084" t="s">
        <v>27</v>
      </c>
      <c r="E1084" s="1">
        <v>53537</v>
      </c>
      <c r="F1084">
        <v>1</v>
      </c>
      <c r="G1084">
        <v>1</v>
      </c>
      <c r="H1084" s="9">
        <v>41669</v>
      </c>
      <c r="I1084" s="9" t="str">
        <f t="shared" si="17"/>
        <v>2014</v>
      </c>
      <c r="J1084">
        <v>17</v>
      </c>
      <c r="K1084">
        <v>81</v>
      </c>
      <c r="L1084">
        <v>0</v>
      </c>
      <c r="M1084">
        <v>6</v>
      </c>
      <c r="N1084">
        <v>0</v>
      </c>
      <c r="O1084">
        <v>0</v>
      </c>
      <c r="P1084">
        <v>6</v>
      </c>
      <c r="Q1084">
        <f>SUM(Sheet1!K1084)+SUM(Sheet1!L1084)+SUM(Sheet1!M1084)+SUM(Sheet1!N1084)+SUM(Sheet1!O1084)+SUM(Sheet1!P1084)</f>
        <v>93</v>
      </c>
      <c r="R1084">
        <v>2</v>
      </c>
      <c r="S1084">
        <v>2</v>
      </c>
      <c r="T1084">
        <v>1</v>
      </c>
      <c r="U1084">
        <v>3</v>
      </c>
      <c r="V1084">
        <v>5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 t="s">
        <v>32</v>
      </c>
      <c r="AE1084" t="s">
        <v>33</v>
      </c>
    </row>
    <row r="1085" spans="1:31" x14ac:dyDescent="0.3">
      <c r="A1085">
        <v>10432</v>
      </c>
      <c r="B1085">
        <v>1974</v>
      </c>
      <c r="C1085" t="s">
        <v>25</v>
      </c>
      <c r="D1085" t="s">
        <v>17</v>
      </c>
      <c r="E1085" s="1">
        <v>19346</v>
      </c>
      <c r="F1085">
        <v>1</v>
      </c>
      <c r="G1085">
        <v>0</v>
      </c>
      <c r="H1085" s="9">
        <v>41669</v>
      </c>
      <c r="I1085" s="9" t="str">
        <f t="shared" si="17"/>
        <v>2014</v>
      </c>
      <c r="J1085">
        <v>26</v>
      </c>
      <c r="K1085">
        <v>2</v>
      </c>
      <c r="L1085">
        <v>0</v>
      </c>
      <c r="M1085">
        <v>9</v>
      </c>
      <c r="N1085">
        <v>3</v>
      </c>
      <c r="O1085">
        <v>6</v>
      </c>
      <c r="P1085">
        <v>2</v>
      </c>
      <c r="Q1085">
        <f>SUM(Sheet1!K1085)+SUM(Sheet1!L1085)+SUM(Sheet1!M1085)+SUM(Sheet1!N1085)+SUM(Sheet1!O1085)+SUM(Sheet1!P1085)</f>
        <v>22</v>
      </c>
      <c r="R1085">
        <v>1</v>
      </c>
      <c r="S1085">
        <v>1</v>
      </c>
      <c r="T1085">
        <v>0</v>
      </c>
      <c r="U1085">
        <v>3</v>
      </c>
      <c r="V1085">
        <v>8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 t="s">
        <v>23</v>
      </c>
      <c r="AE1085" t="s">
        <v>24</v>
      </c>
    </row>
    <row r="1086" spans="1:31" x14ac:dyDescent="0.3">
      <c r="A1086">
        <v>6424</v>
      </c>
      <c r="B1086">
        <v>1977</v>
      </c>
      <c r="C1086" t="s">
        <v>25</v>
      </c>
      <c r="D1086" t="s">
        <v>27</v>
      </c>
      <c r="E1086" s="1">
        <v>33178</v>
      </c>
      <c r="F1086">
        <v>1</v>
      </c>
      <c r="G1086">
        <v>0</v>
      </c>
      <c r="H1086" s="9">
        <v>41669</v>
      </c>
      <c r="I1086" s="9" t="str">
        <f t="shared" si="17"/>
        <v>2014</v>
      </c>
      <c r="J1086">
        <v>9</v>
      </c>
      <c r="K1086">
        <v>12</v>
      </c>
      <c r="L1086">
        <v>6</v>
      </c>
      <c r="M1086">
        <v>2</v>
      </c>
      <c r="N1086">
        <v>11</v>
      </c>
      <c r="O1086">
        <v>2</v>
      </c>
      <c r="P1086">
        <v>16</v>
      </c>
      <c r="Q1086">
        <f>SUM(Sheet1!K1086)+SUM(Sheet1!L1086)+SUM(Sheet1!M1086)+SUM(Sheet1!N1086)+SUM(Sheet1!O1086)+SUM(Sheet1!P1086)</f>
        <v>49</v>
      </c>
      <c r="R1086">
        <v>1</v>
      </c>
      <c r="S1086">
        <v>1</v>
      </c>
      <c r="T1086">
        <v>0</v>
      </c>
      <c r="U1086">
        <v>3</v>
      </c>
      <c r="V1086">
        <v>4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 t="s">
        <v>21</v>
      </c>
      <c r="AE1086" t="s">
        <v>22</v>
      </c>
    </row>
    <row r="1087" spans="1:31" x14ac:dyDescent="0.3">
      <c r="A1087">
        <v>8749</v>
      </c>
      <c r="B1087">
        <v>1984</v>
      </c>
      <c r="C1087" t="s">
        <v>25</v>
      </c>
      <c r="D1087" t="s">
        <v>27</v>
      </c>
      <c r="E1087" s="1">
        <v>37235</v>
      </c>
      <c r="F1087">
        <v>1</v>
      </c>
      <c r="G1087">
        <v>0</v>
      </c>
      <c r="H1087" s="9">
        <v>41671</v>
      </c>
      <c r="I1087" s="9" t="str">
        <f t="shared" si="17"/>
        <v>2014</v>
      </c>
      <c r="J1087">
        <v>68</v>
      </c>
      <c r="K1087">
        <v>20</v>
      </c>
      <c r="L1087">
        <v>2</v>
      </c>
      <c r="M1087">
        <v>9</v>
      </c>
      <c r="N1087">
        <v>4</v>
      </c>
      <c r="O1087">
        <v>6</v>
      </c>
      <c r="P1087">
        <v>20</v>
      </c>
      <c r="Q1087">
        <f>SUM(Sheet1!K1087)+SUM(Sheet1!L1087)+SUM(Sheet1!M1087)+SUM(Sheet1!N1087)+SUM(Sheet1!O1087)+SUM(Sheet1!P1087)</f>
        <v>61</v>
      </c>
      <c r="R1087">
        <v>1</v>
      </c>
      <c r="S1087">
        <v>1</v>
      </c>
      <c r="T1087">
        <v>1</v>
      </c>
      <c r="U1087">
        <v>2</v>
      </c>
      <c r="V1087">
        <v>4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 t="s">
        <v>21</v>
      </c>
      <c r="AE1087" t="s">
        <v>22</v>
      </c>
    </row>
    <row r="1088" spans="1:31" x14ac:dyDescent="0.3">
      <c r="A1088">
        <v>498</v>
      </c>
      <c r="B1088">
        <v>1970</v>
      </c>
      <c r="C1088" t="s">
        <v>25</v>
      </c>
      <c r="D1088" t="s">
        <v>28</v>
      </c>
      <c r="E1088" s="1">
        <v>30015</v>
      </c>
      <c r="F1088">
        <v>1</v>
      </c>
      <c r="G1088">
        <v>0</v>
      </c>
      <c r="H1088" s="9">
        <v>41672</v>
      </c>
      <c r="I1088" s="9" t="str">
        <f t="shared" si="17"/>
        <v>2014</v>
      </c>
      <c r="J1088">
        <v>28</v>
      </c>
      <c r="K1088">
        <v>25</v>
      </c>
      <c r="L1088">
        <v>0</v>
      </c>
      <c r="M1088">
        <v>22</v>
      </c>
      <c r="N1088">
        <v>2</v>
      </c>
      <c r="O1088">
        <v>3</v>
      </c>
      <c r="P1088">
        <v>5</v>
      </c>
      <c r="Q1088">
        <f>SUM(Sheet1!K1088)+SUM(Sheet1!L1088)+SUM(Sheet1!M1088)+SUM(Sheet1!N1088)+SUM(Sheet1!O1088)+SUM(Sheet1!P1088)</f>
        <v>57</v>
      </c>
      <c r="R1088">
        <v>2</v>
      </c>
      <c r="S1088">
        <v>1</v>
      </c>
      <c r="T1088">
        <v>0</v>
      </c>
      <c r="U1088">
        <v>4</v>
      </c>
      <c r="V1088">
        <v>5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 t="s">
        <v>21</v>
      </c>
      <c r="AE1088" t="s">
        <v>22</v>
      </c>
    </row>
    <row r="1089" spans="1:31" x14ac:dyDescent="0.3">
      <c r="A1089">
        <v>5010</v>
      </c>
      <c r="B1089">
        <v>1988</v>
      </c>
      <c r="C1089" t="s">
        <v>25</v>
      </c>
      <c r="D1089" t="s">
        <v>28</v>
      </c>
      <c r="E1089" s="1">
        <v>25008</v>
      </c>
      <c r="F1089">
        <v>1</v>
      </c>
      <c r="G1089">
        <v>0</v>
      </c>
      <c r="H1089" s="9">
        <v>41672</v>
      </c>
      <c r="I1089" s="9" t="str">
        <f t="shared" si="17"/>
        <v>2014</v>
      </c>
      <c r="J1089">
        <v>72</v>
      </c>
      <c r="K1089">
        <v>2</v>
      </c>
      <c r="L1089">
        <v>8</v>
      </c>
      <c r="M1089">
        <v>8</v>
      </c>
      <c r="N1089">
        <v>6</v>
      </c>
      <c r="O1089">
        <v>1</v>
      </c>
      <c r="P1089">
        <v>9</v>
      </c>
      <c r="Q1089">
        <f>SUM(Sheet1!K1089)+SUM(Sheet1!L1089)+SUM(Sheet1!M1089)+SUM(Sheet1!N1089)+SUM(Sheet1!O1089)+SUM(Sheet1!P1089)</f>
        <v>34</v>
      </c>
      <c r="R1089">
        <v>2</v>
      </c>
      <c r="S1089">
        <v>1</v>
      </c>
      <c r="T1089">
        <v>0</v>
      </c>
      <c r="U1089">
        <v>3</v>
      </c>
      <c r="V1089">
        <v>8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 t="s">
        <v>21</v>
      </c>
      <c r="AE1089" t="s">
        <v>22</v>
      </c>
    </row>
    <row r="1090" spans="1:31" x14ac:dyDescent="0.3">
      <c r="A1090">
        <v>10680</v>
      </c>
      <c r="B1090">
        <v>1986</v>
      </c>
      <c r="C1090" t="s">
        <v>25</v>
      </c>
      <c r="D1090" t="s">
        <v>27</v>
      </c>
      <c r="E1090" s="1">
        <v>33235</v>
      </c>
      <c r="F1090">
        <v>1</v>
      </c>
      <c r="G1090">
        <v>0</v>
      </c>
      <c r="H1090" s="9">
        <v>41675</v>
      </c>
      <c r="I1090" s="9" t="str">
        <f t="shared" si="17"/>
        <v>2014</v>
      </c>
      <c r="J1090">
        <v>71</v>
      </c>
      <c r="K1090">
        <v>45</v>
      </c>
      <c r="L1090">
        <v>0</v>
      </c>
      <c r="M1090">
        <v>16</v>
      </c>
      <c r="N1090">
        <v>2</v>
      </c>
      <c r="O1090">
        <v>1</v>
      </c>
      <c r="P1090">
        <v>6</v>
      </c>
      <c r="Q1090">
        <f>SUM(Sheet1!K1090)+SUM(Sheet1!L1090)+SUM(Sheet1!M1090)+SUM(Sheet1!N1090)+SUM(Sheet1!O1090)+SUM(Sheet1!P1090)</f>
        <v>70</v>
      </c>
      <c r="R1090">
        <v>1</v>
      </c>
      <c r="S1090">
        <v>3</v>
      </c>
      <c r="T1090">
        <v>0</v>
      </c>
      <c r="U1090">
        <v>3</v>
      </c>
      <c r="V1090">
        <v>7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 t="s">
        <v>21</v>
      </c>
      <c r="AE1090" t="s">
        <v>22</v>
      </c>
    </row>
    <row r="1091" spans="1:31" x14ac:dyDescent="0.3">
      <c r="A1091">
        <v>9612</v>
      </c>
      <c r="B1091">
        <v>1987</v>
      </c>
      <c r="C1091" t="s">
        <v>34</v>
      </c>
      <c r="D1091" t="s">
        <v>28</v>
      </c>
      <c r="E1091" s="1">
        <v>23830</v>
      </c>
      <c r="F1091">
        <v>0</v>
      </c>
      <c r="G1091">
        <v>0</v>
      </c>
      <c r="H1091" s="9">
        <v>41677</v>
      </c>
      <c r="I1091" s="9" t="str">
        <f t="shared" si="17"/>
        <v>2014</v>
      </c>
      <c r="J1091">
        <v>3</v>
      </c>
      <c r="K1091">
        <v>1</v>
      </c>
      <c r="L1091">
        <v>8</v>
      </c>
      <c r="M1091">
        <v>6</v>
      </c>
      <c r="N1091">
        <v>4</v>
      </c>
      <c r="O1091">
        <v>8</v>
      </c>
      <c r="P1091">
        <v>16</v>
      </c>
      <c r="Q1091">
        <f>SUM(Sheet1!K1091)+SUM(Sheet1!L1091)+SUM(Sheet1!M1091)+SUM(Sheet1!N1091)+SUM(Sheet1!O1091)+SUM(Sheet1!P1091)</f>
        <v>43</v>
      </c>
      <c r="R1091">
        <v>1</v>
      </c>
      <c r="S1091">
        <v>1</v>
      </c>
      <c r="T1091">
        <v>0</v>
      </c>
      <c r="U1091">
        <v>3</v>
      </c>
      <c r="V1091">
        <v>7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 t="s">
        <v>21</v>
      </c>
      <c r="AE1091" t="s">
        <v>22</v>
      </c>
    </row>
    <row r="1092" spans="1:31" x14ac:dyDescent="0.3">
      <c r="A1092">
        <v>2589</v>
      </c>
      <c r="B1092">
        <v>1972</v>
      </c>
      <c r="C1092" t="s">
        <v>25</v>
      </c>
      <c r="D1092" t="s">
        <v>17</v>
      </c>
      <c r="E1092" s="1">
        <v>26759</v>
      </c>
      <c r="F1092">
        <v>1</v>
      </c>
      <c r="G1092">
        <v>0</v>
      </c>
      <c r="H1092" s="9">
        <v>41677</v>
      </c>
      <c r="I1092" s="9" t="str">
        <f t="shared" ref="I1092:I1155" si="18">TEXT(SUBSTITUTE(H1092,"年","-"),"yyyy")</f>
        <v>2014</v>
      </c>
      <c r="J1092">
        <v>65</v>
      </c>
      <c r="K1092">
        <v>25</v>
      </c>
      <c r="L1092">
        <v>3</v>
      </c>
      <c r="M1092">
        <v>16</v>
      </c>
      <c r="N1092">
        <v>8</v>
      </c>
      <c r="O1092">
        <v>5</v>
      </c>
      <c r="P1092">
        <v>2</v>
      </c>
      <c r="Q1092">
        <f>SUM(Sheet1!K1092)+SUM(Sheet1!L1092)+SUM(Sheet1!M1092)+SUM(Sheet1!N1092)+SUM(Sheet1!O1092)+SUM(Sheet1!P1092)</f>
        <v>59</v>
      </c>
      <c r="R1092">
        <v>2</v>
      </c>
      <c r="S1092">
        <v>2</v>
      </c>
      <c r="T1092">
        <v>1</v>
      </c>
      <c r="U1092">
        <v>3</v>
      </c>
      <c r="V1092">
        <v>6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 t="s">
        <v>18</v>
      </c>
      <c r="AE1092" t="s">
        <v>19</v>
      </c>
    </row>
    <row r="1093" spans="1:31" x14ac:dyDescent="0.3">
      <c r="A1093">
        <v>1998</v>
      </c>
      <c r="B1093">
        <v>1976</v>
      </c>
      <c r="C1093" t="s">
        <v>25</v>
      </c>
      <c r="D1093" t="s">
        <v>28</v>
      </c>
      <c r="E1093" s="1">
        <v>37697</v>
      </c>
      <c r="F1093">
        <v>1</v>
      </c>
      <c r="G1093">
        <v>0</v>
      </c>
      <c r="H1093" s="9">
        <v>41677</v>
      </c>
      <c r="I1093" s="9" t="str">
        <f t="shared" si="18"/>
        <v>2014</v>
      </c>
      <c r="J1093">
        <v>82</v>
      </c>
      <c r="K1093">
        <v>34</v>
      </c>
      <c r="L1093">
        <v>6</v>
      </c>
      <c r="M1093">
        <v>21</v>
      </c>
      <c r="N1093">
        <v>11</v>
      </c>
      <c r="O1093">
        <v>4</v>
      </c>
      <c r="P1093">
        <v>8</v>
      </c>
      <c r="Q1093">
        <f>SUM(Sheet1!K1093)+SUM(Sheet1!L1093)+SUM(Sheet1!M1093)+SUM(Sheet1!N1093)+SUM(Sheet1!O1093)+SUM(Sheet1!P1093)</f>
        <v>84</v>
      </c>
      <c r="R1093">
        <v>1</v>
      </c>
      <c r="S1093">
        <v>2</v>
      </c>
      <c r="T1093">
        <v>1</v>
      </c>
      <c r="U1093">
        <v>3</v>
      </c>
      <c r="V1093">
        <v>6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 t="s">
        <v>32</v>
      </c>
      <c r="AE1093" t="s">
        <v>33</v>
      </c>
    </row>
    <row r="1094" spans="1:31" x14ac:dyDescent="0.3">
      <c r="A1094">
        <v>1250</v>
      </c>
      <c r="B1094">
        <v>1976</v>
      </c>
      <c r="C1094" t="s">
        <v>25</v>
      </c>
      <c r="D1094" t="s">
        <v>28</v>
      </c>
      <c r="E1094" s="1">
        <v>37697</v>
      </c>
      <c r="F1094">
        <v>1</v>
      </c>
      <c r="G1094">
        <v>0</v>
      </c>
      <c r="H1094" s="9">
        <v>41677</v>
      </c>
      <c r="I1094" s="9" t="str">
        <f t="shared" si="18"/>
        <v>2014</v>
      </c>
      <c r="J1094">
        <v>82</v>
      </c>
      <c r="K1094">
        <v>34</v>
      </c>
      <c r="L1094">
        <v>6</v>
      </c>
      <c r="M1094">
        <v>21</v>
      </c>
      <c r="N1094">
        <v>11</v>
      </c>
      <c r="O1094">
        <v>4</v>
      </c>
      <c r="P1094">
        <v>8</v>
      </c>
      <c r="Q1094">
        <f>SUM(Sheet1!K1094)+SUM(Sheet1!L1094)+SUM(Sheet1!M1094)+SUM(Sheet1!N1094)+SUM(Sheet1!O1094)+SUM(Sheet1!P1094)</f>
        <v>84</v>
      </c>
      <c r="R1094">
        <v>1</v>
      </c>
      <c r="S1094">
        <v>2</v>
      </c>
      <c r="T1094">
        <v>1</v>
      </c>
      <c r="U1094">
        <v>3</v>
      </c>
      <c r="V1094">
        <v>6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 t="s">
        <v>21</v>
      </c>
      <c r="AE1094" t="s">
        <v>22</v>
      </c>
    </row>
    <row r="1095" spans="1:31" x14ac:dyDescent="0.3">
      <c r="A1095">
        <v>7196</v>
      </c>
      <c r="B1095">
        <v>1950</v>
      </c>
      <c r="C1095" t="s">
        <v>13</v>
      </c>
      <c r="D1095" t="s">
        <v>20</v>
      </c>
      <c r="E1095" s="1">
        <v>41145</v>
      </c>
      <c r="F1095">
        <v>1</v>
      </c>
      <c r="G1095">
        <v>1</v>
      </c>
      <c r="H1095" s="9">
        <v>41678</v>
      </c>
      <c r="I1095" s="9" t="str">
        <f t="shared" si="18"/>
        <v>2014</v>
      </c>
      <c r="J1095">
        <v>20</v>
      </c>
      <c r="K1095">
        <v>9</v>
      </c>
      <c r="L1095">
        <v>0</v>
      </c>
      <c r="M1095">
        <v>3</v>
      </c>
      <c r="N1095">
        <v>0</v>
      </c>
      <c r="O1095">
        <v>0</v>
      </c>
      <c r="P1095">
        <v>1</v>
      </c>
      <c r="Q1095">
        <f>SUM(Sheet1!K1095)+SUM(Sheet1!L1095)+SUM(Sheet1!M1095)+SUM(Sheet1!N1095)+SUM(Sheet1!O1095)+SUM(Sheet1!P1095)</f>
        <v>13</v>
      </c>
      <c r="R1095">
        <v>1</v>
      </c>
      <c r="S1095">
        <v>0</v>
      </c>
      <c r="T1095">
        <v>0</v>
      </c>
      <c r="U1095">
        <v>3</v>
      </c>
      <c r="V1095">
        <v>3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 t="s">
        <v>23</v>
      </c>
      <c r="AE1095" t="s">
        <v>24</v>
      </c>
    </row>
    <row r="1096" spans="1:31" x14ac:dyDescent="0.3">
      <c r="A1096">
        <v>8275</v>
      </c>
      <c r="B1096">
        <v>1965</v>
      </c>
      <c r="C1096" t="s">
        <v>13</v>
      </c>
      <c r="D1096" t="s">
        <v>17</v>
      </c>
      <c r="E1096" s="1">
        <v>47025</v>
      </c>
      <c r="F1096">
        <v>1</v>
      </c>
      <c r="G1096">
        <v>1</v>
      </c>
      <c r="H1096" s="9">
        <v>41679</v>
      </c>
      <c r="I1096" s="9" t="str">
        <f t="shared" si="18"/>
        <v>2014</v>
      </c>
      <c r="J1096">
        <v>6</v>
      </c>
      <c r="K1096">
        <v>16</v>
      </c>
      <c r="L1096">
        <v>0</v>
      </c>
      <c r="M1096">
        <v>3</v>
      </c>
      <c r="N1096">
        <v>0</v>
      </c>
      <c r="O1096">
        <v>0</v>
      </c>
      <c r="P1096">
        <v>1</v>
      </c>
      <c r="Q1096">
        <f>SUM(Sheet1!K1096)+SUM(Sheet1!L1096)+SUM(Sheet1!M1096)+SUM(Sheet1!N1096)+SUM(Sheet1!O1096)+SUM(Sheet1!P1096)</f>
        <v>20</v>
      </c>
      <c r="R1096">
        <v>1</v>
      </c>
      <c r="S1096">
        <v>1</v>
      </c>
      <c r="T1096">
        <v>0</v>
      </c>
      <c r="U1096">
        <v>2</v>
      </c>
      <c r="V1096">
        <v>7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 t="s">
        <v>21</v>
      </c>
      <c r="AE1096" t="s">
        <v>22</v>
      </c>
    </row>
    <row r="1097" spans="1:31" x14ac:dyDescent="0.3">
      <c r="A1097">
        <v>10022</v>
      </c>
      <c r="B1097">
        <v>1973</v>
      </c>
      <c r="C1097" t="s">
        <v>13</v>
      </c>
      <c r="D1097" t="s">
        <v>28</v>
      </c>
      <c r="E1097" s="1">
        <v>54466</v>
      </c>
      <c r="F1097">
        <v>1</v>
      </c>
      <c r="G1097">
        <v>1</v>
      </c>
      <c r="H1097" s="9">
        <v>41679</v>
      </c>
      <c r="I1097" s="9" t="str">
        <f t="shared" si="18"/>
        <v>2014</v>
      </c>
      <c r="J1097">
        <v>78</v>
      </c>
      <c r="K1097">
        <v>12</v>
      </c>
      <c r="L1097">
        <v>0</v>
      </c>
      <c r="M1097">
        <v>4</v>
      </c>
      <c r="N1097">
        <v>0</v>
      </c>
      <c r="O1097">
        <v>0</v>
      </c>
      <c r="P1097">
        <v>0</v>
      </c>
      <c r="Q1097">
        <f>SUM(Sheet1!K1097)+SUM(Sheet1!L1097)+SUM(Sheet1!M1097)+SUM(Sheet1!N1097)+SUM(Sheet1!O1097)+SUM(Sheet1!P1097)</f>
        <v>16</v>
      </c>
      <c r="R1097">
        <v>1</v>
      </c>
      <c r="S1097">
        <v>1</v>
      </c>
      <c r="T1097">
        <v>0</v>
      </c>
      <c r="U1097">
        <v>2</v>
      </c>
      <c r="V1097">
        <v>5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 t="s">
        <v>21</v>
      </c>
      <c r="AE1097" t="s">
        <v>22</v>
      </c>
    </row>
    <row r="1098" spans="1:31" x14ac:dyDescent="0.3">
      <c r="A1098">
        <v>1307</v>
      </c>
      <c r="B1098">
        <v>1978</v>
      </c>
      <c r="C1098" t="s">
        <v>25</v>
      </c>
      <c r="D1098" t="s">
        <v>17</v>
      </c>
      <c r="E1098" s="1">
        <v>41986</v>
      </c>
      <c r="F1098">
        <v>0</v>
      </c>
      <c r="G1098">
        <v>1</v>
      </c>
      <c r="H1098" s="9">
        <v>41679</v>
      </c>
      <c r="I1098" s="9" t="str">
        <f t="shared" si="18"/>
        <v>2014</v>
      </c>
      <c r="J1098">
        <v>15</v>
      </c>
      <c r="K1098">
        <v>27</v>
      </c>
      <c r="L1098">
        <v>5</v>
      </c>
      <c r="M1098">
        <v>8</v>
      </c>
      <c r="N1098">
        <v>8</v>
      </c>
      <c r="O1098">
        <v>3</v>
      </c>
      <c r="P1098">
        <v>12</v>
      </c>
      <c r="Q1098">
        <f>SUM(Sheet1!K1098)+SUM(Sheet1!L1098)+SUM(Sheet1!M1098)+SUM(Sheet1!N1098)+SUM(Sheet1!O1098)+SUM(Sheet1!P1098)</f>
        <v>63</v>
      </c>
      <c r="R1098">
        <v>3</v>
      </c>
      <c r="S1098">
        <v>3</v>
      </c>
      <c r="T1098">
        <v>0</v>
      </c>
      <c r="U1098">
        <v>4</v>
      </c>
      <c r="V1098">
        <v>4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 t="s">
        <v>21</v>
      </c>
      <c r="AE1098" t="s">
        <v>22</v>
      </c>
    </row>
    <row r="1099" spans="1:31" x14ac:dyDescent="0.3">
      <c r="A1099">
        <v>8443</v>
      </c>
      <c r="B1099">
        <v>1972</v>
      </c>
      <c r="C1099" t="s">
        <v>25</v>
      </c>
      <c r="D1099" t="s">
        <v>28</v>
      </c>
      <c r="E1099" s="1">
        <v>24762</v>
      </c>
      <c r="F1099">
        <v>1</v>
      </c>
      <c r="G1099">
        <v>0</v>
      </c>
      <c r="H1099" s="9">
        <v>41680</v>
      </c>
      <c r="I1099" s="9" t="str">
        <f t="shared" si="18"/>
        <v>2014</v>
      </c>
      <c r="J1099">
        <v>16</v>
      </c>
      <c r="K1099">
        <v>6</v>
      </c>
      <c r="L1099">
        <v>10</v>
      </c>
      <c r="M1099">
        <v>12</v>
      </c>
      <c r="N1099">
        <v>3</v>
      </c>
      <c r="O1099">
        <v>15</v>
      </c>
      <c r="P1099">
        <v>40</v>
      </c>
      <c r="Q1099">
        <f>SUM(Sheet1!K1099)+SUM(Sheet1!L1099)+SUM(Sheet1!M1099)+SUM(Sheet1!N1099)+SUM(Sheet1!O1099)+SUM(Sheet1!P1099)</f>
        <v>86</v>
      </c>
      <c r="R1099">
        <v>3</v>
      </c>
      <c r="S1099">
        <v>3</v>
      </c>
      <c r="T1099">
        <v>1</v>
      </c>
      <c r="U1099">
        <v>2</v>
      </c>
      <c r="V1099">
        <v>8</v>
      </c>
      <c r="W1099">
        <v>1</v>
      </c>
      <c r="X1099">
        <v>0</v>
      </c>
      <c r="Y1099">
        <v>0</v>
      </c>
      <c r="Z1099">
        <v>0</v>
      </c>
      <c r="AA1099">
        <v>0</v>
      </c>
      <c r="AB1099">
        <v>1</v>
      </c>
      <c r="AC1099">
        <v>0</v>
      </c>
      <c r="AD1099" t="s">
        <v>15</v>
      </c>
      <c r="AE1099" t="s">
        <v>16</v>
      </c>
    </row>
    <row r="1100" spans="1:31" x14ac:dyDescent="0.3">
      <c r="A1100">
        <v>538</v>
      </c>
      <c r="B1100">
        <v>1989</v>
      </c>
      <c r="C1100" t="s">
        <v>25</v>
      </c>
      <c r="D1100" t="s">
        <v>28</v>
      </c>
      <c r="E1100" s="1">
        <v>46107</v>
      </c>
      <c r="F1100">
        <v>1</v>
      </c>
      <c r="G1100">
        <v>0</v>
      </c>
      <c r="H1100" s="9">
        <v>41680</v>
      </c>
      <c r="I1100" s="9" t="str">
        <f t="shared" si="18"/>
        <v>2014</v>
      </c>
      <c r="J1100">
        <v>78</v>
      </c>
      <c r="K1100">
        <v>31</v>
      </c>
      <c r="L1100">
        <v>9</v>
      </c>
      <c r="M1100">
        <v>27</v>
      </c>
      <c r="N1100">
        <v>16</v>
      </c>
      <c r="O1100">
        <v>9</v>
      </c>
      <c r="P1100">
        <v>33</v>
      </c>
      <c r="Q1100">
        <f>SUM(Sheet1!K1100)+SUM(Sheet1!L1100)+SUM(Sheet1!M1100)+SUM(Sheet1!N1100)+SUM(Sheet1!O1100)+SUM(Sheet1!P1100)</f>
        <v>125</v>
      </c>
      <c r="R1100">
        <v>1</v>
      </c>
      <c r="S1100">
        <v>1</v>
      </c>
      <c r="T1100">
        <v>1</v>
      </c>
      <c r="U1100">
        <v>4</v>
      </c>
      <c r="V1100">
        <v>3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 t="s">
        <v>15</v>
      </c>
      <c r="AE1100" t="s">
        <v>16</v>
      </c>
    </row>
    <row r="1101" spans="1:31" x14ac:dyDescent="0.3">
      <c r="A1101">
        <v>6182</v>
      </c>
      <c r="B1101">
        <v>1984</v>
      </c>
      <c r="C1101" t="s">
        <v>25</v>
      </c>
      <c r="D1101" t="s">
        <v>27</v>
      </c>
      <c r="E1101" s="1">
        <v>26646</v>
      </c>
      <c r="F1101">
        <v>1</v>
      </c>
      <c r="G1101">
        <v>0</v>
      </c>
      <c r="H1101" s="9">
        <v>41680</v>
      </c>
      <c r="I1101" s="9" t="str">
        <f t="shared" si="18"/>
        <v>2014</v>
      </c>
      <c r="J1101">
        <v>26</v>
      </c>
      <c r="K1101">
        <v>11</v>
      </c>
      <c r="L1101">
        <v>4</v>
      </c>
      <c r="M1101">
        <v>20</v>
      </c>
      <c r="N1101">
        <v>10</v>
      </c>
      <c r="O1101">
        <v>3</v>
      </c>
      <c r="P1101">
        <v>5</v>
      </c>
      <c r="Q1101">
        <f>SUM(Sheet1!K1101)+SUM(Sheet1!L1101)+SUM(Sheet1!M1101)+SUM(Sheet1!N1101)+SUM(Sheet1!O1101)+SUM(Sheet1!P1101)</f>
        <v>53</v>
      </c>
      <c r="R1101">
        <v>2</v>
      </c>
      <c r="S1101">
        <v>2</v>
      </c>
      <c r="T1101">
        <v>0</v>
      </c>
      <c r="U1101">
        <v>4</v>
      </c>
      <c r="V1101">
        <v>6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 t="s">
        <v>29</v>
      </c>
      <c r="AE1101" t="s">
        <v>19</v>
      </c>
    </row>
    <row r="1102" spans="1:31" x14ac:dyDescent="0.3">
      <c r="A1102">
        <v>8595</v>
      </c>
      <c r="B1102">
        <v>1973</v>
      </c>
      <c r="C1102" t="s">
        <v>25</v>
      </c>
      <c r="D1102" t="s">
        <v>14</v>
      </c>
      <c r="E1102" s="1">
        <v>42429</v>
      </c>
      <c r="F1102">
        <v>0</v>
      </c>
      <c r="G1102">
        <v>1</v>
      </c>
      <c r="H1102" s="9">
        <v>41681</v>
      </c>
      <c r="I1102" s="9" t="str">
        <f t="shared" si="18"/>
        <v>2014</v>
      </c>
      <c r="J1102">
        <v>99</v>
      </c>
      <c r="K1102">
        <v>55</v>
      </c>
      <c r="L1102">
        <v>0</v>
      </c>
      <c r="M1102">
        <v>6</v>
      </c>
      <c r="N1102">
        <v>2</v>
      </c>
      <c r="O1102">
        <v>0</v>
      </c>
      <c r="P1102">
        <v>4</v>
      </c>
      <c r="Q1102">
        <f>SUM(Sheet1!K1102)+SUM(Sheet1!L1102)+SUM(Sheet1!M1102)+SUM(Sheet1!N1102)+SUM(Sheet1!O1102)+SUM(Sheet1!P1102)</f>
        <v>67</v>
      </c>
      <c r="R1102">
        <v>2</v>
      </c>
      <c r="S1102">
        <v>1</v>
      </c>
      <c r="T1102">
        <v>1</v>
      </c>
      <c r="U1102">
        <v>3</v>
      </c>
      <c r="V1102">
        <v>5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 t="s">
        <v>18</v>
      </c>
      <c r="AE1102" t="s">
        <v>19</v>
      </c>
    </row>
    <row r="1103" spans="1:31" x14ac:dyDescent="0.3">
      <c r="A1103">
        <v>7232</v>
      </c>
      <c r="B1103">
        <v>1973</v>
      </c>
      <c r="C1103" t="s">
        <v>25</v>
      </c>
      <c r="D1103" t="s">
        <v>14</v>
      </c>
      <c r="E1103" s="1">
        <v>42429</v>
      </c>
      <c r="F1103">
        <v>0</v>
      </c>
      <c r="G1103">
        <v>1</v>
      </c>
      <c r="H1103" s="9">
        <v>41681</v>
      </c>
      <c r="I1103" s="9" t="str">
        <f t="shared" si="18"/>
        <v>2014</v>
      </c>
      <c r="J1103">
        <v>99</v>
      </c>
      <c r="K1103">
        <v>55</v>
      </c>
      <c r="L1103">
        <v>0</v>
      </c>
      <c r="M1103">
        <v>6</v>
      </c>
      <c r="N1103">
        <v>2</v>
      </c>
      <c r="O1103">
        <v>0</v>
      </c>
      <c r="P1103">
        <v>4</v>
      </c>
      <c r="Q1103">
        <f>SUM(Sheet1!K1103)+SUM(Sheet1!L1103)+SUM(Sheet1!M1103)+SUM(Sheet1!N1103)+SUM(Sheet1!O1103)+SUM(Sheet1!P1103)</f>
        <v>67</v>
      </c>
      <c r="R1103">
        <v>2</v>
      </c>
      <c r="S1103">
        <v>1</v>
      </c>
      <c r="T1103">
        <v>1</v>
      </c>
      <c r="U1103">
        <v>3</v>
      </c>
      <c r="V1103">
        <v>5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 t="s">
        <v>21</v>
      </c>
      <c r="AE1103" t="s">
        <v>22</v>
      </c>
    </row>
    <row r="1104" spans="1:31" x14ac:dyDescent="0.3">
      <c r="A1104">
        <v>9829</v>
      </c>
      <c r="B1104">
        <v>1978</v>
      </c>
      <c r="C1104" t="s">
        <v>25</v>
      </c>
      <c r="D1104" t="s">
        <v>27</v>
      </c>
      <c r="E1104" s="1">
        <v>28587</v>
      </c>
      <c r="F1104">
        <v>1</v>
      </c>
      <c r="G1104">
        <v>0</v>
      </c>
      <c r="H1104" s="9">
        <v>41682</v>
      </c>
      <c r="I1104" s="9" t="str">
        <f t="shared" si="18"/>
        <v>2014</v>
      </c>
      <c r="J1104">
        <v>42</v>
      </c>
      <c r="K1104">
        <v>22</v>
      </c>
      <c r="L1104">
        <v>4</v>
      </c>
      <c r="M1104">
        <v>17</v>
      </c>
      <c r="N1104">
        <v>12</v>
      </c>
      <c r="O1104">
        <v>10</v>
      </c>
      <c r="P1104">
        <v>13</v>
      </c>
      <c r="Q1104">
        <f>SUM(Sheet1!K1104)+SUM(Sheet1!L1104)+SUM(Sheet1!M1104)+SUM(Sheet1!N1104)+SUM(Sheet1!O1104)+SUM(Sheet1!P1104)</f>
        <v>78</v>
      </c>
      <c r="R1104">
        <v>3</v>
      </c>
      <c r="S1104">
        <v>2</v>
      </c>
      <c r="T1104">
        <v>0</v>
      </c>
      <c r="U1104">
        <v>4</v>
      </c>
      <c r="V1104">
        <v>6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 t="s">
        <v>21</v>
      </c>
      <c r="AE1104" t="s">
        <v>22</v>
      </c>
    </row>
    <row r="1105" spans="1:31" x14ac:dyDescent="0.3">
      <c r="A1105">
        <v>10033</v>
      </c>
      <c r="B1105">
        <v>1973</v>
      </c>
      <c r="C1105" t="s">
        <v>34</v>
      </c>
      <c r="D1105" t="s">
        <v>17</v>
      </c>
      <c r="E1105" s="1">
        <v>31163</v>
      </c>
      <c r="F1105">
        <v>1</v>
      </c>
      <c r="G1105">
        <v>0</v>
      </c>
      <c r="H1105" s="9">
        <v>41683</v>
      </c>
      <c r="I1105" s="9" t="str">
        <f t="shared" si="18"/>
        <v>2014</v>
      </c>
      <c r="J1105">
        <v>54</v>
      </c>
      <c r="K1105">
        <v>2</v>
      </c>
      <c r="L1105">
        <v>3</v>
      </c>
      <c r="M1105">
        <v>10</v>
      </c>
      <c r="N1105">
        <v>11</v>
      </c>
      <c r="O1105">
        <v>2</v>
      </c>
      <c r="P1105">
        <v>10</v>
      </c>
      <c r="Q1105">
        <f>SUM(Sheet1!K1105)+SUM(Sheet1!L1105)+SUM(Sheet1!M1105)+SUM(Sheet1!N1105)+SUM(Sheet1!O1105)+SUM(Sheet1!P1105)</f>
        <v>38</v>
      </c>
      <c r="R1105">
        <v>1</v>
      </c>
      <c r="S1105">
        <v>1</v>
      </c>
      <c r="T1105">
        <v>0</v>
      </c>
      <c r="U1105">
        <v>3</v>
      </c>
      <c r="V1105">
        <v>6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 t="s">
        <v>30</v>
      </c>
      <c r="AE1105" t="s">
        <v>31</v>
      </c>
    </row>
    <row r="1106" spans="1:31" x14ac:dyDescent="0.3">
      <c r="A1106">
        <v>5751</v>
      </c>
      <c r="B1106">
        <v>1973</v>
      </c>
      <c r="C1106" t="s">
        <v>34</v>
      </c>
      <c r="D1106" t="s">
        <v>17</v>
      </c>
      <c r="E1106" s="1">
        <v>31163</v>
      </c>
      <c r="F1106">
        <v>1</v>
      </c>
      <c r="G1106">
        <v>0</v>
      </c>
      <c r="H1106" s="9">
        <v>41683</v>
      </c>
      <c r="I1106" s="9" t="str">
        <f t="shared" si="18"/>
        <v>2014</v>
      </c>
      <c r="J1106">
        <v>54</v>
      </c>
      <c r="K1106">
        <v>2</v>
      </c>
      <c r="L1106">
        <v>3</v>
      </c>
      <c r="M1106">
        <v>10</v>
      </c>
      <c r="N1106">
        <v>11</v>
      </c>
      <c r="O1106">
        <v>2</v>
      </c>
      <c r="P1106">
        <v>10</v>
      </c>
      <c r="Q1106">
        <f>SUM(Sheet1!K1106)+SUM(Sheet1!L1106)+SUM(Sheet1!M1106)+SUM(Sheet1!N1106)+SUM(Sheet1!O1106)+SUM(Sheet1!P1106)</f>
        <v>38</v>
      </c>
      <c r="R1106">
        <v>1</v>
      </c>
      <c r="S1106">
        <v>1</v>
      </c>
      <c r="T1106">
        <v>0</v>
      </c>
      <c r="U1106">
        <v>3</v>
      </c>
      <c r="V1106">
        <v>6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 t="s">
        <v>23</v>
      </c>
      <c r="AE1106" t="s">
        <v>24</v>
      </c>
    </row>
    <row r="1107" spans="1:31" x14ac:dyDescent="0.3">
      <c r="A1107">
        <v>807</v>
      </c>
      <c r="B1107">
        <v>1969</v>
      </c>
      <c r="C1107" t="s">
        <v>26</v>
      </c>
      <c r="D1107" t="s">
        <v>27</v>
      </c>
      <c r="E1107" s="1">
        <v>44602</v>
      </c>
      <c r="F1107">
        <v>1</v>
      </c>
      <c r="G1107">
        <v>1</v>
      </c>
      <c r="H1107" s="9">
        <v>41685</v>
      </c>
      <c r="I1107" s="9" t="str">
        <f t="shared" si="18"/>
        <v>2014</v>
      </c>
      <c r="J1107">
        <v>35</v>
      </c>
      <c r="K1107">
        <v>167</v>
      </c>
      <c r="L1107">
        <v>2</v>
      </c>
      <c r="M1107">
        <v>89</v>
      </c>
      <c r="N1107">
        <v>0</v>
      </c>
      <c r="O1107">
        <v>0</v>
      </c>
      <c r="P1107">
        <v>34</v>
      </c>
      <c r="Q1107">
        <f>SUM(Sheet1!K1107)+SUM(Sheet1!L1107)+SUM(Sheet1!M1107)+SUM(Sheet1!N1107)+SUM(Sheet1!O1107)+SUM(Sheet1!P1107)</f>
        <v>292</v>
      </c>
      <c r="R1107">
        <v>6</v>
      </c>
      <c r="S1107">
        <v>6</v>
      </c>
      <c r="T1107">
        <v>1</v>
      </c>
      <c r="U1107">
        <v>4</v>
      </c>
      <c r="V1107">
        <v>8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 t="s">
        <v>32</v>
      </c>
      <c r="AE1107" t="s">
        <v>33</v>
      </c>
    </row>
    <row r="1108" spans="1:31" x14ac:dyDescent="0.3">
      <c r="A1108">
        <v>1135</v>
      </c>
      <c r="B1108">
        <v>1960</v>
      </c>
      <c r="C1108" t="s">
        <v>26</v>
      </c>
      <c r="D1108" t="s">
        <v>27</v>
      </c>
      <c r="E1108" s="1">
        <v>17144</v>
      </c>
      <c r="F1108">
        <v>1</v>
      </c>
      <c r="G1108">
        <v>1</v>
      </c>
      <c r="H1108" s="9">
        <v>41685</v>
      </c>
      <c r="I1108" s="9" t="str">
        <f t="shared" si="18"/>
        <v>2014</v>
      </c>
      <c r="J1108">
        <v>96</v>
      </c>
      <c r="K1108">
        <v>18</v>
      </c>
      <c r="L1108">
        <v>2</v>
      </c>
      <c r="M1108">
        <v>19</v>
      </c>
      <c r="N1108">
        <v>0</v>
      </c>
      <c r="O1108">
        <v>2</v>
      </c>
      <c r="P1108">
        <v>6</v>
      </c>
      <c r="Q1108">
        <f>SUM(Sheet1!K1108)+SUM(Sheet1!L1108)+SUM(Sheet1!M1108)+SUM(Sheet1!N1108)+SUM(Sheet1!O1108)+SUM(Sheet1!P1108)</f>
        <v>47</v>
      </c>
      <c r="R1108">
        <v>5</v>
      </c>
      <c r="S1108">
        <v>3</v>
      </c>
      <c r="T1108">
        <v>0</v>
      </c>
      <c r="U1108">
        <v>4</v>
      </c>
      <c r="V1108">
        <v>7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 t="s">
        <v>23</v>
      </c>
      <c r="AE1108" t="s">
        <v>24</v>
      </c>
    </row>
    <row r="1109" spans="1:31" x14ac:dyDescent="0.3">
      <c r="A1109">
        <v>24</v>
      </c>
      <c r="B1109">
        <v>1960</v>
      </c>
      <c r="C1109" t="s">
        <v>26</v>
      </c>
      <c r="D1109" t="s">
        <v>27</v>
      </c>
      <c r="E1109" s="1">
        <v>17144</v>
      </c>
      <c r="F1109">
        <v>1</v>
      </c>
      <c r="G1109">
        <v>1</v>
      </c>
      <c r="H1109" s="9">
        <v>41685</v>
      </c>
      <c r="I1109" s="9" t="str">
        <f t="shared" si="18"/>
        <v>2014</v>
      </c>
      <c r="J1109">
        <v>96</v>
      </c>
      <c r="K1109">
        <v>18</v>
      </c>
      <c r="L1109">
        <v>2</v>
      </c>
      <c r="M1109">
        <v>19</v>
      </c>
      <c r="N1109">
        <v>0</v>
      </c>
      <c r="O1109">
        <v>2</v>
      </c>
      <c r="P1109">
        <v>6</v>
      </c>
      <c r="Q1109">
        <f>SUM(Sheet1!K1109)+SUM(Sheet1!L1109)+SUM(Sheet1!M1109)+SUM(Sheet1!N1109)+SUM(Sheet1!O1109)+SUM(Sheet1!P1109)</f>
        <v>47</v>
      </c>
      <c r="R1109">
        <v>5</v>
      </c>
      <c r="S1109">
        <v>3</v>
      </c>
      <c r="T1109">
        <v>0</v>
      </c>
      <c r="U1109">
        <v>4</v>
      </c>
      <c r="V1109">
        <v>7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 t="s">
        <v>15</v>
      </c>
      <c r="AE1109" t="s">
        <v>16</v>
      </c>
    </row>
    <row r="1110" spans="1:31" x14ac:dyDescent="0.3">
      <c r="A1110">
        <v>4376</v>
      </c>
      <c r="B1110">
        <v>1960</v>
      </c>
      <c r="C1110" t="s">
        <v>34</v>
      </c>
      <c r="D1110" t="s">
        <v>28</v>
      </c>
      <c r="E1110" s="1">
        <v>32218</v>
      </c>
      <c r="F1110">
        <v>0</v>
      </c>
      <c r="G1110">
        <v>0</v>
      </c>
      <c r="H1110" s="9">
        <v>41685</v>
      </c>
      <c r="I1110" s="9" t="str">
        <f t="shared" si="18"/>
        <v>2014</v>
      </c>
      <c r="J1110">
        <v>27</v>
      </c>
      <c r="K1110">
        <v>10</v>
      </c>
      <c r="L1110">
        <v>24</v>
      </c>
      <c r="M1110">
        <v>15</v>
      </c>
      <c r="N1110">
        <v>13</v>
      </c>
      <c r="O1110">
        <v>1</v>
      </c>
      <c r="P1110">
        <v>30</v>
      </c>
      <c r="Q1110">
        <f>SUM(Sheet1!K1110)+SUM(Sheet1!L1110)+SUM(Sheet1!M1110)+SUM(Sheet1!N1110)+SUM(Sheet1!O1110)+SUM(Sheet1!P1110)</f>
        <v>93</v>
      </c>
      <c r="R1110">
        <v>1</v>
      </c>
      <c r="S1110">
        <v>2</v>
      </c>
      <c r="T1110">
        <v>1</v>
      </c>
      <c r="U1110">
        <v>3</v>
      </c>
      <c r="V1110">
        <v>7</v>
      </c>
      <c r="W1110">
        <v>1</v>
      </c>
      <c r="X1110">
        <v>0</v>
      </c>
      <c r="Y1110">
        <v>0</v>
      </c>
      <c r="Z1110">
        <v>0</v>
      </c>
      <c r="AA1110">
        <v>0</v>
      </c>
      <c r="AB1110">
        <v>1</v>
      </c>
      <c r="AC1110">
        <v>0</v>
      </c>
      <c r="AD1110" t="s">
        <v>21</v>
      </c>
      <c r="AE1110" t="s">
        <v>22</v>
      </c>
    </row>
    <row r="1111" spans="1:31" x14ac:dyDescent="0.3">
      <c r="A1111">
        <v>8955</v>
      </c>
      <c r="B1111">
        <v>1957</v>
      </c>
      <c r="C1111" t="s">
        <v>13</v>
      </c>
      <c r="D1111" t="s">
        <v>27</v>
      </c>
      <c r="E1111" s="1">
        <v>40451</v>
      </c>
      <c r="F1111">
        <v>0</v>
      </c>
      <c r="G1111">
        <v>2</v>
      </c>
      <c r="H1111" s="9">
        <v>41686</v>
      </c>
      <c r="I1111" s="9" t="str">
        <f t="shared" si="18"/>
        <v>2014</v>
      </c>
      <c r="J1111">
        <v>54</v>
      </c>
      <c r="K1111">
        <v>35</v>
      </c>
      <c r="L1111">
        <v>0</v>
      </c>
      <c r="M1111">
        <v>4</v>
      </c>
      <c r="N1111">
        <v>0</v>
      </c>
      <c r="O1111">
        <v>0</v>
      </c>
      <c r="P1111">
        <v>10</v>
      </c>
      <c r="Q1111">
        <f>SUM(Sheet1!K1111)+SUM(Sheet1!L1111)+SUM(Sheet1!M1111)+SUM(Sheet1!N1111)+SUM(Sheet1!O1111)+SUM(Sheet1!P1111)</f>
        <v>49</v>
      </c>
      <c r="R1111">
        <v>1</v>
      </c>
      <c r="S1111">
        <v>1</v>
      </c>
      <c r="T1111">
        <v>1</v>
      </c>
      <c r="U1111">
        <v>2</v>
      </c>
      <c r="V1111">
        <v>5</v>
      </c>
      <c r="W1111">
        <v>1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 t="s">
        <v>21</v>
      </c>
      <c r="AE1111" t="s">
        <v>22</v>
      </c>
    </row>
    <row r="1112" spans="1:31" x14ac:dyDescent="0.3">
      <c r="A1112">
        <v>5229</v>
      </c>
      <c r="B1112">
        <v>1969</v>
      </c>
      <c r="C1112" t="s">
        <v>13</v>
      </c>
      <c r="D1112" t="s">
        <v>27</v>
      </c>
      <c r="E1112" s="1">
        <v>54132</v>
      </c>
      <c r="F1112">
        <v>0</v>
      </c>
      <c r="G1112">
        <v>1</v>
      </c>
      <c r="H1112" s="9">
        <v>41686</v>
      </c>
      <c r="I1112" s="9" t="str">
        <f t="shared" si="18"/>
        <v>2014</v>
      </c>
      <c r="J1112">
        <v>81</v>
      </c>
      <c r="K1112">
        <v>30</v>
      </c>
      <c r="L1112">
        <v>1</v>
      </c>
      <c r="M1112">
        <v>8</v>
      </c>
      <c r="N1112">
        <v>0</v>
      </c>
      <c r="O1112">
        <v>0</v>
      </c>
      <c r="P1112">
        <v>3</v>
      </c>
      <c r="Q1112">
        <f>SUM(Sheet1!K1112)+SUM(Sheet1!L1112)+SUM(Sheet1!M1112)+SUM(Sheet1!N1112)+SUM(Sheet1!O1112)+SUM(Sheet1!P1112)</f>
        <v>42</v>
      </c>
      <c r="R1112">
        <v>1</v>
      </c>
      <c r="S1112">
        <v>1</v>
      </c>
      <c r="T1112">
        <v>0</v>
      </c>
      <c r="U1112">
        <v>3</v>
      </c>
      <c r="V1112">
        <v>7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 t="s">
        <v>30</v>
      </c>
      <c r="AE1112" t="s">
        <v>31</v>
      </c>
    </row>
    <row r="1113" spans="1:31" x14ac:dyDescent="0.3">
      <c r="A1113">
        <v>3726</v>
      </c>
      <c r="B1113">
        <v>1986</v>
      </c>
      <c r="C1113" t="s">
        <v>13</v>
      </c>
      <c r="D1113" t="s">
        <v>27</v>
      </c>
      <c r="E1113" s="1">
        <v>34320</v>
      </c>
      <c r="F1113">
        <v>1</v>
      </c>
      <c r="G1113">
        <v>0</v>
      </c>
      <c r="H1113" s="9">
        <v>41686</v>
      </c>
      <c r="I1113" s="9" t="str">
        <f t="shared" si="18"/>
        <v>2014</v>
      </c>
      <c r="J1113">
        <v>66</v>
      </c>
      <c r="K1113">
        <v>4</v>
      </c>
      <c r="L1113">
        <v>1</v>
      </c>
      <c r="M1113">
        <v>9</v>
      </c>
      <c r="N1113">
        <v>3</v>
      </c>
      <c r="O1113">
        <v>0</v>
      </c>
      <c r="P1113">
        <v>0</v>
      </c>
      <c r="Q1113">
        <f>SUM(Sheet1!K1113)+SUM(Sheet1!L1113)+SUM(Sheet1!M1113)+SUM(Sheet1!N1113)+SUM(Sheet1!O1113)+SUM(Sheet1!P1113)</f>
        <v>17</v>
      </c>
      <c r="R1113">
        <v>1</v>
      </c>
      <c r="S1113">
        <v>1</v>
      </c>
      <c r="T1113">
        <v>0</v>
      </c>
      <c r="U1113">
        <v>2</v>
      </c>
      <c r="V1113">
        <v>8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 t="s">
        <v>15</v>
      </c>
      <c r="AE1113" t="s">
        <v>16</v>
      </c>
    </row>
    <row r="1114" spans="1:31" x14ac:dyDescent="0.3">
      <c r="A1114">
        <v>1328</v>
      </c>
      <c r="B1114">
        <v>1982</v>
      </c>
      <c r="C1114" t="s">
        <v>34</v>
      </c>
      <c r="D1114" t="s">
        <v>20</v>
      </c>
      <c r="E1114" s="1">
        <v>57937</v>
      </c>
      <c r="F1114">
        <v>0</v>
      </c>
      <c r="G1114">
        <v>1</v>
      </c>
      <c r="H1114" s="9">
        <v>41686</v>
      </c>
      <c r="I1114" s="9" t="str">
        <f t="shared" si="18"/>
        <v>2014</v>
      </c>
      <c r="J1114">
        <v>56</v>
      </c>
      <c r="K1114">
        <v>261</v>
      </c>
      <c r="L1114">
        <v>42</v>
      </c>
      <c r="M1114">
        <v>144</v>
      </c>
      <c r="N1114">
        <v>55</v>
      </c>
      <c r="O1114">
        <v>48</v>
      </c>
      <c r="P1114">
        <v>133</v>
      </c>
      <c r="Q1114">
        <f>SUM(Sheet1!K1114)+SUM(Sheet1!L1114)+SUM(Sheet1!M1114)+SUM(Sheet1!N1114)+SUM(Sheet1!O1114)+SUM(Sheet1!P1114)</f>
        <v>683</v>
      </c>
      <c r="R1114">
        <v>3</v>
      </c>
      <c r="S1114">
        <v>4</v>
      </c>
      <c r="T1114">
        <v>4</v>
      </c>
      <c r="U1114">
        <v>9</v>
      </c>
      <c r="V1114">
        <v>3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 t="s">
        <v>15</v>
      </c>
      <c r="AE1114" t="s">
        <v>16</v>
      </c>
    </row>
    <row r="1115" spans="1:31" x14ac:dyDescent="0.3">
      <c r="A1115">
        <v>5283</v>
      </c>
      <c r="B1115">
        <v>1976</v>
      </c>
      <c r="C1115" t="s">
        <v>13</v>
      </c>
      <c r="D1115" t="s">
        <v>28</v>
      </c>
      <c r="E1115" s="1">
        <v>42473</v>
      </c>
      <c r="F1115">
        <v>1</v>
      </c>
      <c r="G1115">
        <v>1</v>
      </c>
      <c r="H1115" s="9">
        <v>41687</v>
      </c>
      <c r="I1115" s="9" t="str">
        <f t="shared" si="18"/>
        <v>2014</v>
      </c>
      <c r="J1115">
        <v>72</v>
      </c>
      <c r="K1115">
        <v>93</v>
      </c>
      <c r="L1115">
        <v>1</v>
      </c>
      <c r="M1115">
        <v>21</v>
      </c>
      <c r="N1115">
        <v>0</v>
      </c>
      <c r="O1115">
        <v>4</v>
      </c>
      <c r="P1115">
        <v>25</v>
      </c>
      <c r="Q1115">
        <f>SUM(Sheet1!K1115)+SUM(Sheet1!L1115)+SUM(Sheet1!M1115)+SUM(Sheet1!N1115)+SUM(Sheet1!O1115)+SUM(Sheet1!P1115)</f>
        <v>144</v>
      </c>
      <c r="R1115">
        <v>3</v>
      </c>
      <c r="S1115">
        <v>2</v>
      </c>
      <c r="T1115">
        <v>1</v>
      </c>
      <c r="U1115">
        <v>4</v>
      </c>
      <c r="V1115">
        <v>5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 t="s">
        <v>21</v>
      </c>
      <c r="AE1115" t="s">
        <v>22</v>
      </c>
    </row>
    <row r="1116" spans="1:31" x14ac:dyDescent="0.3">
      <c r="A1116">
        <v>193</v>
      </c>
      <c r="B1116">
        <v>1996</v>
      </c>
      <c r="C1116" t="s">
        <v>35</v>
      </c>
      <c r="D1116" t="s">
        <v>20</v>
      </c>
      <c r="E1116" s="1">
        <v>14421</v>
      </c>
      <c r="F1116">
        <v>0</v>
      </c>
      <c r="G1116">
        <v>0</v>
      </c>
      <c r="H1116" s="9">
        <v>41687</v>
      </c>
      <c r="I1116" s="9" t="str">
        <f t="shared" si="18"/>
        <v>2014</v>
      </c>
      <c r="J1116">
        <v>81</v>
      </c>
      <c r="K1116">
        <v>0</v>
      </c>
      <c r="L1116">
        <v>0</v>
      </c>
      <c r="M1116">
        <v>2</v>
      </c>
      <c r="N1116">
        <v>3</v>
      </c>
      <c r="O1116">
        <v>3</v>
      </c>
      <c r="P1116">
        <v>8</v>
      </c>
      <c r="Q1116">
        <f>SUM(Sheet1!K1116)+SUM(Sheet1!L1116)+SUM(Sheet1!M1116)+SUM(Sheet1!N1116)+SUM(Sheet1!O1116)+SUM(Sheet1!P1116)</f>
        <v>16</v>
      </c>
      <c r="R1116">
        <v>1</v>
      </c>
      <c r="S1116">
        <v>1</v>
      </c>
      <c r="T1116">
        <v>0</v>
      </c>
      <c r="U1116">
        <v>2</v>
      </c>
      <c r="V1116">
        <v>5</v>
      </c>
      <c r="W1116">
        <v>1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 t="s">
        <v>21</v>
      </c>
      <c r="AE1116" t="s">
        <v>22</v>
      </c>
    </row>
    <row r="1117" spans="1:31" x14ac:dyDescent="0.3">
      <c r="A1117">
        <v>361</v>
      </c>
      <c r="B1117">
        <v>1969</v>
      </c>
      <c r="C1117" t="s">
        <v>26</v>
      </c>
      <c r="D1117" t="s">
        <v>20</v>
      </c>
      <c r="E1117" s="1">
        <v>43142</v>
      </c>
      <c r="F1117">
        <v>1</v>
      </c>
      <c r="G1117">
        <v>1</v>
      </c>
      <c r="H1117" s="9">
        <v>41688</v>
      </c>
      <c r="I1117" s="9" t="str">
        <f t="shared" si="18"/>
        <v>2014</v>
      </c>
      <c r="J1117">
        <v>84</v>
      </c>
      <c r="K1117">
        <v>5</v>
      </c>
      <c r="L1117">
        <v>1</v>
      </c>
      <c r="M1117">
        <v>7</v>
      </c>
      <c r="N1117">
        <v>2</v>
      </c>
      <c r="O1117">
        <v>1</v>
      </c>
      <c r="P1117">
        <v>4</v>
      </c>
      <c r="Q1117">
        <f>SUM(Sheet1!K1117)+SUM(Sheet1!L1117)+SUM(Sheet1!M1117)+SUM(Sheet1!N1117)+SUM(Sheet1!O1117)+SUM(Sheet1!P1117)</f>
        <v>20</v>
      </c>
      <c r="R1117">
        <v>1</v>
      </c>
      <c r="S1117">
        <v>1</v>
      </c>
      <c r="T1117">
        <v>0</v>
      </c>
      <c r="U1117">
        <v>2</v>
      </c>
      <c r="V1117">
        <v>7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 t="s">
        <v>18</v>
      </c>
      <c r="AE1117" t="s">
        <v>19</v>
      </c>
    </row>
    <row r="1118" spans="1:31" x14ac:dyDescent="0.3">
      <c r="A1118">
        <v>1878</v>
      </c>
      <c r="B1118">
        <v>1985</v>
      </c>
      <c r="C1118" t="s">
        <v>34</v>
      </c>
      <c r="D1118" t="s">
        <v>20</v>
      </c>
      <c r="E1118" s="1">
        <v>23148</v>
      </c>
      <c r="F1118">
        <v>0</v>
      </c>
      <c r="G1118">
        <v>0</v>
      </c>
      <c r="H1118" s="9">
        <v>41688</v>
      </c>
      <c r="I1118" s="9" t="str">
        <f t="shared" si="18"/>
        <v>2014</v>
      </c>
      <c r="J1118">
        <v>83</v>
      </c>
      <c r="K1118">
        <v>4</v>
      </c>
      <c r="L1118">
        <v>6</v>
      </c>
      <c r="M1118">
        <v>8</v>
      </c>
      <c r="N1118">
        <v>6</v>
      </c>
      <c r="O1118">
        <v>3</v>
      </c>
      <c r="P1118">
        <v>10</v>
      </c>
      <c r="Q1118">
        <f>SUM(Sheet1!K1118)+SUM(Sheet1!L1118)+SUM(Sheet1!M1118)+SUM(Sheet1!N1118)+SUM(Sheet1!O1118)+SUM(Sheet1!P1118)</f>
        <v>37</v>
      </c>
      <c r="R1118">
        <v>1</v>
      </c>
      <c r="S1118">
        <v>2</v>
      </c>
      <c r="T1118">
        <v>0</v>
      </c>
      <c r="U1118">
        <v>3</v>
      </c>
      <c r="V1118">
        <v>7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 t="s">
        <v>21</v>
      </c>
      <c r="AE1118" t="s">
        <v>22</v>
      </c>
    </row>
    <row r="1119" spans="1:31" x14ac:dyDescent="0.3">
      <c r="A1119">
        <v>9986</v>
      </c>
      <c r="B1119">
        <v>1982</v>
      </c>
      <c r="C1119" t="s">
        <v>25</v>
      </c>
      <c r="D1119" t="s">
        <v>27</v>
      </c>
      <c r="E1119" s="1">
        <v>19444</v>
      </c>
      <c r="F1119">
        <v>1</v>
      </c>
      <c r="G1119">
        <v>0</v>
      </c>
      <c r="H1119" s="9">
        <v>41692</v>
      </c>
      <c r="I1119" s="9" t="str">
        <f t="shared" si="18"/>
        <v>2014</v>
      </c>
      <c r="J1119">
        <v>8</v>
      </c>
      <c r="K1119">
        <v>16</v>
      </c>
      <c r="L1119">
        <v>0</v>
      </c>
      <c r="M1119">
        <v>23</v>
      </c>
      <c r="N1119">
        <v>3</v>
      </c>
      <c r="O1119">
        <v>2</v>
      </c>
      <c r="P1119">
        <v>10</v>
      </c>
      <c r="Q1119">
        <f>SUM(Sheet1!K1119)+SUM(Sheet1!L1119)+SUM(Sheet1!M1119)+SUM(Sheet1!N1119)+SUM(Sheet1!O1119)+SUM(Sheet1!P1119)</f>
        <v>54</v>
      </c>
      <c r="R1119">
        <v>3</v>
      </c>
      <c r="S1119">
        <v>4</v>
      </c>
      <c r="T1119">
        <v>1</v>
      </c>
      <c r="U1119">
        <v>2</v>
      </c>
      <c r="V1119">
        <v>7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1</v>
      </c>
      <c r="AC1119">
        <v>0</v>
      </c>
      <c r="AD1119" t="s">
        <v>15</v>
      </c>
      <c r="AE1119" t="s">
        <v>16</v>
      </c>
    </row>
    <row r="1120" spans="1:31" x14ac:dyDescent="0.3">
      <c r="A1120">
        <v>9423</v>
      </c>
      <c r="B1120">
        <v>1979</v>
      </c>
      <c r="C1120" t="s">
        <v>26</v>
      </c>
      <c r="D1120" t="s">
        <v>20</v>
      </c>
      <c r="E1120" s="1">
        <v>32765</v>
      </c>
      <c r="F1120">
        <v>1</v>
      </c>
      <c r="G1120">
        <v>0</v>
      </c>
      <c r="H1120" s="9">
        <v>41693</v>
      </c>
      <c r="I1120" s="9" t="str">
        <f t="shared" si="18"/>
        <v>2014</v>
      </c>
      <c r="J1120">
        <v>49</v>
      </c>
      <c r="K1120">
        <v>13</v>
      </c>
      <c r="L1120">
        <v>3</v>
      </c>
      <c r="M1120">
        <v>17</v>
      </c>
      <c r="N1120">
        <v>7</v>
      </c>
      <c r="O1120">
        <v>3</v>
      </c>
      <c r="P1120">
        <v>3</v>
      </c>
      <c r="Q1120">
        <f>SUM(Sheet1!K1120)+SUM(Sheet1!L1120)+SUM(Sheet1!M1120)+SUM(Sheet1!N1120)+SUM(Sheet1!O1120)+SUM(Sheet1!P1120)</f>
        <v>46</v>
      </c>
      <c r="R1120">
        <v>2</v>
      </c>
      <c r="S1120">
        <v>2</v>
      </c>
      <c r="T1120">
        <v>0</v>
      </c>
      <c r="U1120">
        <v>4</v>
      </c>
      <c r="V1120">
        <v>5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 t="s">
        <v>21</v>
      </c>
      <c r="AE1120" t="s">
        <v>22</v>
      </c>
    </row>
    <row r="1121" spans="1:31" x14ac:dyDescent="0.3">
      <c r="A1121">
        <v>10341</v>
      </c>
      <c r="B1121">
        <v>1948</v>
      </c>
      <c r="C1121" t="s">
        <v>25</v>
      </c>
      <c r="D1121" t="s">
        <v>27</v>
      </c>
      <c r="E1121" s="1">
        <v>51315</v>
      </c>
      <c r="F1121">
        <v>0</v>
      </c>
      <c r="G1121">
        <v>0</v>
      </c>
      <c r="H1121" s="9">
        <v>41693</v>
      </c>
      <c r="I1121" s="9" t="str">
        <f t="shared" si="18"/>
        <v>2014</v>
      </c>
      <c r="J1121">
        <v>45</v>
      </c>
      <c r="K1121">
        <v>68</v>
      </c>
      <c r="L1121">
        <v>28</v>
      </c>
      <c r="M1121">
        <v>39</v>
      </c>
      <c r="N1121">
        <v>16</v>
      </c>
      <c r="O1121">
        <v>30</v>
      </c>
      <c r="P1121">
        <v>41</v>
      </c>
      <c r="Q1121">
        <f>SUM(Sheet1!K1121)+SUM(Sheet1!L1121)+SUM(Sheet1!M1121)+SUM(Sheet1!N1121)+SUM(Sheet1!O1121)+SUM(Sheet1!P1121)</f>
        <v>222</v>
      </c>
      <c r="R1121">
        <v>1</v>
      </c>
      <c r="S1121">
        <v>2</v>
      </c>
      <c r="T1121">
        <v>2</v>
      </c>
      <c r="U1121">
        <v>5</v>
      </c>
      <c r="V1121">
        <v>2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 t="s">
        <v>18</v>
      </c>
      <c r="AE1121" t="s">
        <v>19</v>
      </c>
    </row>
    <row r="1122" spans="1:31" x14ac:dyDescent="0.3">
      <c r="A1122">
        <v>6205</v>
      </c>
      <c r="B1122">
        <v>1967</v>
      </c>
      <c r="C1122" t="s">
        <v>26</v>
      </c>
      <c r="D1122" t="s">
        <v>28</v>
      </c>
      <c r="E1122" s="1">
        <v>32557</v>
      </c>
      <c r="F1122">
        <v>1</v>
      </c>
      <c r="G1122">
        <v>0</v>
      </c>
      <c r="H1122" s="9">
        <v>41694</v>
      </c>
      <c r="I1122" s="9" t="str">
        <f t="shared" si="18"/>
        <v>2014</v>
      </c>
      <c r="J1122">
        <v>13</v>
      </c>
      <c r="K1122">
        <v>34</v>
      </c>
      <c r="L1122">
        <v>3</v>
      </c>
      <c r="M1122">
        <v>29</v>
      </c>
      <c r="N1122">
        <v>0</v>
      </c>
      <c r="O1122">
        <v>4</v>
      </c>
      <c r="P1122">
        <v>10</v>
      </c>
      <c r="Q1122">
        <f>SUM(Sheet1!K1122)+SUM(Sheet1!L1122)+SUM(Sheet1!M1122)+SUM(Sheet1!N1122)+SUM(Sheet1!O1122)+SUM(Sheet1!P1122)</f>
        <v>80</v>
      </c>
      <c r="R1122">
        <v>3</v>
      </c>
      <c r="S1122">
        <v>2</v>
      </c>
      <c r="T1122">
        <v>1</v>
      </c>
      <c r="U1122">
        <v>3</v>
      </c>
      <c r="V1122">
        <v>5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1</v>
      </c>
      <c r="AC1122">
        <v>0</v>
      </c>
      <c r="AD1122" t="s">
        <v>23</v>
      </c>
      <c r="AE1122" t="s">
        <v>24</v>
      </c>
    </row>
    <row r="1123" spans="1:31" x14ac:dyDescent="0.3">
      <c r="A1123">
        <v>2958</v>
      </c>
      <c r="B1123">
        <v>1978</v>
      </c>
      <c r="C1123" t="s">
        <v>25</v>
      </c>
      <c r="D1123" t="s">
        <v>20</v>
      </c>
      <c r="E1123" s="1">
        <v>28442</v>
      </c>
      <c r="F1123">
        <v>2</v>
      </c>
      <c r="G1123">
        <v>0</v>
      </c>
      <c r="H1123" s="9">
        <v>41694</v>
      </c>
      <c r="I1123" s="9" t="str">
        <f t="shared" si="18"/>
        <v>2014</v>
      </c>
      <c r="J1123">
        <v>53</v>
      </c>
      <c r="K1123">
        <v>19</v>
      </c>
      <c r="L1123">
        <v>3</v>
      </c>
      <c r="M1123">
        <v>10</v>
      </c>
      <c r="N1123">
        <v>11</v>
      </c>
      <c r="O1123">
        <v>8</v>
      </c>
      <c r="P1123">
        <v>6</v>
      </c>
      <c r="Q1123">
        <f>SUM(Sheet1!K1123)+SUM(Sheet1!L1123)+SUM(Sheet1!M1123)+SUM(Sheet1!N1123)+SUM(Sheet1!O1123)+SUM(Sheet1!P1123)</f>
        <v>57</v>
      </c>
      <c r="R1123">
        <v>3</v>
      </c>
      <c r="S1123">
        <v>2</v>
      </c>
      <c r="T1123">
        <v>1</v>
      </c>
      <c r="U1123">
        <v>4</v>
      </c>
      <c r="V1123">
        <v>4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 t="s">
        <v>21</v>
      </c>
      <c r="AE1123" t="s">
        <v>22</v>
      </c>
    </row>
    <row r="1124" spans="1:31" x14ac:dyDescent="0.3">
      <c r="A1124">
        <v>9197</v>
      </c>
      <c r="B1124">
        <v>1953</v>
      </c>
      <c r="C1124" t="s">
        <v>25</v>
      </c>
      <c r="D1124" t="s">
        <v>20</v>
      </c>
      <c r="E1124" s="1">
        <v>39722</v>
      </c>
      <c r="F1124">
        <v>0</v>
      </c>
      <c r="G1124">
        <v>1</v>
      </c>
      <c r="H1124" s="9">
        <v>41694</v>
      </c>
      <c r="I1124" s="9" t="str">
        <f t="shared" si="18"/>
        <v>2014</v>
      </c>
      <c r="J1124">
        <v>92</v>
      </c>
      <c r="K1124">
        <v>32</v>
      </c>
      <c r="L1124">
        <v>0</v>
      </c>
      <c r="M1124">
        <v>5</v>
      </c>
      <c r="N1124">
        <v>2</v>
      </c>
      <c r="O1124">
        <v>0</v>
      </c>
      <c r="P1124">
        <v>8</v>
      </c>
      <c r="Q1124">
        <f>SUM(Sheet1!K1124)+SUM(Sheet1!L1124)+SUM(Sheet1!M1124)+SUM(Sheet1!N1124)+SUM(Sheet1!O1124)+SUM(Sheet1!P1124)</f>
        <v>47</v>
      </c>
      <c r="R1124">
        <v>2</v>
      </c>
      <c r="S1124">
        <v>2</v>
      </c>
      <c r="T1124">
        <v>0</v>
      </c>
      <c r="U1124">
        <v>3</v>
      </c>
      <c r="V1124">
        <v>5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 t="s">
        <v>21</v>
      </c>
      <c r="AE1124" t="s">
        <v>22</v>
      </c>
    </row>
    <row r="1125" spans="1:31" x14ac:dyDescent="0.3">
      <c r="A1125">
        <v>2815</v>
      </c>
      <c r="B1125">
        <v>1975</v>
      </c>
      <c r="C1125" t="s">
        <v>25</v>
      </c>
      <c r="D1125" t="s">
        <v>20</v>
      </c>
      <c r="E1125" s="1">
        <v>33183</v>
      </c>
      <c r="F1125">
        <v>1</v>
      </c>
      <c r="G1125">
        <v>0</v>
      </c>
      <c r="H1125" s="9">
        <v>41694</v>
      </c>
      <c r="I1125" s="9" t="str">
        <f t="shared" si="18"/>
        <v>2014</v>
      </c>
      <c r="J1125">
        <v>46</v>
      </c>
      <c r="K1125">
        <v>7</v>
      </c>
      <c r="L1125">
        <v>5</v>
      </c>
      <c r="M1125">
        <v>39</v>
      </c>
      <c r="N1125">
        <v>17</v>
      </c>
      <c r="O1125">
        <v>15</v>
      </c>
      <c r="P1125">
        <v>37</v>
      </c>
      <c r="Q1125">
        <f>SUM(Sheet1!K1125)+SUM(Sheet1!L1125)+SUM(Sheet1!M1125)+SUM(Sheet1!N1125)+SUM(Sheet1!O1125)+SUM(Sheet1!P1125)</f>
        <v>120</v>
      </c>
      <c r="R1125">
        <v>2</v>
      </c>
      <c r="S1125">
        <v>4</v>
      </c>
      <c r="T1125">
        <v>0</v>
      </c>
      <c r="U1125">
        <v>3</v>
      </c>
      <c r="V1125">
        <v>7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 t="s">
        <v>21</v>
      </c>
      <c r="AE1125" t="s">
        <v>22</v>
      </c>
    </row>
    <row r="1126" spans="1:31" x14ac:dyDescent="0.3">
      <c r="A1126">
        <v>3152</v>
      </c>
      <c r="B1126">
        <v>1957</v>
      </c>
      <c r="C1126" t="s">
        <v>25</v>
      </c>
      <c r="D1126" t="s">
        <v>27</v>
      </c>
      <c r="E1126" s="1">
        <v>26091</v>
      </c>
      <c r="F1126">
        <v>1</v>
      </c>
      <c r="G1126">
        <v>1</v>
      </c>
      <c r="H1126" s="9">
        <v>41695</v>
      </c>
      <c r="I1126" s="9" t="str">
        <f t="shared" si="18"/>
        <v>2014</v>
      </c>
      <c r="J1126">
        <v>84</v>
      </c>
      <c r="K1126">
        <v>15</v>
      </c>
      <c r="L1126">
        <v>10</v>
      </c>
      <c r="M1126">
        <v>19</v>
      </c>
      <c r="N1126">
        <v>8</v>
      </c>
      <c r="O1126">
        <v>17</v>
      </c>
      <c r="P1126">
        <v>20</v>
      </c>
      <c r="Q1126">
        <f>SUM(Sheet1!K1126)+SUM(Sheet1!L1126)+SUM(Sheet1!M1126)+SUM(Sheet1!N1126)+SUM(Sheet1!O1126)+SUM(Sheet1!P1126)</f>
        <v>89</v>
      </c>
      <c r="R1126">
        <v>3</v>
      </c>
      <c r="S1126">
        <v>2</v>
      </c>
      <c r="T1126">
        <v>1</v>
      </c>
      <c r="U1126">
        <v>3</v>
      </c>
      <c r="V1126">
        <v>5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 t="s">
        <v>32</v>
      </c>
      <c r="AE1126" t="s">
        <v>33</v>
      </c>
    </row>
    <row r="1127" spans="1:31" x14ac:dyDescent="0.3">
      <c r="A1127">
        <v>11188</v>
      </c>
      <c r="B1127">
        <v>1957</v>
      </c>
      <c r="C1127" t="s">
        <v>25</v>
      </c>
      <c r="D1127" t="s">
        <v>27</v>
      </c>
      <c r="E1127" s="1">
        <v>26091</v>
      </c>
      <c r="F1127">
        <v>1</v>
      </c>
      <c r="G1127">
        <v>1</v>
      </c>
      <c r="H1127" s="9">
        <v>41695</v>
      </c>
      <c r="I1127" s="9" t="str">
        <f t="shared" si="18"/>
        <v>2014</v>
      </c>
      <c r="J1127">
        <v>84</v>
      </c>
      <c r="K1127">
        <v>15</v>
      </c>
      <c r="L1127">
        <v>10</v>
      </c>
      <c r="M1127">
        <v>19</v>
      </c>
      <c r="N1127">
        <v>8</v>
      </c>
      <c r="O1127">
        <v>17</v>
      </c>
      <c r="P1127">
        <v>20</v>
      </c>
      <c r="Q1127">
        <f>SUM(Sheet1!K1127)+SUM(Sheet1!L1127)+SUM(Sheet1!M1127)+SUM(Sheet1!N1127)+SUM(Sheet1!O1127)+SUM(Sheet1!P1127)</f>
        <v>89</v>
      </c>
      <c r="R1127">
        <v>3</v>
      </c>
      <c r="S1127">
        <v>2</v>
      </c>
      <c r="T1127">
        <v>1</v>
      </c>
      <c r="U1127">
        <v>3</v>
      </c>
      <c r="V1127">
        <v>5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 t="s">
        <v>21</v>
      </c>
      <c r="AE1127" t="s">
        <v>22</v>
      </c>
    </row>
    <row r="1128" spans="1:31" x14ac:dyDescent="0.3">
      <c r="A1128">
        <v>10613</v>
      </c>
      <c r="B1128">
        <v>1958</v>
      </c>
      <c r="C1128" t="s">
        <v>13</v>
      </c>
      <c r="D1128" t="s">
        <v>27</v>
      </c>
      <c r="E1128" s="1">
        <v>37334</v>
      </c>
      <c r="F1128">
        <v>1</v>
      </c>
      <c r="G1128">
        <v>1</v>
      </c>
      <c r="H1128" s="9">
        <v>41696</v>
      </c>
      <c r="I1128" s="9" t="str">
        <f t="shared" si="18"/>
        <v>2014</v>
      </c>
      <c r="J1128">
        <v>44</v>
      </c>
      <c r="K1128">
        <v>26</v>
      </c>
      <c r="L1128">
        <v>1</v>
      </c>
      <c r="M1128">
        <v>16</v>
      </c>
      <c r="N1128">
        <v>2</v>
      </c>
      <c r="O1128">
        <v>2</v>
      </c>
      <c r="P1128">
        <v>15</v>
      </c>
      <c r="Q1128">
        <f>SUM(Sheet1!K1128)+SUM(Sheet1!L1128)+SUM(Sheet1!M1128)+SUM(Sheet1!N1128)+SUM(Sheet1!O1128)+SUM(Sheet1!P1128)</f>
        <v>62</v>
      </c>
      <c r="R1128">
        <v>4</v>
      </c>
      <c r="S1128">
        <v>3</v>
      </c>
      <c r="T1128">
        <v>0</v>
      </c>
      <c r="U1128">
        <v>4</v>
      </c>
      <c r="V1128">
        <v>4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 t="s">
        <v>21</v>
      </c>
      <c r="AE1128" t="s">
        <v>22</v>
      </c>
    </row>
    <row r="1129" spans="1:31" x14ac:dyDescent="0.3">
      <c r="A1129">
        <v>8079</v>
      </c>
      <c r="B1129">
        <v>1982</v>
      </c>
      <c r="C1129" t="s">
        <v>25</v>
      </c>
      <c r="D1129" t="s">
        <v>20</v>
      </c>
      <c r="E1129" s="1">
        <v>22448</v>
      </c>
      <c r="F1129">
        <v>1</v>
      </c>
      <c r="G1129">
        <v>0</v>
      </c>
      <c r="H1129" s="9">
        <v>41696</v>
      </c>
      <c r="I1129" s="9" t="str">
        <f t="shared" si="18"/>
        <v>2014</v>
      </c>
      <c r="J1129">
        <v>86</v>
      </c>
      <c r="K1129">
        <v>3</v>
      </c>
      <c r="L1129">
        <v>1</v>
      </c>
      <c r="M1129">
        <v>8</v>
      </c>
      <c r="N1129">
        <v>23</v>
      </c>
      <c r="O1129">
        <v>2</v>
      </c>
      <c r="P1129">
        <v>18</v>
      </c>
      <c r="Q1129">
        <f>SUM(Sheet1!K1129)+SUM(Sheet1!L1129)+SUM(Sheet1!M1129)+SUM(Sheet1!N1129)+SUM(Sheet1!O1129)+SUM(Sheet1!P1129)</f>
        <v>55</v>
      </c>
      <c r="R1129">
        <v>3</v>
      </c>
      <c r="S1129">
        <v>2</v>
      </c>
      <c r="T1129">
        <v>1</v>
      </c>
      <c r="U1129">
        <v>3</v>
      </c>
      <c r="V1129">
        <v>3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 t="s">
        <v>15</v>
      </c>
      <c r="AE1129" t="s">
        <v>16</v>
      </c>
    </row>
    <row r="1130" spans="1:31" x14ac:dyDescent="0.3">
      <c r="A1130">
        <v>5231</v>
      </c>
      <c r="B1130">
        <v>1974</v>
      </c>
      <c r="C1130" t="s">
        <v>34</v>
      </c>
      <c r="D1130" t="s">
        <v>20</v>
      </c>
      <c r="E1130" s="1">
        <v>45894</v>
      </c>
      <c r="F1130">
        <v>0</v>
      </c>
      <c r="G1130">
        <v>2</v>
      </c>
      <c r="H1130" s="9">
        <v>41697</v>
      </c>
      <c r="I1130" s="9" t="str">
        <f t="shared" si="18"/>
        <v>2014</v>
      </c>
      <c r="J1130">
        <v>15</v>
      </c>
      <c r="K1130">
        <v>27</v>
      </c>
      <c r="L1130">
        <v>2</v>
      </c>
      <c r="M1130">
        <v>7</v>
      </c>
      <c r="N1130">
        <v>0</v>
      </c>
      <c r="O1130">
        <v>2</v>
      </c>
      <c r="P1130">
        <v>13</v>
      </c>
      <c r="Q1130">
        <f>SUM(Sheet1!K1130)+SUM(Sheet1!L1130)+SUM(Sheet1!M1130)+SUM(Sheet1!N1130)+SUM(Sheet1!O1130)+SUM(Sheet1!P1130)</f>
        <v>51</v>
      </c>
      <c r="R1130">
        <v>1</v>
      </c>
      <c r="S1130">
        <v>1</v>
      </c>
      <c r="T1130">
        <v>0</v>
      </c>
      <c r="U1130">
        <v>3</v>
      </c>
      <c r="V1130">
        <v>5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 t="s">
        <v>21</v>
      </c>
      <c r="AE1130" t="s">
        <v>22</v>
      </c>
    </row>
    <row r="1131" spans="1:31" x14ac:dyDescent="0.3">
      <c r="A1131">
        <v>3878</v>
      </c>
      <c r="B1131">
        <v>1980</v>
      </c>
      <c r="C1131" t="s">
        <v>34</v>
      </c>
      <c r="D1131" t="s">
        <v>28</v>
      </c>
      <c r="E1131" s="1">
        <v>31859</v>
      </c>
      <c r="F1131">
        <v>1</v>
      </c>
      <c r="G1131">
        <v>0</v>
      </c>
      <c r="H1131" s="9">
        <v>41697</v>
      </c>
      <c r="I1131" s="9" t="str">
        <f t="shared" si="18"/>
        <v>2014</v>
      </c>
      <c r="J1131">
        <v>3</v>
      </c>
      <c r="K1131">
        <v>3</v>
      </c>
      <c r="L1131">
        <v>4</v>
      </c>
      <c r="M1131">
        <v>7</v>
      </c>
      <c r="N1131">
        <v>15</v>
      </c>
      <c r="O1131">
        <v>8</v>
      </c>
      <c r="P1131">
        <v>11</v>
      </c>
      <c r="Q1131">
        <f>SUM(Sheet1!K1131)+SUM(Sheet1!L1131)+SUM(Sheet1!M1131)+SUM(Sheet1!N1131)+SUM(Sheet1!O1131)+SUM(Sheet1!P1131)</f>
        <v>48</v>
      </c>
      <c r="R1131">
        <v>1</v>
      </c>
      <c r="S1131">
        <v>1</v>
      </c>
      <c r="T1131">
        <v>0</v>
      </c>
      <c r="U1131">
        <v>3</v>
      </c>
      <c r="V1131">
        <v>7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 t="s">
        <v>21</v>
      </c>
      <c r="AE1131" t="s">
        <v>22</v>
      </c>
    </row>
    <row r="1132" spans="1:31" x14ac:dyDescent="0.3">
      <c r="A1132">
        <v>9727</v>
      </c>
      <c r="B1132">
        <v>1957</v>
      </c>
      <c r="C1132" t="s">
        <v>25</v>
      </c>
      <c r="D1132" t="s">
        <v>20</v>
      </c>
      <c r="E1132" s="1">
        <v>23539</v>
      </c>
      <c r="F1132">
        <v>0</v>
      </c>
      <c r="G1132">
        <v>0</v>
      </c>
      <c r="H1132" s="9">
        <v>41698</v>
      </c>
      <c r="I1132" s="9" t="str">
        <f t="shared" si="18"/>
        <v>2014</v>
      </c>
      <c r="J1132">
        <v>13</v>
      </c>
      <c r="K1132">
        <v>4</v>
      </c>
      <c r="L1132">
        <v>24</v>
      </c>
      <c r="M1132">
        <v>11</v>
      </c>
      <c r="N1132">
        <v>16</v>
      </c>
      <c r="O1132">
        <v>1</v>
      </c>
      <c r="P1132">
        <v>25</v>
      </c>
      <c r="Q1132">
        <f>SUM(Sheet1!K1132)+SUM(Sheet1!L1132)+SUM(Sheet1!M1132)+SUM(Sheet1!N1132)+SUM(Sheet1!O1132)+SUM(Sheet1!P1132)</f>
        <v>81</v>
      </c>
      <c r="R1132">
        <v>1</v>
      </c>
      <c r="S1132">
        <v>2</v>
      </c>
      <c r="T1132">
        <v>0</v>
      </c>
      <c r="U1132">
        <v>4</v>
      </c>
      <c r="V1132">
        <v>6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 t="s">
        <v>23</v>
      </c>
      <c r="AE1132" t="s">
        <v>24</v>
      </c>
    </row>
    <row r="1133" spans="1:31" x14ac:dyDescent="0.3">
      <c r="A1133">
        <v>10812</v>
      </c>
      <c r="B1133">
        <v>1978</v>
      </c>
      <c r="C1133" t="s">
        <v>13</v>
      </c>
      <c r="D1133" t="s">
        <v>20</v>
      </c>
      <c r="E1133" s="1">
        <v>46377</v>
      </c>
      <c r="F1133">
        <v>1</v>
      </c>
      <c r="G1133">
        <v>0</v>
      </c>
      <c r="H1133" s="9">
        <v>41699</v>
      </c>
      <c r="I1133" s="9" t="str">
        <f t="shared" si="18"/>
        <v>2014</v>
      </c>
      <c r="J1133">
        <v>89</v>
      </c>
      <c r="K1133">
        <v>37</v>
      </c>
      <c r="L1133">
        <v>0</v>
      </c>
      <c r="M1133">
        <v>46</v>
      </c>
      <c r="N1133">
        <v>4</v>
      </c>
      <c r="O1133">
        <v>3</v>
      </c>
      <c r="P1133">
        <v>0</v>
      </c>
      <c r="Q1133">
        <f>SUM(Sheet1!K1133)+SUM(Sheet1!L1133)+SUM(Sheet1!M1133)+SUM(Sheet1!N1133)+SUM(Sheet1!O1133)+SUM(Sheet1!P1133)</f>
        <v>90</v>
      </c>
      <c r="R1133">
        <v>1</v>
      </c>
      <c r="S1133">
        <v>2</v>
      </c>
      <c r="T1133">
        <v>1</v>
      </c>
      <c r="U1133">
        <v>3</v>
      </c>
      <c r="V1133">
        <v>4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 t="s">
        <v>15</v>
      </c>
      <c r="AE1133" t="s">
        <v>16</v>
      </c>
    </row>
    <row r="1134" spans="1:31" x14ac:dyDescent="0.3">
      <c r="A1134">
        <v>3286</v>
      </c>
      <c r="B1134">
        <v>1967</v>
      </c>
      <c r="C1134" t="s">
        <v>13</v>
      </c>
      <c r="D1134" t="s">
        <v>17</v>
      </c>
      <c r="E1134" s="1">
        <v>26642</v>
      </c>
      <c r="F1134">
        <v>1</v>
      </c>
      <c r="G1134">
        <v>0</v>
      </c>
      <c r="H1134" s="9">
        <v>41699</v>
      </c>
      <c r="I1134" s="9" t="str">
        <f t="shared" si="18"/>
        <v>2014</v>
      </c>
      <c r="J1134">
        <v>71</v>
      </c>
      <c r="K1134">
        <v>13</v>
      </c>
      <c r="L1134">
        <v>2</v>
      </c>
      <c r="M1134">
        <v>15</v>
      </c>
      <c r="N1134">
        <v>2</v>
      </c>
      <c r="O1134">
        <v>2</v>
      </c>
      <c r="P1134">
        <v>8</v>
      </c>
      <c r="Q1134">
        <f>SUM(Sheet1!K1134)+SUM(Sheet1!L1134)+SUM(Sheet1!M1134)+SUM(Sheet1!N1134)+SUM(Sheet1!O1134)+SUM(Sheet1!P1134)</f>
        <v>42</v>
      </c>
      <c r="R1134">
        <v>2</v>
      </c>
      <c r="S1134">
        <v>2</v>
      </c>
      <c r="T1134">
        <v>0</v>
      </c>
      <c r="U1134">
        <v>3</v>
      </c>
      <c r="V1134">
        <v>6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 t="s">
        <v>21</v>
      </c>
      <c r="AE1134" t="s">
        <v>22</v>
      </c>
    </row>
    <row r="1135" spans="1:31" x14ac:dyDescent="0.3">
      <c r="A1135">
        <v>8070</v>
      </c>
      <c r="B1135">
        <v>1973</v>
      </c>
      <c r="C1135" t="s">
        <v>13</v>
      </c>
      <c r="D1135" t="s">
        <v>20</v>
      </c>
      <c r="E1135" s="1">
        <v>54222</v>
      </c>
      <c r="F1135">
        <v>0</v>
      </c>
      <c r="G1135">
        <v>1</v>
      </c>
      <c r="H1135" s="9">
        <v>41699</v>
      </c>
      <c r="I1135" s="9" t="str">
        <f t="shared" si="18"/>
        <v>2014</v>
      </c>
      <c r="J1135">
        <v>98</v>
      </c>
      <c r="K1135">
        <v>199</v>
      </c>
      <c r="L1135">
        <v>12</v>
      </c>
      <c r="M1135">
        <v>31</v>
      </c>
      <c r="N1135">
        <v>3</v>
      </c>
      <c r="O1135">
        <v>12</v>
      </c>
      <c r="P1135">
        <v>7</v>
      </c>
      <c r="Q1135">
        <f>SUM(Sheet1!K1135)+SUM(Sheet1!L1135)+SUM(Sheet1!M1135)+SUM(Sheet1!N1135)+SUM(Sheet1!O1135)+SUM(Sheet1!P1135)</f>
        <v>264</v>
      </c>
      <c r="R1135">
        <v>1</v>
      </c>
      <c r="S1135">
        <v>3</v>
      </c>
      <c r="T1135">
        <v>3</v>
      </c>
      <c r="U1135">
        <v>5</v>
      </c>
      <c r="V1135">
        <v>3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 t="s">
        <v>21</v>
      </c>
      <c r="AE1135" t="s">
        <v>22</v>
      </c>
    </row>
    <row r="1136" spans="1:31" x14ac:dyDescent="0.3">
      <c r="A1136">
        <v>6646</v>
      </c>
      <c r="B1136">
        <v>1984</v>
      </c>
      <c r="C1136" t="s">
        <v>25</v>
      </c>
      <c r="D1136" t="s">
        <v>27</v>
      </c>
      <c r="E1136" s="1">
        <v>16529</v>
      </c>
      <c r="F1136">
        <v>1</v>
      </c>
      <c r="G1136">
        <v>0</v>
      </c>
      <c r="H1136" s="9">
        <v>41699</v>
      </c>
      <c r="I1136" s="9" t="str">
        <f t="shared" si="18"/>
        <v>2014</v>
      </c>
      <c r="J1136">
        <v>23</v>
      </c>
      <c r="K1136">
        <v>3</v>
      </c>
      <c r="L1136">
        <v>0</v>
      </c>
      <c r="M1136">
        <v>5</v>
      </c>
      <c r="N1136">
        <v>13</v>
      </c>
      <c r="O1136">
        <v>0</v>
      </c>
      <c r="P1136">
        <v>1</v>
      </c>
      <c r="Q1136">
        <f>SUM(Sheet1!K1136)+SUM(Sheet1!L1136)+SUM(Sheet1!M1136)+SUM(Sheet1!N1136)+SUM(Sheet1!O1136)+SUM(Sheet1!P1136)</f>
        <v>22</v>
      </c>
      <c r="R1136">
        <v>1</v>
      </c>
      <c r="S1136">
        <v>1</v>
      </c>
      <c r="T1136">
        <v>0</v>
      </c>
      <c r="U1136">
        <v>3</v>
      </c>
      <c r="V1136">
        <v>6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 t="s">
        <v>23</v>
      </c>
      <c r="AE1136" t="s">
        <v>24</v>
      </c>
    </row>
    <row r="1137" spans="1:31" x14ac:dyDescent="0.3">
      <c r="A1137">
        <v>10146</v>
      </c>
      <c r="B1137">
        <v>1972</v>
      </c>
      <c r="C1137" t="s">
        <v>13</v>
      </c>
      <c r="D1137" t="s">
        <v>27</v>
      </c>
      <c r="E1137" s="1">
        <v>38887</v>
      </c>
      <c r="F1137">
        <v>1</v>
      </c>
      <c r="G1137">
        <v>0</v>
      </c>
      <c r="H1137" s="9">
        <v>41700</v>
      </c>
      <c r="I1137" s="9" t="str">
        <f t="shared" si="18"/>
        <v>2014</v>
      </c>
      <c r="J1137">
        <v>17</v>
      </c>
      <c r="K1137">
        <v>25</v>
      </c>
      <c r="L1137">
        <v>1</v>
      </c>
      <c r="M1137">
        <v>13</v>
      </c>
      <c r="N1137">
        <v>0</v>
      </c>
      <c r="O1137">
        <v>0</v>
      </c>
      <c r="P1137">
        <v>3</v>
      </c>
      <c r="Q1137">
        <f>SUM(Sheet1!K1137)+SUM(Sheet1!L1137)+SUM(Sheet1!M1137)+SUM(Sheet1!N1137)+SUM(Sheet1!O1137)+SUM(Sheet1!P1137)</f>
        <v>42</v>
      </c>
      <c r="R1137">
        <v>1</v>
      </c>
      <c r="S1137">
        <v>1</v>
      </c>
      <c r="T1137">
        <v>0</v>
      </c>
      <c r="U1137">
        <v>3</v>
      </c>
      <c r="V1137">
        <v>7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 t="s">
        <v>18</v>
      </c>
      <c r="AE1137" t="s">
        <v>19</v>
      </c>
    </row>
    <row r="1138" spans="1:31" x14ac:dyDescent="0.3">
      <c r="A1138">
        <v>11092</v>
      </c>
      <c r="B1138">
        <v>1961</v>
      </c>
      <c r="C1138" t="s">
        <v>25</v>
      </c>
      <c r="D1138" t="s">
        <v>20</v>
      </c>
      <c r="E1138" s="1">
        <v>27116</v>
      </c>
      <c r="F1138">
        <v>1</v>
      </c>
      <c r="G1138">
        <v>1</v>
      </c>
      <c r="H1138" s="9">
        <v>41700</v>
      </c>
      <c r="I1138" s="9" t="str">
        <f t="shared" si="18"/>
        <v>2014</v>
      </c>
      <c r="J1138">
        <v>78</v>
      </c>
      <c r="K1138">
        <v>12</v>
      </c>
      <c r="L1138">
        <v>1</v>
      </c>
      <c r="M1138">
        <v>21</v>
      </c>
      <c r="N1138">
        <v>2</v>
      </c>
      <c r="O1138">
        <v>2</v>
      </c>
      <c r="P1138">
        <v>3</v>
      </c>
      <c r="Q1138">
        <f>SUM(Sheet1!K1138)+SUM(Sheet1!L1138)+SUM(Sheet1!M1138)+SUM(Sheet1!N1138)+SUM(Sheet1!O1138)+SUM(Sheet1!P1138)</f>
        <v>41</v>
      </c>
      <c r="R1138">
        <v>2</v>
      </c>
      <c r="S1138">
        <v>2</v>
      </c>
      <c r="T1138">
        <v>0</v>
      </c>
      <c r="U1138">
        <v>3</v>
      </c>
      <c r="V1138">
        <v>7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 t="s">
        <v>15</v>
      </c>
      <c r="AE1138" t="s">
        <v>16</v>
      </c>
    </row>
    <row r="1139" spans="1:31" x14ac:dyDescent="0.3">
      <c r="A1139">
        <v>8375</v>
      </c>
      <c r="B1139">
        <v>1968</v>
      </c>
      <c r="C1139" t="s">
        <v>13</v>
      </c>
      <c r="D1139" t="s">
        <v>20</v>
      </c>
      <c r="E1139" s="1">
        <v>55954</v>
      </c>
      <c r="F1139">
        <v>0</v>
      </c>
      <c r="G1139">
        <v>1</v>
      </c>
      <c r="H1139" s="9">
        <v>41701</v>
      </c>
      <c r="I1139" s="9" t="str">
        <f t="shared" si="18"/>
        <v>2014</v>
      </c>
      <c r="J1139">
        <v>63</v>
      </c>
      <c r="K1139">
        <v>447</v>
      </c>
      <c r="L1139">
        <v>0</v>
      </c>
      <c r="M1139">
        <v>28</v>
      </c>
      <c r="N1139">
        <v>0</v>
      </c>
      <c r="O1139">
        <v>0</v>
      </c>
      <c r="P1139">
        <v>43</v>
      </c>
      <c r="Q1139">
        <f>SUM(Sheet1!K1139)+SUM(Sheet1!L1139)+SUM(Sheet1!M1139)+SUM(Sheet1!N1139)+SUM(Sheet1!O1139)+SUM(Sheet1!P1139)</f>
        <v>518</v>
      </c>
      <c r="R1139">
        <v>3</v>
      </c>
      <c r="S1139">
        <v>8</v>
      </c>
      <c r="T1139">
        <v>2</v>
      </c>
      <c r="U1139">
        <v>6</v>
      </c>
      <c r="V1139">
        <v>7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 t="s">
        <v>18</v>
      </c>
      <c r="AE1139" t="s">
        <v>19</v>
      </c>
    </row>
    <row r="1140" spans="1:31" x14ac:dyDescent="0.3">
      <c r="A1140">
        <v>7408</v>
      </c>
      <c r="B1140">
        <v>1952</v>
      </c>
      <c r="C1140" t="s">
        <v>13</v>
      </c>
      <c r="D1140" t="s">
        <v>20</v>
      </c>
      <c r="E1140" s="1">
        <v>54549</v>
      </c>
      <c r="F1140">
        <v>0</v>
      </c>
      <c r="G1140">
        <v>1</v>
      </c>
      <c r="H1140" s="9">
        <v>41701</v>
      </c>
      <c r="I1140" s="9" t="str">
        <f t="shared" si="18"/>
        <v>2014</v>
      </c>
      <c r="J1140">
        <v>8</v>
      </c>
      <c r="K1140">
        <v>216</v>
      </c>
      <c r="L1140">
        <v>2</v>
      </c>
      <c r="M1140">
        <v>6</v>
      </c>
      <c r="N1140">
        <v>0</v>
      </c>
      <c r="O1140">
        <v>0</v>
      </c>
      <c r="P1140">
        <v>9</v>
      </c>
      <c r="Q1140">
        <f>SUM(Sheet1!K1140)+SUM(Sheet1!L1140)+SUM(Sheet1!M1140)+SUM(Sheet1!N1140)+SUM(Sheet1!O1140)+SUM(Sheet1!P1140)</f>
        <v>233</v>
      </c>
      <c r="R1140">
        <v>2</v>
      </c>
      <c r="S1140">
        <v>5</v>
      </c>
      <c r="T1140">
        <v>1</v>
      </c>
      <c r="U1140">
        <v>4</v>
      </c>
      <c r="V1140">
        <v>7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 t="s">
        <v>15</v>
      </c>
      <c r="AE1140" t="s">
        <v>16</v>
      </c>
    </row>
    <row r="1141" spans="1:31" x14ac:dyDescent="0.3">
      <c r="A1141">
        <v>4877</v>
      </c>
      <c r="B1141">
        <v>1973</v>
      </c>
      <c r="C1141" t="s">
        <v>26</v>
      </c>
      <c r="D1141" t="s">
        <v>20</v>
      </c>
      <c r="E1141" s="1">
        <v>38576</v>
      </c>
      <c r="F1141">
        <v>0</v>
      </c>
      <c r="G1141">
        <v>1</v>
      </c>
      <c r="H1141" s="9">
        <v>41702</v>
      </c>
      <c r="I1141" s="9" t="str">
        <f t="shared" si="18"/>
        <v>2014</v>
      </c>
      <c r="J1141">
        <v>2</v>
      </c>
      <c r="K1141">
        <v>34</v>
      </c>
      <c r="L1141">
        <v>0</v>
      </c>
      <c r="M1141">
        <v>7</v>
      </c>
      <c r="N1141">
        <v>0</v>
      </c>
      <c r="O1141">
        <v>0</v>
      </c>
      <c r="P1141">
        <v>0</v>
      </c>
      <c r="Q1141">
        <f>SUM(Sheet1!K1141)+SUM(Sheet1!L1141)+SUM(Sheet1!M1141)+SUM(Sheet1!N1141)+SUM(Sheet1!O1141)+SUM(Sheet1!P1141)</f>
        <v>41</v>
      </c>
      <c r="R1141">
        <v>1</v>
      </c>
      <c r="S1141">
        <v>1</v>
      </c>
      <c r="T1141">
        <v>0</v>
      </c>
      <c r="U1141">
        <v>3</v>
      </c>
      <c r="V1141">
        <v>7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 t="s">
        <v>32</v>
      </c>
      <c r="AE1141" t="s">
        <v>33</v>
      </c>
    </row>
    <row r="1142" spans="1:31" x14ac:dyDescent="0.3">
      <c r="A1142">
        <v>1857</v>
      </c>
      <c r="B1142">
        <v>1952</v>
      </c>
      <c r="C1142" t="s">
        <v>25</v>
      </c>
      <c r="D1142" t="s">
        <v>28</v>
      </c>
      <c r="E1142" s="1">
        <v>47139</v>
      </c>
      <c r="F1142">
        <v>1</v>
      </c>
      <c r="G1142">
        <v>1</v>
      </c>
      <c r="H1142" s="9">
        <v>41704</v>
      </c>
      <c r="I1142" s="9" t="str">
        <f t="shared" si="18"/>
        <v>2014</v>
      </c>
      <c r="J1142">
        <v>2</v>
      </c>
      <c r="K1142">
        <v>46</v>
      </c>
      <c r="L1142">
        <v>0</v>
      </c>
      <c r="M1142">
        <v>12</v>
      </c>
      <c r="N1142">
        <v>0</v>
      </c>
      <c r="O1142">
        <v>2</v>
      </c>
      <c r="P1142">
        <v>23</v>
      </c>
      <c r="Q1142">
        <f>SUM(Sheet1!K1142)+SUM(Sheet1!L1142)+SUM(Sheet1!M1142)+SUM(Sheet1!N1142)+SUM(Sheet1!O1142)+SUM(Sheet1!P1142)</f>
        <v>83</v>
      </c>
      <c r="R1142">
        <v>2</v>
      </c>
      <c r="S1142">
        <v>2</v>
      </c>
      <c r="T1142">
        <v>1</v>
      </c>
      <c r="U1142">
        <v>2</v>
      </c>
      <c r="V1142">
        <v>7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1</v>
      </c>
      <c r="AC1142">
        <v>0</v>
      </c>
      <c r="AD1142" t="s">
        <v>21</v>
      </c>
      <c r="AE1142" t="s">
        <v>22</v>
      </c>
    </row>
    <row r="1143" spans="1:31" x14ac:dyDescent="0.3">
      <c r="A1143">
        <v>9697</v>
      </c>
      <c r="B1143">
        <v>1951</v>
      </c>
      <c r="C1143" t="s">
        <v>25</v>
      </c>
      <c r="D1143" t="s">
        <v>20</v>
      </c>
      <c r="E1143" s="1">
        <v>53790</v>
      </c>
      <c r="F1143">
        <v>0</v>
      </c>
      <c r="G1143">
        <v>2</v>
      </c>
      <c r="H1143" s="9">
        <v>41704</v>
      </c>
      <c r="I1143" s="9" t="str">
        <f t="shared" si="18"/>
        <v>2014</v>
      </c>
      <c r="J1143">
        <v>86</v>
      </c>
      <c r="K1143">
        <v>335</v>
      </c>
      <c r="L1143">
        <v>42</v>
      </c>
      <c r="M1143">
        <v>127</v>
      </c>
      <c r="N1143">
        <v>28</v>
      </c>
      <c r="O1143">
        <v>5</v>
      </c>
      <c r="P1143">
        <v>5</v>
      </c>
      <c r="Q1143">
        <f>SUM(Sheet1!K1143)+SUM(Sheet1!L1143)+SUM(Sheet1!M1143)+SUM(Sheet1!N1143)+SUM(Sheet1!O1143)+SUM(Sheet1!P1143)</f>
        <v>542</v>
      </c>
      <c r="R1143">
        <v>3</v>
      </c>
      <c r="S1143">
        <v>7</v>
      </c>
      <c r="T1143">
        <v>2</v>
      </c>
      <c r="U1143">
        <v>8</v>
      </c>
      <c r="V1143">
        <v>6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 t="s">
        <v>21</v>
      </c>
      <c r="AE1143" t="s">
        <v>22</v>
      </c>
    </row>
    <row r="1144" spans="1:31" x14ac:dyDescent="0.3">
      <c r="A1144">
        <v>4832</v>
      </c>
      <c r="B1144">
        <v>1979</v>
      </c>
      <c r="C1144" t="s">
        <v>25</v>
      </c>
      <c r="D1144" t="s">
        <v>20</v>
      </c>
      <c r="E1144" s="1">
        <v>27244</v>
      </c>
      <c r="F1144">
        <v>1</v>
      </c>
      <c r="G1144">
        <v>0</v>
      </c>
      <c r="H1144" s="9">
        <v>41705</v>
      </c>
      <c r="I1144" s="9" t="str">
        <f t="shared" si="18"/>
        <v>2014</v>
      </c>
      <c r="J1144">
        <v>84</v>
      </c>
      <c r="K1144">
        <v>6</v>
      </c>
      <c r="L1144">
        <v>5</v>
      </c>
      <c r="M1144">
        <v>17</v>
      </c>
      <c r="N1144">
        <v>3</v>
      </c>
      <c r="O1144">
        <v>24</v>
      </c>
      <c r="P1144">
        <v>46</v>
      </c>
      <c r="Q1144">
        <f>SUM(Sheet1!K1144)+SUM(Sheet1!L1144)+SUM(Sheet1!M1144)+SUM(Sheet1!N1144)+SUM(Sheet1!O1144)+SUM(Sheet1!P1144)</f>
        <v>101</v>
      </c>
      <c r="R1144">
        <v>2</v>
      </c>
      <c r="S1144">
        <v>2</v>
      </c>
      <c r="T1144">
        <v>2</v>
      </c>
      <c r="U1144">
        <v>2</v>
      </c>
      <c r="V1144">
        <v>7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 t="s">
        <v>21</v>
      </c>
      <c r="AE1144" t="s">
        <v>22</v>
      </c>
    </row>
    <row r="1145" spans="1:31" x14ac:dyDescent="0.3">
      <c r="A1145">
        <v>5823</v>
      </c>
      <c r="B1145">
        <v>1970</v>
      </c>
      <c r="C1145" t="s">
        <v>13</v>
      </c>
      <c r="D1145" t="s">
        <v>28</v>
      </c>
      <c r="E1145" s="1">
        <v>32303</v>
      </c>
      <c r="F1145">
        <v>0</v>
      </c>
      <c r="G1145">
        <v>1</v>
      </c>
      <c r="H1145" s="9">
        <v>41706</v>
      </c>
      <c r="I1145" s="9" t="str">
        <f t="shared" si="18"/>
        <v>2014</v>
      </c>
      <c r="J1145">
        <v>63</v>
      </c>
      <c r="K1145">
        <v>35</v>
      </c>
      <c r="L1145">
        <v>0</v>
      </c>
      <c r="M1145">
        <v>2</v>
      </c>
      <c r="N1145">
        <v>0</v>
      </c>
      <c r="O1145">
        <v>0</v>
      </c>
      <c r="P1145">
        <v>2</v>
      </c>
      <c r="Q1145">
        <f>SUM(Sheet1!K1145)+SUM(Sheet1!L1145)+SUM(Sheet1!M1145)+SUM(Sheet1!N1145)+SUM(Sheet1!O1145)+SUM(Sheet1!P1145)</f>
        <v>39</v>
      </c>
      <c r="R1145">
        <v>2</v>
      </c>
      <c r="S1145">
        <v>1</v>
      </c>
      <c r="T1145">
        <v>0</v>
      </c>
      <c r="U1145">
        <v>4</v>
      </c>
      <c r="V1145">
        <v>5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 t="s">
        <v>32</v>
      </c>
      <c r="AE1145" t="s">
        <v>33</v>
      </c>
    </row>
    <row r="1146" spans="1:31" x14ac:dyDescent="0.3">
      <c r="A1146">
        <v>1834</v>
      </c>
      <c r="B1146">
        <v>1978</v>
      </c>
      <c r="C1146" t="s">
        <v>26</v>
      </c>
      <c r="D1146" t="s">
        <v>28</v>
      </c>
      <c r="E1146" s="1">
        <v>35544</v>
      </c>
      <c r="F1146">
        <v>1</v>
      </c>
      <c r="G1146">
        <v>0</v>
      </c>
      <c r="H1146" s="9">
        <v>41706</v>
      </c>
      <c r="I1146" s="9" t="str">
        <f t="shared" si="18"/>
        <v>2014</v>
      </c>
      <c r="J1146">
        <v>77</v>
      </c>
      <c r="K1146">
        <v>30</v>
      </c>
      <c r="L1146">
        <v>5</v>
      </c>
      <c r="M1146">
        <v>23</v>
      </c>
      <c r="N1146">
        <v>4</v>
      </c>
      <c r="O1146">
        <v>1</v>
      </c>
      <c r="P1146">
        <v>4</v>
      </c>
      <c r="Q1146">
        <f>SUM(Sheet1!K1146)+SUM(Sheet1!L1146)+SUM(Sheet1!M1146)+SUM(Sheet1!N1146)+SUM(Sheet1!O1146)+SUM(Sheet1!P1146)</f>
        <v>67</v>
      </c>
      <c r="R1146">
        <v>1</v>
      </c>
      <c r="S1146">
        <v>2</v>
      </c>
      <c r="T1146">
        <v>0</v>
      </c>
      <c r="U1146">
        <v>3</v>
      </c>
      <c r="V1146">
        <v>7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 t="s">
        <v>15</v>
      </c>
      <c r="AE1146" t="s">
        <v>16</v>
      </c>
    </row>
    <row r="1147" spans="1:31" x14ac:dyDescent="0.3">
      <c r="A1147">
        <v>8541</v>
      </c>
      <c r="B1147">
        <v>1990</v>
      </c>
      <c r="C1147" t="s">
        <v>34</v>
      </c>
      <c r="D1147" t="s">
        <v>20</v>
      </c>
      <c r="E1147" s="1">
        <v>24683</v>
      </c>
      <c r="F1147">
        <v>1</v>
      </c>
      <c r="G1147">
        <v>0</v>
      </c>
      <c r="H1147" s="9">
        <v>41706</v>
      </c>
      <c r="I1147" s="9" t="str">
        <f t="shared" si="18"/>
        <v>2014</v>
      </c>
      <c r="J1147">
        <v>98</v>
      </c>
      <c r="K1147">
        <v>8</v>
      </c>
      <c r="L1147">
        <v>4</v>
      </c>
      <c r="M1147">
        <v>10</v>
      </c>
      <c r="N1147">
        <v>6</v>
      </c>
      <c r="O1147">
        <v>7</v>
      </c>
      <c r="P1147">
        <v>6</v>
      </c>
      <c r="Q1147">
        <f>SUM(Sheet1!K1147)+SUM(Sheet1!L1147)+SUM(Sheet1!M1147)+SUM(Sheet1!N1147)+SUM(Sheet1!O1147)+SUM(Sheet1!P1147)</f>
        <v>41</v>
      </c>
      <c r="R1147">
        <v>2</v>
      </c>
      <c r="S1147">
        <v>2</v>
      </c>
      <c r="T1147">
        <v>0</v>
      </c>
      <c r="U1147">
        <v>4</v>
      </c>
      <c r="V1147">
        <v>5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 t="s">
        <v>21</v>
      </c>
      <c r="AE1147" t="s">
        <v>22</v>
      </c>
    </row>
    <row r="1148" spans="1:31" x14ac:dyDescent="0.3">
      <c r="A1148">
        <v>2174</v>
      </c>
      <c r="B1148">
        <v>1954</v>
      </c>
      <c r="C1148" t="s">
        <v>25</v>
      </c>
      <c r="D1148" t="s">
        <v>28</v>
      </c>
      <c r="E1148" s="1">
        <v>46344</v>
      </c>
      <c r="F1148">
        <v>1</v>
      </c>
      <c r="G1148">
        <v>1</v>
      </c>
      <c r="H1148" s="9">
        <v>41706</v>
      </c>
      <c r="I1148" s="9" t="str">
        <f t="shared" si="18"/>
        <v>2014</v>
      </c>
      <c r="J1148">
        <v>38</v>
      </c>
      <c r="K1148">
        <v>11</v>
      </c>
      <c r="L1148">
        <v>1</v>
      </c>
      <c r="M1148">
        <v>6</v>
      </c>
      <c r="N1148">
        <v>2</v>
      </c>
      <c r="O1148">
        <v>1</v>
      </c>
      <c r="P1148">
        <v>6</v>
      </c>
      <c r="Q1148">
        <f>SUM(Sheet1!K1148)+SUM(Sheet1!L1148)+SUM(Sheet1!M1148)+SUM(Sheet1!N1148)+SUM(Sheet1!O1148)+SUM(Sheet1!P1148)</f>
        <v>27</v>
      </c>
      <c r="R1148">
        <v>2</v>
      </c>
      <c r="S1148">
        <v>1</v>
      </c>
      <c r="T1148">
        <v>1</v>
      </c>
      <c r="U1148">
        <v>2</v>
      </c>
      <c r="V1148">
        <v>5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 t="s">
        <v>29</v>
      </c>
      <c r="AE1148" t="s">
        <v>19</v>
      </c>
    </row>
    <row r="1149" spans="1:31" x14ac:dyDescent="0.3">
      <c r="A1149">
        <v>8461</v>
      </c>
      <c r="B1149">
        <v>1962</v>
      </c>
      <c r="C1149" t="s">
        <v>25</v>
      </c>
      <c r="D1149" t="s">
        <v>17</v>
      </c>
      <c r="E1149" s="1">
        <v>46102</v>
      </c>
      <c r="F1149">
        <v>2</v>
      </c>
      <c r="G1149">
        <v>1</v>
      </c>
      <c r="H1149" s="9">
        <v>41708</v>
      </c>
      <c r="I1149" s="9" t="str">
        <f t="shared" si="18"/>
        <v>2014</v>
      </c>
      <c r="J1149">
        <v>3</v>
      </c>
      <c r="K1149">
        <v>14</v>
      </c>
      <c r="L1149">
        <v>0</v>
      </c>
      <c r="M1149">
        <v>1</v>
      </c>
      <c r="N1149">
        <v>0</v>
      </c>
      <c r="O1149">
        <v>0</v>
      </c>
      <c r="P1149">
        <v>1</v>
      </c>
      <c r="Q1149">
        <f>SUM(Sheet1!K1149)+SUM(Sheet1!L1149)+SUM(Sheet1!M1149)+SUM(Sheet1!N1149)+SUM(Sheet1!O1149)+SUM(Sheet1!P1149)</f>
        <v>16</v>
      </c>
      <c r="R1149">
        <v>1</v>
      </c>
      <c r="S1149">
        <v>1</v>
      </c>
      <c r="T1149">
        <v>0</v>
      </c>
      <c r="U1149">
        <v>2</v>
      </c>
      <c r="V1149">
        <v>7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 t="s">
        <v>21</v>
      </c>
      <c r="AE1149" t="s">
        <v>22</v>
      </c>
    </row>
    <row r="1150" spans="1:31" x14ac:dyDescent="0.3">
      <c r="A1150">
        <v>9485</v>
      </c>
      <c r="B1150">
        <v>1986</v>
      </c>
      <c r="C1150" t="s">
        <v>13</v>
      </c>
      <c r="D1150" t="s">
        <v>20</v>
      </c>
      <c r="E1150" s="1">
        <v>45921</v>
      </c>
      <c r="F1150">
        <v>0</v>
      </c>
      <c r="G1150">
        <v>0</v>
      </c>
      <c r="H1150" s="9">
        <v>41708</v>
      </c>
      <c r="I1150" s="9" t="str">
        <f t="shared" si="18"/>
        <v>2014</v>
      </c>
      <c r="J1150">
        <v>23</v>
      </c>
      <c r="K1150">
        <v>102</v>
      </c>
      <c r="L1150">
        <v>9</v>
      </c>
      <c r="M1150">
        <v>49</v>
      </c>
      <c r="N1150">
        <v>24</v>
      </c>
      <c r="O1150">
        <v>3</v>
      </c>
      <c r="P1150">
        <v>12</v>
      </c>
      <c r="Q1150">
        <f>SUM(Sheet1!K1150)+SUM(Sheet1!L1150)+SUM(Sheet1!M1150)+SUM(Sheet1!N1150)+SUM(Sheet1!O1150)+SUM(Sheet1!P1150)</f>
        <v>199</v>
      </c>
      <c r="R1150">
        <v>1</v>
      </c>
      <c r="S1150">
        <v>2</v>
      </c>
      <c r="T1150">
        <v>1</v>
      </c>
      <c r="U1150">
        <v>6</v>
      </c>
      <c r="V1150">
        <v>4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 t="s">
        <v>15</v>
      </c>
      <c r="AE1150" t="s">
        <v>16</v>
      </c>
    </row>
    <row r="1151" spans="1:31" x14ac:dyDescent="0.3">
      <c r="A1151">
        <v>231</v>
      </c>
      <c r="B1151">
        <v>1956</v>
      </c>
      <c r="C1151" t="s">
        <v>26</v>
      </c>
      <c r="D1151" t="s">
        <v>27</v>
      </c>
      <c r="E1151" s="1">
        <v>28839</v>
      </c>
      <c r="F1151">
        <v>1</v>
      </c>
      <c r="G1151">
        <v>1</v>
      </c>
      <c r="H1151" s="9">
        <v>41709</v>
      </c>
      <c r="I1151" s="9" t="str">
        <f t="shared" si="18"/>
        <v>2014</v>
      </c>
      <c r="J1151">
        <v>86</v>
      </c>
      <c r="K1151">
        <v>24</v>
      </c>
      <c r="L1151">
        <v>0</v>
      </c>
      <c r="M1151">
        <v>7</v>
      </c>
      <c r="N1151">
        <v>0</v>
      </c>
      <c r="O1151">
        <v>0</v>
      </c>
      <c r="P1151">
        <v>1</v>
      </c>
      <c r="Q1151">
        <f>SUM(Sheet1!K1151)+SUM(Sheet1!L1151)+SUM(Sheet1!M1151)+SUM(Sheet1!N1151)+SUM(Sheet1!O1151)+SUM(Sheet1!P1151)</f>
        <v>32</v>
      </c>
      <c r="R1151">
        <v>2</v>
      </c>
      <c r="S1151">
        <v>2</v>
      </c>
      <c r="T1151">
        <v>0</v>
      </c>
      <c r="U1151">
        <v>3</v>
      </c>
      <c r="V1151">
        <v>5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 t="s">
        <v>21</v>
      </c>
      <c r="AE1151" t="s">
        <v>22</v>
      </c>
    </row>
    <row r="1152" spans="1:31" x14ac:dyDescent="0.3">
      <c r="A1152">
        <v>2853</v>
      </c>
      <c r="B1152">
        <v>1980</v>
      </c>
      <c r="C1152" t="s">
        <v>25</v>
      </c>
      <c r="D1152" t="s">
        <v>28</v>
      </c>
      <c r="E1152" s="1">
        <v>51766</v>
      </c>
      <c r="F1152">
        <v>1</v>
      </c>
      <c r="G1152">
        <v>0</v>
      </c>
      <c r="H1152" s="9">
        <v>41709</v>
      </c>
      <c r="I1152" s="9" t="str">
        <f t="shared" si="18"/>
        <v>2014</v>
      </c>
      <c r="J1152">
        <v>74</v>
      </c>
      <c r="K1152">
        <v>60</v>
      </c>
      <c r="L1152">
        <v>51</v>
      </c>
      <c r="M1152">
        <v>87</v>
      </c>
      <c r="N1152">
        <v>6</v>
      </c>
      <c r="O1152">
        <v>20</v>
      </c>
      <c r="P1152">
        <v>51</v>
      </c>
      <c r="Q1152">
        <f>SUM(Sheet1!K1152)+SUM(Sheet1!L1152)+SUM(Sheet1!M1152)+SUM(Sheet1!N1152)+SUM(Sheet1!O1152)+SUM(Sheet1!P1152)</f>
        <v>275</v>
      </c>
      <c r="R1152">
        <v>2</v>
      </c>
      <c r="S1152">
        <v>4</v>
      </c>
      <c r="T1152">
        <v>2</v>
      </c>
      <c r="U1152">
        <v>4</v>
      </c>
      <c r="V1152">
        <v>5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 t="s">
        <v>23</v>
      </c>
      <c r="AE1152" t="s">
        <v>24</v>
      </c>
    </row>
    <row r="1153" spans="1:31" x14ac:dyDescent="0.3">
      <c r="A1153">
        <v>5186</v>
      </c>
      <c r="B1153">
        <v>1955</v>
      </c>
      <c r="C1153" t="s">
        <v>13</v>
      </c>
      <c r="D1153" t="s">
        <v>20</v>
      </c>
      <c r="E1153" s="1">
        <v>58482</v>
      </c>
      <c r="F1153">
        <v>0</v>
      </c>
      <c r="G1153">
        <v>1</v>
      </c>
      <c r="H1153" s="9">
        <v>41710</v>
      </c>
      <c r="I1153" s="9" t="str">
        <f t="shared" si="18"/>
        <v>2014</v>
      </c>
      <c r="J1153">
        <v>59</v>
      </c>
      <c r="K1153">
        <v>576</v>
      </c>
      <c r="L1153">
        <v>7</v>
      </c>
      <c r="M1153">
        <v>115</v>
      </c>
      <c r="N1153">
        <v>19</v>
      </c>
      <c r="O1153">
        <v>7</v>
      </c>
      <c r="P1153">
        <v>7</v>
      </c>
      <c r="Q1153">
        <f>SUM(Sheet1!K1153)+SUM(Sheet1!L1153)+SUM(Sheet1!M1153)+SUM(Sheet1!N1153)+SUM(Sheet1!O1153)+SUM(Sheet1!P1153)</f>
        <v>731</v>
      </c>
      <c r="R1153">
        <v>2</v>
      </c>
      <c r="S1153">
        <v>7</v>
      </c>
      <c r="T1153">
        <v>4</v>
      </c>
      <c r="U1153">
        <v>9</v>
      </c>
      <c r="V1153">
        <v>6</v>
      </c>
      <c r="W1153">
        <v>0</v>
      </c>
      <c r="X1153">
        <v>1</v>
      </c>
      <c r="Y1153">
        <v>0</v>
      </c>
      <c r="Z1153">
        <v>0</v>
      </c>
      <c r="AA1153">
        <v>0</v>
      </c>
      <c r="AB1153">
        <v>0</v>
      </c>
      <c r="AC1153">
        <v>0</v>
      </c>
      <c r="AD1153" t="s">
        <v>23</v>
      </c>
      <c r="AE1153" t="s">
        <v>24</v>
      </c>
    </row>
    <row r="1154" spans="1:31" x14ac:dyDescent="0.3">
      <c r="A1154">
        <v>6466</v>
      </c>
      <c r="B1154">
        <v>1965</v>
      </c>
      <c r="C1154" t="s">
        <v>13</v>
      </c>
      <c r="D1154" t="s">
        <v>20</v>
      </c>
      <c r="E1154" s="1">
        <v>57236</v>
      </c>
      <c r="F1154">
        <v>1</v>
      </c>
      <c r="G1154">
        <v>1</v>
      </c>
      <c r="H1154" s="9">
        <v>41710</v>
      </c>
      <c r="I1154" s="9" t="str">
        <f t="shared" si="18"/>
        <v>2014</v>
      </c>
      <c r="J1154">
        <v>22</v>
      </c>
      <c r="K1154">
        <v>105</v>
      </c>
      <c r="L1154">
        <v>0</v>
      </c>
      <c r="M1154">
        <v>9</v>
      </c>
      <c r="N1154">
        <v>2</v>
      </c>
      <c r="O1154">
        <v>1</v>
      </c>
      <c r="P1154">
        <v>4</v>
      </c>
      <c r="Q1154">
        <f>SUM(Sheet1!K1154)+SUM(Sheet1!L1154)+SUM(Sheet1!M1154)+SUM(Sheet1!N1154)+SUM(Sheet1!O1154)+SUM(Sheet1!P1154)</f>
        <v>121</v>
      </c>
      <c r="R1154">
        <v>3</v>
      </c>
      <c r="S1154">
        <v>2</v>
      </c>
      <c r="T1154">
        <v>1</v>
      </c>
      <c r="U1154">
        <v>4</v>
      </c>
      <c r="V1154">
        <v>3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 t="s">
        <v>21</v>
      </c>
      <c r="AE1154" t="s">
        <v>22</v>
      </c>
    </row>
    <row r="1155" spans="1:31" x14ac:dyDescent="0.3">
      <c r="A1155">
        <v>2986</v>
      </c>
      <c r="B1155">
        <v>1976</v>
      </c>
      <c r="C1155" t="s">
        <v>25</v>
      </c>
      <c r="D1155" t="s">
        <v>20</v>
      </c>
      <c r="E1155" s="1">
        <v>30772</v>
      </c>
      <c r="F1155">
        <v>1</v>
      </c>
      <c r="G1155">
        <v>1</v>
      </c>
      <c r="H1155" s="9">
        <v>41710</v>
      </c>
      <c r="I1155" s="9" t="str">
        <f t="shared" si="18"/>
        <v>2014</v>
      </c>
      <c r="J1155">
        <v>89</v>
      </c>
      <c r="K1155">
        <v>7</v>
      </c>
      <c r="L1155">
        <v>2</v>
      </c>
      <c r="M1155">
        <v>4</v>
      </c>
      <c r="N1155">
        <v>2</v>
      </c>
      <c r="O1155">
        <v>1</v>
      </c>
      <c r="P1155">
        <v>4</v>
      </c>
      <c r="Q1155">
        <f>SUM(Sheet1!K1155)+SUM(Sheet1!L1155)+SUM(Sheet1!M1155)+SUM(Sheet1!N1155)+SUM(Sheet1!O1155)+SUM(Sheet1!P1155)</f>
        <v>20</v>
      </c>
      <c r="R1155">
        <v>1</v>
      </c>
      <c r="S1155">
        <v>1</v>
      </c>
      <c r="T1155">
        <v>0</v>
      </c>
      <c r="U1155">
        <v>2</v>
      </c>
      <c r="V1155">
        <v>6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 t="s">
        <v>23</v>
      </c>
      <c r="AE1155" t="s">
        <v>24</v>
      </c>
    </row>
    <row r="1156" spans="1:31" x14ac:dyDescent="0.3">
      <c r="A1156">
        <v>5899</v>
      </c>
      <c r="B1156">
        <v>1950</v>
      </c>
      <c r="C1156" t="s">
        <v>13</v>
      </c>
      <c r="D1156" t="s">
        <v>27</v>
      </c>
      <c r="E1156" s="1">
        <v>5648</v>
      </c>
      <c r="F1156">
        <v>1</v>
      </c>
      <c r="G1156">
        <v>1</v>
      </c>
      <c r="H1156" s="9">
        <v>41711</v>
      </c>
      <c r="I1156" s="9" t="str">
        <f t="shared" ref="I1156:I1219" si="19">TEXT(SUBSTITUTE(H1156,"年","-"),"yyyy")</f>
        <v>2014</v>
      </c>
      <c r="J1156">
        <v>68</v>
      </c>
      <c r="K1156">
        <v>28</v>
      </c>
      <c r="L1156">
        <v>0</v>
      </c>
      <c r="M1156">
        <v>6</v>
      </c>
      <c r="N1156">
        <v>1</v>
      </c>
      <c r="O1156">
        <v>1</v>
      </c>
      <c r="P1156">
        <v>13</v>
      </c>
      <c r="Q1156">
        <f>SUM(Sheet1!K1156)+SUM(Sheet1!L1156)+SUM(Sheet1!M1156)+SUM(Sheet1!N1156)+SUM(Sheet1!O1156)+SUM(Sheet1!P1156)</f>
        <v>49</v>
      </c>
      <c r="R1156">
        <v>1</v>
      </c>
      <c r="S1156">
        <v>1</v>
      </c>
      <c r="T1156">
        <v>0</v>
      </c>
      <c r="U1156">
        <v>0</v>
      </c>
      <c r="V1156">
        <v>20</v>
      </c>
      <c r="W1156">
        <v>1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 t="s">
        <v>29</v>
      </c>
      <c r="AE1156" t="s">
        <v>19</v>
      </c>
    </row>
    <row r="1157" spans="1:31" x14ac:dyDescent="0.3">
      <c r="A1157">
        <v>1646</v>
      </c>
      <c r="B1157">
        <v>1972</v>
      </c>
      <c r="C1157" t="s">
        <v>35</v>
      </c>
      <c r="D1157" t="s">
        <v>20</v>
      </c>
      <c r="E1157" s="1">
        <v>25224</v>
      </c>
      <c r="F1157">
        <v>1</v>
      </c>
      <c r="G1157">
        <v>0</v>
      </c>
      <c r="H1157" s="9">
        <v>41714</v>
      </c>
      <c r="I1157" s="9" t="str">
        <f t="shared" si="19"/>
        <v>2014</v>
      </c>
      <c r="J1157">
        <v>36</v>
      </c>
      <c r="K1157">
        <v>4</v>
      </c>
      <c r="L1157">
        <v>9</v>
      </c>
      <c r="M1157">
        <v>12</v>
      </c>
      <c r="N1157">
        <v>11</v>
      </c>
      <c r="O1157">
        <v>2</v>
      </c>
      <c r="P1157">
        <v>8</v>
      </c>
      <c r="Q1157">
        <f>SUM(Sheet1!K1157)+SUM(Sheet1!L1157)+SUM(Sheet1!M1157)+SUM(Sheet1!N1157)+SUM(Sheet1!O1157)+SUM(Sheet1!P1157)</f>
        <v>46</v>
      </c>
      <c r="R1157">
        <v>2</v>
      </c>
      <c r="S1157">
        <v>1</v>
      </c>
      <c r="T1157">
        <v>1</v>
      </c>
      <c r="U1157">
        <v>3</v>
      </c>
      <c r="V1157">
        <v>3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 t="s">
        <v>23</v>
      </c>
      <c r="AE1157" t="s">
        <v>24</v>
      </c>
    </row>
    <row r="1158" spans="1:31" x14ac:dyDescent="0.3">
      <c r="A1158">
        <v>5654</v>
      </c>
      <c r="B1158">
        <v>1972</v>
      </c>
      <c r="C1158" t="s">
        <v>25</v>
      </c>
      <c r="D1158" t="s">
        <v>20</v>
      </c>
      <c r="E1158" s="1">
        <v>36026</v>
      </c>
      <c r="F1158">
        <v>2</v>
      </c>
      <c r="G1158">
        <v>1</v>
      </c>
      <c r="H1158" s="9">
        <v>41714</v>
      </c>
      <c r="I1158" s="9" t="str">
        <f t="shared" si="19"/>
        <v>2014</v>
      </c>
      <c r="J1158">
        <v>34</v>
      </c>
      <c r="K1158">
        <v>20</v>
      </c>
      <c r="L1158">
        <v>4</v>
      </c>
      <c r="M1158">
        <v>10</v>
      </c>
      <c r="N1158">
        <v>6</v>
      </c>
      <c r="O1158">
        <v>4</v>
      </c>
      <c r="P1158">
        <v>17</v>
      </c>
      <c r="Q1158">
        <f>SUM(Sheet1!K1158)+SUM(Sheet1!L1158)+SUM(Sheet1!M1158)+SUM(Sheet1!N1158)+SUM(Sheet1!O1158)+SUM(Sheet1!P1158)</f>
        <v>61</v>
      </c>
      <c r="R1158">
        <v>2</v>
      </c>
      <c r="S1158">
        <v>2</v>
      </c>
      <c r="T1158">
        <v>0</v>
      </c>
      <c r="U1158">
        <v>3</v>
      </c>
      <c r="V1158">
        <v>6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 t="s">
        <v>18</v>
      </c>
      <c r="AE1158" t="s">
        <v>19</v>
      </c>
    </row>
    <row r="1159" spans="1:31" x14ac:dyDescent="0.3">
      <c r="A1159">
        <v>3924</v>
      </c>
      <c r="B1159">
        <v>1965</v>
      </c>
      <c r="C1159" t="s">
        <v>13</v>
      </c>
      <c r="D1159" t="s">
        <v>17</v>
      </c>
      <c r="E1159" s="1">
        <v>57912</v>
      </c>
      <c r="F1159">
        <v>0</v>
      </c>
      <c r="G1159">
        <v>1</v>
      </c>
      <c r="H1159" s="9">
        <v>41715</v>
      </c>
      <c r="I1159" s="9" t="str">
        <f t="shared" si="19"/>
        <v>2014</v>
      </c>
      <c r="J1159">
        <v>34</v>
      </c>
      <c r="K1159">
        <v>801</v>
      </c>
      <c r="L1159">
        <v>0</v>
      </c>
      <c r="M1159">
        <v>80</v>
      </c>
      <c r="N1159">
        <v>0</v>
      </c>
      <c r="O1159">
        <v>0</v>
      </c>
      <c r="P1159">
        <v>35</v>
      </c>
      <c r="Q1159">
        <f>SUM(Sheet1!K1159)+SUM(Sheet1!L1159)+SUM(Sheet1!M1159)+SUM(Sheet1!N1159)+SUM(Sheet1!O1159)+SUM(Sheet1!P1159)</f>
        <v>916</v>
      </c>
      <c r="R1159">
        <v>5</v>
      </c>
      <c r="S1159">
        <v>8</v>
      </c>
      <c r="T1159">
        <v>3</v>
      </c>
      <c r="U1159">
        <v>12</v>
      </c>
      <c r="V1159">
        <v>5</v>
      </c>
      <c r="W1159">
        <v>0</v>
      </c>
      <c r="X1159">
        <v>1</v>
      </c>
      <c r="Y1159">
        <v>0</v>
      </c>
      <c r="Z1159">
        <v>0</v>
      </c>
      <c r="AA1159">
        <v>0</v>
      </c>
      <c r="AB1159">
        <v>0</v>
      </c>
      <c r="AC1159">
        <v>0</v>
      </c>
      <c r="AD1159" t="s">
        <v>15</v>
      </c>
      <c r="AE1159" t="s">
        <v>16</v>
      </c>
    </row>
    <row r="1160" spans="1:31" x14ac:dyDescent="0.3">
      <c r="A1160">
        <v>5794</v>
      </c>
      <c r="B1160">
        <v>1974</v>
      </c>
      <c r="C1160" t="s">
        <v>13</v>
      </c>
      <c r="D1160" t="s">
        <v>20</v>
      </c>
      <c r="E1160" s="1">
        <v>46374</v>
      </c>
      <c r="F1160">
        <v>0</v>
      </c>
      <c r="G1160">
        <v>1</v>
      </c>
      <c r="H1160" s="9">
        <v>41715</v>
      </c>
      <c r="I1160" s="9" t="str">
        <f t="shared" si="19"/>
        <v>2014</v>
      </c>
      <c r="J1160">
        <v>1</v>
      </c>
      <c r="K1160">
        <v>408</v>
      </c>
      <c r="L1160">
        <v>0</v>
      </c>
      <c r="M1160">
        <v>21</v>
      </c>
      <c r="N1160">
        <v>0</v>
      </c>
      <c r="O1160">
        <v>0</v>
      </c>
      <c r="P1160">
        <v>17</v>
      </c>
      <c r="Q1160">
        <f>SUM(Sheet1!K1160)+SUM(Sheet1!L1160)+SUM(Sheet1!M1160)+SUM(Sheet1!N1160)+SUM(Sheet1!O1160)+SUM(Sheet1!P1160)</f>
        <v>446</v>
      </c>
      <c r="R1160">
        <v>3</v>
      </c>
      <c r="S1160">
        <v>7</v>
      </c>
      <c r="T1160">
        <v>1</v>
      </c>
      <c r="U1160">
        <v>7</v>
      </c>
      <c r="V1160">
        <v>8</v>
      </c>
      <c r="W1160">
        <v>0</v>
      </c>
      <c r="X1160">
        <v>1</v>
      </c>
      <c r="Y1160">
        <v>0</v>
      </c>
      <c r="Z1160">
        <v>1</v>
      </c>
      <c r="AA1160">
        <v>0</v>
      </c>
      <c r="AB1160">
        <v>1</v>
      </c>
      <c r="AC1160">
        <v>0</v>
      </c>
      <c r="AD1160" t="s">
        <v>32</v>
      </c>
      <c r="AE1160" t="s">
        <v>33</v>
      </c>
    </row>
    <row r="1161" spans="1:31" x14ac:dyDescent="0.3">
      <c r="A1161">
        <v>2106</v>
      </c>
      <c r="B1161">
        <v>1974</v>
      </c>
      <c r="C1161" t="s">
        <v>34</v>
      </c>
      <c r="D1161" t="s">
        <v>20</v>
      </c>
      <c r="E1161" s="1">
        <v>20130</v>
      </c>
      <c r="F1161">
        <v>0</v>
      </c>
      <c r="G1161">
        <v>0</v>
      </c>
      <c r="H1161" s="9">
        <v>41715</v>
      </c>
      <c r="I1161" s="9" t="str">
        <f t="shared" si="19"/>
        <v>2014</v>
      </c>
      <c r="J1161">
        <v>99</v>
      </c>
      <c r="K1161">
        <v>0</v>
      </c>
      <c r="L1161">
        <v>6</v>
      </c>
      <c r="M1161">
        <v>3</v>
      </c>
      <c r="N1161">
        <v>7</v>
      </c>
      <c r="O1161">
        <v>6</v>
      </c>
      <c r="P1161">
        <v>12</v>
      </c>
      <c r="Q1161">
        <f>SUM(Sheet1!K1161)+SUM(Sheet1!L1161)+SUM(Sheet1!M1161)+SUM(Sheet1!N1161)+SUM(Sheet1!O1161)+SUM(Sheet1!P1161)</f>
        <v>34</v>
      </c>
      <c r="R1161">
        <v>1</v>
      </c>
      <c r="S1161">
        <v>1</v>
      </c>
      <c r="T1161">
        <v>0</v>
      </c>
      <c r="U1161">
        <v>3</v>
      </c>
      <c r="V1161">
        <v>8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 t="s">
        <v>21</v>
      </c>
      <c r="AE1161" t="s">
        <v>22</v>
      </c>
    </row>
    <row r="1162" spans="1:31" x14ac:dyDescent="0.3">
      <c r="A1162">
        <v>3363</v>
      </c>
      <c r="B1162">
        <v>1974</v>
      </c>
      <c r="C1162" t="s">
        <v>34</v>
      </c>
      <c r="D1162" t="s">
        <v>20</v>
      </c>
      <c r="E1162" s="1">
        <v>20130</v>
      </c>
      <c r="F1162">
        <v>0</v>
      </c>
      <c r="G1162">
        <v>0</v>
      </c>
      <c r="H1162" s="9">
        <v>41715</v>
      </c>
      <c r="I1162" s="9" t="str">
        <f t="shared" si="19"/>
        <v>2014</v>
      </c>
      <c r="J1162">
        <v>99</v>
      </c>
      <c r="K1162">
        <v>0</v>
      </c>
      <c r="L1162">
        <v>6</v>
      </c>
      <c r="M1162">
        <v>3</v>
      </c>
      <c r="N1162">
        <v>7</v>
      </c>
      <c r="O1162">
        <v>6</v>
      </c>
      <c r="P1162">
        <v>12</v>
      </c>
      <c r="Q1162">
        <f>SUM(Sheet1!K1162)+SUM(Sheet1!L1162)+SUM(Sheet1!M1162)+SUM(Sheet1!N1162)+SUM(Sheet1!O1162)+SUM(Sheet1!P1162)</f>
        <v>34</v>
      </c>
      <c r="R1162">
        <v>1</v>
      </c>
      <c r="S1162">
        <v>1</v>
      </c>
      <c r="T1162">
        <v>0</v>
      </c>
      <c r="U1162">
        <v>3</v>
      </c>
      <c r="V1162">
        <v>8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 t="s">
        <v>21</v>
      </c>
      <c r="AE1162" t="s">
        <v>22</v>
      </c>
    </row>
    <row r="1163" spans="1:31" x14ac:dyDescent="0.3">
      <c r="A1163">
        <v>2694</v>
      </c>
      <c r="B1163">
        <v>1967</v>
      </c>
      <c r="C1163" t="s">
        <v>25</v>
      </c>
      <c r="D1163" t="s">
        <v>20</v>
      </c>
      <c r="E1163" s="1">
        <v>42664</v>
      </c>
      <c r="F1163">
        <v>0</v>
      </c>
      <c r="G1163">
        <v>1</v>
      </c>
      <c r="H1163" s="9">
        <v>41716</v>
      </c>
      <c r="I1163" s="9" t="str">
        <f t="shared" si="19"/>
        <v>2014</v>
      </c>
      <c r="J1163">
        <v>44</v>
      </c>
      <c r="K1163">
        <v>21</v>
      </c>
      <c r="L1163">
        <v>0</v>
      </c>
      <c r="M1163">
        <v>3</v>
      </c>
      <c r="N1163">
        <v>0</v>
      </c>
      <c r="O1163">
        <v>0</v>
      </c>
      <c r="P1163">
        <v>0</v>
      </c>
      <c r="Q1163">
        <f>SUM(Sheet1!K1163)+SUM(Sheet1!L1163)+SUM(Sheet1!M1163)+SUM(Sheet1!N1163)+SUM(Sheet1!O1163)+SUM(Sheet1!P1163)</f>
        <v>24</v>
      </c>
      <c r="R1163">
        <v>1</v>
      </c>
      <c r="S1163">
        <v>1</v>
      </c>
      <c r="T1163">
        <v>0</v>
      </c>
      <c r="U1163">
        <v>3</v>
      </c>
      <c r="V1163">
        <v>6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 t="s">
        <v>21</v>
      </c>
      <c r="AE1163" t="s">
        <v>22</v>
      </c>
    </row>
    <row r="1164" spans="1:31" x14ac:dyDescent="0.3">
      <c r="A1164">
        <v>8207</v>
      </c>
      <c r="B1164">
        <v>1957</v>
      </c>
      <c r="C1164" t="s">
        <v>34</v>
      </c>
      <c r="D1164" t="s">
        <v>20</v>
      </c>
      <c r="E1164" s="1">
        <v>53233</v>
      </c>
      <c r="F1164">
        <v>0</v>
      </c>
      <c r="G1164">
        <v>1</v>
      </c>
      <c r="H1164" s="9">
        <v>41716</v>
      </c>
      <c r="I1164" s="9" t="str">
        <f t="shared" si="19"/>
        <v>2014</v>
      </c>
      <c r="J1164">
        <v>18</v>
      </c>
      <c r="K1164">
        <v>28</v>
      </c>
      <c r="L1164">
        <v>0</v>
      </c>
      <c r="M1164">
        <v>9</v>
      </c>
      <c r="N1164">
        <v>3</v>
      </c>
      <c r="O1164">
        <v>0</v>
      </c>
      <c r="P1164">
        <v>0</v>
      </c>
      <c r="Q1164">
        <f>SUM(Sheet1!K1164)+SUM(Sheet1!L1164)+SUM(Sheet1!M1164)+SUM(Sheet1!N1164)+SUM(Sheet1!O1164)+SUM(Sheet1!P1164)</f>
        <v>40</v>
      </c>
      <c r="R1164">
        <v>1</v>
      </c>
      <c r="S1164">
        <v>1</v>
      </c>
      <c r="T1164">
        <v>0</v>
      </c>
      <c r="U1164">
        <v>3</v>
      </c>
      <c r="V1164">
        <v>4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 t="s">
        <v>23</v>
      </c>
      <c r="AE1164" t="s">
        <v>24</v>
      </c>
    </row>
    <row r="1165" spans="1:31" x14ac:dyDescent="0.3">
      <c r="A1165">
        <v>7628</v>
      </c>
      <c r="B1165">
        <v>1973</v>
      </c>
      <c r="C1165" t="s">
        <v>34</v>
      </c>
      <c r="D1165" t="s">
        <v>20</v>
      </c>
      <c r="E1165" s="1">
        <v>43050</v>
      </c>
      <c r="F1165">
        <v>1</v>
      </c>
      <c r="G1165">
        <v>0</v>
      </c>
      <c r="H1165" s="9">
        <v>41716</v>
      </c>
      <c r="I1165" s="9" t="str">
        <f t="shared" si="19"/>
        <v>2014</v>
      </c>
      <c r="J1165">
        <v>10</v>
      </c>
      <c r="K1165">
        <v>30</v>
      </c>
      <c r="L1165">
        <v>5</v>
      </c>
      <c r="M1165">
        <v>24</v>
      </c>
      <c r="N1165">
        <v>6</v>
      </c>
      <c r="O1165">
        <v>3</v>
      </c>
      <c r="P1165">
        <v>8</v>
      </c>
      <c r="Q1165">
        <f>SUM(Sheet1!K1165)+SUM(Sheet1!L1165)+SUM(Sheet1!M1165)+SUM(Sheet1!N1165)+SUM(Sheet1!O1165)+SUM(Sheet1!P1165)</f>
        <v>76</v>
      </c>
      <c r="R1165">
        <v>2</v>
      </c>
      <c r="S1165">
        <v>2</v>
      </c>
      <c r="T1165">
        <v>0</v>
      </c>
      <c r="U1165">
        <v>4</v>
      </c>
      <c r="V1165">
        <v>5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 t="s">
        <v>21</v>
      </c>
      <c r="AE1165" t="s">
        <v>22</v>
      </c>
    </row>
    <row r="1166" spans="1:31" x14ac:dyDescent="0.3">
      <c r="A1166">
        <v>5493</v>
      </c>
      <c r="B1166">
        <v>1976</v>
      </c>
      <c r="C1166" t="s">
        <v>25</v>
      </c>
      <c r="D1166" t="s">
        <v>20</v>
      </c>
      <c r="E1166" s="1">
        <v>39356</v>
      </c>
      <c r="F1166">
        <v>1</v>
      </c>
      <c r="G1166">
        <v>1</v>
      </c>
      <c r="H1166" s="9">
        <v>41717</v>
      </c>
      <c r="I1166" s="9" t="str">
        <f t="shared" si="19"/>
        <v>2014</v>
      </c>
      <c r="J1166">
        <v>21</v>
      </c>
      <c r="K1166">
        <v>15</v>
      </c>
      <c r="L1166">
        <v>0</v>
      </c>
      <c r="M1166">
        <v>2</v>
      </c>
      <c r="N1166">
        <v>0</v>
      </c>
      <c r="O1166">
        <v>0</v>
      </c>
      <c r="P1166">
        <v>6</v>
      </c>
      <c r="Q1166">
        <f>SUM(Sheet1!K1166)+SUM(Sheet1!L1166)+SUM(Sheet1!M1166)+SUM(Sheet1!N1166)+SUM(Sheet1!O1166)+SUM(Sheet1!P1166)</f>
        <v>23</v>
      </c>
      <c r="R1166">
        <v>1</v>
      </c>
      <c r="S1166">
        <v>1</v>
      </c>
      <c r="T1166">
        <v>0</v>
      </c>
      <c r="U1166">
        <v>2</v>
      </c>
      <c r="V1166">
        <v>6</v>
      </c>
      <c r="W1166">
        <v>1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 t="s">
        <v>21</v>
      </c>
      <c r="AE1166" t="s">
        <v>22</v>
      </c>
    </row>
    <row r="1167" spans="1:31" x14ac:dyDescent="0.3">
      <c r="A1167">
        <v>4290</v>
      </c>
      <c r="B1167">
        <v>1972</v>
      </c>
      <c r="C1167" t="s">
        <v>25</v>
      </c>
      <c r="D1167" t="s">
        <v>20</v>
      </c>
      <c r="E1167" s="1">
        <v>30467</v>
      </c>
      <c r="F1167">
        <v>1</v>
      </c>
      <c r="G1167">
        <v>0</v>
      </c>
      <c r="H1167" s="9">
        <v>41717</v>
      </c>
      <c r="I1167" s="9" t="str">
        <f t="shared" si="19"/>
        <v>2014</v>
      </c>
      <c r="J1167">
        <v>8</v>
      </c>
      <c r="K1167">
        <v>1</v>
      </c>
      <c r="L1167">
        <v>3</v>
      </c>
      <c r="M1167">
        <v>8</v>
      </c>
      <c r="N1167">
        <v>2</v>
      </c>
      <c r="O1167">
        <v>5</v>
      </c>
      <c r="P1167">
        <v>5</v>
      </c>
      <c r="Q1167">
        <f>SUM(Sheet1!K1167)+SUM(Sheet1!L1167)+SUM(Sheet1!M1167)+SUM(Sheet1!N1167)+SUM(Sheet1!O1167)+SUM(Sheet1!P1167)</f>
        <v>24</v>
      </c>
      <c r="R1167">
        <v>1</v>
      </c>
      <c r="S1167">
        <v>1</v>
      </c>
      <c r="T1167">
        <v>0</v>
      </c>
      <c r="U1167">
        <v>2</v>
      </c>
      <c r="V1167">
        <v>7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 t="s">
        <v>23</v>
      </c>
      <c r="AE1167" t="s">
        <v>24</v>
      </c>
    </row>
    <row r="1168" spans="1:31" x14ac:dyDescent="0.3">
      <c r="A1168">
        <v>5726</v>
      </c>
      <c r="B1168">
        <v>1983</v>
      </c>
      <c r="C1168" t="s">
        <v>26</v>
      </c>
      <c r="D1168" t="s">
        <v>28</v>
      </c>
      <c r="E1168" s="1">
        <v>31788</v>
      </c>
      <c r="F1168">
        <v>1</v>
      </c>
      <c r="G1168">
        <v>0</v>
      </c>
      <c r="H1168" s="9">
        <v>41718</v>
      </c>
      <c r="I1168" s="9" t="str">
        <f t="shared" si="19"/>
        <v>2014</v>
      </c>
      <c r="J1168">
        <v>15</v>
      </c>
      <c r="K1168">
        <v>16</v>
      </c>
      <c r="L1168">
        <v>7</v>
      </c>
      <c r="M1168">
        <v>23</v>
      </c>
      <c r="N1168">
        <v>0</v>
      </c>
      <c r="O1168">
        <v>8</v>
      </c>
      <c r="P1168">
        <v>6</v>
      </c>
      <c r="Q1168">
        <f>SUM(Sheet1!K1168)+SUM(Sheet1!L1168)+SUM(Sheet1!M1168)+SUM(Sheet1!N1168)+SUM(Sheet1!O1168)+SUM(Sheet1!P1168)</f>
        <v>60</v>
      </c>
      <c r="R1168">
        <v>3</v>
      </c>
      <c r="S1168">
        <v>3</v>
      </c>
      <c r="T1168">
        <v>0</v>
      </c>
      <c r="U1168">
        <v>4</v>
      </c>
      <c r="V1168">
        <v>5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1</v>
      </c>
      <c r="AD1168" t="s">
        <v>15</v>
      </c>
      <c r="AE1168" t="s">
        <v>16</v>
      </c>
    </row>
    <row r="1169" spans="1:31" x14ac:dyDescent="0.3">
      <c r="A1169">
        <v>1055</v>
      </c>
      <c r="B1169">
        <v>1976</v>
      </c>
      <c r="C1169" t="s">
        <v>26</v>
      </c>
      <c r="D1169" t="s">
        <v>20</v>
      </c>
      <c r="E1169" s="1">
        <v>53204</v>
      </c>
      <c r="F1169">
        <v>1</v>
      </c>
      <c r="G1169">
        <v>1</v>
      </c>
      <c r="H1169" s="9">
        <v>41718</v>
      </c>
      <c r="I1169" s="9" t="str">
        <f t="shared" si="19"/>
        <v>2014</v>
      </c>
      <c r="J1169">
        <v>40</v>
      </c>
      <c r="K1169">
        <v>29</v>
      </c>
      <c r="L1169">
        <v>0</v>
      </c>
      <c r="M1169">
        <v>8</v>
      </c>
      <c r="N1169">
        <v>2</v>
      </c>
      <c r="O1169">
        <v>0</v>
      </c>
      <c r="P1169">
        <v>6</v>
      </c>
      <c r="Q1169">
        <f>SUM(Sheet1!K1169)+SUM(Sheet1!L1169)+SUM(Sheet1!M1169)+SUM(Sheet1!N1169)+SUM(Sheet1!O1169)+SUM(Sheet1!P1169)</f>
        <v>45</v>
      </c>
      <c r="R1169">
        <v>1</v>
      </c>
      <c r="S1169">
        <v>1</v>
      </c>
      <c r="T1169">
        <v>0</v>
      </c>
      <c r="U1169">
        <v>3</v>
      </c>
      <c r="V1169">
        <v>4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 t="s">
        <v>30</v>
      </c>
      <c r="AE1169" t="s">
        <v>31</v>
      </c>
    </row>
    <row r="1170" spans="1:31" x14ac:dyDescent="0.3">
      <c r="A1170">
        <v>5866</v>
      </c>
      <c r="B1170">
        <v>1974</v>
      </c>
      <c r="C1170" t="s">
        <v>25</v>
      </c>
      <c r="D1170" t="s">
        <v>27</v>
      </c>
      <c r="E1170" s="1">
        <v>48186</v>
      </c>
      <c r="F1170">
        <v>1</v>
      </c>
      <c r="G1170">
        <v>0</v>
      </c>
      <c r="H1170" s="9">
        <v>41718</v>
      </c>
      <c r="I1170" s="9" t="str">
        <f t="shared" si="19"/>
        <v>2014</v>
      </c>
      <c r="J1170">
        <v>39</v>
      </c>
      <c r="K1170">
        <v>97</v>
      </c>
      <c r="L1170">
        <v>3</v>
      </c>
      <c r="M1170">
        <v>66</v>
      </c>
      <c r="N1170">
        <v>12</v>
      </c>
      <c r="O1170">
        <v>7</v>
      </c>
      <c r="P1170">
        <v>34</v>
      </c>
      <c r="Q1170">
        <f>SUM(Sheet1!K1170)+SUM(Sheet1!L1170)+SUM(Sheet1!M1170)+SUM(Sheet1!N1170)+SUM(Sheet1!O1170)+SUM(Sheet1!P1170)</f>
        <v>219</v>
      </c>
      <c r="R1170">
        <v>3</v>
      </c>
      <c r="S1170">
        <v>4</v>
      </c>
      <c r="T1170">
        <v>1</v>
      </c>
      <c r="U1170">
        <v>4</v>
      </c>
      <c r="V1170">
        <v>7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 t="s">
        <v>21</v>
      </c>
      <c r="AE1170" t="s">
        <v>22</v>
      </c>
    </row>
    <row r="1171" spans="1:31" x14ac:dyDescent="0.3">
      <c r="A1171">
        <v>1958</v>
      </c>
      <c r="B1171">
        <v>1973</v>
      </c>
      <c r="C1171" t="s">
        <v>13</v>
      </c>
      <c r="D1171" t="s">
        <v>27</v>
      </c>
      <c r="E1171" s="1">
        <v>55012</v>
      </c>
      <c r="F1171">
        <v>0</v>
      </c>
      <c r="G1171">
        <v>1</v>
      </c>
      <c r="H1171" s="9">
        <v>41719</v>
      </c>
      <c r="I1171" s="9" t="str">
        <f t="shared" si="19"/>
        <v>2014</v>
      </c>
      <c r="J1171">
        <v>85</v>
      </c>
      <c r="K1171">
        <v>582</v>
      </c>
      <c r="L1171">
        <v>0</v>
      </c>
      <c r="M1171">
        <v>65</v>
      </c>
      <c r="N1171">
        <v>0</v>
      </c>
      <c r="O1171">
        <v>0</v>
      </c>
      <c r="P1171">
        <v>13</v>
      </c>
      <c r="Q1171">
        <f>SUM(Sheet1!K1171)+SUM(Sheet1!L1171)+SUM(Sheet1!M1171)+SUM(Sheet1!N1171)+SUM(Sheet1!O1171)+SUM(Sheet1!P1171)</f>
        <v>660</v>
      </c>
      <c r="R1171">
        <v>6</v>
      </c>
      <c r="S1171">
        <v>8</v>
      </c>
      <c r="T1171">
        <v>2</v>
      </c>
      <c r="U1171">
        <v>9</v>
      </c>
      <c r="V1171">
        <v>5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 t="s">
        <v>21</v>
      </c>
      <c r="AE1171" t="s">
        <v>22</v>
      </c>
    </row>
    <row r="1172" spans="1:31" x14ac:dyDescent="0.3">
      <c r="A1172">
        <v>5121</v>
      </c>
      <c r="B1172">
        <v>1977</v>
      </c>
      <c r="C1172" t="s">
        <v>25</v>
      </c>
      <c r="D1172" t="s">
        <v>28</v>
      </c>
      <c r="E1172" s="1">
        <v>56628</v>
      </c>
      <c r="F1172">
        <v>0</v>
      </c>
      <c r="G1172">
        <v>1</v>
      </c>
      <c r="H1172" s="9">
        <v>41719</v>
      </c>
      <c r="I1172" s="9" t="str">
        <f t="shared" si="19"/>
        <v>2014</v>
      </c>
      <c r="J1172">
        <v>30</v>
      </c>
      <c r="K1172">
        <v>479</v>
      </c>
      <c r="L1172">
        <v>5</v>
      </c>
      <c r="M1172">
        <v>82</v>
      </c>
      <c r="N1172">
        <v>7</v>
      </c>
      <c r="O1172">
        <v>17</v>
      </c>
      <c r="P1172">
        <v>171</v>
      </c>
      <c r="Q1172">
        <f>SUM(Sheet1!K1172)+SUM(Sheet1!L1172)+SUM(Sheet1!M1172)+SUM(Sheet1!N1172)+SUM(Sheet1!O1172)+SUM(Sheet1!P1172)</f>
        <v>761</v>
      </c>
      <c r="R1172">
        <v>2</v>
      </c>
      <c r="S1172">
        <v>7</v>
      </c>
      <c r="T1172">
        <v>6</v>
      </c>
      <c r="U1172">
        <v>5</v>
      </c>
      <c r="V1172">
        <v>5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 t="s">
        <v>23</v>
      </c>
      <c r="AE1172" t="s">
        <v>24</v>
      </c>
    </row>
    <row r="1173" spans="1:31" x14ac:dyDescent="0.3">
      <c r="A1173">
        <v>8605</v>
      </c>
      <c r="B1173">
        <v>1964</v>
      </c>
      <c r="C1173" t="s">
        <v>13</v>
      </c>
      <c r="D1173" t="s">
        <v>27</v>
      </c>
      <c r="E1173" s="1">
        <v>46910</v>
      </c>
      <c r="F1173">
        <v>1</v>
      </c>
      <c r="G1173">
        <v>1</v>
      </c>
      <c r="H1173" s="9">
        <v>41721</v>
      </c>
      <c r="I1173" s="9" t="str">
        <f t="shared" si="19"/>
        <v>2014</v>
      </c>
      <c r="J1173">
        <v>36</v>
      </c>
      <c r="K1173">
        <v>48</v>
      </c>
      <c r="L1173">
        <v>0</v>
      </c>
      <c r="M1173">
        <v>14</v>
      </c>
      <c r="N1173">
        <v>0</v>
      </c>
      <c r="O1173">
        <v>0</v>
      </c>
      <c r="P1173">
        <v>6</v>
      </c>
      <c r="Q1173">
        <f>SUM(Sheet1!K1173)+SUM(Sheet1!L1173)+SUM(Sheet1!M1173)+SUM(Sheet1!N1173)+SUM(Sheet1!O1173)+SUM(Sheet1!P1173)</f>
        <v>68</v>
      </c>
      <c r="R1173">
        <v>2</v>
      </c>
      <c r="S1173">
        <v>2</v>
      </c>
      <c r="T1173">
        <v>0</v>
      </c>
      <c r="U1173">
        <v>3</v>
      </c>
      <c r="V1173">
        <v>6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 t="s">
        <v>21</v>
      </c>
      <c r="AE1173" t="s">
        <v>22</v>
      </c>
    </row>
    <row r="1174" spans="1:31" x14ac:dyDescent="0.3">
      <c r="A1174">
        <v>4333</v>
      </c>
      <c r="B1174">
        <v>1954</v>
      </c>
      <c r="C1174" t="s">
        <v>25</v>
      </c>
      <c r="D1174" t="s">
        <v>27</v>
      </c>
      <c r="E1174" s="1">
        <v>32144</v>
      </c>
      <c r="F1174">
        <v>1</v>
      </c>
      <c r="G1174">
        <v>1</v>
      </c>
      <c r="H1174" s="9">
        <v>41721</v>
      </c>
      <c r="I1174" s="9" t="str">
        <f t="shared" si="19"/>
        <v>2014</v>
      </c>
      <c r="J1174">
        <v>76</v>
      </c>
      <c r="K1174">
        <v>41</v>
      </c>
      <c r="L1174">
        <v>0</v>
      </c>
      <c r="M1174">
        <v>10</v>
      </c>
      <c r="N1174">
        <v>0</v>
      </c>
      <c r="O1174">
        <v>0</v>
      </c>
      <c r="P1174">
        <v>3</v>
      </c>
      <c r="Q1174">
        <f>SUM(Sheet1!K1174)+SUM(Sheet1!L1174)+SUM(Sheet1!M1174)+SUM(Sheet1!N1174)+SUM(Sheet1!O1174)+SUM(Sheet1!P1174)</f>
        <v>54</v>
      </c>
      <c r="R1174">
        <v>4</v>
      </c>
      <c r="S1174">
        <v>2</v>
      </c>
      <c r="T1174">
        <v>1</v>
      </c>
      <c r="U1174">
        <v>3</v>
      </c>
      <c r="V1174">
        <v>7</v>
      </c>
      <c r="W1174">
        <v>0</v>
      </c>
      <c r="X1174">
        <v>1</v>
      </c>
      <c r="Y1174">
        <v>0</v>
      </c>
      <c r="Z1174">
        <v>0</v>
      </c>
      <c r="AA1174">
        <v>0</v>
      </c>
      <c r="AB1174">
        <v>0</v>
      </c>
      <c r="AC1174">
        <v>0</v>
      </c>
      <c r="AD1174" t="s">
        <v>32</v>
      </c>
      <c r="AE1174" t="s">
        <v>33</v>
      </c>
    </row>
    <row r="1175" spans="1:31" x14ac:dyDescent="0.3">
      <c r="A1175">
        <v>9291</v>
      </c>
      <c r="B1175">
        <v>1959</v>
      </c>
      <c r="C1175" t="s">
        <v>26</v>
      </c>
      <c r="D1175" t="s">
        <v>20</v>
      </c>
      <c r="E1175" s="1">
        <v>34242</v>
      </c>
      <c r="F1175">
        <v>0</v>
      </c>
      <c r="G1175">
        <v>1</v>
      </c>
      <c r="H1175" s="9">
        <v>41721</v>
      </c>
      <c r="I1175" s="9" t="str">
        <f t="shared" si="19"/>
        <v>2014</v>
      </c>
      <c r="J1175">
        <v>25</v>
      </c>
      <c r="K1175">
        <v>8</v>
      </c>
      <c r="L1175">
        <v>2</v>
      </c>
      <c r="M1175">
        <v>4</v>
      </c>
      <c r="N1175">
        <v>0</v>
      </c>
      <c r="O1175">
        <v>0</v>
      </c>
      <c r="P1175">
        <v>1</v>
      </c>
      <c r="Q1175">
        <f>SUM(Sheet1!K1175)+SUM(Sheet1!L1175)+SUM(Sheet1!M1175)+SUM(Sheet1!N1175)+SUM(Sheet1!O1175)+SUM(Sheet1!P1175)</f>
        <v>15</v>
      </c>
      <c r="R1175">
        <v>1</v>
      </c>
      <c r="S1175">
        <v>0</v>
      </c>
      <c r="T1175">
        <v>0</v>
      </c>
      <c r="U1175">
        <v>3</v>
      </c>
      <c r="V1175">
        <v>5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 t="s">
        <v>21</v>
      </c>
      <c r="AE1175" t="s">
        <v>22</v>
      </c>
    </row>
    <row r="1176" spans="1:31" x14ac:dyDescent="0.3">
      <c r="A1176">
        <v>11178</v>
      </c>
      <c r="B1176">
        <v>1972</v>
      </c>
      <c r="C1176" t="s">
        <v>26</v>
      </c>
      <c r="D1176" t="s">
        <v>28</v>
      </c>
      <c r="E1176" s="1">
        <v>42394</v>
      </c>
      <c r="F1176">
        <v>1</v>
      </c>
      <c r="G1176">
        <v>0</v>
      </c>
      <c r="H1176" s="9">
        <v>41721</v>
      </c>
      <c r="I1176" s="9" t="str">
        <f t="shared" si="19"/>
        <v>2014</v>
      </c>
      <c r="J1176">
        <v>69</v>
      </c>
      <c r="K1176">
        <v>15</v>
      </c>
      <c r="L1176">
        <v>2</v>
      </c>
      <c r="M1176">
        <v>10</v>
      </c>
      <c r="N1176">
        <v>0</v>
      </c>
      <c r="O1176">
        <v>1</v>
      </c>
      <c r="P1176">
        <v>4</v>
      </c>
      <c r="Q1176">
        <f>SUM(Sheet1!K1176)+SUM(Sheet1!L1176)+SUM(Sheet1!M1176)+SUM(Sheet1!N1176)+SUM(Sheet1!O1176)+SUM(Sheet1!P1176)</f>
        <v>32</v>
      </c>
      <c r="R1176">
        <v>1</v>
      </c>
      <c r="S1176">
        <v>1</v>
      </c>
      <c r="T1176">
        <v>0</v>
      </c>
      <c r="U1176">
        <v>3</v>
      </c>
      <c r="V1176">
        <v>7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 t="s">
        <v>30</v>
      </c>
      <c r="AE1176" t="s">
        <v>31</v>
      </c>
    </row>
    <row r="1177" spans="1:31" x14ac:dyDescent="0.3">
      <c r="A1177">
        <v>6866</v>
      </c>
      <c r="B1177">
        <v>1969</v>
      </c>
      <c r="C1177" t="s">
        <v>26</v>
      </c>
      <c r="D1177" t="s">
        <v>27</v>
      </c>
      <c r="E1177" s="1">
        <v>35924</v>
      </c>
      <c r="F1177">
        <v>1</v>
      </c>
      <c r="G1177">
        <v>1</v>
      </c>
      <c r="H1177" s="9">
        <v>41721</v>
      </c>
      <c r="I1177" s="9" t="str">
        <f t="shared" si="19"/>
        <v>2014</v>
      </c>
      <c r="J1177">
        <v>56</v>
      </c>
      <c r="K1177">
        <v>8</v>
      </c>
      <c r="L1177">
        <v>0</v>
      </c>
      <c r="M1177">
        <v>14</v>
      </c>
      <c r="N1177">
        <v>2</v>
      </c>
      <c r="O1177">
        <v>3</v>
      </c>
      <c r="P1177">
        <v>7</v>
      </c>
      <c r="Q1177">
        <f>SUM(Sheet1!K1177)+SUM(Sheet1!L1177)+SUM(Sheet1!M1177)+SUM(Sheet1!N1177)+SUM(Sheet1!O1177)+SUM(Sheet1!P1177)</f>
        <v>34</v>
      </c>
      <c r="R1177">
        <v>1</v>
      </c>
      <c r="S1177">
        <v>1</v>
      </c>
      <c r="T1177">
        <v>0</v>
      </c>
      <c r="U1177">
        <v>3</v>
      </c>
      <c r="V1177">
        <v>5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 t="s">
        <v>15</v>
      </c>
      <c r="AE1177" t="s">
        <v>16</v>
      </c>
    </row>
    <row r="1178" spans="1:31" x14ac:dyDescent="0.3">
      <c r="A1178">
        <v>7326</v>
      </c>
      <c r="B1178">
        <v>1971</v>
      </c>
      <c r="C1178" t="s">
        <v>26</v>
      </c>
      <c r="D1178" t="s">
        <v>20</v>
      </c>
      <c r="E1178" s="1">
        <v>56850</v>
      </c>
      <c r="F1178">
        <v>0</v>
      </c>
      <c r="G1178">
        <v>1</v>
      </c>
      <c r="H1178" s="9">
        <v>41721</v>
      </c>
      <c r="I1178" s="9" t="str">
        <f t="shared" si="19"/>
        <v>2014</v>
      </c>
      <c r="J1178">
        <v>83</v>
      </c>
      <c r="K1178">
        <v>34</v>
      </c>
      <c r="L1178">
        <v>1</v>
      </c>
      <c r="M1178">
        <v>19</v>
      </c>
      <c r="N1178">
        <v>2</v>
      </c>
      <c r="O1178">
        <v>7</v>
      </c>
      <c r="P1178">
        <v>0</v>
      </c>
      <c r="Q1178">
        <f>SUM(Sheet1!K1178)+SUM(Sheet1!L1178)+SUM(Sheet1!M1178)+SUM(Sheet1!N1178)+SUM(Sheet1!O1178)+SUM(Sheet1!P1178)</f>
        <v>63</v>
      </c>
      <c r="R1178">
        <v>1</v>
      </c>
      <c r="S1178">
        <v>1</v>
      </c>
      <c r="T1178">
        <v>1</v>
      </c>
      <c r="U1178">
        <v>3</v>
      </c>
      <c r="V1178">
        <v>2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 t="s">
        <v>23</v>
      </c>
      <c r="AE1178" t="s">
        <v>24</v>
      </c>
    </row>
    <row r="1179" spans="1:31" x14ac:dyDescent="0.3">
      <c r="A1179">
        <v>2130</v>
      </c>
      <c r="B1179">
        <v>1982</v>
      </c>
      <c r="C1179" t="s">
        <v>25</v>
      </c>
      <c r="D1179" t="s">
        <v>27</v>
      </c>
      <c r="E1179" s="1">
        <v>45203</v>
      </c>
      <c r="F1179">
        <v>2</v>
      </c>
      <c r="G1179">
        <v>0</v>
      </c>
      <c r="H1179" s="9">
        <v>41721</v>
      </c>
      <c r="I1179" s="9" t="str">
        <f t="shared" si="19"/>
        <v>2014</v>
      </c>
      <c r="J1179">
        <v>4</v>
      </c>
      <c r="K1179">
        <v>35</v>
      </c>
      <c r="L1179">
        <v>3</v>
      </c>
      <c r="M1179">
        <v>67</v>
      </c>
      <c r="N1179">
        <v>10</v>
      </c>
      <c r="O1179">
        <v>8</v>
      </c>
      <c r="P1179">
        <v>24</v>
      </c>
      <c r="Q1179">
        <f>SUM(Sheet1!K1179)+SUM(Sheet1!L1179)+SUM(Sheet1!M1179)+SUM(Sheet1!N1179)+SUM(Sheet1!O1179)+SUM(Sheet1!P1179)</f>
        <v>147</v>
      </c>
      <c r="R1179">
        <v>1</v>
      </c>
      <c r="S1179">
        <v>3</v>
      </c>
      <c r="T1179">
        <v>1</v>
      </c>
      <c r="U1179">
        <v>3</v>
      </c>
      <c r="V1179">
        <v>6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  <c r="AC1179">
        <v>0</v>
      </c>
      <c r="AD1179" t="s">
        <v>15</v>
      </c>
      <c r="AE1179" t="s">
        <v>16</v>
      </c>
    </row>
    <row r="1180" spans="1:31" x14ac:dyDescent="0.3">
      <c r="A1180">
        <v>4252</v>
      </c>
      <c r="B1180">
        <v>1965</v>
      </c>
      <c r="C1180" t="s">
        <v>25</v>
      </c>
      <c r="D1180" t="s">
        <v>20</v>
      </c>
      <c r="E1180" s="1">
        <v>44375</v>
      </c>
      <c r="F1180">
        <v>0</v>
      </c>
      <c r="G1180">
        <v>1</v>
      </c>
      <c r="H1180" s="9">
        <v>41721</v>
      </c>
      <c r="I1180" s="9" t="str">
        <f t="shared" si="19"/>
        <v>2014</v>
      </c>
      <c r="J1180">
        <v>73</v>
      </c>
      <c r="K1180">
        <v>213</v>
      </c>
      <c r="L1180">
        <v>5</v>
      </c>
      <c r="M1180">
        <v>28</v>
      </c>
      <c r="N1180">
        <v>7</v>
      </c>
      <c r="O1180">
        <v>7</v>
      </c>
      <c r="P1180">
        <v>41</v>
      </c>
      <c r="Q1180">
        <f>SUM(Sheet1!K1180)+SUM(Sheet1!L1180)+SUM(Sheet1!M1180)+SUM(Sheet1!N1180)+SUM(Sheet1!O1180)+SUM(Sheet1!P1180)</f>
        <v>301</v>
      </c>
      <c r="R1180">
        <v>1</v>
      </c>
      <c r="S1180">
        <v>4</v>
      </c>
      <c r="T1180">
        <v>1</v>
      </c>
      <c r="U1180">
        <v>6</v>
      </c>
      <c r="V1180">
        <v>5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 t="s">
        <v>21</v>
      </c>
      <c r="AE1180" t="s">
        <v>22</v>
      </c>
    </row>
    <row r="1181" spans="1:31" x14ac:dyDescent="0.3">
      <c r="A1181">
        <v>4298</v>
      </c>
      <c r="B1181">
        <v>1973</v>
      </c>
      <c r="C1181" t="s">
        <v>13</v>
      </c>
      <c r="D1181" t="s">
        <v>27</v>
      </c>
      <c r="E1181" s="1">
        <v>20427</v>
      </c>
      <c r="F1181">
        <v>1</v>
      </c>
      <c r="G1181">
        <v>0</v>
      </c>
      <c r="H1181" s="9">
        <v>41722</v>
      </c>
      <c r="I1181" s="9" t="str">
        <f t="shared" si="19"/>
        <v>2014</v>
      </c>
      <c r="J1181">
        <v>63</v>
      </c>
      <c r="K1181">
        <v>5</v>
      </c>
      <c r="L1181">
        <v>0</v>
      </c>
      <c r="M1181">
        <v>4</v>
      </c>
      <c r="N1181">
        <v>0</v>
      </c>
      <c r="O1181">
        <v>0</v>
      </c>
      <c r="P1181">
        <v>1</v>
      </c>
      <c r="Q1181">
        <f>SUM(Sheet1!K1181)+SUM(Sheet1!L1181)+SUM(Sheet1!M1181)+SUM(Sheet1!N1181)+SUM(Sheet1!O1181)+SUM(Sheet1!P1181)</f>
        <v>10</v>
      </c>
      <c r="R1181">
        <v>1</v>
      </c>
      <c r="S1181">
        <v>1</v>
      </c>
      <c r="T1181">
        <v>0</v>
      </c>
      <c r="U1181">
        <v>2</v>
      </c>
      <c r="V1181">
        <v>8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 t="s">
        <v>21</v>
      </c>
      <c r="AE1181" t="s">
        <v>22</v>
      </c>
    </row>
    <row r="1182" spans="1:31" x14ac:dyDescent="0.3">
      <c r="A1182">
        <v>3783</v>
      </c>
      <c r="B1182">
        <v>1959</v>
      </c>
      <c r="C1182" t="s">
        <v>13</v>
      </c>
      <c r="D1182" t="s">
        <v>20</v>
      </c>
      <c r="E1182" s="1">
        <v>52854</v>
      </c>
      <c r="F1182">
        <v>1</v>
      </c>
      <c r="G1182">
        <v>1</v>
      </c>
      <c r="H1182" s="9">
        <v>41722</v>
      </c>
      <c r="I1182" s="9" t="str">
        <f t="shared" si="19"/>
        <v>2014</v>
      </c>
      <c r="J1182">
        <v>43</v>
      </c>
      <c r="K1182">
        <v>105</v>
      </c>
      <c r="L1182">
        <v>0</v>
      </c>
      <c r="M1182">
        <v>10</v>
      </c>
      <c r="N1182">
        <v>0</v>
      </c>
      <c r="O1182">
        <v>1</v>
      </c>
      <c r="P1182">
        <v>0</v>
      </c>
      <c r="Q1182">
        <f>SUM(Sheet1!K1182)+SUM(Sheet1!L1182)+SUM(Sheet1!M1182)+SUM(Sheet1!N1182)+SUM(Sheet1!O1182)+SUM(Sheet1!P1182)</f>
        <v>116</v>
      </c>
      <c r="R1182">
        <v>2</v>
      </c>
      <c r="S1182">
        <v>2</v>
      </c>
      <c r="T1182">
        <v>1</v>
      </c>
      <c r="U1182">
        <v>4</v>
      </c>
      <c r="V1182">
        <v>5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 t="s">
        <v>15</v>
      </c>
      <c r="AE1182" t="s">
        <v>16</v>
      </c>
    </row>
    <row r="1183" spans="1:31" x14ac:dyDescent="0.3">
      <c r="A1183">
        <v>1100</v>
      </c>
      <c r="B1183">
        <v>1960</v>
      </c>
      <c r="C1183" t="s">
        <v>26</v>
      </c>
      <c r="D1183" t="s">
        <v>27</v>
      </c>
      <c r="E1183" s="1">
        <v>41275</v>
      </c>
      <c r="F1183">
        <v>1</v>
      </c>
      <c r="G1183">
        <v>2</v>
      </c>
      <c r="H1183" s="9">
        <v>41722</v>
      </c>
      <c r="I1183" s="9" t="str">
        <f t="shared" si="19"/>
        <v>2014</v>
      </c>
      <c r="J1183">
        <v>33</v>
      </c>
      <c r="K1183">
        <v>24</v>
      </c>
      <c r="L1183">
        <v>4</v>
      </c>
      <c r="M1183">
        <v>22</v>
      </c>
      <c r="N1183">
        <v>0</v>
      </c>
      <c r="O1183">
        <v>2</v>
      </c>
      <c r="P1183">
        <v>9</v>
      </c>
      <c r="Q1183">
        <f>SUM(Sheet1!K1183)+SUM(Sheet1!L1183)+SUM(Sheet1!M1183)+SUM(Sheet1!N1183)+SUM(Sheet1!O1183)+SUM(Sheet1!P1183)</f>
        <v>61</v>
      </c>
      <c r="R1183">
        <v>4</v>
      </c>
      <c r="S1183">
        <v>3</v>
      </c>
      <c r="T1183">
        <v>1</v>
      </c>
      <c r="U1183">
        <v>3</v>
      </c>
      <c r="V1183">
        <v>5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 t="s">
        <v>23</v>
      </c>
      <c r="AE1183" t="s">
        <v>24</v>
      </c>
    </row>
    <row r="1184" spans="1:31" x14ac:dyDescent="0.3">
      <c r="A1184">
        <v>4444</v>
      </c>
      <c r="B1184">
        <v>1972</v>
      </c>
      <c r="C1184" t="s">
        <v>25</v>
      </c>
      <c r="D1184" t="s">
        <v>20</v>
      </c>
      <c r="E1184" s="1">
        <v>30023</v>
      </c>
      <c r="F1184">
        <v>1</v>
      </c>
      <c r="G1184">
        <v>0</v>
      </c>
      <c r="H1184" s="9">
        <v>41722</v>
      </c>
      <c r="I1184" s="9" t="str">
        <f t="shared" si="19"/>
        <v>2014</v>
      </c>
      <c r="J1184">
        <v>28</v>
      </c>
      <c r="K1184">
        <v>11</v>
      </c>
      <c r="L1184">
        <v>0</v>
      </c>
      <c r="M1184">
        <v>16</v>
      </c>
      <c r="N1184">
        <v>7</v>
      </c>
      <c r="O1184">
        <v>6</v>
      </c>
      <c r="P1184">
        <v>21</v>
      </c>
      <c r="Q1184">
        <f>SUM(Sheet1!K1184)+SUM(Sheet1!L1184)+SUM(Sheet1!M1184)+SUM(Sheet1!N1184)+SUM(Sheet1!O1184)+SUM(Sheet1!P1184)</f>
        <v>61</v>
      </c>
      <c r="R1184">
        <v>1</v>
      </c>
      <c r="S1184">
        <v>2</v>
      </c>
      <c r="T1184">
        <v>0</v>
      </c>
      <c r="U1184">
        <v>3</v>
      </c>
      <c r="V1184">
        <v>8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 t="s">
        <v>21</v>
      </c>
      <c r="AE1184" t="s">
        <v>22</v>
      </c>
    </row>
    <row r="1185" spans="1:31" x14ac:dyDescent="0.3">
      <c r="A1185">
        <v>4338</v>
      </c>
      <c r="B1185">
        <v>1983</v>
      </c>
      <c r="C1185" t="s">
        <v>25</v>
      </c>
      <c r="D1185" t="s">
        <v>28</v>
      </c>
      <c r="E1185" s="1">
        <v>39062</v>
      </c>
      <c r="F1185">
        <v>1</v>
      </c>
      <c r="G1185">
        <v>0</v>
      </c>
      <c r="H1185" s="9">
        <v>41723</v>
      </c>
      <c r="I1185" s="9" t="str">
        <f t="shared" si="19"/>
        <v>2014</v>
      </c>
      <c r="J1185">
        <v>28</v>
      </c>
      <c r="K1185">
        <v>23</v>
      </c>
      <c r="L1185">
        <v>0</v>
      </c>
      <c r="M1185">
        <v>9</v>
      </c>
      <c r="N1185">
        <v>0</v>
      </c>
      <c r="O1185">
        <v>0</v>
      </c>
      <c r="P1185">
        <v>12</v>
      </c>
      <c r="Q1185">
        <f>SUM(Sheet1!K1185)+SUM(Sheet1!L1185)+SUM(Sheet1!M1185)+SUM(Sheet1!N1185)+SUM(Sheet1!O1185)+SUM(Sheet1!P1185)</f>
        <v>44</v>
      </c>
      <c r="R1185">
        <v>1</v>
      </c>
      <c r="S1185">
        <v>1</v>
      </c>
      <c r="T1185">
        <v>0</v>
      </c>
      <c r="U1185">
        <v>3</v>
      </c>
      <c r="V1185">
        <v>4</v>
      </c>
      <c r="W1185">
        <v>1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 t="s">
        <v>21</v>
      </c>
      <c r="AE1185" t="s">
        <v>22</v>
      </c>
    </row>
    <row r="1186" spans="1:31" x14ac:dyDescent="0.3">
      <c r="A1186">
        <v>7947</v>
      </c>
      <c r="B1186">
        <v>1969</v>
      </c>
      <c r="C1186" t="s">
        <v>25</v>
      </c>
      <c r="D1186" t="s">
        <v>20</v>
      </c>
      <c r="E1186" s="1">
        <v>42231</v>
      </c>
      <c r="F1186">
        <v>1</v>
      </c>
      <c r="G1186">
        <v>1</v>
      </c>
      <c r="H1186" s="9">
        <v>41723</v>
      </c>
      <c r="I1186" s="9" t="str">
        <f t="shared" si="19"/>
        <v>2014</v>
      </c>
      <c r="J1186">
        <v>99</v>
      </c>
      <c r="K1186">
        <v>24</v>
      </c>
      <c r="L1186">
        <v>0</v>
      </c>
      <c r="M1186">
        <v>8</v>
      </c>
      <c r="N1186">
        <v>0</v>
      </c>
      <c r="O1186">
        <v>1</v>
      </c>
      <c r="P1186">
        <v>4</v>
      </c>
      <c r="Q1186">
        <f>SUM(Sheet1!K1186)+SUM(Sheet1!L1186)+SUM(Sheet1!M1186)+SUM(Sheet1!N1186)+SUM(Sheet1!O1186)+SUM(Sheet1!P1186)</f>
        <v>37</v>
      </c>
      <c r="R1186">
        <v>1</v>
      </c>
      <c r="S1186">
        <v>1</v>
      </c>
      <c r="T1186">
        <v>0</v>
      </c>
      <c r="U1186">
        <v>3</v>
      </c>
      <c r="V1186">
        <v>5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 t="s">
        <v>21</v>
      </c>
      <c r="AE1186" t="s">
        <v>22</v>
      </c>
    </row>
    <row r="1187" spans="1:31" x14ac:dyDescent="0.3">
      <c r="A1187">
        <v>1818</v>
      </c>
      <c r="B1187">
        <v>1971</v>
      </c>
      <c r="C1187" t="s">
        <v>13</v>
      </c>
      <c r="D1187" t="s">
        <v>27</v>
      </c>
      <c r="E1187" s="1">
        <v>29732</v>
      </c>
      <c r="F1187">
        <v>1</v>
      </c>
      <c r="G1187">
        <v>0</v>
      </c>
      <c r="H1187" s="9">
        <v>41723</v>
      </c>
      <c r="I1187" s="9" t="str">
        <f t="shared" si="19"/>
        <v>2014</v>
      </c>
      <c r="J1187">
        <v>23</v>
      </c>
      <c r="K1187">
        <v>25</v>
      </c>
      <c r="L1187">
        <v>0</v>
      </c>
      <c r="M1187">
        <v>8</v>
      </c>
      <c r="N1187">
        <v>0</v>
      </c>
      <c r="O1187">
        <v>1</v>
      </c>
      <c r="P1187">
        <v>4</v>
      </c>
      <c r="Q1187">
        <f>SUM(Sheet1!K1187)+SUM(Sheet1!L1187)+SUM(Sheet1!M1187)+SUM(Sheet1!N1187)+SUM(Sheet1!O1187)+SUM(Sheet1!P1187)</f>
        <v>38</v>
      </c>
      <c r="R1187">
        <v>1</v>
      </c>
      <c r="S1187">
        <v>2</v>
      </c>
      <c r="T1187">
        <v>0</v>
      </c>
      <c r="U1187">
        <v>2</v>
      </c>
      <c r="V1187">
        <v>9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 t="s">
        <v>23</v>
      </c>
      <c r="AE1187" t="s">
        <v>24</v>
      </c>
    </row>
    <row r="1188" spans="1:31" x14ac:dyDescent="0.3">
      <c r="A1188">
        <v>5184</v>
      </c>
      <c r="B1188">
        <v>1995</v>
      </c>
      <c r="C1188" t="s">
        <v>25</v>
      </c>
      <c r="D1188" t="s">
        <v>28</v>
      </c>
      <c r="E1188" s="1">
        <v>34824</v>
      </c>
      <c r="F1188">
        <v>0</v>
      </c>
      <c r="G1188">
        <v>0</v>
      </c>
      <c r="H1188" s="9">
        <v>41724</v>
      </c>
      <c r="I1188" s="9" t="str">
        <f t="shared" si="19"/>
        <v>2014</v>
      </c>
      <c r="J1188">
        <v>65</v>
      </c>
      <c r="K1188">
        <v>4</v>
      </c>
      <c r="L1188">
        <v>2</v>
      </c>
      <c r="M1188">
        <v>11</v>
      </c>
      <c r="N1188">
        <v>2</v>
      </c>
      <c r="O1188">
        <v>0</v>
      </c>
      <c r="P1188">
        <v>4</v>
      </c>
      <c r="Q1188">
        <f>SUM(Sheet1!K1188)+SUM(Sheet1!L1188)+SUM(Sheet1!M1188)+SUM(Sheet1!N1188)+SUM(Sheet1!O1188)+SUM(Sheet1!P1188)</f>
        <v>23</v>
      </c>
      <c r="R1188">
        <v>1</v>
      </c>
      <c r="S1188">
        <v>1</v>
      </c>
      <c r="T1188">
        <v>0</v>
      </c>
      <c r="U1188">
        <v>2</v>
      </c>
      <c r="V1188">
        <v>6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 t="s">
        <v>21</v>
      </c>
      <c r="AE1188" t="s">
        <v>22</v>
      </c>
    </row>
    <row r="1189" spans="1:31" x14ac:dyDescent="0.3">
      <c r="A1189">
        <v>8315</v>
      </c>
      <c r="B1189">
        <v>1995</v>
      </c>
      <c r="C1189" t="s">
        <v>25</v>
      </c>
      <c r="D1189" t="s">
        <v>28</v>
      </c>
      <c r="E1189" s="1">
        <v>34824</v>
      </c>
      <c r="F1189">
        <v>0</v>
      </c>
      <c r="G1189">
        <v>0</v>
      </c>
      <c r="H1189" s="9">
        <v>41724</v>
      </c>
      <c r="I1189" s="9" t="str">
        <f t="shared" si="19"/>
        <v>2014</v>
      </c>
      <c r="J1189">
        <v>65</v>
      </c>
      <c r="K1189">
        <v>4</v>
      </c>
      <c r="L1189">
        <v>2</v>
      </c>
      <c r="M1189">
        <v>11</v>
      </c>
      <c r="N1189">
        <v>2</v>
      </c>
      <c r="O1189">
        <v>0</v>
      </c>
      <c r="P1189">
        <v>4</v>
      </c>
      <c r="Q1189">
        <f>SUM(Sheet1!K1189)+SUM(Sheet1!L1189)+SUM(Sheet1!M1189)+SUM(Sheet1!N1189)+SUM(Sheet1!O1189)+SUM(Sheet1!P1189)</f>
        <v>23</v>
      </c>
      <c r="R1189">
        <v>1</v>
      </c>
      <c r="S1189">
        <v>1</v>
      </c>
      <c r="T1189">
        <v>0</v>
      </c>
      <c r="U1189">
        <v>2</v>
      </c>
      <c r="V1189">
        <v>6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 t="s">
        <v>29</v>
      </c>
      <c r="AE1189" t="s">
        <v>19</v>
      </c>
    </row>
    <row r="1190" spans="1:31" x14ac:dyDescent="0.3">
      <c r="A1190">
        <v>954</v>
      </c>
      <c r="B1190">
        <v>1960</v>
      </c>
      <c r="C1190" t="s">
        <v>35</v>
      </c>
      <c r="D1190" t="s">
        <v>14</v>
      </c>
      <c r="E1190" s="1">
        <v>22123</v>
      </c>
      <c r="F1190">
        <v>0</v>
      </c>
      <c r="G1190">
        <v>0</v>
      </c>
      <c r="H1190" s="9">
        <v>41725</v>
      </c>
      <c r="I1190" s="9" t="str">
        <f t="shared" si="19"/>
        <v>2014</v>
      </c>
      <c r="J1190">
        <v>77</v>
      </c>
      <c r="K1190">
        <v>3</v>
      </c>
      <c r="L1190">
        <v>3</v>
      </c>
      <c r="M1190">
        <v>24</v>
      </c>
      <c r="N1190">
        <v>34</v>
      </c>
      <c r="O1190">
        <v>7</v>
      </c>
      <c r="P1190">
        <v>31</v>
      </c>
      <c r="Q1190">
        <f>SUM(Sheet1!K1190)+SUM(Sheet1!L1190)+SUM(Sheet1!M1190)+SUM(Sheet1!N1190)+SUM(Sheet1!O1190)+SUM(Sheet1!P1190)</f>
        <v>102</v>
      </c>
      <c r="R1190">
        <v>1</v>
      </c>
      <c r="S1190">
        <v>2</v>
      </c>
      <c r="T1190">
        <v>1</v>
      </c>
      <c r="U1190">
        <v>3</v>
      </c>
      <c r="V1190">
        <v>5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 t="s">
        <v>18</v>
      </c>
      <c r="AE1190" t="s">
        <v>19</v>
      </c>
    </row>
    <row r="1191" spans="1:31" x14ac:dyDescent="0.3">
      <c r="A1191">
        <v>6678</v>
      </c>
      <c r="B1191">
        <v>1989</v>
      </c>
      <c r="C1191" t="s">
        <v>25</v>
      </c>
      <c r="D1191" t="s">
        <v>27</v>
      </c>
      <c r="E1191" s="1">
        <v>31928</v>
      </c>
      <c r="F1191">
        <v>1</v>
      </c>
      <c r="G1191">
        <v>0</v>
      </c>
      <c r="H1191" s="9">
        <v>41726</v>
      </c>
      <c r="I1191" s="9" t="str">
        <f t="shared" si="19"/>
        <v>2014</v>
      </c>
      <c r="J1191">
        <v>5</v>
      </c>
      <c r="K1191">
        <v>33</v>
      </c>
      <c r="L1191">
        <v>4</v>
      </c>
      <c r="M1191">
        <v>24</v>
      </c>
      <c r="N1191">
        <v>4</v>
      </c>
      <c r="O1191">
        <v>2</v>
      </c>
      <c r="P1191">
        <v>5</v>
      </c>
      <c r="Q1191">
        <f>SUM(Sheet1!K1191)+SUM(Sheet1!L1191)+SUM(Sheet1!M1191)+SUM(Sheet1!N1191)+SUM(Sheet1!O1191)+SUM(Sheet1!P1191)</f>
        <v>72</v>
      </c>
      <c r="R1191">
        <v>2</v>
      </c>
      <c r="S1191">
        <v>3</v>
      </c>
      <c r="T1191">
        <v>0</v>
      </c>
      <c r="U1191">
        <v>4</v>
      </c>
      <c r="V1191">
        <v>7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 t="s">
        <v>32</v>
      </c>
      <c r="AE1191" t="s">
        <v>33</v>
      </c>
    </row>
    <row r="1192" spans="1:31" x14ac:dyDescent="0.3">
      <c r="A1192">
        <v>2256</v>
      </c>
      <c r="B1192">
        <v>1973</v>
      </c>
      <c r="C1192" t="s">
        <v>26</v>
      </c>
      <c r="D1192" t="s">
        <v>20</v>
      </c>
      <c r="E1192" s="1">
        <v>27159</v>
      </c>
      <c r="F1192">
        <v>1</v>
      </c>
      <c r="G1192">
        <v>1</v>
      </c>
      <c r="H1192" s="9">
        <v>41727</v>
      </c>
      <c r="I1192" s="9" t="str">
        <f t="shared" si="19"/>
        <v>2014</v>
      </c>
      <c r="J1192">
        <v>33</v>
      </c>
      <c r="K1192">
        <v>17</v>
      </c>
      <c r="L1192">
        <v>0</v>
      </c>
      <c r="M1192">
        <v>3</v>
      </c>
      <c r="N1192">
        <v>0</v>
      </c>
      <c r="O1192">
        <v>0</v>
      </c>
      <c r="P1192">
        <v>1</v>
      </c>
      <c r="Q1192">
        <f>SUM(Sheet1!K1192)+SUM(Sheet1!L1192)+SUM(Sheet1!M1192)+SUM(Sheet1!N1192)+SUM(Sheet1!O1192)+SUM(Sheet1!P1192)</f>
        <v>21</v>
      </c>
      <c r="R1192">
        <v>2</v>
      </c>
      <c r="S1192">
        <v>1</v>
      </c>
      <c r="T1192">
        <v>0</v>
      </c>
      <c r="U1192">
        <v>3</v>
      </c>
      <c r="V1192">
        <v>6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 t="s">
        <v>21</v>
      </c>
      <c r="AE1192" t="s">
        <v>22</v>
      </c>
    </row>
    <row r="1193" spans="1:31" x14ac:dyDescent="0.3">
      <c r="A1193">
        <v>6398</v>
      </c>
      <c r="B1193">
        <v>1974</v>
      </c>
      <c r="C1193" t="s">
        <v>35</v>
      </c>
      <c r="D1193" t="s">
        <v>20</v>
      </c>
      <c r="E1193" s="1">
        <v>18393</v>
      </c>
      <c r="F1193">
        <v>1</v>
      </c>
      <c r="G1193">
        <v>0</v>
      </c>
      <c r="H1193" s="9">
        <v>41727</v>
      </c>
      <c r="I1193" s="9" t="str">
        <f t="shared" si="19"/>
        <v>2014</v>
      </c>
      <c r="J1193">
        <v>2</v>
      </c>
      <c r="K1193">
        <v>7</v>
      </c>
      <c r="L1193">
        <v>10</v>
      </c>
      <c r="M1193">
        <v>13</v>
      </c>
      <c r="N1193">
        <v>16</v>
      </c>
      <c r="O1193">
        <v>0</v>
      </c>
      <c r="P1193">
        <v>4</v>
      </c>
      <c r="Q1193">
        <f>SUM(Sheet1!K1193)+SUM(Sheet1!L1193)+SUM(Sheet1!M1193)+SUM(Sheet1!N1193)+SUM(Sheet1!O1193)+SUM(Sheet1!P1193)</f>
        <v>50</v>
      </c>
      <c r="R1193">
        <v>2</v>
      </c>
      <c r="S1193">
        <v>3</v>
      </c>
      <c r="T1193">
        <v>0</v>
      </c>
      <c r="U1193">
        <v>3</v>
      </c>
      <c r="V1193">
        <v>8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 t="s">
        <v>21</v>
      </c>
      <c r="AE1193" t="s">
        <v>22</v>
      </c>
    </row>
    <row r="1194" spans="1:31" x14ac:dyDescent="0.3">
      <c r="A1194">
        <v>1463</v>
      </c>
      <c r="B1194">
        <v>1958</v>
      </c>
      <c r="C1194" t="s">
        <v>25</v>
      </c>
      <c r="D1194" t="s">
        <v>28</v>
      </c>
      <c r="E1194" s="1">
        <v>45160</v>
      </c>
      <c r="F1194">
        <v>1</v>
      </c>
      <c r="G1194">
        <v>1</v>
      </c>
      <c r="H1194" s="9">
        <v>41727</v>
      </c>
      <c r="I1194" s="9" t="str">
        <f t="shared" si="19"/>
        <v>2014</v>
      </c>
      <c r="J1194">
        <v>9</v>
      </c>
      <c r="K1194">
        <v>8</v>
      </c>
      <c r="L1194">
        <v>2</v>
      </c>
      <c r="M1194">
        <v>5</v>
      </c>
      <c r="N1194">
        <v>3</v>
      </c>
      <c r="O1194">
        <v>0</v>
      </c>
      <c r="P1194">
        <v>3</v>
      </c>
      <c r="Q1194">
        <f>SUM(Sheet1!K1194)+SUM(Sheet1!L1194)+SUM(Sheet1!M1194)+SUM(Sheet1!N1194)+SUM(Sheet1!O1194)+SUM(Sheet1!P1194)</f>
        <v>21</v>
      </c>
      <c r="R1194">
        <v>1</v>
      </c>
      <c r="S1194">
        <v>1</v>
      </c>
      <c r="T1194">
        <v>0</v>
      </c>
      <c r="U1194">
        <v>2</v>
      </c>
      <c r="V1194">
        <v>7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 t="s">
        <v>18</v>
      </c>
      <c r="AE1194" t="s">
        <v>19</v>
      </c>
    </row>
    <row r="1195" spans="1:31" x14ac:dyDescent="0.3">
      <c r="A1195">
        <v>255</v>
      </c>
      <c r="B1195">
        <v>1951</v>
      </c>
      <c r="C1195" t="s">
        <v>86</v>
      </c>
      <c r="D1195" t="s">
        <v>17</v>
      </c>
      <c r="E1195" s="1">
        <v>22263</v>
      </c>
      <c r="F1195">
        <v>1</v>
      </c>
      <c r="G1195">
        <v>1</v>
      </c>
      <c r="H1195" s="9">
        <v>41728</v>
      </c>
      <c r="I1195" s="9" t="str">
        <f t="shared" si="19"/>
        <v>2014</v>
      </c>
      <c r="J1195">
        <v>31</v>
      </c>
      <c r="K1195">
        <v>17</v>
      </c>
      <c r="L1195">
        <v>0</v>
      </c>
      <c r="M1195">
        <v>2</v>
      </c>
      <c r="N1195">
        <v>0</v>
      </c>
      <c r="O1195">
        <v>0</v>
      </c>
      <c r="P1195">
        <v>2</v>
      </c>
      <c r="Q1195">
        <f>SUM(Sheet1!K1195)+SUM(Sheet1!L1195)+SUM(Sheet1!M1195)+SUM(Sheet1!N1195)+SUM(Sheet1!O1195)+SUM(Sheet1!P1195)</f>
        <v>21</v>
      </c>
      <c r="R1195">
        <v>2</v>
      </c>
      <c r="S1195">
        <v>1</v>
      </c>
      <c r="T1195">
        <v>0</v>
      </c>
      <c r="U1195">
        <v>3</v>
      </c>
      <c r="V1195">
        <v>6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1</v>
      </c>
      <c r="AD1195" t="s">
        <v>21</v>
      </c>
      <c r="AE1195" t="s">
        <v>22</v>
      </c>
    </row>
    <row r="1196" spans="1:31" x14ac:dyDescent="0.3">
      <c r="A1196">
        <v>833</v>
      </c>
      <c r="B1196">
        <v>1955</v>
      </c>
      <c r="C1196" t="s">
        <v>26</v>
      </c>
      <c r="D1196" t="s">
        <v>20</v>
      </c>
      <c r="E1196" s="1">
        <v>38452</v>
      </c>
      <c r="F1196">
        <v>1</v>
      </c>
      <c r="G1196">
        <v>1</v>
      </c>
      <c r="H1196" s="9">
        <v>41728</v>
      </c>
      <c r="I1196" s="9" t="str">
        <f t="shared" si="19"/>
        <v>2014</v>
      </c>
      <c r="J1196">
        <v>62</v>
      </c>
      <c r="K1196">
        <v>56</v>
      </c>
      <c r="L1196">
        <v>0</v>
      </c>
      <c r="M1196">
        <v>14</v>
      </c>
      <c r="N1196">
        <v>0</v>
      </c>
      <c r="O1196">
        <v>0</v>
      </c>
      <c r="P1196">
        <v>2</v>
      </c>
      <c r="Q1196">
        <f>SUM(Sheet1!K1196)+SUM(Sheet1!L1196)+SUM(Sheet1!M1196)+SUM(Sheet1!N1196)+SUM(Sheet1!O1196)+SUM(Sheet1!P1196)</f>
        <v>72</v>
      </c>
      <c r="R1196">
        <v>3</v>
      </c>
      <c r="S1196">
        <v>3</v>
      </c>
      <c r="T1196">
        <v>0</v>
      </c>
      <c r="U1196">
        <v>3</v>
      </c>
      <c r="V1196">
        <v>7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 t="s">
        <v>21</v>
      </c>
      <c r="AE1196" t="s">
        <v>22</v>
      </c>
    </row>
    <row r="1197" spans="1:31" x14ac:dyDescent="0.3">
      <c r="A1197">
        <v>3565</v>
      </c>
      <c r="B1197">
        <v>1955</v>
      </c>
      <c r="C1197" t="s">
        <v>26</v>
      </c>
      <c r="D1197" t="s">
        <v>20</v>
      </c>
      <c r="E1197" s="1">
        <v>38452</v>
      </c>
      <c r="F1197">
        <v>1</v>
      </c>
      <c r="G1197">
        <v>1</v>
      </c>
      <c r="H1197" s="9">
        <v>41728</v>
      </c>
      <c r="I1197" s="9" t="str">
        <f t="shared" si="19"/>
        <v>2014</v>
      </c>
      <c r="J1197">
        <v>62</v>
      </c>
      <c r="K1197">
        <v>56</v>
      </c>
      <c r="L1197">
        <v>0</v>
      </c>
      <c r="M1197">
        <v>14</v>
      </c>
      <c r="N1197">
        <v>0</v>
      </c>
      <c r="O1197">
        <v>0</v>
      </c>
      <c r="P1197">
        <v>2</v>
      </c>
      <c r="Q1197">
        <f>SUM(Sheet1!K1197)+SUM(Sheet1!L1197)+SUM(Sheet1!M1197)+SUM(Sheet1!N1197)+SUM(Sheet1!O1197)+SUM(Sheet1!P1197)</f>
        <v>72</v>
      </c>
      <c r="R1197">
        <v>3</v>
      </c>
      <c r="S1197">
        <v>3</v>
      </c>
      <c r="T1197">
        <v>0</v>
      </c>
      <c r="U1197">
        <v>3</v>
      </c>
      <c r="V1197">
        <v>7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 t="s">
        <v>21</v>
      </c>
      <c r="AE1197" t="s">
        <v>22</v>
      </c>
    </row>
    <row r="1198" spans="1:31" x14ac:dyDescent="0.3">
      <c r="A1198">
        <v>2724</v>
      </c>
      <c r="B1198">
        <v>1981</v>
      </c>
      <c r="C1198" t="s">
        <v>26</v>
      </c>
      <c r="D1198" t="s">
        <v>28</v>
      </c>
      <c r="E1198" s="1">
        <v>36143</v>
      </c>
      <c r="F1198">
        <v>1</v>
      </c>
      <c r="G1198">
        <v>0</v>
      </c>
      <c r="H1198" s="9">
        <v>41728</v>
      </c>
      <c r="I1198" s="9" t="str">
        <f t="shared" si="19"/>
        <v>2014</v>
      </c>
      <c r="J1198">
        <v>33</v>
      </c>
      <c r="K1198">
        <v>12</v>
      </c>
      <c r="L1198">
        <v>0</v>
      </c>
      <c r="M1198">
        <v>1</v>
      </c>
      <c r="N1198">
        <v>0</v>
      </c>
      <c r="O1198">
        <v>0</v>
      </c>
      <c r="P1198">
        <v>6</v>
      </c>
      <c r="Q1198">
        <f>SUM(Sheet1!K1198)+SUM(Sheet1!L1198)+SUM(Sheet1!M1198)+SUM(Sheet1!N1198)+SUM(Sheet1!O1198)+SUM(Sheet1!P1198)</f>
        <v>19</v>
      </c>
      <c r="R1198">
        <v>1</v>
      </c>
      <c r="S1198">
        <v>0</v>
      </c>
      <c r="T1198">
        <v>1</v>
      </c>
      <c r="U1198">
        <v>2</v>
      </c>
      <c r="V1198">
        <v>3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 t="s">
        <v>21</v>
      </c>
      <c r="AE1198" t="s">
        <v>22</v>
      </c>
    </row>
    <row r="1199" spans="1:31" x14ac:dyDescent="0.3">
      <c r="A1199">
        <v>8418</v>
      </c>
      <c r="B1199">
        <v>1958</v>
      </c>
      <c r="C1199" t="s">
        <v>34</v>
      </c>
      <c r="D1199" t="s">
        <v>28</v>
      </c>
      <c r="E1199" s="1">
        <v>38741</v>
      </c>
      <c r="F1199">
        <v>1</v>
      </c>
      <c r="G1199">
        <v>1</v>
      </c>
      <c r="H1199" s="9">
        <v>41728</v>
      </c>
      <c r="I1199" s="9" t="str">
        <f t="shared" si="19"/>
        <v>2014</v>
      </c>
      <c r="J1199">
        <v>60</v>
      </c>
      <c r="K1199">
        <v>7</v>
      </c>
      <c r="L1199">
        <v>10</v>
      </c>
      <c r="M1199">
        <v>17</v>
      </c>
      <c r="N1199">
        <v>8</v>
      </c>
      <c r="O1199">
        <v>6</v>
      </c>
      <c r="P1199">
        <v>13</v>
      </c>
      <c r="Q1199">
        <f>SUM(Sheet1!K1199)+SUM(Sheet1!L1199)+SUM(Sheet1!M1199)+SUM(Sheet1!N1199)+SUM(Sheet1!O1199)+SUM(Sheet1!P1199)</f>
        <v>61</v>
      </c>
      <c r="R1199">
        <v>2</v>
      </c>
      <c r="S1199">
        <v>2</v>
      </c>
      <c r="T1199">
        <v>0</v>
      </c>
      <c r="U1199">
        <v>3</v>
      </c>
      <c r="V1199">
        <v>7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 t="s">
        <v>30</v>
      </c>
      <c r="AE1199" t="s">
        <v>31</v>
      </c>
    </row>
    <row r="1200" spans="1:31" x14ac:dyDescent="0.3">
      <c r="A1200">
        <v>1016</v>
      </c>
      <c r="B1200">
        <v>1959</v>
      </c>
      <c r="C1200" t="s">
        <v>13</v>
      </c>
      <c r="D1200" t="s">
        <v>28</v>
      </c>
      <c r="E1200" s="1">
        <v>34554</v>
      </c>
      <c r="F1200">
        <v>0</v>
      </c>
      <c r="G1200">
        <v>1</v>
      </c>
      <c r="H1200" s="9">
        <v>41728</v>
      </c>
      <c r="I1200" s="9" t="str">
        <f t="shared" si="19"/>
        <v>2014</v>
      </c>
      <c r="J1200">
        <v>43</v>
      </c>
      <c r="K1200">
        <v>41</v>
      </c>
      <c r="L1200">
        <v>1</v>
      </c>
      <c r="M1200">
        <v>6</v>
      </c>
      <c r="N1200">
        <v>2</v>
      </c>
      <c r="O1200">
        <v>0</v>
      </c>
      <c r="P1200">
        <v>5</v>
      </c>
      <c r="Q1200">
        <f>SUM(Sheet1!K1200)+SUM(Sheet1!L1200)+SUM(Sheet1!M1200)+SUM(Sheet1!N1200)+SUM(Sheet1!O1200)+SUM(Sheet1!P1200)</f>
        <v>55</v>
      </c>
      <c r="R1200">
        <v>2</v>
      </c>
      <c r="S1200">
        <v>2</v>
      </c>
      <c r="T1200">
        <v>0</v>
      </c>
      <c r="U1200">
        <v>3</v>
      </c>
      <c r="V1200">
        <v>6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 t="s">
        <v>23</v>
      </c>
      <c r="AE1200" t="s">
        <v>24</v>
      </c>
    </row>
    <row r="1201" spans="1:31" x14ac:dyDescent="0.3">
      <c r="A1201">
        <v>6019</v>
      </c>
      <c r="B1201">
        <v>1971</v>
      </c>
      <c r="C1201" t="s">
        <v>13</v>
      </c>
      <c r="D1201" t="s">
        <v>20</v>
      </c>
      <c r="E1201" s="1">
        <v>37126</v>
      </c>
      <c r="F1201">
        <v>1</v>
      </c>
      <c r="G1201">
        <v>0</v>
      </c>
      <c r="H1201" s="9">
        <v>41728</v>
      </c>
      <c r="I1201" s="9" t="str">
        <f t="shared" si="19"/>
        <v>2014</v>
      </c>
      <c r="J1201">
        <v>9</v>
      </c>
      <c r="K1201">
        <v>45</v>
      </c>
      <c r="L1201">
        <v>3</v>
      </c>
      <c r="M1201">
        <v>9</v>
      </c>
      <c r="N1201">
        <v>4</v>
      </c>
      <c r="O1201">
        <v>4</v>
      </c>
      <c r="P1201">
        <v>7</v>
      </c>
      <c r="Q1201">
        <f>SUM(Sheet1!K1201)+SUM(Sheet1!L1201)+SUM(Sheet1!M1201)+SUM(Sheet1!N1201)+SUM(Sheet1!O1201)+SUM(Sheet1!P1201)</f>
        <v>72</v>
      </c>
      <c r="R1201">
        <v>1</v>
      </c>
      <c r="S1201">
        <v>1</v>
      </c>
      <c r="T1201">
        <v>2</v>
      </c>
      <c r="U1201">
        <v>2</v>
      </c>
      <c r="V1201">
        <v>6</v>
      </c>
      <c r="W1201">
        <v>1</v>
      </c>
      <c r="X1201">
        <v>0</v>
      </c>
      <c r="Y1201">
        <v>0</v>
      </c>
      <c r="Z1201">
        <v>0</v>
      </c>
      <c r="AA1201">
        <v>0</v>
      </c>
      <c r="AB1201">
        <v>1</v>
      </c>
      <c r="AC1201">
        <v>0</v>
      </c>
      <c r="AD1201" t="s">
        <v>21</v>
      </c>
      <c r="AE1201" t="s">
        <v>22</v>
      </c>
    </row>
    <row r="1202" spans="1:31" x14ac:dyDescent="0.3">
      <c r="A1202">
        <v>3182</v>
      </c>
      <c r="B1202">
        <v>1973</v>
      </c>
      <c r="C1202" t="s">
        <v>13</v>
      </c>
      <c r="D1202" t="s">
        <v>28</v>
      </c>
      <c r="E1202" s="1">
        <v>46854</v>
      </c>
      <c r="F1202">
        <v>1</v>
      </c>
      <c r="G1202">
        <v>1</v>
      </c>
      <c r="H1202" s="9">
        <v>41729</v>
      </c>
      <c r="I1202" s="9" t="str">
        <f t="shared" si="19"/>
        <v>2014</v>
      </c>
      <c r="J1202">
        <v>81</v>
      </c>
      <c r="K1202">
        <v>96</v>
      </c>
      <c r="L1202">
        <v>1</v>
      </c>
      <c r="M1202">
        <v>79</v>
      </c>
      <c r="N1202">
        <v>7</v>
      </c>
      <c r="O1202">
        <v>1</v>
      </c>
      <c r="P1202">
        <v>79</v>
      </c>
      <c r="Q1202">
        <f>SUM(Sheet1!K1202)+SUM(Sheet1!L1202)+SUM(Sheet1!M1202)+SUM(Sheet1!N1202)+SUM(Sheet1!O1202)+SUM(Sheet1!P1202)</f>
        <v>263</v>
      </c>
      <c r="R1202">
        <v>6</v>
      </c>
      <c r="S1202">
        <v>5</v>
      </c>
      <c r="T1202">
        <v>1</v>
      </c>
      <c r="U1202">
        <v>3</v>
      </c>
      <c r="V1202">
        <v>8</v>
      </c>
      <c r="W1202">
        <v>1</v>
      </c>
      <c r="X1202">
        <v>0</v>
      </c>
      <c r="Y1202">
        <v>0</v>
      </c>
      <c r="Z1202">
        <v>0</v>
      </c>
      <c r="AA1202">
        <v>0</v>
      </c>
      <c r="AB1202">
        <v>1</v>
      </c>
      <c r="AC1202">
        <v>0</v>
      </c>
      <c r="AD1202" t="s">
        <v>32</v>
      </c>
      <c r="AE1202" t="s">
        <v>33</v>
      </c>
    </row>
    <row r="1203" spans="1:31" x14ac:dyDescent="0.3">
      <c r="A1203">
        <v>4279</v>
      </c>
      <c r="B1203">
        <v>1963</v>
      </c>
      <c r="C1203" t="s">
        <v>34</v>
      </c>
      <c r="D1203" t="s">
        <v>28</v>
      </c>
      <c r="E1203" s="1">
        <v>39548</v>
      </c>
      <c r="F1203">
        <v>1</v>
      </c>
      <c r="G1203">
        <v>1</v>
      </c>
      <c r="H1203" s="9">
        <v>41729</v>
      </c>
      <c r="I1203" s="9" t="str">
        <f t="shared" si="19"/>
        <v>2014</v>
      </c>
      <c r="J1203">
        <v>87</v>
      </c>
      <c r="K1203">
        <v>15</v>
      </c>
      <c r="L1203">
        <v>4</v>
      </c>
      <c r="M1203">
        <v>10</v>
      </c>
      <c r="N1203">
        <v>3</v>
      </c>
      <c r="O1203">
        <v>4</v>
      </c>
      <c r="P1203">
        <v>18</v>
      </c>
      <c r="Q1203">
        <f>SUM(Sheet1!K1203)+SUM(Sheet1!L1203)+SUM(Sheet1!M1203)+SUM(Sheet1!N1203)+SUM(Sheet1!O1203)+SUM(Sheet1!P1203)</f>
        <v>54</v>
      </c>
      <c r="R1203">
        <v>2</v>
      </c>
      <c r="S1203">
        <v>1</v>
      </c>
      <c r="T1203">
        <v>1</v>
      </c>
      <c r="U1203">
        <v>3</v>
      </c>
      <c r="V1203">
        <v>3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 t="s">
        <v>21</v>
      </c>
      <c r="AE1203" t="s">
        <v>22</v>
      </c>
    </row>
    <row r="1204" spans="1:31" x14ac:dyDescent="0.3">
      <c r="A1204">
        <v>7007</v>
      </c>
      <c r="B1204">
        <v>1968</v>
      </c>
      <c r="C1204" t="s">
        <v>26</v>
      </c>
      <c r="D1204" t="s">
        <v>20</v>
      </c>
      <c r="E1204" s="1">
        <v>29543</v>
      </c>
      <c r="F1204">
        <v>2</v>
      </c>
      <c r="G1204">
        <v>0</v>
      </c>
      <c r="H1204" s="9">
        <v>41730</v>
      </c>
      <c r="I1204" s="9" t="str">
        <f t="shared" si="19"/>
        <v>2014</v>
      </c>
      <c r="J1204">
        <v>47</v>
      </c>
      <c r="K1204">
        <v>17</v>
      </c>
      <c r="L1204">
        <v>3</v>
      </c>
      <c r="M1204">
        <v>18</v>
      </c>
      <c r="N1204">
        <v>3</v>
      </c>
      <c r="O1204">
        <v>4</v>
      </c>
      <c r="P1204">
        <v>18</v>
      </c>
      <c r="Q1204">
        <f>SUM(Sheet1!K1204)+SUM(Sheet1!L1204)+SUM(Sheet1!M1204)+SUM(Sheet1!N1204)+SUM(Sheet1!O1204)+SUM(Sheet1!P1204)</f>
        <v>63</v>
      </c>
      <c r="R1204">
        <v>2</v>
      </c>
      <c r="S1204">
        <v>3</v>
      </c>
      <c r="T1204">
        <v>1</v>
      </c>
      <c r="U1204">
        <v>2</v>
      </c>
      <c r="V1204">
        <v>7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 t="s">
        <v>21</v>
      </c>
      <c r="AE1204" t="s">
        <v>22</v>
      </c>
    </row>
    <row r="1205" spans="1:31" x14ac:dyDescent="0.3">
      <c r="A1205">
        <v>1584</v>
      </c>
      <c r="B1205">
        <v>1977</v>
      </c>
      <c r="C1205" t="s">
        <v>25</v>
      </c>
      <c r="D1205" t="s">
        <v>20</v>
      </c>
      <c r="E1205" s="1">
        <v>41443</v>
      </c>
      <c r="F1205">
        <v>1</v>
      </c>
      <c r="G1205">
        <v>0</v>
      </c>
      <c r="H1205" s="9">
        <v>41730</v>
      </c>
      <c r="I1205" s="9" t="str">
        <f t="shared" si="19"/>
        <v>2014</v>
      </c>
      <c r="J1205">
        <v>79</v>
      </c>
      <c r="K1205">
        <v>171</v>
      </c>
      <c r="L1205">
        <v>7</v>
      </c>
      <c r="M1205">
        <v>171</v>
      </c>
      <c r="N1205">
        <v>25</v>
      </c>
      <c r="O1205">
        <v>19</v>
      </c>
      <c r="P1205">
        <v>89</v>
      </c>
      <c r="Q1205">
        <f>SUM(Sheet1!K1205)+SUM(Sheet1!L1205)+SUM(Sheet1!M1205)+SUM(Sheet1!N1205)+SUM(Sheet1!O1205)+SUM(Sheet1!P1205)</f>
        <v>482</v>
      </c>
      <c r="R1205">
        <v>6</v>
      </c>
      <c r="S1205">
        <v>8</v>
      </c>
      <c r="T1205">
        <v>1</v>
      </c>
      <c r="U1205">
        <v>5</v>
      </c>
      <c r="V1205">
        <v>8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 t="s">
        <v>15</v>
      </c>
      <c r="AE1205" t="s">
        <v>16</v>
      </c>
    </row>
    <row r="1206" spans="1:31" x14ac:dyDescent="0.3">
      <c r="A1206">
        <v>8159</v>
      </c>
      <c r="B1206">
        <v>1968</v>
      </c>
      <c r="C1206" t="s">
        <v>25</v>
      </c>
      <c r="D1206" t="s">
        <v>20</v>
      </c>
      <c r="E1206" s="1">
        <v>51287</v>
      </c>
      <c r="F1206">
        <v>1</v>
      </c>
      <c r="G1206">
        <v>1</v>
      </c>
      <c r="H1206" s="9">
        <v>41730</v>
      </c>
      <c r="I1206" s="9" t="str">
        <f t="shared" si="19"/>
        <v>2014</v>
      </c>
      <c r="J1206">
        <v>10</v>
      </c>
      <c r="K1206">
        <v>117</v>
      </c>
      <c r="L1206">
        <v>0</v>
      </c>
      <c r="M1206">
        <v>22</v>
      </c>
      <c r="N1206">
        <v>13</v>
      </c>
      <c r="O1206">
        <v>0</v>
      </c>
      <c r="P1206">
        <v>30</v>
      </c>
      <c r="Q1206">
        <f>SUM(Sheet1!K1206)+SUM(Sheet1!L1206)+SUM(Sheet1!M1206)+SUM(Sheet1!N1206)+SUM(Sheet1!O1206)+SUM(Sheet1!P1206)</f>
        <v>182</v>
      </c>
      <c r="R1206">
        <v>3</v>
      </c>
      <c r="S1206">
        <v>4</v>
      </c>
      <c r="T1206">
        <v>1</v>
      </c>
      <c r="U1206">
        <v>3</v>
      </c>
      <c r="V1206">
        <v>7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 t="s">
        <v>21</v>
      </c>
      <c r="AE1206" t="s">
        <v>22</v>
      </c>
    </row>
    <row r="1207" spans="1:31" x14ac:dyDescent="0.3">
      <c r="A1207">
        <v>5756</v>
      </c>
      <c r="B1207">
        <v>1983</v>
      </c>
      <c r="C1207" t="s">
        <v>25</v>
      </c>
      <c r="D1207" t="s">
        <v>27</v>
      </c>
      <c r="E1207" s="1">
        <v>39453</v>
      </c>
      <c r="F1207">
        <v>1</v>
      </c>
      <c r="G1207">
        <v>0</v>
      </c>
      <c r="H1207" s="9">
        <v>41732</v>
      </c>
      <c r="I1207" s="9" t="str">
        <f t="shared" si="19"/>
        <v>2014</v>
      </c>
      <c r="J1207">
        <v>64</v>
      </c>
      <c r="K1207">
        <v>46</v>
      </c>
      <c r="L1207">
        <v>0</v>
      </c>
      <c r="M1207">
        <v>7</v>
      </c>
      <c r="N1207">
        <v>0</v>
      </c>
      <c r="O1207">
        <v>0</v>
      </c>
      <c r="P1207">
        <v>2</v>
      </c>
      <c r="Q1207">
        <f>SUM(Sheet1!K1207)+SUM(Sheet1!L1207)+SUM(Sheet1!M1207)+SUM(Sheet1!N1207)+SUM(Sheet1!O1207)+SUM(Sheet1!P1207)</f>
        <v>55</v>
      </c>
      <c r="R1207">
        <v>2</v>
      </c>
      <c r="S1207">
        <v>2</v>
      </c>
      <c r="T1207">
        <v>0</v>
      </c>
      <c r="U1207">
        <v>3</v>
      </c>
      <c r="V1207">
        <v>6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 t="s">
        <v>21</v>
      </c>
      <c r="AE1207" t="s">
        <v>22</v>
      </c>
    </row>
    <row r="1208" spans="1:31" x14ac:dyDescent="0.3">
      <c r="A1208">
        <v>2613</v>
      </c>
      <c r="B1208">
        <v>1960</v>
      </c>
      <c r="C1208" t="s">
        <v>26</v>
      </c>
      <c r="D1208" t="s">
        <v>20</v>
      </c>
      <c r="E1208" s="1">
        <v>54197</v>
      </c>
      <c r="F1208">
        <v>0</v>
      </c>
      <c r="G1208">
        <v>1</v>
      </c>
      <c r="H1208" s="9">
        <v>41732</v>
      </c>
      <c r="I1208" s="9" t="str">
        <f t="shared" si="19"/>
        <v>2014</v>
      </c>
      <c r="J1208">
        <v>16</v>
      </c>
      <c r="K1208">
        <v>162</v>
      </c>
      <c r="L1208">
        <v>6</v>
      </c>
      <c r="M1208">
        <v>37</v>
      </c>
      <c r="N1208">
        <v>6</v>
      </c>
      <c r="O1208">
        <v>13</v>
      </c>
      <c r="P1208">
        <v>13</v>
      </c>
      <c r="Q1208">
        <f>SUM(Sheet1!K1208)+SUM(Sheet1!L1208)+SUM(Sheet1!M1208)+SUM(Sheet1!N1208)+SUM(Sheet1!O1208)+SUM(Sheet1!P1208)</f>
        <v>237</v>
      </c>
      <c r="R1208">
        <v>2</v>
      </c>
      <c r="S1208">
        <v>1</v>
      </c>
      <c r="T1208">
        <v>3</v>
      </c>
      <c r="U1208">
        <v>6</v>
      </c>
      <c r="V1208">
        <v>1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 t="s">
        <v>21</v>
      </c>
      <c r="AE1208" t="s">
        <v>22</v>
      </c>
    </row>
    <row r="1209" spans="1:31" x14ac:dyDescent="0.3">
      <c r="A1209">
        <v>641</v>
      </c>
      <c r="B1209">
        <v>1967</v>
      </c>
      <c r="C1209" t="s">
        <v>25</v>
      </c>
      <c r="D1209" t="s">
        <v>28</v>
      </c>
      <c r="E1209" s="1">
        <v>52074</v>
      </c>
      <c r="F1209">
        <v>0</v>
      </c>
      <c r="G1209">
        <v>1</v>
      </c>
      <c r="H1209" s="9">
        <v>41733</v>
      </c>
      <c r="I1209" s="9" t="str">
        <f t="shared" si="19"/>
        <v>2014</v>
      </c>
      <c r="J1209">
        <v>77</v>
      </c>
      <c r="K1209">
        <v>59</v>
      </c>
      <c r="L1209">
        <v>0</v>
      </c>
      <c r="M1209">
        <v>12</v>
      </c>
      <c r="N1209">
        <v>0</v>
      </c>
      <c r="O1209">
        <v>0</v>
      </c>
      <c r="P1209">
        <v>48</v>
      </c>
      <c r="Q1209">
        <f>SUM(Sheet1!K1209)+SUM(Sheet1!L1209)+SUM(Sheet1!M1209)+SUM(Sheet1!N1209)+SUM(Sheet1!O1209)+SUM(Sheet1!P1209)</f>
        <v>119</v>
      </c>
      <c r="R1209">
        <v>1</v>
      </c>
      <c r="S1209">
        <v>2</v>
      </c>
      <c r="T1209">
        <v>2</v>
      </c>
      <c r="U1209">
        <v>2</v>
      </c>
      <c r="V1209">
        <v>4</v>
      </c>
      <c r="W1209">
        <v>1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 t="s">
        <v>32</v>
      </c>
      <c r="AE1209" t="s">
        <v>33</v>
      </c>
    </row>
    <row r="1210" spans="1:31" x14ac:dyDescent="0.3">
      <c r="A1210">
        <v>738</v>
      </c>
      <c r="B1210">
        <v>1981</v>
      </c>
      <c r="C1210" t="s">
        <v>34</v>
      </c>
      <c r="D1210" t="s">
        <v>28</v>
      </c>
      <c r="E1210" s="1">
        <v>42395</v>
      </c>
      <c r="F1210">
        <v>1</v>
      </c>
      <c r="G1210">
        <v>1</v>
      </c>
      <c r="H1210" s="9">
        <v>41733</v>
      </c>
      <c r="I1210" s="9" t="str">
        <f t="shared" si="19"/>
        <v>2014</v>
      </c>
      <c r="J1210">
        <v>35</v>
      </c>
      <c r="K1210">
        <v>48</v>
      </c>
      <c r="L1210">
        <v>13</v>
      </c>
      <c r="M1210">
        <v>57</v>
      </c>
      <c r="N1210">
        <v>24</v>
      </c>
      <c r="O1210">
        <v>15</v>
      </c>
      <c r="P1210">
        <v>25</v>
      </c>
      <c r="Q1210">
        <f>SUM(Sheet1!K1210)+SUM(Sheet1!L1210)+SUM(Sheet1!M1210)+SUM(Sheet1!N1210)+SUM(Sheet1!O1210)+SUM(Sheet1!P1210)</f>
        <v>182</v>
      </c>
      <c r="R1210">
        <v>4</v>
      </c>
      <c r="S1210">
        <v>3</v>
      </c>
      <c r="T1210">
        <v>1</v>
      </c>
      <c r="U1210">
        <v>4</v>
      </c>
      <c r="V1210">
        <v>7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 t="s">
        <v>32</v>
      </c>
      <c r="AE1210" t="s">
        <v>33</v>
      </c>
    </row>
    <row r="1211" spans="1:31" x14ac:dyDescent="0.3">
      <c r="A1211">
        <v>1131</v>
      </c>
      <c r="B1211">
        <v>1967</v>
      </c>
      <c r="C1211" t="s">
        <v>13</v>
      </c>
      <c r="D1211" t="s">
        <v>28</v>
      </c>
      <c r="E1211" s="1">
        <v>52569</v>
      </c>
      <c r="F1211">
        <v>0</v>
      </c>
      <c r="G1211">
        <v>1</v>
      </c>
      <c r="H1211" s="9">
        <v>41734</v>
      </c>
      <c r="I1211" s="9" t="str">
        <f t="shared" si="19"/>
        <v>2014</v>
      </c>
      <c r="J1211">
        <v>54</v>
      </c>
      <c r="K1211">
        <v>85</v>
      </c>
      <c r="L1211">
        <v>0</v>
      </c>
      <c r="M1211">
        <v>3</v>
      </c>
      <c r="N1211">
        <v>0</v>
      </c>
      <c r="O1211">
        <v>0</v>
      </c>
      <c r="P1211">
        <v>7</v>
      </c>
      <c r="Q1211">
        <f>SUM(Sheet1!K1211)+SUM(Sheet1!L1211)+SUM(Sheet1!M1211)+SUM(Sheet1!N1211)+SUM(Sheet1!O1211)+SUM(Sheet1!P1211)</f>
        <v>95</v>
      </c>
      <c r="R1211">
        <v>1</v>
      </c>
      <c r="S1211">
        <v>2</v>
      </c>
      <c r="T1211">
        <v>0</v>
      </c>
      <c r="U1211">
        <v>4</v>
      </c>
      <c r="V1211">
        <v>3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 t="s">
        <v>15</v>
      </c>
      <c r="AE1211" t="s">
        <v>16</v>
      </c>
    </row>
    <row r="1212" spans="1:31" x14ac:dyDescent="0.3">
      <c r="A1212">
        <v>10500</v>
      </c>
      <c r="B1212">
        <v>1984</v>
      </c>
      <c r="C1212" t="s">
        <v>25</v>
      </c>
      <c r="D1212" t="s">
        <v>20</v>
      </c>
      <c r="E1212" s="1">
        <v>31761</v>
      </c>
      <c r="F1212">
        <v>1</v>
      </c>
      <c r="G1212">
        <v>0</v>
      </c>
      <c r="H1212" s="9">
        <v>41734</v>
      </c>
      <c r="I1212" s="9" t="str">
        <f t="shared" si="19"/>
        <v>2014</v>
      </c>
      <c r="J1212">
        <v>96</v>
      </c>
      <c r="K1212">
        <v>19</v>
      </c>
      <c r="L1212">
        <v>1</v>
      </c>
      <c r="M1212">
        <v>20</v>
      </c>
      <c r="N1212">
        <v>16</v>
      </c>
      <c r="O1212">
        <v>14</v>
      </c>
      <c r="P1212">
        <v>28</v>
      </c>
      <c r="Q1212">
        <f>SUM(Sheet1!K1212)+SUM(Sheet1!L1212)+SUM(Sheet1!M1212)+SUM(Sheet1!N1212)+SUM(Sheet1!O1212)+SUM(Sheet1!P1212)</f>
        <v>98</v>
      </c>
      <c r="R1212">
        <v>2</v>
      </c>
      <c r="S1212">
        <v>3</v>
      </c>
      <c r="T1212">
        <v>0</v>
      </c>
      <c r="U1212">
        <v>4</v>
      </c>
      <c r="V1212">
        <v>5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 t="s">
        <v>18</v>
      </c>
      <c r="AE1212" t="s">
        <v>19</v>
      </c>
    </row>
    <row r="1213" spans="1:31" x14ac:dyDescent="0.3">
      <c r="A1213">
        <v>8737</v>
      </c>
      <c r="B1213">
        <v>1978</v>
      </c>
      <c r="C1213" t="s">
        <v>25</v>
      </c>
      <c r="D1213" t="s">
        <v>17</v>
      </c>
      <c r="E1213" s="1">
        <v>55563</v>
      </c>
      <c r="F1213">
        <v>0</v>
      </c>
      <c r="G1213">
        <v>1</v>
      </c>
      <c r="H1213" s="9">
        <v>41734</v>
      </c>
      <c r="I1213" s="9" t="str">
        <f t="shared" si="19"/>
        <v>2014</v>
      </c>
      <c r="J1213">
        <v>22</v>
      </c>
      <c r="K1213">
        <v>29</v>
      </c>
      <c r="L1213">
        <v>1</v>
      </c>
      <c r="M1213">
        <v>9</v>
      </c>
      <c r="N1213">
        <v>2</v>
      </c>
      <c r="O1213">
        <v>0</v>
      </c>
      <c r="P1213">
        <v>2</v>
      </c>
      <c r="Q1213">
        <f>SUM(Sheet1!K1213)+SUM(Sheet1!L1213)+SUM(Sheet1!M1213)+SUM(Sheet1!N1213)+SUM(Sheet1!O1213)+SUM(Sheet1!P1213)</f>
        <v>43</v>
      </c>
      <c r="R1213">
        <v>1</v>
      </c>
      <c r="S1213">
        <v>2</v>
      </c>
      <c r="T1213">
        <v>0</v>
      </c>
      <c r="U1213">
        <v>3</v>
      </c>
      <c r="V1213">
        <v>3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 t="s">
        <v>21</v>
      </c>
      <c r="AE1213" t="s">
        <v>22</v>
      </c>
    </row>
    <row r="1214" spans="1:31" x14ac:dyDescent="0.3">
      <c r="A1214">
        <v>6488</v>
      </c>
      <c r="B1214">
        <v>1959</v>
      </c>
      <c r="C1214" t="s">
        <v>13</v>
      </c>
      <c r="D1214" t="s">
        <v>20</v>
      </c>
      <c r="E1214" s="1">
        <v>38829</v>
      </c>
      <c r="F1214">
        <v>0</v>
      </c>
      <c r="G1214">
        <v>1</v>
      </c>
      <c r="H1214" s="9">
        <v>41735</v>
      </c>
      <c r="I1214" s="9" t="str">
        <f t="shared" si="19"/>
        <v>2014</v>
      </c>
      <c r="J1214">
        <v>86</v>
      </c>
      <c r="K1214">
        <v>76</v>
      </c>
      <c r="L1214">
        <v>0</v>
      </c>
      <c r="M1214">
        <v>7</v>
      </c>
      <c r="N1214">
        <v>0</v>
      </c>
      <c r="O1214">
        <v>0</v>
      </c>
      <c r="P1214">
        <v>16</v>
      </c>
      <c r="Q1214">
        <f>SUM(Sheet1!K1214)+SUM(Sheet1!L1214)+SUM(Sheet1!M1214)+SUM(Sheet1!N1214)+SUM(Sheet1!O1214)+SUM(Sheet1!P1214)</f>
        <v>99</v>
      </c>
      <c r="R1214">
        <v>1</v>
      </c>
      <c r="S1214">
        <v>3</v>
      </c>
      <c r="T1214">
        <v>2</v>
      </c>
      <c r="U1214">
        <v>2</v>
      </c>
      <c r="V1214">
        <v>5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 t="s">
        <v>30</v>
      </c>
      <c r="AE1214" t="s">
        <v>31</v>
      </c>
    </row>
    <row r="1215" spans="1:31" x14ac:dyDescent="0.3">
      <c r="A1215">
        <v>10127</v>
      </c>
      <c r="B1215">
        <v>1965</v>
      </c>
      <c r="C1215" t="s">
        <v>25</v>
      </c>
      <c r="D1215" t="s">
        <v>20</v>
      </c>
      <c r="E1215" s="1">
        <v>58692</v>
      </c>
      <c r="F1215">
        <v>0</v>
      </c>
      <c r="G1215">
        <v>1</v>
      </c>
      <c r="H1215" s="9">
        <v>41735</v>
      </c>
      <c r="I1215" s="9" t="str">
        <f t="shared" si="19"/>
        <v>2014</v>
      </c>
      <c r="J1215">
        <v>21</v>
      </c>
      <c r="K1215">
        <v>301</v>
      </c>
      <c r="L1215">
        <v>11</v>
      </c>
      <c r="M1215">
        <v>61</v>
      </c>
      <c r="N1215">
        <v>4</v>
      </c>
      <c r="O1215">
        <v>7</v>
      </c>
      <c r="P1215">
        <v>11</v>
      </c>
      <c r="Q1215">
        <f>SUM(Sheet1!K1215)+SUM(Sheet1!L1215)+SUM(Sheet1!M1215)+SUM(Sheet1!N1215)+SUM(Sheet1!O1215)+SUM(Sheet1!P1215)</f>
        <v>395</v>
      </c>
      <c r="R1215">
        <v>1</v>
      </c>
      <c r="S1215">
        <v>8</v>
      </c>
      <c r="T1215">
        <v>2</v>
      </c>
      <c r="U1215">
        <v>4</v>
      </c>
      <c r="V1215">
        <v>7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 t="s">
        <v>23</v>
      </c>
      <c r="AE1215" t="s">
        <v>24</v>
      </c>
    </row>
    <row r="1216" spans="1:31" x14ac:dyDescent="0.3">
      <c r="A1216">
        <v>6336</v>
      </c>
      <c r="B1216">
        <v>1960</v>
      </c>
      <c r="C1216" t="s">
        <v>25</v>
      </c>
      <c r="D1216" t="s">
        <v>20</v>
      </c>
      <c r="E1216" s="1">
        <v>29315</v>
      </c>
      <c r="F1216">
        <v>1</v>
      </c>
      <c r="G1216">
        <v>1</v>
      </c>
      <c r="H1216" s="9">
        <v>41735</v>
      </c>
      <c r="I1216" s="9" t="str">
        <f t="shared" si="19"/>
        <v>2014</v>
      </c>
      <c r="J1216">
        <v>55</v>
      </c>
      <c r="K1216">
        <v>13</v>
      </c>
      <c r="L1216">
        <v>2</v>
      </c>
      <c r="M1216">
        <v>14</v>
      </c>
      <c r="N1216">
        <v>8</v>
      </c>
      <c r="O1216">
        <v>7</v>
      </c>
      <c r="P1216">
        <v>4</v>
      </c>
      <c r="Q1216">
        <f>SUM(Sheet1!K1216)+SUM(Sheet1!L1216)+SUM(Sheet1!M1216)+SUM(Sheet1!N1216)+SUM(Sheet1!O1216)+SUM(Sheet1!P1216)</f>
        <v>48</v>
      </c>
      <c r="R1216">
        <v>4</v>
      </c>
      <c r="S1216">
        <v>2</v>
      </c>
      <c r="T1216">
        <v>0</v>
      </c>
      <c r="U1216">
        <v>4</v>
      </c>
      <c r="V1216">
        <v>6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 t="s">
        <v>15</v>
      </c>
      <c r="AE1216" t="s">
        <v>16</v>
      </c>
    </row>
    <row r="1217" spans="1:31" x14ac:dyDescent="0.3">
      <c r="A1217">
        <v>1740</v>
      </c>
      <c r="B1217">
        <v>1944</v>
      </c>
      <c r="C1217" t="s">
        <v>25</v>
      </c>
      <c r="D1217" t="s">
        <v>20</v>
      </c>
      <c r="E1217" s="1">
        <v>55956</v>
      </c>
      <c r="F1217">
        <v>0</v>
      </c>
      <c r="G1217">
        <v>0</v>
      </c>
      <c r="H1217" s="9">
        <v>41736</v>
      </c>
      <c r="I1217" s="9" t="str">
        <f t="shared" si="19"/>
        <v>2014</v>
      </c>
      <c r="J1217">
        <v>22</v>
      </c>
      <c r="K1217">
        <v>760</v>
      </c>
      <c r="L1217">
        <v>38</v>
      </c>
      <c r="M1217">
        <v>104</v>
      </c>
      <c r="N1217">
        <v>50</v>
      </c>
      <c r="O1217">
        <v>9</v>
      </c>
      <c r="P1217">
        <v>38</v>
      </c>
      <c r="Q1217">
        <f>SUM(Sheet1!K1217)+SUM(Sheet1!L1217)+SUM(Sheet1!M1217)+SUM(Sheet1!N1217)+SUM(Sheet1!O1217)+SUM(Sheet1!P1217)</f>
        <v>999</v>
      </c>
      <c r="R1217">
        <v>2</v>
      </c>
      <c r="S1217">
        <v>7</v>
      </c>
      <c r="T1217">
        <v>3</v>
      </c>
      <c r="U1217">
        <v>4</v>
      </c>
      <c r="V1217">
        <v>4</v>
      </c>
      <c r="W1217">
        <v>0</v>
      </c>
      <c r="X1217">
        <v>1</v>
      </c>
      <c r="Y1217">
        <v>0</v>
      </c>
      <c r="Z1217">
        <v>0</v>
      </c>
      <c r="AA1217">
        <v>0</v>
      </c>
      <c r="AB1217">
        <v>0</v>
      </c>
      <c r="AC1217">
        <v>0</v>
      </c>
      <c r="AD1217" t="s">
        <v>21</v>
      </c>
      <c r="AE1217" t="s">
        <v>22</v>
      </c>
    </row>
    <row r="1218" spans="1:31" x14ac:dyDescent="0.3">
      <c r="A1218">
        <v>5371</v>
      </c>
      <c r="B1218">
        <v>1989</v>
      </c>
      <c r="C1218" t="s">
        <v>25</v>
      </c>
      <c r="D1218" t="s">
        <v>28</v>
      </c>
      <c r="E1218" s="1">
        <v>21474</v>
      </c>
      <c r="F1218">
        <v>1</v>
      </c>
      <c r="G1218">
        <v>0</v>
      </c>
      <c r="H1218" s="9">
        <v>41737</v>
      </c>
      <c r="I1218" s="9" t="str">
        <f t="shared" si="19"/>
        <v>2014</v>
      </c>
      <c r="J1218">
        <v>0</v>
      </c>
      <c r="K1218">
        <v>6</v>
      </c>
      <c r="L1218">
        <v>16</v>
      </c>
      <c r="M1218">
        <v>24</v>
      </c>
      <c r="N1218">
        <v>11</v>
      </c>
      <c r="O1218">
        <v>0</v>
      </c>
      <c r="P1218">
        <v>34</v>
      </c>
      <c r="Q1218">
        <f>SUM(Sheet1!K1218)+SUM(Sheet1!L1218)+SUM(Sheet1!M1218)+SUM(Sheet1!N1218)+SUM(Sheet1!O1218)+SUM(Sheet1!P1218)</f>
        <v>91</v>
      </c>
      <c r="R1218">
        <v>2</v>
      </c>
      <c r="S1218">
        <v>3</v>
      </c>
      <c r="T1218">
        <v>1</v>
      </c>
      <c r="U1218">
        <v>2</v>
      </c>
      <c r="V1218">
        <v>7</v>
      </c>
      <c r="W1218">
        <v>1</v>
      </c>
      <c r="X1218">
        <v>0</v>
      </c>
      <c r="Y1218">
        <v>0</v>
      </c>
      <c r="Z1218">
        <v>0</v>
      </c>
      <c r="AA1218">
        <v>0</v>
      </c>
      <c r="AB1218">
        <v>1</v>
      </c>
      <c r="AC1218">
        <v>0</v>
      </c>
      <c r="AD1218" t="s">
        <v>21</v>
      </c>
      <c r="AE1218" t="s">
        <v>22</v>
      </c>
    </row>
    <row r="1219" spans="1:31" x14ac:dyDescent="0.3">
      <c r="A1219">
        <v>9289</v>
      </c>
      <c r="B1219">
        <v>1979</v>
      </c>
      <c r="C1219" t="s">
        <v>25</v>
      </c>
      <c r="D1219" t="s">
        <v>20</v>
      </c>
      <c r="E1219" s="1">
        <v>36781</v>
      </c>
      <c r="F1219">
        <v>1</v>
      </c>
      <c r="G1219">
        <v>0</v>
      </c>
      <c r="H1219" s="9">
        <v>41739</v>
      </c>
      <c r="I1219" s="9" t="str">
        <f t="shared" si="19"/>
        <v>2014</v>
      </c>
      <c r="J1219">
        <v>16</v>
      </c>
      <c r="K1219">
        <v>29</v>
      </c>
      <c r="L1219">
        <v>1</v>
      </c>
      <c r="M1219">
        <v>17</v>
      </c>
      <c r="N1219">
        <v>0</v>
      </c>
      <c r="O1219">
        <v>3</v>
      </c>
      <c r="P1219">
        <v>13</v>
      </c>
      <c r="Q1219">
        <f>SUM(Sheet1!K1219)+SUM(Sheet1!L1219)+SUM(Sheet1!M1219)+SUM(Sheet1!N1219)+SUM(Sheet1!O1219)+SUM(Sheet1!P1219)</f>
        <v>63</v>
      </c>
      <c r="R1219">
        <v>1</v>
      </c>
      <c r="S1219">
        <v>2</v>
      </c>
      <c r="T1219">
        <v>1</v>
      </c>
      <c r="U1219">
        <v>2</v>
      </c>
      <c r="V1219">
        <v>8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 t="s">
        <v>21</v>
      </c>
      <c r="AE1219" t="s">
        <v>22</v>
      </c>
    </row>
    <row r="1220" spans="1:31" x14ac:dyDescent="0.3">
      <c r="A1220">
        <v>5824</v>
      </c>
      <c r="B1220">
        <v>1972</v>
      </c>
      <c r="C1220" t="s">
        <v>13</v>
      </c>
      <c r="D1220" t="s">
        <v>27</v>
      </c>
      <c r="E1220" s="1">
        <v>34578</v>
      </c>
      <c r="F1220">
        <v>2</v>
      </c>
      <c r="G1220">
        <v>1</v>
      </c>
      <c r="H1220" s="9">
        <v>41740</v>
      </c>
      <c r="I1220" s="9" t="str">
        <f t="shared" ref="I1220:I1283" si="20">TEXT(SUBSTITUTE(H1220,"年","-"),"yyyy")</f>
        <v>2014</v>
      </c>
      <c r="J1220">
        <v>1</v>
      </c>
      <c r="K1220">
        <v>7</v>
      </c>
      <c r="L1220">
        <v>0</v>
      </c>
      <c r="M1220">
        <v>1</v>
      </c>
      <c r="N1220">
        <v>0</v>
      </c>
      <c r="O1220">
        <v>0</v>
      </c>
      <c r="P1220">
        <v>0</v>
      </c>
      <c r="Q1220">
        <f>SUM(Sheet1!K1220)+SUM(Sheet1!L1220)+SUM(Sheet1!M1220)+SUM(Sheet1!N1220)+SUM(Sheet1!O1220)+SUM(Sheet1!P1220)</f>
        <v>8</v>
      </c>
      <c r="R1220">
        <v>1</v>
      </c>
      <c r="S1220">
        <v>1</v>
      </c>
      <c r="T1220">
        <v>0</v>
      </c>
      <c r="U1220">
        <v>2</v>
      </c>
      <c r="V1220">
        <v>6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 t="s">
        <v>18</v>
      </c>
      <c r="AE1220" t="s">
        <v>19</v>
      </c>
    </row>
    <row r="1221" spans="1:31" x14ac:dyDescent="0.3">
      <c r="A1221">
        <v>1755</v>
      </c>
      <c r="B1221">
        <v>1988</v>
      </c>
      <c r="C1221" t="s">
        <v>34</v>
      </c>
      <c r="D1221" t="s">
        <v>27</v>
      </c>
      <c r="E1221" s="1">
        <v>45204</v>
      </c>
      <c r="F1221">
        <v>1</v>
      </c>
      <c r="G1221">
        <v>0</v>
      </c>
      <c r="H1221" s="9">
        <v>41740</v>
      </c>
      <c r="I1221" s="9" t="str">
        <f t="shared" si="20"/>
        <v>2014</v>
      </c>
      <c r="J1221">
        <v>93</v>
      </c>
      <c r="K1221">
        <v>30</v>
      </c>
      <c r="L1221">
        <v>11</v>
      </c>
      <c r="M1221">
        <v>25</v>
      </c>
      <c r="N1221">
        <v>29</v>
      </c>
      <c r="O1221">
        <v>1</v>
      </c>
      <c r="P1221">
        <v>18</v>
      </c>
      <c r="Q1221">
        <f>SUM(Sheet1!K1221)+SUM(Sheet1!L1221)+SUM(Sheet1!M1221)+SUM(Sheet1!N1221)+SUM(Sheet1!O1221)+SUM(Sheet1!P1221)</f>
        <v>114</v>
      </c>
      <c r="R1221">
        <v>1</v>
      </c>
      <c r="S1221">
        <v>1</v>
      </c>
      <c r="T1221">
        <v>1</v>
      </c>
      <c r="U1221">
        <v>4</v>
      </c>
      <c r="V1221">
        <v>3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 t="s">
        <v>15</v>
      </c>
      <c r="AE1221" t="s">
        <v>16</v>
      </c>
    </row>
    <row r="1222" spans="1:31" x14ac:dyDescent="0.3">
      <c r="A1222">
        <v>9150</v>
      </c>
      <c r="B1222">
        <v>1963</v>
      </c>
      <c r="C1222" t="s">
        <v>13</v>
      </c>
      <c r="D1222" t="s">
        <v>28</v>
      </c>
      <c r="E1222" s="1">
        <v>48918</v>
      </c>
      <c r="F1222">
        <v>1</v>
      </c>
      <c r="G1222">
        <v>1</v>
      </c>
      <c r="H1222" s="9">
        <v>41741</v>
      </c>
      <c r="I1222" s="9" t="str">
        <f t="shared" si="20"/>
        <v>2014</v>
      </c>
      <c r="J1222">
        <v>21</v>
      </c>
      <c r="K1222">
        <v>52</v>
      </c>
      <c r="L1222">
        <v>0</v>
      </c>
      <c r="M1222">
        <v>9</v>
      </c>
      <c r="N1222">
        <v>0</v>
      </c>
      <c r="O1222">
        <v>0</v>
      </c>
      <c r="P1222">
        <v>1</v>
      </c>
      <c r="Q1222">
        <f>SUM(Sheet1!K1222)+SUM(Sheet1!L1222)+SUM(Sheet1!M1222)+SUM(Sheet1!N1222)+SUM(Sheet1!O1222)+SUM(Sheet1!P1222)</f>
        <v>62</v>
      </c>
      <c r="R1222">
        <v>2</v>
      </c>
      <c r="S1222">
        <v>1</v>
      </c>
      <c r="T1222">
        <v>0</v>
      </c>
      <c r="U1222">
        <v>4</v>
      </c>
      <c r="V1222">
        <v>4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 t="s">
        <v>21</v>
      </c>
      <c r="AE1222" t="s">
        <v>22</v>
      </c>
    </row>
    <row r="1223" spans="1:31" x14ac:dyDescent="0.3">
      <c r="A1223">
        <v>2811</v>
      </c>
      <c r="B1223">
        <v>1963</v>
      </c>
      <c r="C1223" t="s">
        <v>13</v>
      </c>
      <c r="D1223" t="s">
        <v>28</v>
      </c>
      <c r="E1223" s="1">
        <v>48918</v>
      </c>
      <c r="F1223">
        <v>1</v>
      </c>
      <c r="G1223">
        <v>1</v>
      </c>
      <c r="H1223" s="9">
        <v>41741</v>
      </c>
      <c r="I1223" s="9" t="str">
        <f t="shared" si="20"/>
        <v>2014</v>
      </c>
      <c r="J1223">
        <v>21</v>
      </c>
      <c r="K1223">
        <v>52</v>
      </c>
      <c r="L1223">
        <v>0</v>
      </c>
      <c r="M1223">
        <v>9</v>
      </c>
      <c r="N1223">
        <v>0</v>
      </c>
      <c r="O1223">
        <v>0</v>
      </c>
      <c r="P1223">
        <v>1</v>
      </c>
      <c r="Q1223">
        <f>SUM(Sheet1!K1223)+SUM(Sheet1!L1223)+SUM(Sheet1!M1223)+SUM(Sheet1!N1223)+SUM(Sheet1!O1223)+SUM(Sheet1!P1223)</f>
        <v>62</v>
      </c>
      <c r="R1223">
        <v>2</v>
      </c>
      <c r="S1223">
        <v>1</v>
      </c>
      <c r="T1223">
        <v>0</v>
      </c>
      <c r="U1223">
        <v>4</v>
      </c>
      <c r="V1223">
        <v>4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 t="s">
        <v>21</v>
      </c>
      <c r="AE1223" t="s">
        <v>22</v>
      </c>
    </row>
    <row r="1224" spans="1:31" x14ac:dyDescent="0.3">
      <c r="A1224">
        <v>2945</v>
      </c>
      <c r="B1224">
        <v>1955</v>
      </c>
      <c r="C1224" t="s">
        <v>13</v>
      </c>
      <c r="D1224" t="s">
        <v>27</v>
      </c>
      <c r="E1224" s="1">
        <v>46015</v>
      </c>
      <c r="F1224">
        <v>1</v>
      </c>
      <c r="G1224">
        <v>1</v>
      </c>
      <c r="H1224" s="9">
        <v>41742</v>
      </c>
      <c r="I1224" s="9" t="str">
        <f t="shared" si="20"/>
        <v>2014</v>
      </c>
      <c r="J1224">
        <v>25</v>
      </c>
      <c r="K1224">
        <v>38</v>
      </c>
      <c r="L1224">
        <v>0</v>
      </c>
      <c r="M1224">
        <v>2</v>
      </c>
      <c r="N1224">
        <v>0</v>
      </c>
      <c r="O1224">
        <v>0</v>
      </c>
      <c r="P1224">
        <v>6</v>
      </c>
      <c r="Q1224">
        <f>SUM(Sheet1!K1224)+SUM(Sheet1!L1224)+SUM(Sheet1!M1224)+SUM(Sheet1!N1224)+SUM(Sheet1!O1224)+SUM(Sheet1!P1224)</f>
        <v>46</v>
      </c>
      <c r="R1224">
        <v>1</v>
      </c>
      <c r="S1224">
        <v>1</v>
      </c>
      <c r="T1224">
        <v>0</v>
      </c>
      <c r="U1224">
        <v>3</v>
      </c>
      <c r="V1224">
        <v>7</v>
      </c>
      <c r="W1224">
        <v>1</v>
      </c>
      <c r="X1224">
        <v>0</v>
      </c>
      <c r="Y1224">
        <v>0</v>
      </c>
      <c r="Z1224">
        <v>0</v>
      </c>
      <c r="AA1224">
        <v>1</v>
      </c>
      <c r="AB1224">
        <v>0</v>
      </c>
      <c r="AC1224">
        <v>0</v>
      </c>
      <c r="AD1224" t="s">
        <v>23</v>
      </c>
      <c r="AE1224" t="s">
        <v>24</v>
      </c>
    </row>
    <row r="1225" spans="1:31" x14ac:dyDescent="0.3">
      <c r="A1225">
        <v>9972</v>
      </c>
      <c r="B1225">
        <v>1955</v>
      </c>
      <c r="C1225" t="s">
        <v>13</v>
      </c>
      <c r="D1225" t="s">
        <v>27</v>
      </c>
      <c r="E1225" s="1">
        <v>46015</v>
      </c>
      <c r="F1225">
        <v>1</v>
      </c>
      <c r="G1225">
        <v>1</v>
      </c>
      <c r="H1225" s="9">
        <v>41742</v>
      </c>
      <c r="I1225" s="9" t="str">
        <f t="shared" si="20"/>
        <v>2014</v>
      </c>
      <c r="J1225">
        <v>25</v>
      </c>
      <c r="K1225">
        <v>38</v>
      </c>
      <c r="L1225">
        <v>0</v>
      </c>
      <c r="M1225">
        <v>2</v>
      </c>
      <c r="N1225">
        <v>0</v>
      </c>
      <c r="O1225">
        <v>0</v>
      </c>
      <c r="P1225">
        <v>6</v>
      </c>
      <c r="Q1225">
        <f>SUM(Sheet1!K1225)+SUM(Sheet1!L1225)+SUM(Sheet1!M1225)+SUM(Sheet1!N1225)+SUM(Sheet1!O1225)+SUM(Sheet1!P1225)</f>
        <v>46</v>
      </c>
      <c r="R1225">
        <v>1</v>
      </c>
      <c r="S1225">
        <v>1</v>
      </c>
      <c r="T1225">
        <v>0</v>
      </c>
      <c r="U1225">
        <v>3</v>
      </c>
      <c r="V1225">
        <v>7</v>
      </c>
      <c r="W1225">
        <v>1</v>
      </c>
      <c r="X1225">
        <v>0</v>
      </c>
      <c r="Y1225">
        <v>0</v>
      </c>
      <c r="Z1225">
        <v>0</v>
      </c>
      <c r="AA1225">
        <v>1</v>
      </c>
      <c r="AB1225">
        <v>0</v>
      </c>
      <c r="AC1225">
        <v>0</v>
      </c>
      <c r="AD1225" t="s">
        <v>15</v>
      </c>
      <c r="AE1225" t="s">
        <v>16</v>
      </c>
    </row>
    <row r="1226" spans="1:31" x14ac:dyDescent="0.3">
      <c r="A1226">
        <v>4725</v>
      </c>
      <c r="B1226">
        <v>1950</v>
      </c>
      <c r="C1226" t="s">
        <v>13</v>
      </c>
      <c r="D1226" t="s">
        <v>27</v>
      </c>
      <c r="E1226" s="1">
        <v>50616</v>
      </c>
      <c r="F1226">
        <v>0</v>
      </c>
      <c r="G1226">
        <v>1</v>
      </c>
      <c r="H1226" s="9">
        <v>41742</v>
      </c>
      <c r="I1226" s="9" t="str">
        <f t="shared" si="20"/>
        <v>2014</v>
      </c>
      <c r="J1226">
        <v>71</v>
      </c>
      <c r="K1226">
        <v>30</v>
      </c>
      <c r="L1226">
        <v>2</v>
      </c>
      <c r="M1226">
        <v>25</v>
      </c>
      <c r="N1226">
        <v>0</v>
      </c>
      <c r="O1226">
        <v>1</v>
      </c>
      <c r="P1226">
        <v>9</v>
      </c>
      <c r="Q1226">
        <f>SUM(Sheet1!K1226)+SUM(Sheet1!L1226)+SUM(Sheet1!M1226)+SUM(Sheet1!N1226)+SUM(Sheet1!O1226)+SUM(Sheet1!P1226)</f>
        <v>67</v>
      </c>
      <c r="R1226">
        <v>1</v>
      </c>
      <c r="S1226">
        <v>1</v>
      </c>
      <c r="T1226">
        <v>1</v>
      </c>
      <c r="U1226">
        <v>4</v>
      </c>
      <c r="V1226">
        <v>2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 t="s">
        <v>21</v>
      </c>
      <c r="AE1226" t="s">
        <v>22</v>
      </c>
    </row>
    <row r="1227" spans="1:31" x14ac:dyDescent="0.3">
      <c r="A1227">
        <v>10779</v>
      </c>
      <c r="B1227">
        <v>1983</v>
      </c>
      <c r="C1227" t="s">
        <v>25</v>
      </c>
      <c r="D1227" t="s">
        <v>28</v>
      </c>
      <c r="E1227" s="1">
        <v>22148</v>
      </c>
      <c r="F1227">
        <v>0</v>
      </c>
      <c r="G1227">
        <v>0</v>
      </c>
      <c r="H1227" s="9">
        <v>41742</v>
      </c>
      <c r="I1227" s="9" t="str">
        <f t="shared" si="20"/>
        <v>2014</v>
      </c>
      <c r="J1227">
        <v>16</v>
      </c>
      <c r="K1227">
        <v>15</v>
      </c>
      <c r="L1227">
        <v>5</v>
      </c>
      <c r="M1227">
        <v>14</v>
      </c>
      <c r="N1227">
        <v>0</v>
      </c>
      <c r="O1227">
        <v>4</v>
      </c>
      <c r="P1227">
        <v>11</v>
      </c>
      <c r="Q1227">
        <f>SUM(Sheet1!K1227)+SUM(Sheet1!L1227)+SUM(Sheet1!M1227)+SUM(Sheet1!N1227)+SUM(Sheet1!O1227)+SUM(Sheet1!P1227)</f>
        <v>49</v>
      </c>
      <c r="R1227">
        <v>1</v>
      </c>
      <c r="S1227">
        <v>1</v>
      </c>
      <c r="T1227">
        <v>0</v>
      </c>
      <c r="U1227">
        <v>3</v>
      </c>
      <c r="V1227">
        <v>7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 t="s">
        <v>21</v>
      </c>
      <c r="AE1227" t="s">
        <v>22</v>
      </c>
    </row>
    <row r="1228" spans="1:31" x14ac:dyDescent="0.3">
      <c r="A1228">
        <v>9797</v>
      </c>
      <c r="B1228">
        <v>1956</v>
      </c>
      <c r="C1228" t="s">
        <v>25</v>
      </c>
      <c r="D1228" t="s">
        <v>20</v>
      </c>
      <c r="E1228" s="1">
        <v>58116</v>
      </c>
      <c r="F1228">
        <v>0</v>
      </c>
      <c r="G1228">
        <v>1</v>
      </c>
      <c r="H1228" s="9">
        <v>41742</v>
      </c>
      <c r="I1228" s="9" t="str">
        <f t="shared" si="20"/>
        <v>2014</v>
      </c>
      <c r="J1228">
        <v>38</v>
      </c>
      <c r="K1228">
        <v>228</v>
      </c>
      <c r="L1228">
        <v>19</v>
      </c>
      <c r="M1228">
        <v>130</v>
      </c>
      <c r="N1228">
        <v>4</v>
      </c>
      <c r="O1228">
        <v>11</v>
      </c>
      <c r="P1228">
        <v>51</v>
      </c>
      <c r="Q1228">
        <f>SUM(Sheet1!K1228)+SUM(Sheet1!L1228)+SUM(Sheet1!M1228)+SUM(Sheet1!N1228)+SUM(Sheet1!O1228)+SUM(Sheet1!P1228)</f>
        <v>443</v>
      </c>
      <c r="R1228">
        <v>2</v>
      </c>
      <c r="S1228">
        <v>3</v>
      </c>
      <c r="T1228">
        <v>3</v>
      </c>
      <c r="U1228">
        <v>8</v>
      </c>
      <c r="V1228">
        <v>2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 t="s">
        <v>21</v>
      </c>
      <c r="AE1228" t="s">
        <v>22</v>
      </c>
    </row>
    <row r="1229" spans="1:31" x14ac:dyDescent="0.3">
      <c r="A1229">
        <v>1717</v>
      </c>
      <c r="B1229">
        <v>1988</v>
      </c>
      <c r="C1229" t="s">
        <v>25</v>
      </c>
      <c r="D1229" t="s">
        <v>28</v>
      </c>
      <c r="E1229" s="1">
        <v>39747</v>
      </c>
      <c r="F1229">
        <v>1</v>
      </c>
      <c r="G1229">
        <v>0</v>
      </c>
      <c r="H1229" s="9">
        <v>41742</v>
      </c>
      <c r="I1229" s="9" t="str">
        <f t="shared" si="20"/>
        <v>2014</v>
      </c>
      <c r="J1229">
        <v>43</v>
      </c>
      <c r="K1229">
        <v>80</v>
      </c>
      <c r="L1229">
        <v>15</v>
      </c>
      <c r="M1229">
        <v>93</v>
      </c>
      <c r="N1229">
        <v>20</v>
      </c>
      <c r="O1229">
        <v>13</v>
      </c>
      <c r="P1229">
        <v>52</v>
      </c>
      <c r="Q1229">
        <f>SUM(Sheet1!K1229)+SUM(Sheet1!L1229)+SUM(Sheet1!M1229)+SUM(Sheet1!N1229)+SUM(Sheet1!O1229)+SUM(Sheet1!P1229)</f>
        <v>273</v>
      </c>
      <c r="R1229">
        <v>3</v>
      </c>
      <c r="S1229">
        <v>5</v>
      </c>
      <c r="T1229">
        <v>1</v>
      </c>
      <c r="U1229">
        <v>4</v>
      </c>
      <c r="V1229">
        <v>8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 t="s">
        <v>15</v>
      </c>
      <c r="AE1229" t="s">
        <v>16</v>
      </c>
    </row>
    <row r="1230" spans="1:31" x14ac:dyDescent="0.3">
      <c r="A1230">
        <v>10839</v>
      </c>
      <c r="B1230">
        <v>1976</v>
      </c>
      <c r="C1230" t="s">
        <v>25</v>
      </c>
      <c r="D1230" t="s">
        <v>27</v>
      </c>
      <c r="E1230" s="1">
        <v>36283</v>
      </c>
      <c r="F1230">
        <v>1</v>
      </c>
      <c r="G1230">
        <v>1</v>
      </c>
      <c r="H1230" s="9">
        <v>41743</v>
      </c>
      <c r="I1230" s="9" t="str">
        <f t="shared" si="20"/>
        <v>2014</v>
      </c>
      <c r="J1230">
        <v>42</v>
      </c>
      <c r="K1230">
        <v>6</v>
      </c>
      <c r="L1230">
        <v>5</v>
      </c>
      <c r="M1230">
        <v>5</v>
      </c>
      <c r="N1230">
        <v>8</v>
      </c>
      <c r="O1230">
        <v>0</v>
      </c>
      <c r="P1230">
        <v>5</v>
      </c>
      <c r="Q1230">
        <f>SUM(Sheet1!K1230)+SUM(Sheet1!L1230)+SUM(Sheet1!M1230)+SUM(Sheet1!N1230)+SUM(Sheet1!O1230)+SUM(Sheet1!P1230)</f>
        <v>29</v>
      </c>
      <c r="R1230">
        <v>2</v>
      </c>
      <c r="S1230">
        <v>1</v>
      </c>
      <c r="T1230">
        <v>0</v>
      </c>
      <c r="U1230">
        <v>3</v>
      </c>
      <c r="V1230">
        <v>4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 t="s">
        <v>23</v>
      </c>
      <c r="AE1230" t="s">
        <v>24</v>
      </c>
    </row>
    <row r="1231" spans="1:31" x14ac:dyDescent="0.3">
      <c r="A1231">
        <v>3722</v>
      </c>
      <c r="B1231">
        <v>1972</v>
      </c>
      <c r="C1231" t="s">
        <v>25</v>
      </c>
      <c r="D1231" t="s">
        <v>28</v>
      </c>
      <c r="E1231" s="1">
        <v>44503</v>
      </c>
      <c r="F1231">
        <v>1</v>
      </c>
      <c r="G1231">
        <v>1</v>
      </c>
      <c r="H1231" s="9">
        <v>41745</v>
      </c>
      <c r="I1231" s="9" t="str">
        <f t="shared" si="20"/>
        <v>2014</v>
      </c>
      <c r="J1231">
        <v>83</v>
      </c>
      <c r="K1231">
        <v>31</v>
      </c>
      <c r="L1231">
        <v>1</v>
      </c>
      <c r="M1231">
        <v>8</v>
      </c>
      <c r="N1231">
        <v>0</v>
      </c>
      <c r="O1231">
        <v>0</v>
      </c>
      <c r="P1231">
        <v>8</v>
      </c>
      <c r="Q1231">
        <f>SUM(Sheet1!K1231)+SUM(Sheet1!L1231)+SUM(Sheet1!M1231)+SUM(Sheet1!N1231)+SUM(Sheet1!O1231)+SUM(Sheet1!P1231)</f>
        <v>48</v>
      </c>
      <c r="R1231">
        <v>2</v>
      </c>
      <c r="S1231">
        <v>2</v>
      </c>
      <c r="T1231">
        <v>0</v>
      </c>
      <c r="U1231">
        <v>3</v>
      </c>
      <c r="V1231">
        <v>6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 t="s">
        <v>21</v>
      </c>
      <c r="AE1231" t="s">
        <v>22</v>
      </c>
    </row>
    <row r="1232" spans="1:31" x14ac:dyDescent="0.3">
      <c r="A1232">
        <v>2952</v>
      </c>
      <c r="B1232">
        <v>1977</v>
      </c>
      <c r="C1232" t="s">
        <v>26</v>
      </c>
      <c r="D1232" t="s">
        <v>28</v>
      </c>
      <c r="E1232" s="1">
        <v>36273</v>
      </c>
      <c r="F1232">
        <v>1</v>
      </c>
      <c r="G1232">
        <v>0</v>
      </c>
      <c r="H1232" s="9">
        <v>41745</v>
      </c>
      <c r="I1232" s="9" t="str">
        <f t="shared" si="20"/>
        <v>2014</v>
      </c>
      <c r="J1232">
        <v>80</v>
      </c>
      <c r="K1232">
        <v>29</v>
      </c>
      <c r="L1232">
        <v>3</v>
      </c>
      <c r="M1232">
        <v>30</v>
      </c>
      <c r="N1232">
        <v>3</v>
      </c>
      <c r="O1232">
        <v>2</v>
      </c>
      <c r="P1232">
        <v>9</v>
      </c>
      <c r="Q1232">
        <f>SUM(Sheet1!K1232)+SUM(Sheet1!L1232)+SUM(Sheet1!M1232)+SUM(Sheet1!N1232)+SUM(Sheet1!O1232)+SUM(Sheet1!P1232)</f>
        <v>76</v>
      </c>
      <c r="R1232">
        <v>2</v>
      </c>
      <c r="S1232">
        <v>3</v>
      </c>
      <c r="T1232">
        <v>0</v>
      </c>
      <c r="U1232">
        <v>3</v>
      </c>
      <c r="V1232">
        <v>6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 t="s">
        <v>21</v>
      </c>
      <c r="AE1232" t="s">
        <v>22</v>
      </c>
    </row>
    <row r="1233" spans="1:31" x14ac:dyDescent="0.3">
      <c r="A1233">
        <v>5827</v>
      </c>
      <c r="B1233">
        <v>1958</v>
      </c>
      <c r="C1233" t="s">
        <v>25</v>
      </c>
      <c r="D1233" t="s">
        <v>17</v>
      </c>
      <c r="E1233" s="1">
        <v>35246</v>
      </c>
      <c r="F1233">
        <v>1</v>
      </c>
      <c r="G1233">
        <v>1</v>
      </c>
      <c r="H1233" s="9">
        <v>41745</v>
      </c>
      <c r="I1233" s="9" t="str">
        <f t="shared" si="20"/>
        <v>2014</v>
      </c>
      <c r="J1233">
        <v>53</v>
      </c>
      <c r="K1233">
        <v>36</v>
      </c>
      <c r="L1233">
        <v>0</v>
      </c>
      <c r="M1233">
        <v>12</v>
      </c>
      <c r="N1233">
        <v>2</v>
      </c>
      <c r="O1233">
        <v>2</v>
      </c>
      <c r="P1233">
        <v>10</v>
      </c>
      <c r="Q1233">
        <f>SUM(Sheet1!K1233)+SUM(Sheet1!L1233)+SUM(Sheet1!M1233)+SUM(Sheet1!N1233)+SUM(Sheet1!O1233)+SUM(Sheet1!P1233)</f>
        <v>62</v>
      </c>
      <c r="R1233">
        <v>4</v>
      </c>
      <c r="S1233">
        <v>3</v>
      </c>
      <c r="T1233">
        <v>1</v>
      </c>
      <c r="U1233">
        <v>3</v>
      </c>
      <c r="V1233">
        <v>5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 t="s">
        <v>15</v>
      </c>
      <c r="AE1233" t="s">
        <v>16</v>
      </c>
    </row>
    <row r="1234" spans="1:31" x14ac:dyDescent="0.3">
      <c r="A1234">
        <v>9617</v>
      </c>
      <c r="B1234">
        <v>1951</v>
      </c>
      <c r="C1234" t="s">
        <v>25</v>
      </c>
      <c r="D1234" t="s">
        <v>28</v>
      </c>
      <c r="E1234" s="1">
        <v>15033</v>
      </c>
      <c r="F1234">
        <v>0</v>
      </c>
      <c r="G1234">
        <v>0</v>
      </c>
      <c r="H1234" s="9">
        <v>41745</v>
      </c>
      <c r="I1234" s="9" t="str">
        <f t="shared" si="20"/>
        <v>2014</v>
      </c>
      <c r="J1234">
        <v>37</v>
      </c>
      <c r="K1234">
        <v>0</v>
      </c>
      <c r="L1234">
        <v>4</v>
      </c>
      <c r="M1234">
        <v>5</v>
      </c>
      <c r="N1234">
        <v>6</v>
      </c>
      <c r="O1234">
        <v>0</v>
      </c>
      <c r="P1234">
        <v>4</v>
      </c>
      <c r="Q1234">
        <f>SUM(Sheet1!K1234)+SUM(Sheet1!L1234)+SUM(Sheet1!M1234)+SUM(Sheet1!N1234)+SUM(Sheet1!O1234)+SUM(Sheet1!P1234)</f>
        <v>19</v>
      </c>
      <c r="R1234">
        <v>1</v>
      </c>
      <c r="S1234">
        <v>1</v>
      </c>
      <c r="T1234">
        <v>0</v>
      </c>
      <c r="U1234">
        <v>3</v>
      </c>
      <c r="V1234">
        <v>3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 t="s">
        <v>15</v>
      </c>
      <c r="AE1234" t="s">
        <v>16</v>
      </c>
    </row>
    <row r="1235" spans="1:31" x14ac:dyDescent="0.3">
      <c r="A1235">
        <v>8962</v>
      </c>
      <c r="B1235">
        <v>1975</v>
      </c>
      <c r="C1235" t="s">
        <v>26</v>
      </c>
      <c r="D1235" t="s">
        <v>20</v>
      </c>
      <c r="E1235" s="1">
        <v>44319</v>
      </c>
      <c r="F1235">
        <v>1</v>
      </c>
      <c r="G1235">
        <v>1</v>
      </c>
      <c r="H1235" s="9">
        <v>41746</v>
      </c>
      <c r="I1235" s="9" t="str">
        <f t="shared" si="20"/>
        <v>2014</v>
      </c>
      <c r="J1235">
        <v>18</v>
      </c>
      <c r="K1235">
        <v>26</v>
      </c>
      <c r="L1235">
        <v>0</v>
      </c>
      <c r="M1235">
        <v>8</v>
      </c>
      <c r="N1235">
        <v>0</v>
      </c>
      <c r="O1235">
        <v>0</v>
      </c>
      <c r="P1235">
        <v>3</v>
      </c>
      <c r="Q1235">
        <f>SUM(Sheet1!K1235)+SUM(Sheet1!L1235)+SUM(Sheet1!M1235)+SUM(Sheet1!N1235)+SUM(Sheet1!O1235)+SUM(Sheet1!P1235)</f>
        <v>37</v>
      </c>
      <c r="R1235">
        <v>2</v>
      </c>
      <c r="S1235">
        <v>2</v>
      </c>
      <c r="T1235">
        <v>0</v>
      </c>
      <c r="U1235">
        <v>3</v>
      </c>
      <c r="V1235">
        <v>5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 t="s">
        <v>15</v>
      </c>
      <c r="AE1235" t="s">
        <v>16</v>
      </c>
    </row>
    <row r="1236" spans="1:31" x14ac:dyDescent="0.3">
      <c r="A1236">
        <v>4174</v>
      </c>
      <c r="B1236">
        <v>1956</v>
      </c>
      <c r="C1236" t="s">
        <v>26</v>
      </c>
      <c r="D1236" t="s">
        <v>27</v>
      </c>
      <c r="E1236" s="1">
        <v>55249</v>
      </c>
      <c r="F1236">
        <v>0</v>
      </c>
      <c r="G1236">
        <v>1</v>
      </c>
      <c r="H1236" s="9">
        <v>41746</v>
      </c>
      <c r="I1236" s="9" t="str">
        <f t="shared" si="20"/>
        <v>2014</v>
      </c>
      <c r="J1236">
        <v>81</v>
      </c>
      <c r="K1236">
        <v>97</v>
      </c>
      <c r="L1236">
        <v>1</v>
      </c>
      <c r="M1236">
        <v>19</v>
      </c>
      <c r="N1236">
        <v>2</v>
      </c>
      <c r="O1236">
        <v>0</v>
      </c>
      <c r="P1236">
        <v>11</v>
      </c>
      <c r="Q1236">
        <f>SUM(Sheet1!K1236)+SUM(Sheet1!L1236)+SUM(Sheet1!M1236)+SUM(Sheet1!N1236)+SUM(Sheet1!O1236)+SUM(Sheet1!P1236)</f>
        <v>130</v>
      </c>
      <c r="R1236">
        <v>1</v>
      </c>
      <c r="S1236">
        <v>2</v>
      </c>
      <c r="T1236">
        <v>1</v>
      </c>
      <c r="U1236">
        <v>4</v>
      </c>
      <c r="V1236">
        <v>3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 t="s">
        <v>21</v>
      </c>
      <c r="AE1236" t="s">
        <v>22</v>
      </c>
    </row>
    <row r="1237" spans="1:31" x14ac:dyDescent="0.3">
      <c r="A1237">
        <v>5313</v>
      </c>
      <c r="B1237">
        <v>1971</v>
      </c>
      <c r="C1237" t="s">
        <v>26</v>
      </c>
      <c r="D1237" t="s">
        <v>20</v>
      </c>
      <c r="E1237" s="1">
        <v>38196</v>
      </c>
      <c r="F1237">
        <v>1</v>
      </c>
      <c r="G1237">
        <v>1</v>
      </c>
      <c r="H1237" s="9">
        <v>41747</v>
      </c>
      <c r="I1237" s="9" t="str">
        <f t="shared" si="20"/>
        <v>2014</v>
      </c>
      <c r="J1237">
        <v>20</v>
      </c>
      <c r="K1237">
        <v>30</v>
      </c>
      <c r="L1237">
        <v>0</v>
      </c>
      <c r="M1237">
        <v>11</v>
      </c>
      <c r="N1237">
        <v>0</v>
      </c>
      <c r="O1237">
        <v>0</v>
      </c>
      <c r="P1237">
        <v>3</v>
      </c>
      <c r="Q1237">
        <f>SUM(Sheet1!K1237)+SUM(Sheet1!L1237)+SUM(Sheet1!M1237)+SUM(Sheet1!N1237)+SUM(Sheet1!O1237)+SUM(Sheet1!P1237)</f>
        <v>44</v>
      </c>
      <c r="R1237">
        <v>3</v>
      </c>
      <c r="S1237">
        <v>2</v>
      </c>
      <c r="T1237">
        <v>0</v>
      </c>
      <c r="U1237">
        <v>4</v>
      </c>
      <c r="V1237">
        <v>5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 t="s">
        <v>21</v>
      </c>
      <c r="AE1237" t="s">
        <v>22</v>
      </c>
    </row>
    <row r="1238" spans="1:31" x14ac:dyDescent="0.3">
      <c r="A1238">
        <v>5180</v>
      </c>
      <c r="B1238">
        <v>1968</v>
      </c>
      <c r="C1238" t="s">
        <v>13</v>
      </c>
      <c r="D1238" t="s">
        <v>17</v>
      </c>
      <c r="E1238" s="1">
        <v>50616</v>
      </c>
      <c r="F1238">
        <v>0</v>
      </c>
      <c r="G1238">
        <v>1</v>
      </c>
      <c r="H1238" s="9">
        <v>41747</v>
      </c>
      <c r="I1238" s="9" t="str">
        <f t="shared" si="20"/>
        <v>2014</v>
      </c>
      <c r="J1238">
        <v>56</v>
      </c>
      <c r="K1238">
        <v>128</v>
      </c>
      <c r="L1238">
        <v>0</v>
      </c>
      <c r="M1238">
        <v>16</v>
      </c>
      <c r="N1238">
        <v>0</v>
      </c>
      <c r="O1238">
        <v>1</v>
      </c>
      <c r="P1238">
        <v>4</v>
      </c>
      <c r="Q1238">
        <f>SUM(Sheet1!K1238)+SUM(Sheet1!L1238)+SUM(Sheet1!M1238)+SUM(Sheet1!N1238)+SUM(Sheet1!O1238)+SUM(Sheet1!P1238)</f>
        <v>149</v>
      </c>
      <c r="R1238">
        <v>2</v>
      </c>
      <c r="S1238">
        <v>4</v>
      </c>
      <c r="T1238">
        <v>0</v>
      </c>
      <c r="U1238">
        <v>4</v>
      </c>
      <c r="V1238">
        <v>7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 t="s">
        <v>21</v>
      </c>
      <c r="AE1238" t="s">
        <v>22</v>
      </c>
    </row>
    <row r="1239" spans="1:31" x14ac:dyDescent="0.3">
      <c r="A1239">
        <v>8036</v>
      </c>
      <c r="B1239">
        <v>1971</v>
      </c>
      <c r="C1239" t="s">
        <v>34</v>
      </c>
      <c r="D1239" t="s">
        <v>27</v>
      </c>
      <c r="E1239" s="1">
        <v>26850</v>
      </c>
      <c r="F1239">
        <v>1</v>
      </c>
      <c r="G1239">
        <v>1</v>
      </c>
      <c r="H1239" s="9">
        <v>41747</v>
      </c>
      <c r="I1239" s="9" t="str">
        <f t="shared" si="20"/>
        <v>2014</v>
      </c>
      <c r="J1239">
        <v>10</v>
      </c>
      <c r="K1239">
        <v>31</v>
      </c>
      <c r="L1239">
        <v>1</v>
      </c>
      <c r="M1239">
        <v>13</v>
      </c>
      <c r="N1239">
        <v>7</v>
      </c>
      <c r="O1239">
        <v>2</v>
      </c>
      <c r="P1239">
        <v>9</v>
      </c>
      <c r="Q1239">
        <f>SUM(Sheet1!K1239)+SUM(Sheet1!L1239)+SUM(Sheet1!M1239)+SUM(Sheet1!N1239)+SUM(Sheet1!O1239)+SUM(Sheet1!P1239)</f>
        <v>63</v>
      </c>
      <c r="R1239">
        <v>4</v>
      </c>
      <c r="S1239">
        <v>2</v>
      </c>
      <c r="T1239">
        <v>1</v>
      </c>
      <c r="U1239">
        <v>4</v>
      </c>
      <c r="V1239">
        <v>4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 t="s">
        <v>21</v>
      </c>
      <c r="AE1239" t="s">
        <v>22</v>
      </c>
    </row>
    <row r="1240" spans="1:31" x14ac:dyDescent="0.3">
      <c r="A1240">
        <v>2634</v>
      </c>
      <c r="B1240">
        <v>1979</v>
      </c>
      <c r="C1240" t="s">
        <v>26</v>
      </c>
      <c r="D1240" t="s">
        <v>28</v>
      </c>
      <c r="E1240" s="1">
        <v>16653</v>
      </c>
      <c r="F1240">
        <v>1</v>
      </c>
      <c r="G1240">
        <v>0</v>
      </c>
      <c r="H1240" s="9">
        <v>41747</v>
      </c>
      <c r="I1240" s="9" t="str">
        <f t="shared" si="20"/>
        <v>2014</v>
      </c>
      <c r="J1240">
        <v>10</v>
      </c>
      <c r="K1240">
        <v>5</v>
      </c>
      <c r="L1240">
        <v>7</v>
      </c>
      <c r="M1240">
        <v>31</v>
      </c>
      <c r="N1240">
        <v>15</v>
      </c>
      <c r="O1240">
        <v>4</v>
      </c>
      <c r="P1240">
        <v>7</v>
      </c>
      <c r="Q1240">
        <f>SUM(Sheet1!K1240)+SUM(Sheet1!L1240)+SUM(Sheet1!M1240)+SUM(Sheet1!N1240)+SUM(Sheet1!O1240)+SUM(Sheet1!P1240)</f>
        <v>69</v>
      </c>
      <c r="R1240">
        <v>3</v>
      </c>
      <c r="S1240">
        <v>2</v>
      </c>
      <c r="T1240">
        <v>1</v>
      </c>
      <c r="U1240">
        <v>3</v>
      </c>
      <c r="V1240">
        <v>6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1</v>
      </c>
      <c r="AC1240">
        <v>0</v>
      </c>
      <c r="AD1240" t="s">
        <v>21</v>
      </c>
      <c r="AE1240" t="s">
        <v>22</v>
      </c>
    </row>
    <row r="1241" spans="1:31" x14ac:dyDescent="0.3">
      <c r="A1241">
        <v>7937</v>
      </c>
      <c r="B1241">
        <v>1982</v>
      </c>
      <c r="C1241" t="s">
        <v>25</v>
      </c>
      <c r="D1241" t="s">
        <v>20</v>
      </c>
      <c r="E1241" s="1">
        <v>24711</v>
      </c>
      <c r="F1241">
        <v>0</v>
      </c>
      <c r="G1241">
        <v>0</v>
      </c>
      <c r="H1241" s="9">
        <v>41747</v>
      </c>
      <c r="I1241" s="9" t="str">
        <f t="shared" si="20"/>
        <v>2014</v>
      </c>
      <c r="J1241">
        <v>86</v>
      </c>
      <c r="K1241">
        <v>10</v>
      </c>
      <c r="L1241">
        <v>7</v>
      </c>
      <c r="M1241">
        <v>25</v>
      </c>
      <c r="N1241">
        <v>6</v>
      </c>
      <c r="O1241">
        <v>3</v>
      </c>
      <c r="P1241">
        <v>7</v>
      </c>
      <c r="Q1241">
        <f>SUM(Sheet1!K1241)+SUM(Sheet1!L1241)+SUM(Sheet1!M1241)+SUM(Sheet1!N1241)+SUM(Sheet1!O1241)+SUM(Sheet1!P1241)</f>
        <v>58</v>
      </c>
      <c r="R1241">
        <v>1</v>
      </c>
      <c r="S1241">
        <v>3</v>
      </c>
      <c r="T1241">
        <v>0</v>
      </c>
      <c r="U1241">
        <v>3</v>
      </c>
      <c r="V1241">
        <v>7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 t="s">
        <v>21</v>
      </c>
      <c r="AE1241" t="s">
        <v>22</v>
      </c>
    </row>
    <row r="1242" spans="1:31" x14ac:dyDescent="0.3">
      <c r="A1242">
        <v>10634</v>
      </c>
      <c r="B1242">
        <v>1951</v>
      </c>
      <c r="C1242" t="s">
        <v>26</v>
      </c>
      <c r="D1242" t="s">
        <v>20</v>
      </c>
      <c r="E1242" s="1">
        <v>59412</v>
      </c>
      <c r="F1242">
        <v>0</v>
      </c>
      <c r="G1242">
        <v>0</v>
      </c>
      <c r="H1242" s="9">
        <v>41748</v>
      </c>
      <c r="I1242" s="9" t="str">
        <f t="shared" si="20"/>
        <v>2014</v>
      </c>
      <c r="J1242">
        <v>56</v>
      </c>
      <c r="K1242">
        <v>90</v>
      </c>
      <c r="L1242">
        <v>67</v>
      </c>
      <c r="M1242">
        <v>165</v>
      </c>
      <c r="N1242">
        <v>30</v>
      </c>
      <c r="O1242">
        <v>43</v>
      </c>
      <c r="P1242">
        <v>11</v>
      </c>
      <c r="Q1242">
        <f>SUM(Sheet1!K1242)+SUM(Sheet1!L1242)+SUM(Sheet1!M1242)+SUM(Sheet1!N1242)+SUM(Sheet1!O1242)+SUM(Sheet1!P1242)</f>
        <v>406</v>
      </c>
      <c r="R1242">
        <v>1</v>
      </c>
      <c r="S1242">
        <v>4</v>
      </c>
      <c r="T1242">
        <v>2</v>
      </c>
      <c r="U1242">
        <v>8</v>
      </c>
      <c r="V1242">
        <v>3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 t="s">
        <v>21</v>
      </c>
      <c r="AE1242" t="s">
        <v>22</v>
      </c>
    </row>
    <row r="1243" spans="1:31" x14ac:dyDescent="0.3">
      <c r="A1243">
        <v>4796</v>
      </c>
      <c r="B1243">
        <v>1952</v>
      </c>
      <c r="C1243" t="s">
        <v>25</v>
      </c>
      <c r="D1243" t="s">
        <v>17</v>
      </c>
      <c r="E1243" s="1">
        <v>49638</v>
      </c>
      <c r="F1243">
        <v>0</v>
      </c>
      <c r="G1243">
        <v>1</v>
      </c>
      <c r="H1243" s="9">
        <v>41748</v>
      </c>
      <c r="I1243" s="9" t="str">
        <f t="shared" si="20"/>
        <v>2014</v>
      </c>
      <c r="J1243">
        <v>71</v>
      </c>
      <c r="K1243">
        <v>18</v>
      </c>
      <c r="L1243">
        <v>10</v>
      </c>
      <c r="M1243">
        <v>3</v>
      </c>
      <c r="N1243">
        <v>3</v>
      </c>
      <c r="O1243">
        <v>5</v>
      </c>
      <c r="P1243">
        <v>0</v>
      </c>
      <c r="Q1243">
        <f>SUM(Sheet1!K1243)+SUM(Sheet1!L1243)+SUM(Sheet1!M1243)+SUM(Sheet1!N1243)+SUM(Sheet1!O1243)+SUM(Sheet1!P1243)</f>
        <v>39</v>
      </c>
      <c r="R1243">
        <v>1</v>
      </c>
      <c r="S1243">
        <v>1</v>
      </c>
      <c r="T1243">
        <v>0</v>
      </c>
      <c r="U1243">
        <v>3</v>
      </c>
      <c r="V1243">
        <v>2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 t="s">
        <v>21</v>
      </c>
      <c r="AE1243" t="s">
        <v>22</v>
      </c>
    </row>
    <row r="1244" spans="1:31" x14ac:dyDescent="0.3">
      <c r="A1244">
        <v>9635</v>
      </c>
      <c r="B1244">
        <v>1983</v>
      </c>
      <c r="C1244" t="s">
        <v>26</v>
      </c>
      <c r="D1244" t="s">
        <v>20</v>
      </c>
      <c r="E1244" s="1">
        <v>35876</v>
      </c>
      <c r="F1244">
        <v>0</v>
      </c>
      <c r="G1244">
        <v>0</v>
      </c>
      <c r="H1244" s="9">
        <v>41749</v>
      </c>
      <c r="I1244" s="9" t="str">
        <f t="shared" si="20"/>
        <v>2014</v>
      </c>
      <c r="J1244">
        <v>13</v>
      </c>
      <c r="K1244">
        <v>66</v>
      </c>
      <c r="L1244">
        <v>2</v>
      </c>
      <c r="M1244">
        <v>40</v>
      </c>
      <c r="N1244">
        <v>4</v>
      </c>
      <c r="O1244">
        <v>3</v>
      </c>
      <c r="P1244">
        <v>14</v>
      </c>
      <c r="Q1244">
        <f>SUM(Sheet1!K1244)+SUM(Sheet1!L1244)+SUM(Sheet1!M1244)+SUM(Sheet1!N1244)+SUM(Sheet1!O1244)+SUM(Sheet1!P1244)</f>
        <v>129</v>
      </c>
      <c r="R1244">
        <v>1</v>
      </c>
      <c r="S1244">
        <v>3</v>
      </c>
      <c r="T1244">
        <v>1</v>
      </c>
      <c r="U1244">
        <v>3</v>
      </c>
      <c r="V1244">
        <v>6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 t="s">
        <v>21</v>
      </c>
      <c r="AE1244" t="s">
        <v>22</v>
      </c>
    </row>
    <row r="1245" spans="1:31" x14ac:dyDescent="0.3">
      <c r="A1245">
        <v>2315</v>
      </c>
      <c r="B1245">
        <v>1960</v>
      </c>
      <c r="C1245" t="s">
        <v>25</v>
      </c>
      <c r="D1245" t="s">
        <v>17</v>
      </c>
      <c r="E1245" s="1">
        <v>58401</v>
      </c>
      <c r="F1245">
        <v>0</v>
      </c>
      <c r="G1245">
        <v>1</v>
      </c>
      <c r="H1245" s="9">
        <v>41749</v>
      </c>
      <c r="I1245" s="9" t="str">
        <f t="shared" si="20"/>
        <v>2014</v>
      </c>
      <c r="J1245">
        <v>55</v>
      </c>
      <c r="K1245">
        <v>10</v>
      </c>
      <c r="L1245">
        <v>0</v>
      </c>
      <c r="M1245">
        <v>11</v>
      </c>
      <c r="N1245">
        <v>17</v>
      </c>
      <c r="O1245">
        <v>29</v>
      </c>
      <c r="P1245">
        <v>29</v>
      </c>
      <c r="Q1245">
        <f>SUM(Sheet1!K1245)+SUM(Sheet1!L1245)+SUM(Sheet1!M1245)+SUM(Sheet1!N1245)+SUM(Sheet1!O1245)+SUM(Sheet1!P1245)</f>
        <v>96</v>
      </c>
      <c r="R1245">
        <v>1</v>
      </c>
      <c r="S1245">
        <v>1</v>
      </c>
      <c r="T1245">
        <v>2</v>
      </c>
      <c r="U1245">
        <v>2</v>
      </c>
      <c r="V1245">
        <v>4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 t="s">
        <v>21</v>
      </c>
      <c r="AE1245" t="s">
        <v>22</v>
      </c>
    </row>
    <row r="1246" spans="1:31" x14ac:dyDescent="0.3">
      <c r="A1246">
        <v>2534</v>
      </c>
      <c r="B1246">
        <v>1953</v>
      </c>
      <c r="C1246" t="s">
        <v>25</v>
      </c>
      <c r="D1246" t="s">
        <v>20</v>
      </c>
      <c r="E1246" s="1">
        <v>37716</v>
      </c>
      <c r="F1246">
        <v>0</v>
      </c>
      <c r="G1246">
        <v>1</v>
      </c>
      <c r="H1246" s="9">
        <v>41750</v>
      </c>
      <c r="I1246" s="9" t="str">
        <f t="shared" si="20"/>
        <v>2014</v>
      </c>
      <c r="J1246">
        <v>4</v>
      </c>
      <c r="K1246">
        <v>97</v>
      </c>
      <c r="L1246">
        <v>1</v>
      </c>
      <c r="M1246">
        <v>41</v>
      </c>
      <c r="N1246">
        <v>6</v>
      </c>
      <c r="O1246">
        <v>2</v>
      </c>
      <c r="P1246">
        <v>41</v>
      </c>
      <c r="Q1246">
        <f>SUM(Sheet1!K1246)+SUM(Sheet1!L1246)+SUM(Sheet1!M1246)+SUM(Sheet1!N1246)+SUM(Sheet1!O1246)+SUM(Sheet1!P1246)</f>
        <v>188</v>
      </c>
      <c r="R1246">
        <v>2</v>
      </c>
      <c r="S1246">
        <v>4</v>
      </c>
      <c r="T1246">
        <v>1</v>
      </c>
      <c r="U1246">
        <v>3</v>
      </c>
      <c r="V1246">
        <v>7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 t="s">
        <v>18</v>
      </c>
      <c r="AE1246" t="s">
        <v>19</v>
      </c>
    </row>
    <row r="1247" spans="1:31" x14ac:dyDescent="0.3">
      <c r="A1247">
        <v>1349</v>
      </c>
      <c r="B1247">
        <v>1970</v>
      </c>
      <c r="C1247" t="s">
        <v>25</v>
      </c>
      <c r="D1247" t="s">
        <v>20</v>
      </c>
      <c r="E1247" s="1">
        <v>50447</v>
      </c>
      <c r="F1247">
        <v>2</v>
      </c>
      <c r="G1247">
        <v>0</v>
      </c>
      <c r="H1247" s="9">
        <v>41750</v>
      </c>
      <c r="I1247" s="9" t="str">
        <f t="shared" si="20"/>
        <v>2014</v>
      </c>
      <c r="J1247">
        <v>4</v>
      </c>
      <c r="K1247">
        <v>85</v>
      </c>
      <c r="L1247">
        <v>7</v>
      </c>
      <c r="M1247">
        <v>24</v>
      </c>
      <c r="N1247">
        <v>2</v>
      </c>
      <c r="O1247">
        <v>3</v>
      </c>
      <c r="P1247">
        <v>27</v>
      </c>
      <c r="Q1247">
        <f>SUM(Sheet1!K1247)+SUM(Sheet1!L1247)+SUM(Sheet1!M1247)+SUM(Sheet1!N1247)+SUM(Sheet1!O1247)+SUM(Sheet1!P1247)</f>
        <v>148</v>
      </c>
      <c r="R1247">
        <v>1</v>
      </c>
      <c r="S1247">
        <v>3</v>
      </c>
      <c r="T1247">
        <v>1</v>
      </c>
      <c r="U1247">
        <v>3</v>
      </c>
      <c r="V1247">
        <v>6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 t="s">
        <v>32</v>
      </c>
      <c r="AE1247" t="s">
        <v>33</v>
      </c>
    </row>
    <row r="1248" spans="1:31" x14ac:dyDescent="0.3">
      <c r="A1248">
        <v>1839</v>
      </c>
      <c r="B1248">
        <v>1974</v>
      </c>
      <c r="C1248" t="s">
        <v>25</v>
      </c>
      <c r="D1248" t="s">
        <v>28</v>
      </c>
      <c r="E1248" s="1">
        <v>43322</v>
      </c>
      <c r="F1248">
        <v>0</v>
      </c>
      <c r="G1248">
        <v>0</v>
      </c>
      <c r="H1248" s="9">
        <v>41750</v>
      </c>
      <c r="I1248" s="9" t="str">
        <f t="shared" si="20"/>
        <v>2014</v>
      </c>
      <c r="J1248">
        <v>25</v>
      </c>
      <c r="K1248">
        <v>56</v>
      </c>
      <c r="L1248">
        <v>7</v>
      </c>
      <c r="M1248">
        <v>48</v>
      </c>
      <c r="N1248">
        <v>10</v>
      </c>
      <c r="O1248">
        <v>2</v>
      </c>
      <c r="P1248">
        <v>18</v>
      </c>
      <c r="Q1248">
        <f>SUM(Sheet1!K1248)+SUM(Sheet1!L1248)+SUM(Sheet1!M1248)+SUM(Sheet1!N1248)+SUM(Sheet1!O1248)+SUM(Sheet1!P1248)</f>
        <v>141</v>
      </c>
      <c r="R1248">
        <v>1</v>
      </c>
      <c r="S1248">
        <v>3</v>
      </c>
      <c r="T1248">
        <v>0</v>
      </c>
      <c r="U1248">
        <v>4</v>
      </c>
      <c r="V1248">
        <v>7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 t="s">
        <v>32</v>
      </c>
      <c r="AE1248" t="s">
        <v>33</v>
      </c>
    </row>
    <row r="1249" spans="1:31" x14ac:dyDescent="0.3">
      <c r="A1249">
        <v>5610</v>
      </c>
      <c r="B1249">
        <v>1965</v>
      </c>
      <c r="C1249" t="s">
        <v>25</v>
      </c>
      <c r="D1249" t="s">
        <v>27</v>
      </c>
      <c r="E1249" s="1">
        <v>33456</v>
      </c>
      <c r="F1249">
        <v>1</v>
      </c>
      <c r="G1249">
        <v>1</v>
      </c>
      <c r="H1249" s="9">
        <v>41750</v>
      </c>
      <c r="I1249" s="9" t="str">
        <f t="shared" si="20"/>
        <v>2014</v>
      </c>
      <c r="J1249">
        <v>58</v>
      </c>
      <c r="K1249">
        <v>7</v>
      </c>
      <c r="L1249">
        <v>3</v>
      </c>
      <c r="M1249">
        <v>10</v>
      </c>
      <c r="N1249">
        <v>8</v>
      </c>
      <c r="O1249">
        <v>1</v>
      </c>
      <c r="P1249">
        <v>7</v>
      </c>
      <c r="Q1249">
        <f>SUM(Sheet1!K1249)+SUM(Sheet1!L1249)+SUM(Sheet1!M1249)+SUM(Sheet1!N1249)+SUM(Sheet1!O1249)+SUM(Sheet1!P1249)</f>
        <v>36</v>
      </c>
      <c r="R1249">
        <v>2</v>
      </c>
      <c r="S1249">
        <v>1</v>
      </c>
      <c r="T1249">
        <v>0</v>
      </c>
      <c r="U1249">
        <v>3</v>
      </c>
      <c r="V1249">
        <v>7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 t="s">
        <v>32</v>
      </c>
      <c r="AE1249" t="s">
        <v>33</v>
      </c>
    </row>
    <row r="1250" spans="1:31" x14ac:dyDescent="0.3">
      <c r="A1250">
        <v>5680</v>
      </c>
      <c r="B1250">
        <v>1984</v>
      </c>
      <c r="C1250" t="s">
        <v>34</v>
      </c>
      <c r="D1250" t="s">
        <v>20</v>
      </c>
      <c r="E1250" s="1">
        <v>35684</v>
      </c>
      <c r="F1250">
        <v>1</v>
      </c>
      <c r="G1250">
        <v>0</v>
      </c>
      <c r="H1250" s="9">
        <v>41751</v>
      </c>
      <c r="I1250" s="9" t="str">
        <f t="shared" si="20"/>
        <v>2014</v>
      </c>
      <c r="J1250">
        <v>66</v>
      </c>
      <c r="K1250">
        <v>10</v>
      </c>
      <c r="L1250">
        <v>4</v>
      </c>
      <c r="M1250">
        <v>7</v>
      </c>
      <c r="N1250">
        <v>0</v>
      </c>
      <c r="O1250">
        <v>6</v>
      </c>
      <c r="P1250">
        <v>3</v>
      </c>
      <c r="Q1250">
        <f>SUM(Sheet1!K1250)+SUM(Sheet1!L1250)+SUM(Sheet1!M1250)+SUM(Sheet1!N1250)+SUM(Sheet1!O1250)+SUM(Sheet1!P1250)</f>
        <v>30</v>
      </c>
      <c r="R1250">
        <v>1</v>
      </c>
      <c r="S1250">
        <v>1</v>
      </c>
      <c r="T1250">
        <v>0</v>
      </c>
      <c r="U1250">
        <v>3</v>
      </c>
      <c r="V1250">
        <v>6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 t="s">
        <v>21</v>
      </c>
      <c r="AE1250" t="s">
        <v>22</v>
      </c>
    </row>
    <row r="1251" spans="1:31" x14ac:dyDescent="0.3">
      <c r="A1251">
        <v>7419</v>
      </c>
      <c r="B1251">
        <v>1968</v>
      </c>
      <c r="C1251" t="s">
        <v>26</v>
      </c>
      <c r="D1251" t="s">
        <v>17</v>
      </c>
      <c r="E1251" s="1">
        <v>27071</v>
      </c>
      <c r="F1251">
        <v>1</v>
      </c>
      <c r="G1251">
        <v>0</v>
      </c>
      <c r="H1251" s="9">
        <v>41752</v>
      </c>
      <c r="I1251" s="9" t="str">
        <f t="shared" si="20"/>
        <v>2014</v>
      </c>
      <c r="J1251">
        <v>90</v>
      </c>
      <c r="K1251">
        <v>8</v>
      </c>
      <c r="L1251">
        <v>3</v>
      </c>
      <c r="M1251">
        <v>19</v>
      </c>
      <c r="N1251">
        <v>0</v>
      </c>
      <c r="O1251">
        <v>2</v>
      </c>
      <c r="P1251">
        <v>3</v>
      </c>
      <c r="Q1251">
        <f>SUM(Sheet1!K1251)+SUM(Sheet1!L1251)+SUM(Sheet1!M1251)+SUM(Sheet1!N1251)+SUM(Sheet1!O1251)+SUM(Sheet1!P1251)</f>
        <v>35</v>
      </c>
      <c r="R1251">
        <v>2</v>
      </c>
      <c r="S1251">
        <v>2</v>
      </c>
      <c r="T1251">
        <v>0</v>
      </c>
      <c r="U1251">
        <v>3</v>
      </c>
      <c r="V1251">
        <v>6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 t="s">
        <v>21</v>
      </c>
      <c r="AE1251" t="s">
        <v>22</v>
      </c>
    </row>
    <row r="1252" spans="1:31" x14ac:dyDescent="0.3">
      <c r="A1252">
        <v>5223</v>
      </c>
      <c r="B1252">
        <v>1966</v>
      </c>
      <c r="C1252" t="s">
        <v>26</v>
      </c>
      <c r="D1252" t="s">
        <v>27</v>
      </c>
      <c r="E1252" s="1">
        <v>45903</v>
      </c>
      <c r="F1252">
        <v>0</v>
      </c>
      <c r="G1252">
        <v>1</v>
      </c>
      <c r="H1252" s="9">
        <v>41752</v>
      </c>
      <c r="I1252" s="9" t="str">
        <f t="shared" si="20"/>
        <v>2014</v>
      </c>
      <c r="J1252">
        <v>80</v>
      </c>
      <c r="K1252">
        <v>33</v>
      </c>
      <c r="L1252">
        <v>8</v>
      </c>
      <c r="M1252">
        <v>10</v>
      </c>
      <c r="N1252">
        <v>2</v>
      </c>
      <c r="O1252">
        <v>10</v>
      </c>
      <c r="P1252">
        <v>3</v>
      </c>
      <c r="Q1252">
        <f>SUM(Sheet1!K1252)+SUM(Sheet1!L1252)+SUM(Sheet1!M1252)+SUM(Sheet1!N1252)+SUM(Sheet1!O1252)+SUM(Sheet1!P1252)</f>
        <v>66</v>
      </c>
      <c r="R1252">
        <v>2</v>
      </c>
      <c r="S1252">
        <v>2</v>
      </c>
      <c r="T1252">
        <v>1</v>
      </c>
      <c r="U1252">
        <v>3</v>
      </c>
      <c r="V1252">
        <v>4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 t="s">
        <v>15</v>
      </c>
      <c r="AE1252" t="s">
        <v>16</v>
      </c>
    </row>
    <row r="1253" spans="1:31" x14ac:dyDescent="0.3">
      <c r="A1253">
        <v>3266</v>
      </c>
      <c r="B1253">
        <v>1964</v>
      </c>
      <c r="C1253" t="s">
        <v>25</v>
      </c>
      <c r="D1253" t="s">
        <v>20</v>
      </c>
      <c r="E1253" s="1">
        <v>42523</v>
      </c>
      <c r="F1253">
        <v>0</v>
      </c>
      <c r="G1253">
        <v>0</v>
      </c>
      <c r="H1253" s="9">
        <v>41752</v>
      </c>
      <c r="I1253" s="9" t="str">
        <f t="shared" si="20"/>
        <v>2014</v>
      </c>
      <c r="J1253">
        <v>96</v>
      </c>
      <c r="K1253">
        <v>14</v>
      </c>
      <c r="L1253">
        <v>36</v>
      </c>
      <c r="M1253">
        <v>11</v>
      </c>
      <c r="N1253">
        <v>3</v>
      </c>
      <c r="O1253">
        <v>26</v>
      </c>
      <c r="P1253">
        <v>35</v>
      </c>
      <c r="Q1253">
        <f>SUM(Sheet1!K1253)+SUM(Sheet1!L1253)+SUM(Sheet1!M1253)+SUM(Sheet1!N1253)+SUM(Sheet1!O1253)+SUM(Sheet1!P1253)</f>
        <v>125</v>
      </c>
      <c r="R1253">
        <v>1</v>
      </c>
      <c r="S1253">
        <v>1</v>
      </c>
      <c r="T1253">
        <v>1</v>
      </c>
      <c r="U1253">
        <v>4</v>
      </c>
      <c r="V1253">
        <v>2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 t="s">
        <v>23</v>
      </c>
      <c r="AE1253" t="s">
        <v>24</v>
      </c>
    </row>
    <row r="1254" spans="1:31" x14ac:dyDescent="0.3">
      <c r="A1254">
        <v>574</v>
      </c>
      <c r="B1254">
        <v>1964</v>
      </c>
      <c r="C1254" t="s">
        <v>25</v>
      </c>
      <c r="D1254" t="s">
        <v>20</v>
      </c>
      <c r="E1254" s="1">
        <v>42523</v>
      </c>
      <c r="F1254">
        <v>0</v>
      </c>
      <c r="G1254">
        <v>0</v>
      </c>
      <c r="H1254" s="9">
        <v>41752</v>
      </c>
      <c r="I1254" s="9" t="str">
        <f t="shared" si="20"/>
        <v>2014</v>
      </c>
      <c r="J1254">
        <v>96</v>
      </c>
      <c r="K1254">
        <v>14</v>
      </c>
      <c r="L1254">
        <v>36</v>
      </c>
      <c r="M1254">
        <v>11</v>
      </c>
      <c r="N1254">
        <v>3</v>
      </c>
      <c r="O1254">
        <v>26</v>
      </c>
      <c r="P1254">
        <v>35</v>
      </c>
      <c r="Q1254">
        <f>SUM(Sheet1!K1254)+SUM(Sheet1!L1254)+SUM(Sheet1!M1254)+SUM(Sheet1!N1254)+SUM(Sheet1!O1254)+SUM(Sheet1!P1254)</f>
        <v>125</v>
      </c>
      <c r="R1254">
        <v>1</v>
      </c>
      <c r="S1254">
        <v>1</v>
      </c>
      <c r="T1254">
        <v>1</v>
      </c>
      <c r="U1254">
        <v>4</v>
      </c>
      <c r="V1254">
        <v>2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 t="s">
        <v>30</v>
      </c>
      <c r="AE1254" t="s">
        <v>31</v>
      </c>
    </row>
    <row r="1255" spans="1:31" x14ac:dyDescent="0.3">
      <c r="A1255">
        <v>48</v>
      </c>
      <c r="B1255">
        <v>1964</v>
      </c>
      <c r="C1255" t="s">
        <v>25</v>
      </c>
      <c r="D1255" t="s">
        <v>27</v>
      </c>
      <c r="E1255" s="1">
        <v>55761</v>
      </c>
      <c r="F1255">
        <v>0</v>
      </c>
      <c r="G1255">
        <v>1</v>
      </c>
      <c r="H1255" s="9">
        <v>41753</v>
      </c>
      <c r="I1255" s="9" t="str">
        <f t="shared" si="20"/>
        <v>2014</v>
      </c>
      <c r="J1255">
        <v>97</v>
      </c>
      <c r="K1255">
        <v>136</v>
      </c>
      <c r="L1255">
        <v>1</v>
      </c>
      <c r="M1255">
        <v>12</v>
      </c>
      <c r="N1255">
        <v>0</v>
      </c>
      <c r="O1255">
        <v>3</v>
      </c>
      <c r="P1255">
        <v>32</v>
      </c>
      <c r="Q1255">
        <f>SUM(Sheet1!K1255)+SUM(Sheet1!L1255)+SUM(Sheet1!M1255)+SUM(Sheet1!N1255)+SUM(Sheet1!O1255)+SUM(Sheet1!P1255)</f>
        <v>184</v>
      </c>
      <c r="R1255">
        <v>2</v>
      </c>
      <c r="S1255">
        <v>4</v>
      </c>
      <c r="T1255">
        <v>1</v>
      </c>
      <c r="U1255">
        <v>3</v>
      </c>
      <c r="V1255">
        <v>6</v>
      </c>
      <c r="W1255">
        <v>0</v>
      </c>
      <c r="X1255">
        <v>1</v>
      </c>
      <c r="Y1255">
        <v>0</v>
      </c>
      <c r="Z1255">
        <v>0</v>
      </c>
      <c r="AA1255">
        <v>0</v>
      </c>
      <c r="AB1255">
        <v>0</v>
      </c>
      <c r="AC1255">
        <v>0</v>
      </c>
      <c r="AD1255" t="s">
        <v>21</v>
      </c>
      <c r="AE1255" t="s">
        <v>22</v>
      </c>
    </row>
    <row r="1256" spans="1:31" x14ac:dyDescent="0.3">
      <c r="A1256">
        <v>3830</v>
      </c>
      <c r="B1256">
        <v>1953</v>
      </c>
      <c r="C1256" t="s">
        <v>26</v>
      </c>
      <c r="D1256" t="s">
        <v>20</v>
      </c>
      <c r="E1256" s="1">
        <v>59354</v>
      </c>
      <c r="F1256">
        <v>0</v>
      </c>
      <c r="G1256">
        <v>2</v>
      </c>
      <c r="H1256" s="9">
        <v>41753</v>
      </c>
      <c r="I1256" s="9" t="str">
        <f t="shared" si="20"/>
        <v>2014</v>
      </c>
      <c r="J1256">
        <v>59</v>
      </c>
      <c r="K1256">
        <v>295</v>
      </c>
      <c r="L1256">
        <v>21</v>
      </c>
      <c r="M1256">
        <v>78</v>
      </c>
      <c r="N1256">
        <v>39</v>
      </c>
      <c r="O1256">
        <v>13</v>
      </c>
      <c r="P1256">
        <v>13</v>
      </c>
      <c r="Q1256">
        <f>SUM(Sheet1!K1256)+SUM(Sheet1!L1256)+SUM(Sheet1!M1256)+SUM(Sheet1!N1256)+SUM(Sheet1!O1256)+SUM(Sheet1!P1256)</f>
        <v>459</v>
      </c>
      <c r="R1256">
        <v>1</v>
      </c>
      <c r="S1256">
        <v>4</v>
      </c>
      <c r="T1256">
        <v>4</v>
      </c>
      <c r="U1256">
        <v>7</v>
      </c>
      <c r="V1256">
        <v>3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 t="s">
        <v>23</v>
      </c>
      <c r="AE1256" t="s">
        <v>24</v>
      </c>
    </row>
    <row r="1257" spans="1:31" x14ac:dyDescent="0.3">
      <c r="A1257">
        <v>1010</v>
      </c>
      <c r="B1257">
        <v>1977</v>
      </c>
      <c r="C1257" t="s">
        <v>25</v>
      </c>
      <c r="D1257" t="s">
        <v>27</v>
      </c>
      <c r="E1257" s="1">
        <v>46931</v>
      </c>
      <c r="F1257">
        <v>2</v>
      </c>
      <c r="G1257">
        <v>1</v>
      </c>
      <c r="H1257" s="9">
        <v>41753</v>
      </c>
      <c r="I1257" s="9" t="str">
        <f t="shared" si="20"/>
        <v>2014</v>
      </c>
      <c r="J1257">
        <v>94</v>
      </c>
      <c r="K1257">
        <v>41</v>
      </c>
      <c r="L1257">
        <v>0</v>
      </c>
      <c r="M1257">
        <v>17</v>
      </c>
      <c r="N1257">
        <v>3</v>
      </c>
      <c r="O1257">
        <v>1</v>
      </c>
      <c r="P1257">
        <v>16</v>
      </c>
      <c r="Q1257">
        <f>SUM(Sheet1!K1257)+SUM(Sheet1!L1257)+SUM(Sheet1!M1257)+SUM(Sheet1!N1257)+SUM(Sheet1!O1257)+SUM(Sheet1!P1257)</f>
        <v>78</v>
      </c>
      <c r="R1257">
        <v>2</v>
      </c>
      <c r="S1257">
        <v>1</v>
      </c>
      <c r="T1257">
        <v>1</v>
      </c>
      <c r="U1257">
        <v>3</v>
      </c>
      <c r="V1257">
        <v>3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 t="s">
        <v>21</v>
      </c>
      <c r="AE1257" t="s">
        <v>22</v>
      </c>
    </row>
    <row r="1258" spans="1:31" x14ac:dyDescent="0.3">
      <c r="A1258">
        <v>7943</v>
      </c>
      <c r="B1258">
        <v>1975</v>
      </c>
      <c r="C1258" t="s">
        <v>13</v>
      </c>
      <c r="D1258" t="s">
        <v>20</v>
      </c>
      <c r="E1258" s="1">
        <v>36663</v>
      </c>
      <c r="F1258">
        <v>1</v>
      </c>
      <c r="G1258">
        <v>0</v>
      </c>
      <c r="H1258" s="9">
        <v>41754</v>
      </c>
      <c r="I1258" s="9" t="str">
        <f t="shared" si="20"/>
        <v>2014</v>
      </c>
      <c r="J1258">
        <v>40</v>
      </c>
      <c r="K1258">
        <v>18</v>
      </c>
      <c r="L1258">
        <v>0</v>
      </c>
      <c r="M1258">
        <v>6</v>
      </c>
      <c r="N1258">
        <v>3</v>
      </c>
      <c r="O1258">
        <v>3</v>
      </c>
      <c r="P1258">
        <v>5</v>
      </c>
      <c r="Q1258">
        <f>SUM(Sheet1!K1258)+SUM(Sheet1!L1258)+SUM(Sheet1!M1258)+SUM(Sheet1!N1258)+SUM(Sheet1!O1258)+SUM(Sheet1!P1258)</f>
        <v>35</v>
      </c>
      <c r="R1258">
        <v>1</v>
      </c>
      <c r="S1258">
        <v>1</v>
      </c>
      <c r="T1258">
        <v>1</v>
      </c>
      <c r="U1258">
        <v>3</v>
      </c>
      <c r="V1258">
        <v>2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 t="s">
        <v>15</v>
      </c>
      <c r="AE1258" t="s">
        <v>16</v>
      </c>
    </row>
    <row r="1259" spans="1:31" x14ac:dyDescent="0.3">
      <c r="A1259">
        <v>1833</v>
      </c>
      <c r="B1259">
        <v>1974</v>
      </c>
      <c r="C1259" t="s">
        <v>13</v>
      </c>
      <c r="D1259" t="s">
        <v>28</v>
      </c>
      <c r="E1259" s="1">
        <v>39190</v>
      </c>
      <c r="F1259">
        <v>1</v>
      </c>
      <c r="G1259">
        <v>0</v>
      </c>
      <c r="H1259" s="9">
        <v>41755</v>
      </c>
      <c r="I1259" s="9" t="str">
        <f t="shared" si="20"/>
        <v>2014</v>
      </c>
      <c r="J1259">
        <v>91</v>
      </c>
      <c r="K1259">
        <v>68</v>
      </c>
      <c r="L1259">
        <v>8</v>
      </c>
      <c r="M1259">
        <v>18</v>
      </c>
      <c r="N1259">
        <v>19</v>
      </c>
      <c r="O1259">
        <v>8</v>
      </c>
      <c r="P1259">
        <v>12</v>
      </c>
      <c r="Q1259">
        <f>SUM(Sheet1!K1259)+SUM(Sheet1!L1259)+SUM(Sheet1!M1259)+SUM(Sheet1!N1259)+SUM(Sheet1!O1259)+SUM(Sheet1!P1259)</f>
        <v>133</v>
      </c>
      <c r="R1259">
        <v>2</v>
      </c>
      <c r="S1259">
        <v>2</v>
      </c>
      <c r="T1259">
        <v>1</v>
      </c>
      <c r="U1259">
        <v>4</v>
      </c>
      <c r="V1259">
        <v>5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 t="s">
        <v>21</v>
      </c>
      <c r="AE1259" t="s">
        <v>22</v>
      </c>
    </row>
    <row r="1260" spans="1:31" x14ac:dyDescent="0.3">
      <c r="A1260">
        <v>7437</v>
      </c>
      <c r="B1260">
        <v>1988</v>
      </c>
      <c r="C1260" t="s">
        <v>25</v>
      </c>
      <c r="D1260" t="s">
        <v>28</v>
      </c>
      <c r="E1260" s="1">
        <v>27938</v>
      </c>
      <c r="F1260">
        <v>1</v>
      </c>
      <c r="G1260">
        <v>0</v>
      </c>
      <c r="H1260" s="9">
        <v>41757</v>
      </c>
      <c r="I1260" s="9" t="str">
        <f t="shared" si="20"/>
        <v>2014</v>
      </c>
      <c r="J1260">
        <v>31</v>
      </c>
      <c r="K1260">
        <v>13</v>
      </c>
      <c r="L1260">
        <v>0</v>
      </c>
      <c r="M1260">
        <v>8</v>
      </c>
      <c r="N1260">
        <v>2</v>
      </c>
      <c r="O1260">
        <v>1</v>
      </c>
      <c r="P1260">
        <v>5</v>
      </c>
      <c r="Q1260">
        <f>SUM(Sheet1!K1260)+SUM(Sheet1!L1260)+SUM(Sheet1!M1260)+SUM(Sheet1!N1260)+SUM(Sheet1!O1260)+SUM(Sheet1!P1260)</f>
        <v>29</v>
      </c>
      <c r="R1260">
        <v>1</v>
      </c>
      <c r="S1260">
        <v>1</v>
      </c>
      <c r="T1260">
        <v>0</v>
      </c>
      <c r="U1260">
        <v>4</v>
      </c>
      <c r="V1260">
        <v>3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 t="s">
        <v>18</v>
      </c>
      <c r="AE1260" t="s">
        <v>19</v>
      </c>
    </row>
    <row r="1261" spans="1:31" x14ac:dyDescent="0.3">
      <c r="A1261">
        <v>8726</v>
      </c>
      <c r="B1261">
        <v>1964</v>
      </c>
      <c r="C1261" t="s">
        <v>34</v>
      </c>
      <c r="D1261" t="s">
        <v>17</v>
      </c>
      <c r="E1261" s="1">
        <v>41713</v>
      </c>
      <c r="F1261">
        <v>1</v>
      </c>
      <c r="G1261">
        <v>1</v>
      </c>
      <c r="H1261" s="9">
        <v>41758</v>
      </c>
      <c r="I1261" s="9" t="str">
        <f t="shared" si="20"/>
        <v>2014</v>
      </c>
      <c r="J1261">
        <v>57</v>
      </c>
      <c r="K1261">
        <v>77</v>
      </c>
      <c r="L1261">
        <v>8</v>
      </c>
      <c r="M1261">
        <v>44</v>
      </c>
      <c r="N1261">
        <v>10</v>
      </c>
      <c r="O1261">
        <v>10</v>
      </c>
      <c r="P1261">
        <v>25</v>
      </c>
      <c r="Q1261">
        <f>SUM(Sheet1!K1261)+SUM(Sheet1!L1261)+SUM(Sheet1!M1261)+SUM(Sheet1!N1261)+SUM(Sheet1!O1261)+SUM(Sheet1!P1261)</f>
        <v>174</v>
      </c>
      <c r="R1261">
        <v>5</v>
      </c>
      <c r="S1261">
        <v>3</v>
      </c>
      <c r="T1261">
        <v>1</v>
      </c>
      <c r="U1261">
        <v>4</v>
      </c>
      <c r="V1261">
        <v>6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 t="s">
        <v>23</v>
      </c>
      <c r="AE1261" t="s">
        <v>24</v>
      </c>
    </row>
    <row r="1262" spans="1:31" x14ac:dyDescent="0.3">
      <c r="A1262">
        <v>5948</v>
      </c>
      <c r="B1262">
        <v>1975</v>
      </c>
      <c r="C1262" t="s">
        <v>25</v>
      </c>
      <c r="D1262" t="s">
        <v>28</v>
      </c>
      <c r="E1262" s="1">
        <v>57338</v>
      </c>
      <c r="F1262">
        <v>0</v>
      </c>
      <c r="G1262">
        <v>1</v>
      </c>
      <c r="H1262" s="9">
        <v>41758</v>
      </c>
      <c r="I1262" s="9" t="str">
        <f t="shared" si="20"/>
        <v>2014</v>
      </c>
      <c r="J1262">
        <v>96</v>
      </c>
      <c r="K1262">
        <v>143</v>
      </c>
      <c r="L1262">
        <v>6</v>
      </c>
      <c r="M1262">
        <v>52</v>
      </c>
      <c r="N1262">
        <v>11</v>
      </c>
      <c r="O1262">
        <v>8</v>
      </c>
      <c r="P1262">
        <v>17</v>
      </c>
      <c r="Q1262">
        <f>SUM(Sheet1!K1262)+SUM(Sheet1!L1262)+SUM(Sheet1!M1262)+SUM(Sheet1!N1262)+SUM(Sheet1!O1262)+SUM(Sheet1!P1262)</f>
        <v>237</v>
      </c>
      <c r="R1262">
        <v>2</v>
      </c>
      <c r="S1262">
        <v>4</v>
      </c>
      <c r="T1262">
        <v>1</v>
      </c>
      <c r="U1262">
        <v>5</v>
      </c>
      <c r="V1262">
        <v>5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 t="s">
        <v>29</v>
      </c>
      <c r="AE1262" t="s">
        <v>19</v>
      </c>
    </row>
    <row r="1263" spans="1:31" x14ac:dyDescent="0.3">
      <c r="A1263">
        <v>8341</v>
      </c>
      <c r="B1263">
        <v>1969</v>
      </c>
      <c r="C1263" t="s">
        <v>13</v>
      </c>
      <c r="D1263" t="s">
        <v>20</v>
      </c>
      <c r="E1263" s="1">
        <v>30396</v>
      </c>
      <c r="F1263">
        <v>1</v>
      </c>
      <c r="G1263">
        <v>0</v>
      </c>
      <c r="H1263" s="9">
        <v>41759</v>
      </c>
      <c r="I1263" s="9" t="str">
        <f t="shared" si="20"/>
        <v>2014</v>
      </c>
      <c r="J1263">
        <v>22</v>
      </c>
      <c r="K1263">
        <v>15</v>
      </c>
      <c r="L1263">
        <v>0</v>
      </c>
      <c r="M1263">
        <v>6</v>
      </c>
      <c r="N1263">
        <v>0</v>
      </c>
      <c r="O1263">
        <v>1</v>
      </c>
      <c r="P1263">
        <v>12</v>
      </c>
      <c r="Q1263">
        <f>SUM(Sheet1!K1263)+SUM(Sheet1!L1263)+SUM(Sheet1!M1263)+SUM(Sheet1!N1263)+SUM(Sheet1!O1263)+SUM(Sheet1!P1263)</f>
        <v>34</v>
      </c>
      <c r="R1263">
        <v>2</v>
      </c>
      <c r="S1263">
        <v>1</v>
      </c>
      <c r="T1263">
        <v>1</v>
      </c>
      <c r="U1263">
        <v>2</v>
      </c>
      <c r="V1263">
        <v>7</v>
      </c>
      <c r="W1263">
        <v>1</v>
      </c>
      <c r="X1263">
        <v>0</v>
      </c>
      <c r="Y1263">
        <v>0</v>
      </c>
      <c r="Z1263">
        <v>0</v>
      </c>
      <c r="AA1263">
        <v>0</v>
      </c>
      <c r="AB1263">
        <v>1</v>
      </c>
      <c r="AC1263">
        <v>0</v>
      </c>
      <c r="AD1263" t="s">
        <v>21</v>
      </c>
      <c r="AE1263" t="s">
        <v>22</v>
      </c>
    </row>
    <row r="1264" spans="1:31" x14ac:dyDescent="0.3">
      <c r="A1264">
        <v>9960</v>
      </c>
      <c r="B1264">
        <v>1991</v>
      </c>
      <c r="C1264" t="s">
        <v>35</v>
      </c>
      <c r="D1264" t="s">
        <v>28</v>
      </c>
      <c r="E1264" s="1">
        <v>26868</v>
      </c>
      <c r="F1264">
        <v>1</v>
      </c>
      <c r="G1264">
        <v>0</v>
      </c>
      <c r="H1264" s="9">
        <v>41759</v>
      </c>
      <c r="I1264" s="9" t="str">
        <f t="shared" si="20"/>
        <v>2014</v>
      </c>
      <c r="J1264">
        <v>52</v>
      </c>
      <c r="K1264">
        <v>0</v>
      </c>
      <c r="L1264">
        <v>0</v>
      </c>
      <c r="M1264">
        <v>1</v>
      </c>
      <c r="N1264">
        <v>8</v>
      </c>
      <c r="O1264">
        <v>3</v>
      </c>
      <c r="P1264">
        <v>2</v>
      </c>
      <c r="Q1264">
        <f>SUM(Sheet1!K1264)+SUM(Sheet1!L1264)+SUM(Sheet1!M1264)+SUM(Sheet1!N1264)+SUM(Sheet1!O1264)+SUM(Sheet1!P1264)</f>
        <v>14</v>
      </c>
      <c r="R1264">
        <v>1</v>
      </c>
      <c r="S1264">
        <v>1</v>
      </c>
      <c r="T1264">
        <v>0</v>
      </c>
      <c r="U1264">
        <v>2</v>
      </c>
      <c r="V1264">
        <v>7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 t="s">
        <v>15</v>
      </c>
      <c r="AE1264" t="s">
        <v>16</v>
      </c>
    </row>
    <row r="1265" spans="1:31" x14ac:dyDescent="0.3">
      <c r="A1265">
        <v>1050</v>
      </c>
      <c r="B1265">
        <v>1952</v>
      </c>
      <c r="C1265" t="s">
        <v>25</v>
      </c>
      <c r="D1265" t="s">
        <v>20</v>
      </c>
      <c r="E1265" s="1">
        <v>28332</v>
      </c>
      <c r="F1265">
        <v>0</v>
      </c>
      <c r="G1265">
        <v>0</v>
      </c>
      <c r="H1265" s="9">
        <v>41759</v>
      </c>
      <c r="I1265" s="9" t="str">
        <f t="shared" si="20"/>
        <v>2014</v>
      </c>
      <c r="J1265">
        <v>58</v>
      </c>
      <c r="K1265">
        <v>14</v>
      </c>
      <c r="L1265">
        <v>10</v>
      </c>
      <c r="M1265">
        <v>13</v>
      </c>
      <c r="N1265">
        <v>4</v>
      </c>
      <c r="O1265">
        <v>15</v>
      </c>
      <c r="P1265">
        <v>9</v>
      </c>
      <c r="Q1265">
        <f>SUM(Sheet1!K1265)+SUM(Sheet1!L1265)+SUM(Sheet1!M1265)+SUM(Sheet1!N1265)+SUM(Sheet1!O1265)+SUM(Sheet1!P1265)</f>
        <v>65</v>
      </c>
      <c r="R1265">
        <v>1</v>
      </c>
      <c r="S1265">
        <v>2</v>
      </c>
      <c r="T1265">
        <v>1</v>
      </c>
      <c r="U1265">
        <v>4</v>
      </c>
      <c r="V1265">
        <v>2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 t="s">
        <v>30</v>
      </c>
      <c r="AE1265" t="s">
        <v>31</v>
      </c>
    </row>
    <row r="1266" spans="1:31" x14ac:dyDescent="0.3">
      <c r="A1266">
        <v>6983</v>
      </c>
      <c r="B1266">
        <v>1950</v>
      </c>
      <c r="C1266" t="s">
        <v>26</v>
      </c>
      <c r="D1266" t="s">
        <v>17</v>
      </c>
      <c r="E1266" s="1">
        <v>38054</v>
      </c>
      <c r="F1266">
        <v>1</v>
      </c>
      <c r="G1266">
        <v>1</v>
      </c>
      <c r="H1266" s="9">
        <v>41760</v>
      </c>
      <c r="I1266" s="9" t="str">
        <f t="shared" si="20"/>
        <v>2014</v>
      </c>
      <c r="J1266">
        <v>24</v>
      </c>
      <c r="K1266">
        <v>23</v>
      </c>
      <c r="L1266">
        <v>2</v>
      </c>
      <c r="M1266">
        <v>17</v>
      </c>
      <c r="N1266">
        <v>2</v>
      </c>
      <c r="O1266">
        <v>1</v>
      </c>
      <c r="P1266">
        <v>0</v>
      </c>
      <c r="Q1266">
        <f>SUM(Sheet1!K1266)+SUM(Sheet1!L1266)+SUM(Sheet1!M1266)+SUM(Sheet1!N1266)+SUM(Sheet1!O1266)+SUM(Sheet1!P1266)</f>
        <v>45</v>
      </c>
      <c r="R1266">
        <v>2</v>
      </c>
      <c r="S1266">
        <v>2</v>
      </c>
      <c r="T1266">
        <v>0</v>
      </c>
      <c r="U1266">
        <v>3</v>
      </c>
      <c r="V1266">
        <v>7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 t="s">
        <v>32</v>
      </c>
      <c r="AE1266" t="s">
        <v>33</v>
      </c>
    </row>
    <row r="1267" spans="1:31" x14ac:dyDescent="0.3">
      <c r="A1267">
        <v>6211</v>
      </c>
      <c r="B1267">
        <v>1976</v>
      </c>
      <c r="C1267" t="s">
        <v>13</v>
      </c>
      <c r="D1267" t="s">
        <v>27</v>
      </c>
      <c r="E1267" s="1">
        <v>37395</v>
      </c>
      <c r="F1267">
        <v>1</v>
      </c>
      <c r="G1267">
        <v>0</v>
      </c>
      <c r="H1267" s="9">
        <v>41761</v>
      </c>
      <c r="I1267" s="9" t="str">
        <f t="shared" si="20"/>
        <v>2014</v>
      </c>
      <c r="J1267">
        <v>47</v>
      </c>
      <c r="K1267">
        <v>18</v>
      </c>
      <c r="L1267">
        <v>0</v>
      </c>
      <c r="M1267">
        <v>9</v>
      </c>
      <c r="N1267">
        <v>0</v>
      </c>
      <c r="O1267">
        <v>1</v>
      </c>
      <c r="P1267">
        <v>11</v>
      </c>
      <c r="Q1267">
        <f>SUM(Sheet1!K1267)+SUM(Sheet1!L1267)+SUM(Sheet1!M1267)+SUM(Sheet1!N1267)+SUM(Sheet1!O1267)+SUM(Sheet1!P1267)</f>
        <v>39</v>
      </c>
      <c r="R1267">
        <v>1</v>
      </c>
      <c r="S1267">
        <v>1</v>
      </c>
      <c r="T1267">
        <v>0</v>
      </c>
      <c r="U1267">
        <v>3</v>
      </c>
      <c r="V1267">
        <v>6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 t="s">
        <v>21</v>
      </c>
      <c r="AE1267" t="s">
        <v>22</v>
      </c>
    </row>
    <row r="1268" spans="1:31" x14ac:dyDescent="0.3">
      <c r="A1268">
        <v>5577</v>
      </c>
      <c r="B1268">
        <v>1983</v>
      </c>
      <c r="C1268" t="s">
        <v>25</v>
      </c>
      <c r="D1268" t="s">
        <v>27</v>
      </c>
      <c r="E1268" s="1">
        <v>43776</v>
      </c>
      <c r="F1268">
        <v>1</v>
      </c>
      <c r="G1268">
        <v>0</v>
      </c>
      <c r="H1268" s="9">
        <v>41762</v>
      </c>
      <c r="I1268" s="9" t="str">
        <f t="shared" si="20"/>
        <v>2014</v>
      </c>
      <c r="J1268">
        <v>77</v>
      </c>
      <c r="K1268">
        <v>8</v>
      </c>
      <c r="L1268">
        <v>0</v>
      </c>
      <c r="M1268">
        <v>9</v>
      </c>
      <c r="N1268">
        <v>2</v>
      </c>
      <c r="O1268">
        <v>1</v>
      </c>
      <c r="P1268">
        <v>3</v>
      </c>
      <c r="Q1268">
        <f>SUM(Sheet1!K1268)+SUM(Sheet1!L1268)+SUM(Sheet1!M1268)+SUM(Sheet1!N1268)+SUM(Sheet1!O1268)+SUM(Sheet1!P1268)</f>
        <v>23</v>
      </c>
      <c r="R1268">
        <v>1</v>
      </c>
      <c r="S1268">
        <v>1</v>
      </c>
      <c r="T1268">
        <v>0</v>
      </c>
      <c r="U1268">
        <v>2</v>
      </c>
      <c r="V1268">
        <v>6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 t="s">
        <v>21</v>
      </c>
      <c r="AE1268" t="s">
        <v>22</v>
      </c>
    </row>
    <row r="1269" spans="1:31" x14ac:dyDescent="0.3">
      <c r="A1269">
        <v>4988</v>
      </c>
      <c r="B1269">
        <v>1948</v>
      </c>
      <c r="C1269" t="s">
        <v>13</v>
      </c>
      <c r="D1269" t="s">
        <v>20</v>
      </c>
      <c r="E1269" s="1">
        <v>34469</v>
      </c>
      <c r="F1269">
        <v>1</v>
      </c>
      <c r="G1269">
        <v>1</v>
      </c>
      <c r="H1269" s="9">
        <v>41763</v>
      </c>
      <c r="I1269" s="9" t="str">
        <f t="shared" si="20"/>
        <v>2014</v>
      </c>
      <c r="J1269">
        <v>58</v>
      </c>
      <c r="K1269">
        <v>19</v>
      </c>
      <c r="L1269">
        <v>6</v>
      </c>
      <c r="M1269">
        <v>20</v>
      </c>
      <c r="N1269">
        <v>0</v>
      </c>
      <c r="O1269">
        <v>5</v>
      </c>
      <c r="P1269">
        <v>12</v>
      </c>
      <c r="Q1269">
        <f>SUM(Sheet1!K1269)+SUM(Sheet1!L1269)+SUM(Sheet1!M1269)+SUM(Sheet1!N1269)+SUM(Sheet1!O1269)+SUM(Sheet1!P1269)</f>
        <v>62</v>
      </c>
      <c r="R1269">
        <v>3</v>
      </c>
      <c r="S1269">
        <v>1</v>
      </c>
      <c r="T1269">
        <v>1</v>
      </c>
      <c r="U1269">
        <v>4</v>
      </c>
      <c r="V1269">
        <v>4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 t="s">
        <v>15</v>
      </c>
      <c r="AE1269" t="s">
        <v>16</v>
      </c>
    </row>
    <row r="1270" spans="1:31" x14ac:dyDescent="0.3">
      <c r="A1270">
        <v>5987</v>
      </c>
      <c r="B1270">
        <v>1989</v>
      </c>
      <c r="C1270" t="s">
        <v>34</v>
      </c>
      <c r="D1270" t="s">
        <v>27</v>
      </c>
      <c r="E1270" s="1">
        <v>10404</v>
      </c>
      <c r="F1270">
        <v>1</v>
      </c>
      <c r="G1270">
        <v>0</v>
      </c>
      <c r="H1270" s="9">
        <v>41763</v>
      </c>
      <c r="I1270" s="9" t="str">
        <f t="shared" si="20"/>
        <v>2014</v>
      </c>
      <c r="J1270">
        <v>52</v>
      </c>
      <c r="K1270">
        <v>2</v>
      </c>
      <c r="L1270">
        <v>2</v>
      </c>
      <c r="M1270">
        <v>11</v>
      </c>
      <c r="N1270">
        <v>10</v>
      </c>
      <c r="O1270">
        <v>6</v>
      </c>
      <c r="P1270">
        <v>12</v>
      </c>
      <c r="Q1270">
        <f>SUM(Sheet1!K1270)+SUM(Sheet1!L1270)+SUM(Sheet1!M1270)+SUM(Sheet1!N1270)+SUM(Sheet1!O1270)+SUM(Sheet1!P1270)</f>
        <v>43</v>
      </c>
      <c r="R1270">
        <v>2</v>
      </c>
      <c r="S1270">
        <v>1</v>
      </c>
      <c r="T1270">
        <v>0</v>
      </c>
      <c r="U1270">
        <v>4</v>
      </c>
      <c r="V1270">
        <v>5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 t="s">
        <v>21</v>
      </c>
      <c r="AE1270" t="s">
        <v>22</v>
      </c>
    </row>
    <row r="1271" spans="1:31" x14ac:dyDescent="0.3">
      <c r="A1271">
        <v>10420</v>
      </c>
      <c r="B1271">
        <v>1955</v>
      </c>
      <c r="C1271" t="s">
        <v>26</v>
      </c>
      <c r="D1271" t="s">
        <v>17</v>
      </c>
      <c r="E1271" s="1">
        <v>46390</v>
      </c>
      <c r="F1271">
        <v>0</v>
      </c>
      <c r="G1271">
        <v>1</v>
      </c>
      <c r="H1271" s="9">
        <v>41764</v>
      </c>
      <c r="I1271" s="9" t="str">
        <f t="shared" si="20"/>
        <v>2014</v>
      </c>
      <c r="J1271">
        <v>56</v>
      </c>
      <c r="K1271">
        <v>95</v>
      </c>
      <c r="L1271">
        <v>14</v>
      </c>
      <c r="M1271">
        <v>64</v>
      </c>
      <c r="N1271">
        <v>2</v>
      </c>
      <c r="O1271">
        <v>9</v>
      </c>
      <c r="P1271">
        <v>38</v>
      </c>
      <c r="Q1271">
        <f>SUM(Sheet1!K1271)+SUM(Sheet1!L1271)+SUM(Sheet1!M1271)+SUM(Sheet1!N1271)+SUM(Sheet1!O1271)+SUM(Sheet1!P1271)</f>
        <v>222</v>
      </c>
      <c r="R1271">
        <v>1</v>
      </c>
      <c r="S1271">
        <v>4</v>
      </c>
      <c r="T1271">
        <v>2</v>
      </c>
      <c r="U1271">
        <v>3</v>
      </c>
      <c r="V1271">
        <v>7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 t="s">
        <v>29</v>
      </c>
      <c r="AE1271" t="s">
        <v>19</v>
      </c>
    </row>
    <row r="1272" spans="1:31" x14ac:dyDescent="0.3">
      <c r="A1272">
        <v>10795</v>
      </c>
      <c r="B1272">
        <v>1973</v>
      </c>
      <c r="C1272" t="s">
        <v>13</v>
      </c>
      <c r="D1272" t="s">
        <v>20</v>
      </c>
      <c r="E1272" s="1">
        <v>37401</v>
      </c>
      <c r="F1272">
        <v>1</v>
      </c>
      <c r="G1272">
        <v>0</v>
      </c>
      <c r="H1272" s="9">
        <v>41765</v>
      </c>
      <c r="I1272" s="9" t="str">
        <f t="shared" si="20"/>
        <v>2014</v>
      </c>
      <c r="J1272">
        <v>14</v>
      </c>
      <c r="K1272">
        <v>19</v>
      </c>
      <c r="L1272">
        <v>3</v>
      </c>
      <c r="M1272">
        <v>19</v>
      </c>
      <c r="N1272">
        <v>3</v>
      </c>
      <c r="O1272">
        <v>1</v>
      </c>
      <c r="P1272">
        <v>3</v>
      </c>
      <c r="Q1272">
        <f>SUM(Sheet1!K1272)+SUM(Sheet1!L1272)+SUM(Sheet1!M1272)+SUM(Sheet1!N1272)+SUM(Sheet1!O1272)+SUM(Sheet1!P1272)</f>
        <v>48</v>
      </c>
      <c r="R1272">
        <v>2</v>
      </c>
      <c r="S1272">
        <v>2</v>
      </c>
      <c r="T1272">
        <v>0</v>
      </c>
      <c r="U1272">
        <v>3</v>
      </c>
      <c r="V1272">
        <v>7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 t="s">
        <v>32</v>
      </c>
      <c r="AE1272" t="s">
        <v>33</v>
      </c>
    </row>
    <row r="1273" spans="1:31" x14ac:dyDescent="0.3">
      <c r="A1273">
        <v>5929</v>
      </c>
      <c r="B1273">
        <v>1973</v>
      </c>
      <c r="C1273" t="s">
        <v>13</v>
      </c>
      <c r="D1273" t="s">
        <v>20</v>
      </c>
      <c r="E1273" s="1">
        <v>37401</v>
      </c>
      <c r="F1273">
        <v>1</v>
      </c>
      <c r="G1273">
        <v>0</v>
      </c>
      <c r="H1273" s="9">
        <v>41765</v>
      </c>
      <c r="I1273" s="9" t="str">
        <f t="shared" si="20"/>
        <v>2014</v>
      </c>
      <c r="J1273">
        <v>14</v>
      </c>
      <c r="K1273">
        <v>19</v>
      </c>
      <c r="L1273">
        <v>3</v>
      </c>
      <c r="M1273">
        <v>19</v>
      </c>
      <c r="N1273">
        <v>3</v>
      </c>
      <c r="O1273">
        <v>1</v>
      </c>
      <c r="P1273">
        <v>3</v>
      </c>
      <c r="Q1273">
        <f>SUM(Sheet1!K1273)+SUM(Sheet1!L1273)+SUM(Sheet1!M1273)+SUM(Sheet1!N1273)+SUM(Sheet1!O1273)+SUM(Sheet1!P1273)</f>
        <v>48</v>
      </c>
      <c r="R1273">
        <v>2</v>
      </c>
      <c r="S1273">
        <v>2</v>
      </c>
      <c r="T1273">
        <v>0</v>
      </c>
      <c r="U1273">
        <v>3</v>
      </c>
      <c r="V1273">
        <v>7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 t="s">
        <v>21</v>
      </c>
      <c r="AE1273" t="s">
        <v>22</v>
      </c>
    </row>
    <row r="1274" spans="1:31" x14ac:dyDescent="0.3">
      <c r="A1274">
        <v>3635</v>
      </c>
      <c r="B1274">
        <v>1962</v>
      </c>
      <c r="C1274" t="s">
        <v>13</v>
      </c>
      <c r="D1274" t="s">
        <v>28</v>
      </c>
      <c r="E1274" s="1">
        <v>52597</v>
      </c>
      <c r="F1274">
        <v>0</v>
      </c>
      <c r="G1274">
        <v>1</v>
      </c>
      <c r="H1274" s="9">
        <v>41766</v>
      </c>
      <c r="I1274" s="9" t="str">
        <f t="shared" si="20"/>
        <v>2014</v>
      </c>
      <c r="J1274">
        <v>69</v>
      </c>
      <c r="K1274">
        <v>492</v>
      </c>
      <c r="L1274">
        <v>0</v>
      </c>
      <c r="M1274">
        <v>37</v>
      </c>
      <c r="N1274">
        <v>7</v>
      </c>
      <c r="O1274">
        <v>0</v>
      </c>
      <c r="P1274">
        <v>42</v>
      </c>
      <c r="Q1274">
        <f>SUM(Sheet1!K1274)+SUM(Sheet1!L1274)+SUM(Sheet1!M1274)+SUM(Sheet1!N1274)+SUM(Sheet1!O1274)+SUM(Sheet1!P1274)</f>
        <v>578</v>
      </c>
      <c r="R1274">
        <v>3</v>
      </c>
      <c r="S1274">
        <v>6</v>
      </c>
      <c r="T1274">
        <v>3</v>
      </c>
      <c r="U1274">
        <v>8</v>
      </c>
      <c r="V1274">
        <v>5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 t="s">
        <v>15</v>
      </c>
      <c r="AE1274" t="s">
        <v>16</v>
      </c>
    </row>
    <row r="1275" spans="1:31" x14ac:dyDescent="0.3">
      <c r="A1275">
        <v>7485</v>
      </c>
      <c r="B1275">
        <v>1950</v>
      </c>
      <c r="C1275" t="s">
        <v>13</v>
      </c>
      <c r="D1275" t="s">
        <v>14</v>
      </c>
      <c r="E1275" s="1">
        <v>56551</v>
      </c>
      <c r="F1275">
        <v>1</v>
      </c>
      <c r="G1275">
        <v>1</v>
      </c>
      <c r="H1275" s="9">
        <v>41766</v>
      </c>
      <c r="I1275" s="9" t="str">
        <f t="shared" si="20"/>
        <v>2014</v>
      </c>
      <c r="J1275">
        <v>48</v>
      </c>
      <c r="K1275">
        <v>67</v>
      </c>
      <c r="L1275">
        <v>4</v>
      </c>
      <c r="M1275">
        <v>32</v>
      </c>
      <c r="N1275">
        <v>17</v>
      </c>
      <c r="O1275">
        <v>2</v>
      </c>
      <c r="P1275">
        <v>16</v>
      </c>
      <c r="Q1275">
        <f>SUM(Sheet1!K1275)+SUM(Sheet1!L1275)+SUM(Sheet1!M1275)+SUM(Sheet1!N1275)+SUM(Sheet1!O1275)+SUM(Sheet1!P1275)</f>
        <v>138</v>
      </c>
      <c r="R1275">
        <v>3</v>
      </c>
      <c r="S1275">
        <v>2</v>
      </c>
      <c r="T1275">
        <v>1</v>
      </c>
      <c r="U1275">
        <v>4</v>
      </c>
      <c r="V1275">
        <v>4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 t="s">
        <v>15</v>
      </c>
      <c r="AE1275" t="s">
        <v>16</v>
      </c>
    </row>
    <row r="1276" spans="1:31" x14ac:dyDescent="0.3">
      <c r="A1276">
        <v>7530</v>
      </c>
      <c r="B1276">
        <v>1950</v>
      </c>
      <c r="C1276" t="s">
        <v>13</v>
      </c>
      <c r="D1276" t="s">
        <v>14</v>
      </c>
      <c r="E1276" s="1">
        <v>56551</v>
      </c>
      <c r="F1276">
        <v>1</v>
      </c>
      <c r="G1276">
        <v>1</v>
      </c>
      <c r="H1276" s="9">
        <v>41766</v>
      </c>
      <c r="I1276" s="9" t="str">
        <f t="shared" si="20"/>
        <v>2014</v>
      </c>
      <c r="J1276">
        <v>48</v>
      </c>
      <c r="K1276">
        <v>67</v>
      </c>
      <c r="L1276">
        <v>4</v>
      </c>
      <c r="M1276">
        <v>32</v>
      </c>
      <c r="N1276">
        <v>17</v>
      </c>
      <c r="O1276">
        <v>2</v>
      </c>
      <c r="P1276">
        <v>16</v>
      </c>
      <c r="Q1276">
        <f>SUM(Sheet1!K1276)+SUM(Sheet1!L1276)+SUM(Sheet1!M1276)+SUM(Sheet1!N1276)+SUM(Sheet1!O1276)+SUM(Sheet1!P1276)</f>
        <v>138</v>
      </c>
      <c r="R1276">
        <v>3</v>
      </c>
      <c r="S1276">
        <v>2</v>
      </c>
      <c r="T1276">
        <v>1</v>
      </c>
      <c r="U1276">
        <v>4</v>
      </c>
      <c r="V1276">
        <v>4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 t="s">
        <v>21</v>
      </c>
      <c r="AE1276" t="s">
        <v>22</v>
      </c>
    </row>
    <row r="1277" spans="1:31" x14ac:dyDescent="0.3">
      <c r="A1277">
        <v>1523</v>
      </c>
      <c r="B1277">
        <v>1973</v>
      </c>
      <c r="C1277" t="s">
        <v>25</v>
      </c>
      <c r="D1277" t="s">
        <v>20</v>
      </c>
      <c r="E1277" s="1">
        <v>59041</v>
      </c>
      <c r="F1277">
        <v>1</v>
      </c>
      <c r="G1277">
        <v>1</v>
      </c>
      <c r="H1277" s="9">
        <v>41766</v>
      </c>
      <c r="I1277" s="9" t="str">
        <f t="shared" si="20"/>
        <v>2014</v>
      </c>
      <c r="J1277">
        <v>25</v>
      </c>
      <c r="K1277">
        <v>69</v>
      </c>
      <c r="L1277">
        <v>2</v>
      </c>
      <c r="M1277">
        <v>15</v>
      </c>
      <c r="N1277">
        <v>2</v>
      </c>
      <c r="O1277">
        <v>2</v>
      </c>
      <c r="P1277">
        <v>6</v>
      </c>
      <c r="Q1277">
        <f>SUM(Sheet1!K1277)+SUM(Sheet1!L1277)+SUM(Sheet1!M1277)+SUM(Sheet1!N1277)+SUM(Sheet1!O1277)+SUM(Sheet1!P1277)</f>
        <v>96</v>
      </c>
      <c r="R1277">
        <v>2</v>
      </c>
      <c r="S1277">
        <v>2</v>
      </c>
      <c r="T1277">
        <v>0</v>
      </c>
      <c r="U1277">
        <v>4</v>
      </c>
      <c r="V1277">
        <v>5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 t="s">
        <v>15</v>
      </c>
      <c r="AE1277" t="s">
        <v>16</v>
      </c>
    </row>
    <row r="1278" spans="1:31" x14ac:dyDescent="0.3">
      <c r="A1278">
        <v>6387</v>
      </c>
      <c r="B1278">
        <v>1976</v>
      </c>
      <c r="C1278" t="s">
        <v>13</v>
      </c>
      <c r="D1278" t="s">
        <v>27</v>
      </c>
      <c r="E1278" s="1">
        <v>52190</v>
      </c>
      <c r="F1278">
        <v>1</v>
      </c>
      <c r="G1278">
        <v>1</v>
      </c>
      <c r="H1278" s="9">
        <v>41767</v>
      </c>
      <c r="I1278" s="9" t="str">
        <f t="shared" si="20"/>
        <v>2014</v>
      </c>
      <c r="J1278">
        <v>39</v>
      </c>
      <c r="K1278">
        <v>42</v>
      </c>
      <c r="L1278">
        <v>0</v>
      </c>
      <c r="M1278">
        <v>17</v>
      </c>
      <c r="N1278">
        <v>0</v>
      </c>
      <c r="O1278">
        <v>0</v>
      </c>
      <c r="P1278">
        <v>18</v>
      </c>
      <c r="Q1278">
        <f>SUM(Sheet1!K1278)+SUM(Sheet1!L1278)+SUM(Sheet1!M1278)+SUM(Sheet1!N1278)+SUM(Sheet1!O1278)+SUM(Sheet1!P1278)</f>
        <v>77</v>
      </c>
      <c r="R1278">
        <v>3</v>
      </c>
      <c r="S1278">
        <v>2</v>
      </c>
      <c r="T1278">
        <v>1</v>
      </c>
      <c r="U1278">
        <v>3</v>
      </c>
      <c r="V1278">
        <v>5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 t="s">
        <v>15</v>
      </c>
      <c r="AE1278" t="s">
        <v>16</v>
      </c>
    </row>
    <row r="1279" spans="1:31" x14ac:dyDescent="0.3">
      <c r="A1279">
        <v>9392</v>
      </c>
      <c r="B1279">
        <v>1971</v>
      </c>
      <c r="C1279" t="s">
        <v>25</v>
      </c>
      <c r="D1279" t="s">
        <v>28</v>
      </c>
      <c r="E1279" s="1">
        <v>26954</v>
      </c>
      <c r="F1279">
        <v>1</v>
      </c>
      <c r="G1279">
        <v>0</v>
      </c>
      <c r="H1279" s="9">
        <v>41767</v>
      </c>
      <c r="I1279" s="9" t="str">
        <f t="shared" si="20"/>
        <v>2014</v>
      </c>
      <c r="J1279">
        <v>17</v>
      </c>
      <c r="K1279">
        <v>4</v>
      </c>
      <c r="L1279">
        <v>1</v>
      </c>
      <c r="M1279">
        <v>11</v>
      </c>
      <c r="N1279">
        <v>0</v>
      </c>
      <c r="O1279">
        <v>0</v>
      </c>
      <c r="P1279">
        <v>1</v>
      </c>
      <c r="Q1279">
        <f>SUM(Sheet1!K1279)+SUM(Sheet1!L1279)+SUM(Sheet1!M1279)+SUM(Sheet1!N1279)+SUM(Sheet1!O1279)+SUM(Sheet1!P1279)</f>
        <v>17</v>
      </c>
      <c r="R1279">
        <v>1</v>
      </c>
      <c r="S1279">
        <v>1</v>
      </c>
      <c r="T1279">
        <v>0</v>
      </c>
      <c r="U1279">
        <v>2</v>
      </c>
      <c r="V1279">
        <v>7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 t="s">
        <v>21</v>
      </c>
      <c r="AE1279" t="s">
        <v>22</v>
      </c>
    </row>
    <row r="1280" spans="1:31" x14ac:dyDescent="0.3">
      <c r="A1280">
        <v>7629</v>
      </c>
      <c r="B1280">
        <v>1977</v>
      </c>
      <c r="C1280" t="s">
        <v>25</v>
      </c>
      <c r="D1280" t="s">
        <v>20</v>
      </c>
      <c r="E1280" s="1">
        <v>22108</v>
      </c>
      <c r="F1280">
        <v>1</v>
      </c>
      <c r="G1280">
        <v>1</v>
      </c>
      <c r="H1280" s="9">
        <v>41767</v>
      </c>
      <c r="I1280" s="9" t="str">
        <f t="shared" si="20"/>
        <v>2014</v>
      </c>
      <c r="J1280">
        <v>46</v>
      </c>
      <c r="K1280">
        <v>5</v>
      </c>
      <c r="L1280">
        <v>3</v>
      </c>
      <c r="M1280">
        <v>9</v>
      </c>
      <c r="N1280">
        <v>6</v>
      </c>
      <c r="O1280">
        <v>2</v>
      </c>
      <c r="P1280">
        <v>6</v>
      </c>
      <c r="Q1280">
        <f>SUM(Sheet1!K1280)+SUM(Sheet1!L1280)+SUM(Sheet1!M1280)+SUM(Sheet1!N1280)+SUM(Sheet1!O1280)+SUM(Sheet1!P1280)</f>
        <v>31</v>
      </c>
      <c r="R1280">
        <v>2</v>
      </c>
      <c r="S1280">
        <v>2</v>
      </c>
      <c r="T1280">
        <v>0</v>
      </c>
      <c r="U1280">
        <v>3</v>
      </c>
      <c r="V1280">
        <v>7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 t="s">
        <v>21</v>
      </c>
      <c r="AE1280" t="s">
        <v>22</v>
      </c>
    </row>
    <row r="1281" spans="1:31" x14ac:dyDescent="0.3">
      <c r="A1281">
        <v>916</v>
      </c>
      <c r="B1281">
        <v>1972</v>
      </c>
      <c r="C1281" t="s">
        <v>13</v>
      </c>
      <c r="D1281" t="s">
        <v>28</v>
      </c>
      <c r="E1281" s="1">
        <v>41644</v>
      </c>
      <c r="F1281">
        <v>1</v>
      </c>
      <c r="G1281">
        <v>1</v>
      </c>
      <c r="H1281" s="9">
        <v>41768</v>
      </c>
      <c r="I1281" s="9" t="str">
        <f t="shared" si="20"/>
        <v>2014</v>
      </c>
      <c r="J1281">
        <v>67</v>
      </c>
      <c r="K1281">
        <v>20</v>
      </c>
      <c r="L1281">
        <v>3</v>
      </c>
      <c r="M1281">
        <v>4</v>
      </c>
      <c r="N1281">
        <v>2</v>
      </c>
      <c r="O1281">
        <v>0</v>
      </c>
      <c r="P1281">
        <v>2</v>
      </c>
      <c r="Q1281">
        <f>SUM(Sheet1!K1281)+SUM(Sheet1!L1281)+SUM(Sheet1!M1281)+SUM(Sheet1!N1281)+SUM(Sheet1!O1281)+SUM(Sheet1!P1281)</f>
        <v>31</v>
      </c>
      <c r="R1281">
        <v>2</v>
      </c>
      <c r="S1281">
        <v>1</v>
      </c>
      <c r="T1281">
        <v>0</v>
      </c>
      <c r="U1281">
        <v>3</v>
      </c>
      <c r="V1281">
        <v>3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 t="s">
        <v>21</v>
      </c>
      <c r="AE1281" t="s">
        <v>22</v>
      </c>
    </row>
    <row r="1282" spans="1:31" x14ac:dyDescent="0.3">
      <c r="A1282">
        <v>7574</v>
      </c>
      <c r="B1282">
        <v>1979</v>
      </c>
      <c r="C1282" t="s">
        <v>13</v>
      </c>
      <c r="D1282" t="s">
        <v>27</v>
      </c>
      <c r="E1282" s="1">
        <v>27922</v>
      </c>
      <c r="F1282">
        <v>1</v>
      </c>
      <c r="G1282">
        <v>0</v>
      </c>
      <c r="H1282" s="9">
        <v>41769</v>
      </c>
      <c r="I1282" s="9" t="str">
        <f t="shared" si="20"/>
        <v>2014</v>
      </c>
      <c r="J1282">
        <v>80</v>
      </c>
      <c r="K1282">
        <v>11</v>
      </c>
      <c r="L1282">
        <v>0</v>
      </c>
      <c r="M1282">
        <v>13</v>
      </c>
      <c r="N1282">
        <v>2</v>
      </c>
      <c r="O1282">
        <v>4</v>
      </c>
      <c r="P1282">
        <v>11</v>
      </c>
      <c r="Q1282">
        <f>SUM(Sheet1!K1282)+SUM(Sheet1!L1282)+SUM(Sheet1!M1282)+SUM(Sheet1!N1282)+SUM(Sheet1!O1282)+SUM(Sheet1!P1282)</f>
        <v>41</v>
      </c>
      <c r="R1282">
        <v>1</v>
      </c>
      <c r="S1282">
        <v>2</v>
      </c>
      <c r="T1282">
        <v>0</v>
      </c>
      <c r="U1282">
        <v>3</v>
      </c>
      <c r="V1282">
        <v>4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 t="s">
        <v>15</v>
      </c>
      <c r="AE1282" t="s">
        <v>16</v>
      </c>
    </row>
    <row r="1283" spans="1:31" x14ac:dyDescent="0.3">
      <c r="A1283">
        <v>3559</v>
      </c>
      <c r="B1283">
        <v>1988</v>
      </c>
      <c r="C1283" t="s">
        <v>34</v>
      </c>
      <c r="D1283" t="s">
        <v>20</v>
      </c>
      <c r="E1283" s="1">
        <v>16248</v>
      </c>
      <c r="F1283">
        <v>1</v>
      </c>
      <c r="G1283">
        <v>0</v>
      </c>
      <c r="H1283" s="9">
        <v>41769</v>
      </c>
      <c r="I1283" s="9" t="str">
        <f t="shared" si="20"/>
        <v>2014</v>
      </c>
      <c r="J1283">
        <v>77</v>
      </c>
      <c r="K1283">
        <v>12</v>
      </c>
      <c r="L1283">
        <v>11</v>
      </c>
      <c r="M1283">
        <v>10</v>
      </c>
      <c r="N1283">
        <v>3</v>
      </c>
      <c r="O1283">
        <v>12</v>
      </c>
      <c r="P1283">
        <v>9</v>
      </c>
      <c r="Q1283">
        <f>SUM(Sheet1!K1283)+SUM(Sheet1!L1283)+SUM(Sheet1!M1283)+SUM(Sheet1!N1283)+SUM(Sheet1!O1283)+SUM(Sheet1!P1283)</f>
        <v>57</v>
      </c>
      <c r="R1283">
        <v>3</v>
      </c>
      <c r="S1283">
        <v>2</v>
      </c>
      <c r="T1283">
        <v>1</v>
      </c>
      <c r="U1283">
        <v>3</v>
      </c>
      <c r="V1283">
        <v>6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 t="s">
        <v>32</v>
      </c>
      <c r="AE1283" t="s">
        <v>33</v>
      </c>
    </row>
    <row r="1284" spans="1:31" x14ac:dyDescent="0.3">
      <c r="A1284">
        <v>5247</v>
      </c>
      <c r="B1284">
        <v>1955</v>
      </c>
      <c r="C1284" t="s">
        <v>13</v>
      </c>
      <c r="D1284" t="s">
        <v>20</v>
      </c>
      <c r="E1284" s="1">
        <v>38725</v>
      </c>
      <c r="F1284">
        <v>1</v>
      </c>
      <c r="G1284">
        <v>1</v>
      </c>
      <c r="H1284" s="9">
        <v>41769</v>
      </c>
      <c r="I1284" s="9" t="str">
        <f t="shared" ref="I1284:I1347" si="21">TEXT(SUBSTITUTE(H1284,"年","-"),"yyyy")</f>
        <v>2014</v>
      </c>
      <c r="J1284">
        <v>52</v>
      </c>
      <c r="K1284">
        <v>31</v>
      </c>
      <c r="L1284">
        <v>0</v>
      </c>
      <c r="M1284">
        <v>6</v>
      </c>
      <c r="N1284">
        <v>2</v>
      </c>
      <c r="O1284">
        <v>1</v>
      </c>
      <c r="P1284">
        <v>5</v>
      </c>
      <c r="Q1284">
        <f>SUM(Sheet1!K1284)+SUM(Sheet1!L1284)+SUM(Sheet1!M1284)+SUM(Sheet1!N1284)+SUM(Sheet1!O1284)+SUM(Sheet1!P1284)</f>
        <v>45</v>
      </c>
      <c r="R1284">
        <v>2</v>
      </c>
      <c r="S1284">
        <v>1</v>
      </c>
      <c r="T1284">
        <v>0</v>
      </c>
      <c r="U1284">
        <v>4</v>
      </c>
      <c r="V1284">
        <v>4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 t="s">
        <v>21</v>
      </c>
      <c r="AE1284" t="s">
        <v>22</v>
      </c>
    </row>
    <row r="1285" spans="1:31" x14ac:dyDescent="0.3">
      <c r="A1285">
        <v>1386</v>
      </c>
      <c r="B1285">
        <v>1967</v>
      </c>
      <c r="C1285" t="s">
        <v>25</v>
      </c>
      <c r="D1285" t="s">
        <v>27</v>
      </c>
      <c r="E1285" s="1">
        <v>32474</v>
      </c>
      <c r="F1285">
        <v>1</v>
      </c>
      <c r="G1285">
        <v>1</v>
      </c>
      <c r="H1285" s="9">
        <v>41770</v>
      </c>
      <c r="I1285" s="9" t="str">
        <f t="shared" si="21"/>
        <v>2014</v>
      </c>
      <c r="J1285">
        <v>0</v>
      </c>
      <c r="K1285">
        <v>10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f>SUM(Sheet1!K1285)+SUM(Sheet1!L1285)+SUM(Sheet1!M1285)+SUM(Sheet1!N1285)+SUM(Sheet1!O1285)+SUM(Sheet1!P1285)</f>
        <v>11</v>
      </c>
      <c r="R1285">
        <v>1</v>
      </c>
      <c r="S1285">
        <v>1</v>
      </c>
      <c r="T1285">
        <v>0</v>
      </c>
      <c r="U1285">
        <v>2</v>
      </c>
      <c r="V1285">
        <v>7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 t="s">
        <v>18</v>
      </c>
      <c r="AE1285" t="s">
        <v>19</v>
      </c>
    </row>
    <row r="1286" spans="1:31" x14ac:dyDescent="0.3">
      <c r="A1286">
        <v>7698</v>
      </c>
      <c r="B1286">
        <v>1976</v>
      </c>
      <c r="C1286" t="s">
        <v>13</v>
      </c>
      <c r="D1286" t="s">
        <v>20</v>
      </c>
      <c r="E1286" s="1">
        <v>51650</v>
      </c>
      <c r="F1286">
        <v>0</v>
      </c>
      <c r="G1286">
        <v>1</v>
      </c>
      <c r="H1286" s="9">
        <v>41770</v>
      </c>
      <c r="I1286" s="9" t="str">
        <f t="shared" si="21"/>
        <v>2014</v>
      </c>
      <c r="J1286">
        <v>81</v>
      </c>
      <c r="K1286">
        <v>152</v>
      </c>
      <c r="L1286">
        <v>3</v>
      </c>
      <c r="M1286">
        <v>22</v>
      </c>
      <c r="N1286">
        <v>2</v>
      </c>
      <c r="O1286">
        <v>5</v>
      </c>
      <c r="P1286">
        <v>7</v>
      </c>
      <c r="Q1286">
        <f>SUM(Sheet1!K1286)+SUM(Sheet1!L1286)+SUM(Sheet1!M1286)+SUM(Sheet1!N1286)+SUM(Sheet1!O1286)+SUM(Sheet1!P1286)</f>
        <v>191</v>
      </c>
      <c r="R1286">
        <v>1</v>
      </c>
      <c r="S1286">
        <v>4</v>
      </c>
      <c r="T1286">
        <v>1</v>
      </c>
      <c r="U1286">
        <v>4</v>
      </c>
      <c r="V1286">
        <v>5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 t="s">
        <v>32</v>
      </c>
      <c r="AE1286" t="s">
        <v>33</v>
      </c>
    </row>
    <row r="1287" spans="1:31" x14ac:dyDescent="0.3">
      <c r="A1287">
        <v>8146</v>
      </c>
      <c r="B1287">
        <v>1976</v>
      </c>
      <c r="C1287" t="s">
        <v>26</v>
      </c>
      <c r="D1287" t="s">
        <v>27</v>
      </c>
      <c r="E1287" s="1">
        <v>46106</v>
      </c>
      <c r="F1287">
        <v>1</v>
      </c>
      <c r="G1287">
        <v>1</v>
      </c>
      <c r="H1287" s="9">
        <v>41770</v>
      </c>
      <c r="I1287" s="9" t="str">
        <f t="shared" si="21"/>
        <v>2014</v>
      </c>
      <c r="J1287">
        <v>84</v>
      </c>
      <c r="K1287">
        <v>30</v>
      </c>
      <c r="L1287">
        <v>0</v>
      </c>
      <c r="M1287">
        <v>8</v>
      </c>
      <c r="N1287">
        <v>2</v>
      </c>
      <c r="O1287">
        <v>0</v>
      </c>
      <c r="P1287">
        <v>14</v>
      </c>
      <c r="Q1287">
        <f>SUM(Sheet1!K1287)+SUM(Sheet1!L1287)+SUM(Sheet1!M1287)+SUM(Sheet1!N1287)+SUM(Sheet1!O1287)+SUM(Sheet1!P1287)</f>
        <v>54</v>
      </c>
      <c r="R1287">
        <v>1</v>
      </c>
      <c r="S1287">
        <v>1</v>
      </c>
      <c r="T1287">
        <v>1</v>
      </c>
      <c r="U1287">
        <v>2</v>
      </c>
      <c r="V1287">
        <v>6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 t="s">
        <v>15</v>
      </c>
      <c r="AE1287" t="s">
        <v>16</v>
      </c>
    </row>
    <row r="1288" spans="1:31" x14ac:dyDescent="0.3">
      <c r="A1288">
        <v>4066</v>
      </c>
      <c r="B1288">
        <v>1978</v>
      </c>
      <c r="C1288" t="s">
        <v>34</v>
      </c>
      <c r="D1288" t="s">
        <v>17</v>
      </c>
      <c r="E1288" s="1">
        <v>21282</v>
      </c>
      <c r="F1288">
        <v>1</v>
      </c>
      <c r="G1288">
        <v>0</v>
      </c>
      <c r="H1288" s="9">
        <v>41770</v>
      </c>
      <c r="I1288" s="9" t="str">
        <f t="shared" si="21"/>
        <v>2014</v>
      </c>
      <c r="J1288">
        <v>76</v>
      </c>
      <c r="K1288">
        <v>1</v>
      </c>
      <c r="L1288">
        <v>5</v>
      </c>
      <c r="M1288">
        <v>8</v>
      </c>
      <c r="N1288">
        <v>4</v>
      </c>
      <c r="O1288">
        <v>8</v>
      </c>
      <c r="P1288">
        <v>20</v>
      </c>
      <c r="Q1288">
        <f>SUM(Sheet1!K1288)+SUM(Sheet1!L1288)+SUM(Sheet1!M1288)+SUM(Sheet1!N1288)+SUM(Sheet1!O1288)+SUM(Sheet1!P1288)</f>
        <v>46</v>
      </c>
      <c r="R1288">
        <v>2</v>
      </c>
      <c r="S1288">
        <v>2</v>
      </c>
      <c r="T1288">
        <v>1</v>
      </c>
      <c r="U1288">
        <v>2</v>
      </c>
      <c r="V1288">
        <v>6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 t="s">
        <v>21</v>
      </c>
      <c r="AE1288" t="s">
        <v>22</v>
      </c>
    </row>
    <row r="1289" spans="1:31" x14ac:dyDescent="0.3">
      <c r="A1289">
        <v>49</v>
      </c>
      <c r="B1289">
        <v>1970</v>
      </c>
      <c r="C1289" t="s">
        <v>25</v>
      </c>
      <c r="D1289" t="s">
        <v>28</v>
      </c>
      <c r="E1289" s="1">
        <v>20587</v>
      </c>
      <c r="F1289">
        <v>1</v>
      </c>
      <c r="G1289">
        <v>0</v>
      </c>
      <c r="H1289" s="9">
        <v>41770</v>
      </c>
      <c r="I1289" s="9" t="str">
        <f t="shared" si="21"/>
        <v>2014</v>
      </c>
      <c r="J1289">
        <v>39</v>
      </c>
      <c r="K1289">
        <v>2</v>
      </c>
      <c r="L1289">
        <v>3</v>
      </c>
      <c r="M1289">
        <v>6</v>
      </c>
      <c r="N1289">
        <v>4</v>
      </c>
      <c r="O1289">
        <v>1</v>
      </c>
      <c r="P1289">
        <v>9</v>
      </c>
      <c r="Q1289">
        <f>SUM(Sheet1!K1289)+SUM(Sheet1!L1289)+SUM(Sheet1!M1289)+SUM(Sheet1!N1289)+SUM(Sheet1!O1289)+SUM(Sheet1!P1289)</f>
        <v>25</v>
      </c>
      <c r="R1289">
        <v>1</v>
      </c>
      <c r="S1289">
        <v>1</v>
      </c>
      <c r="T1289">
        <v>1</v>
      </c>
      <c r="U1289">
        <v>2</v>
      </c>
      <c r="V1289">
        <v>7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 t="s">
        <v>23</v>
      </c>
      <c r="AE1289" t="s">
        <v>24</v>
      </c>
    </row>
    <row r="1290" spans="1:31" x14ac:dyDescent="0.3">
      <c r="A1290">
        <v>4973</v>
      </c>
      <c r="B1290">
        <v>1970</v>
      </c>
      <c r="C1290" t="s">
        <v>25</v>
      </c>
      <c r="D1290" t="s">
        <v>28</v>
      </c>
      <c r="E1290" s="1">
        <v>20587</v>
      </c>
      <c r="F1290">
        <v>1</v>
      </c>
      <c r="G1290">
        <v>0</v>
      </c>
      <c r="H1290" s="9">
        <v>41770</v>
      </c>
      <c r="I1290" s="9" t="str">
        <f t="shared" si="21"/>
        <v>2014</v>
      </c>
      <c r="J1290">
        <v>39</v>
      </c>
      <c r="K1290">
        <v>2</v>
      </c>
      <c r="L1290">
        <v>3</v>
      </c>
      <c r="M1290">
        <v>6</v>
      </c>
      <c r="N1290">
        <v>4</v>
      </c>
      <c r="O1290">
        <v>1</v>
      </c>
      <c r="P1290">
        <v>9</v>
      </c>
      <c r="Q1290">
        <f>SUM(Sheet1!K1290)+SUM(Sheet1!L1290)+SUM(Sheet1!M1290)+SUM(Sheet1!N1290)+SUM(Sheet1!O1290)+SUM(Sheet1!P1290)</f>
        <v>25</v>
      </c>
      <c r="R1290">
        <v>1</v>
      </c>
      <c r="S1290">
        <v>1</v>
      </c>
      <c r="T1290">
        <v>1</v>
      </c>
      <c r="U1290">
        <v>2</v>
      </c>
      <c r="V1290">
        <v>7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 t="s">
        <v>23</v>
      </c>
      <c r="AE1290" t="s">
        <v>24</v>
      </c>
    </row>
    <row r="1291" spans="1:31" x14ac:dyDescent="0.3">
      <c r="A1291">
        <v>9467</v>
      </c>
      <c r="B1291">
        <v>1984</v>
      </c>
      <c r="C1291" t="s">
        <v>25</v>
      </c>
      <c r="D1291" t="s">
        <v>28</v>
      </c>
      <c r="E1291" s="1">
        <v>34738</v>
      </c>
      <c r="F1291">
        <v>1</v>
      </c>
      <c r="G1291">
        <v>0</v>
      </c>
      <c r="H1291" s="9">
        <v>41770</v>
      </c>
      <c r="I1291" s="9" t="str">
        <f t="shared" si="21"/>
        <v>2014</v>
      </c>
      <c r="J1291">
        <v>51</v>
      </c>
      <c r="K1291">
        <v>3</v>
      </c>
      <c r="L1291">
        <v>2</v>
      </c>
      <c r="M1291">
        <v>10</v>
      </c>
      <c r="N1291">
        <v>3</v>
      </c>
      <c r="O1291">
        <v>0</v>
      </c>
      <c r="P1291">
        <v>2</v>
      </c>
      <c r="Q1291">
        <f>SUM(Sheet1!K1291)+SUM(Sheet1!L1291)+SUM(Sheet1!M1291)+SUM(Sheet1!N1291)+SUM(Sheet1!O1291)+SUM(Sheet1!P1291)</f>
        <v>20</v>
      </c>
      <c r="R1291">
        <v>1</v>
      </c>
      <c r="S1291">
        <v>1</v>
      </c>
      <c r="T1291">
        <v>0</v>
      </c>
      <c r="U1291">
        <v>3</v>
      </c>
      <c r="V1291">
        <v>6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 t="s">
        <v>21</v>
      </c>
      <c r="AE1291" t="s">
        <v>22</v>
      </c>
    </row>
    <row r="1292" spans="1:31" x14ac:dyDescent="0.3">
      <c r="A1292">
        <v>7264</v>
      </c>
      <c r="B1292">
        <v>1978</v>
      </c>
      <c r="C1292" t="s">
        <v>34</v>
      </c>
      <c r="D1292" t="s">
        <v>28</v>
      </c>
      <c r="E1292" s="1">
        <v>52195</v>
      </c>
      <c r="F1292">
        <v>2</v>
      </c>
      <c r="G1292">
        <v>1</v>
      </c>
      <c r="H1292" s="9">
        <v>41771</v>
      </c>
      <c r="I1292" s="9" t="str">
        <f t="shared" si="21"/>
        <v>2014</v>
      </c>
      <c r="J1292">
        <v>2</v>
      </c>
      <c r="K1292">
        <v>12</v>
      </c>
      <c r="L1292">
        <v>0</v>
      </c>
      <c r="M1292">
        <v>4</v>
      </c>
      <c r="N1292">
        <v>0</v>
      </c>
      <c r="O1292">
        <v>0</v>
      </c>
      <c r="P1292">
        <v>1</v>
      </c>
      <c r="Q1292">
        <f>SUM(Sheet1!K1292)+SUM(Sheet1!L1292)+SUM(Sheet1!M1292)+SUM(Sheet1!N1292)+SUM(Sheet1!O1292)+SUM(Sheet1!P1292)</f>
        <v>17</v>
      </c>
      <c r="R1292">
        <v>1</v>
      </c>
      <c r="S1292">
        <v>1</v>
      </c>
      <c r="T1292">
        <v>0</v>
      </c>
      <c r="U1292">
        <v>2</v>
      </c>
      <c r="V1292">
        <v>8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 t="s">
        <v>15</v>
      </c>
      <c r="AE1292" t="s">
        <v>16</v>
      </c>
    </row>
    <row r="1293" spans="1:31" x14ac:dyDescent="0.3">
      <c r="A1293">
        <v>8933</v>
      </c>
      <c r="B1293">
        <v>1983</v>
      </c>
      <c r="C1293" t="s">
        <v>34</v>
      </c>
      <c r="D1293" t="s">
        <v>20</v>
      </c>
      <c r="E1293" s="1">
        <v>32146</v>
      </c>
      <c r="F1293">
        <v>1</v>
      </c>
      <c r="G1293">
        <v>0</v>
      </c>
      <c r="H1293" s="9">
        <v>41771</v>
      </c>
      <c r="I1293" s="9" t="str">
        <f t="shared" si="21"/>
        <v>2014</v>
      </c>
      <c r="J1293">
        <v>16</v>
      </c>
      <c r="K1293">
        <v>26</v>
      </c>
      <c r="L1293">
        <v>3</v>
      </c>
      <c r="M1293">
        <v>23</v>
      </c>
      <c r="N1293">
        <v>4</v>
      </c>
      <c r="O1293">
        <v>7</v>
      </c>
      <c r="P1293">
        <v>3</v>
      </c>
      <c r="Q1293">
        <f>SUM(Sheet1!K1293)+SUM(Sheet1!L1293)+SUM(Sheet1!M1293)+SUM(Sheet1!N1293)+SUM(Sheet1!O1293)+SUM(Sheet1!P1293)</f>
        <v>66</v>
      </c>
      <c r="R1293">
        <v>2</v>
      </c>
      <c r="S1293">
        <v>2</v>
      </c>
      <c r="T1293">
        <v>0</v>
      </c>
      <c r="U1293">
        <v>4</v>
      </c>
      <c r="V1293">
        <v>6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 t="s">
        <v>23</v>
      </c>
      <c r="AE1293" t="s">
        <v>24</v>
      </c>
    </row>
    <row r="1294" spans="1:31" x14ac:dyDescent="0.3">
      <c r="A1294">
        <v>3312</v>
      </c>
      <c r="B1294">
        <v>1988</v>
      </c>
      <c r="C1294" t="s">
        <v>25</v>
      </c>
      <c r="D1294" t="s">
        <v>28</v>
      </c>
      <c r="E1294" s="1">
        <v>34176</v>
      </c>
      <c r="F1294">
        <v>1</v>
      </c>
      <c r="G1294">
        <v>0</v>
      </c>
      <c r="H1294" s="9">
        <v>41771</v>
      </c>
      <c r="I1294" s="9" t="str">
        <f t="shared" si="21"/>
        <v>2014</v>
      </c>
      <c r="J1294">
        <v>12</v>
      </c>
      <c r="K1294">
        <v>5</v>
      </c>
      <c r="L1294">
        <v>7</v>
      </c>
      <c r="M1294">
        <v>24</v>
      </c>
      <c r="N1294">
        <v>19</v>
      </c>
      <c r="O1294">
        <v>14</v>
      </c>
      <c r="P1294">
        <v>20</v>
      </c>
      <c r="Q1294">
        <f>SUM(Sheet1!K1294)+SUM(Sheet1!L1294)+SUM(Sheet1!M1294)+SUM(Sheet1!N1294)+SUM(Sheet1!O1294)+SUM(Sheet1!P1294)</f>
        <v>89</v>
      </c>
      <c r="R1294">
        <v>4</v>
      </c>
      <c r="S1294">
        <v>3</v>
      </c>
      <c r="T1294">
        <v>0</v>
      </c>
      <c r="U1294">
        <v>4</v>
      </c>
      <c r="V1294">
        <v>6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 t="s">
        <v>32</v>
      </c>
      <c r="AE1294" t="s">
        <v>33</v>
      </c>
    </row>
    <row r="1295" spans="1:31" x14ac:dyDescent="0.3">
      <c r="A1295">
        <v>2587</v>
      </c>
      <c r="B1295">
        <v>1972</v>
      </c>
      <c r="C1295" t="s">
        <v>13</v>
      </c>
      <c r="D1295" t="s">
        <v>20</v>
      </c>
      <c r="E1295" s="1">
        <v>29791</v>
      </c>
      <c r="F1295">
        <v>1</v>
      </c>
      <c r="G1295">
        <v>0</v>
      </c>
      <c r="H1295" s="9">
        <v>41774</v>
      </c>
      <c r="I1295" s="9" t="str">
        <f t="shared" si="21"/>
        <v>2014</v>
      </c>
      <c r="J1295">
        <v>21</v>
      </c>
      <c r="K1295">
        <v>14</v>
      </c>
      <c r="L1295">
        <v>0</v>
      </c>
      <c r="M1295">
        <v>6</v>
      </c>
      <c r="N1295">
        <v>0</v>
      </c>
      <c r="O1295">
        <v>0</v>
      </c>
      <c r="P1295">
        <v>0</v>
      </c>
      <c r="Q1295">
        <f>SUM(Sheet1!K1295)+SUM(Sheet1!L1295)+SUM(Sheet1!M1295)+SUM(Sheet1!N1295)+SUM(Sheet1!O1295)+SUM(Sheet1!P1295)</f>
        <v>20</v>
      </c>
      <c r="R1295">
        <v>2</v>
      </c>
      <c r="S1295">
        <v>2</v>
      </c>
      <c r="T1295">
        <v>0</v>
      </c>
      <c r="U1295">
        <v>3</v>
      </c>
      <c r="V1295">
        <v>5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 t="s">
        <v>18</v>
      </c>
      <c r="AE1295" t="s">
        <v>19</v>
      </c>
    </row>
    <row r="1296" spans="1:31" x14ac:dyDescent="0.3">
      <c r="A1296">
        <v>11091</v>
      </c>
      <c r="B1296">
        <v>1953</v>
      </c>
      <c r="C1296" t="s">
        <v>25</v>
      </c>
      <c r="D1296" t="s">
        <v>27</v>
      </c>
      <c r="E1296" s="1">
        <v>34587</v>
      </c>
      <c r="F1296">
        <v>1</v>
      </c>
      <c r="G1296">
        <v>1</v>
      </c>
      <c r="H1296" s="9">
        <v>41775</v>
      </c>
      <c r="I1296" s="9" t="str">
        <f t="shared" si="21"/>
        <v>2014</v>
      </c>
      <c r="J1296">
        <v>68</v>
      </c>
      <c r="K1296">
        <v>7</v>
      </c>
      <c r="L1296">
        <v>2</v>
      </c>
      <c r="M1296">
        <v>9</v>
      </c>
      <c r="N1296">
        <v>2</v>
      </c>
      <c r="O1296">
        <v>0</v>
      </c>
      <c r="P1296">
        <v>2</v>
      </c>
      <c r="Q1296">
        <f>SUM(Sheet1!K1296)+SUM(Sheet1!L1296)+SUM(Sheet1!M1296)+SUM(Sheet1!N1296)+SUM(Sheet1!O1296)+SUM(Sheet1!P1296)</f>
        <v>22</v>
      </c>
      <c r="R1296">
        <v>2</v>
      </c>
      <c r="S1296">
        <v>1</v>
      </c>
      <c r="T1296">
        <v>0</v>
      </c>
      <c r="U1296">
        <v>3</v>
      </c>
      <c r="V1296">
        <v>4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 t="s">
        <v>30</v>
      </c>
      <c r="AE1296" t="s">
        <v>31</v>
      </c>
    </row>
    <row r="1297" spans="1:31" x14ac:dyDescent="0.3">
      <c r="A1297">
        <v>254</v>
      </c>
      <c r="B1297">
        <v>1955</v>
      </c>
      <c r="C1297" t="s">
        <v>25</v>
      </c>
      <c r="D1297" t="s">
        <v>27</v>
      </c>
      <c r="E1297" s="1">
        <v>53863</v>
      </c>
      <c r="F1297">
        <v>0</v>
      </c>
      <c r="G1297">
        <v>1</v>
      </c>
      <c r="H1297" s="9">
        <v>41776</v>
      </c>
      <c r="I1297" s="9" t="str">
        <f t="shared" si="21"/>
        <v>2014</v>
      </c>
      <c r="J1297">
        <v>4</v>
      </c>
      <c r="K1297">
        <v>399</v>
      </c>
      <c r="L1297">
        <v>4</v>
      </c>
      <c r="M1297">
        <v>30</v>
      </c>
      <c r="N1297">
        <v>6</v>
      </c>
      <c r="O1297">
        <v>4</v>
      </c>
      <c r="P1297">
        <v>30</v>
      </c>
      <c r="Q1297">
        <f>SUM(Sheet1!K1297)+SUM(Sheet1!L1297)+SUM(Sheet1!M1297)+SUM(Sheet1!N1297)+SUM(Sheet1!O1297)+SUM(Sheet1!P1297)</f>
        <v>473</v>
      </c>
      <c r="R1297">
        <v>3</v>
      </c>
      <c r="S1297">
        <v>7</v>
      </c>
      <c r="T1297">
        <v>1</v>
      </c>
      <c r="U1297">
        <v>7</v>
      </c>
      <c r="V1297">
        <v>7</v>
      </c>
      <c r="W1297">
        <v>0</v>
      </c>
      <c r="X1297">
        <v>1</v>
      </c>
      <c r="Y1297">
        <v>0</v>
      </c>
      <c r="Z1297">
        <v>0</v>
      </c>
      <c r="AA1297">
        <v>0</v>
      </c>
      <c r="AB1297">
        <v>0</v>
      </c>
      <c r="AC1297">
        <v>0</v>
      </c>
      <c r="AD1297" t="s">
        <v>21</v>
      </c>
      <c r="AE1297" t="s">
        <v>22</v>
      </c>
    </row>
    <row r="1298" spans="1:31" x14ac:dyDescent="0.3">
      <c r="A1298">
        <v>940</v>
      </c>
      <c r="B1298">
        <v>1987</v>
      </c>
      <c r="C1298" t="s">
        <v>25</v>
      </c>
      <c r="D1298" t="s">
        <v>28</v>
      </c>
      <c r="E1298" s="1">
        <v>57100</v>
      </c>
      <c r="F1298">
        <v>1</v>
      </c>
      <c r="G1298">
        <v>0</v>
      </c>
      <c r="H1298" s="9">
        <v>41777</v>
      </c>
      <c r="I1298" s="9" t="str">
        <f t="shared" si="21"/>
        <v>2014</v>
      </c>
      <c r="J1298">
        <v>9</v>
      </c>
      <c r="K1298">
        <v>158</v>
      </c>
      <c r="L1298">
        <v>11</v>
      </c>
      <c r="M1298">
        <v>99</v>
      </c>
      <c r="N1298">
        <v>15</v>
      </c>
      <c r="O1298">
        <v>11</v>
      </c>
      <c r="P1298">
        <v>17</v>
      </c>
      <c r="Q1298">
        <f>SUM(Sheet1!K1298)+SUM(Sheet1!L1298)+SUM(Sheet1!M1298)+SUM(Sheet1!N1298)+SUM(Sheet1!O1298)+SUM(Sheet1!P1298)</f>
        <v>311</v>
      </c>
      <c r="R1298">
        <v>2</v>
      </c>
      <c r="S1298">
        <v>3</v>
      </c>
      <c r="T1298">
        <v>2</v>
      </c>
      <c r="U1298">
        <v>7</v>
      </c>
      <c r="V1298">
        <v>3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 t="s">
        <v>15</v>
      </c>
      <c r="AE1298" t="s">
        <v>16</v>
      </c>
    </row>
    <row r="1299" spans="1:31" x14ac:dyDescent="0.3">
      <c r="A1299">
        <v>10084</v>
      </c>
      <c r="B1299">
        <v>1972</v>
      </c>
      <c r="C1299" t="s">
        <v>25</v>
      </c>
      <c r="D1299" t="s">
        <v>20</v>
      </c>
      <c r="E1299" s="1">
        <v>24434</v>
      </c>
      <c r="F1299">
        <v>2</v>
      </c>
      <c r="G1299">
        <v>0</v>
      </c>
      <c r="H1299" s="9">
        <v>41777</v>
      </c>
      <c r="I1299" s="9" t="str">
        <f t="shared" si="21"/>
        <v>2014</v>
      </c>
      <c r="J1299">
        <v>9</v>
      </c>
      <c r="K1299">
        <v>3</v>
      </c>
      <c r="L1299">
        <v>2</v>
      </c>
      <c r="M1299">
        <v>8</v>
      </c>
      <c r="N1299">
        <v>20</v>
      </c>
      <c r="O1299">
        <v>0</v>
      </c>
      <c r="P1299">
        <v>17</v>
      </c>
      <c r="Q1299">
        <f>SUM(Sheet1!K1299)+SUM(Sheet1!L1299)+SUM(Sheet1!M1299)+SUM(Sheet1!N1299)+SUM(Sheet1!O1299)+SUM(Sheet1!P1299)</f>
        <v>50</v>
      </c>
      <c r="R1299">
        <v>2</v>
      </c>
      <c r="S1299">
        <v>2</v>
      </c>
      <c r="T1299">
        <v>1</v>
      </c>
      <c r="U1299">
        <v>2</v>
      </c>
      <c r="V1299">
        <v>7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 t="s">
        <v>32</v>
      </c>
      <c r="AE1299" t="s">
        <v>33</v>
      </c>
    </row>
    <row r="1300" spans="1:31" x14ac:dyDescent="0.3">
      <c r="A1300">
        <v>9081</v>
      </c>
      <c r="B1300">
        <v>1988</v>
      </c>
      <c r="C1300" t="s">
        <v>25</v>
      </c>
      <c r="D1300" t="s">
        <v>28</v>
      </c>
      <c r="E1300" s="1">
        <v>20518</v>
      </c>
      <c r="F1300">
        <v>1</v>
      </c>
      <c r="G1300">
        <v>0</v>
      </c>
      <c r="H1300" s="9">
        <v>41777</v>
      </c>
      <c r="I1300" s="9" t="str">
        <f t="shared" si="21"/>
        <v>2014</v>
      </c>
      <c r="J1300">
        <v>58</v>
      </c>
      <c r="K1300">
        <v>4</v>
      </c>
      <c r="L1300">
        <v>1</v>
      </c>
      <c r="M1300">
        <v>6</v>
      </c>
      <c r="N1300">
        <v>4</v>
      </c>
      <c r="O1300">
        <v>1</v>
      </c>
      <c r="P1300">
        <v>9</v>
      </c>
      <c r="Q1300">
        <f>SUM(Sheet1!K1300)+SUM(Sheet1!L1300)+SUM(Sheet1!M1300)+SUM(Sheet1!N1300)+SUM(Sheet1!O1300)+SUM(Sheet1!P1300)</f>
        <v>25</v>
      </c>
      <c r="R1300">
        <v>1</v>
      </c>
      <c r="S1300">
        <v>1</v>
      </c>
      <c r="T1300">
        <v>1</v>
      </c>
      <c r="U1300">
        <v>2</v>
      </c>
      <c r="V1300">
        <v>5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 t="s">
        <v>21</v>
      </c>
      <c r="AE1300" t="s">
        <v>22</v>
      </c>
    </row>
    <row r="1301" spans="1:31" x14ac:dyDescent="0.3">
      <c r="A1301">
        <v>6862</v>
      </c>
      <c r="B1301">
        <v>1971</v>
      </c>
      <c r="C1301" t="s">
        <v>25</v>
      </c>
      <c r="D1301" t="s">
        <v>17</v>
      </c>
      <c r="E1301" s="1">
        <v>1730</v>
      </c>
      <c r="F1301">
        <v>0</v>
      </c>
      <c r="G1301">
        <v>0</v>
      </c>
      <c r="H1301" s="9">
        <v>41777</v>
      </c>
      <c r="I1301" s="9" t="str">
        <f t="shared" si="21"/>
        <v>2014</v>
      </c>
      <c r="J1301">
        <v>65</v>
      </c>
      <c r="K1301">
        <v>1</v>
      </c>
      <c r="L1301">
        <v>1</v>
      </c>
      <c r="M1301">
        <v>3</v>
      </c>
      <c r="N1301">
        <v>1</v>
      </c>
      <c r="O1301">
        <v>1</v>
      </c>
      <c r="P1301">
        <v>1</v>
      </c>
      <c r="Q1301">
        <f>SUM(Sheet1!K1301)+SUM(Sheet1!L1301)+SUM(Sheet1!M1301)+SUM(Sheet1!N1301)+SUM(Sheet1!O1301)+SUM(Sheet1!P1301)</f>
        <v>8</v>
      </c>
      <c r="R1301">
        <v>15</v>
      </c>
      <c r="S1301">
        <v>0</v>
      </c>
      <c r="T1301">
        <v>0</v>
      </c>
      <c r="U1301">
        <v>0</v>
      </c>
      <c r="V1301">
        <v>20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 t="s">
        <v>21</v>
      </c>
      <c r="AE1301" t="s">
        <v>22</v>
      </c>
    </row>
    <row r="1302" spans="1:31" x14ac:dyDescent="0.3">
      <c r="A1302">
        <v>1626</v>
      </c>
      <c r="B1302">
        <v>1973</v>
      </c>
      <c r="C1302" t="s">
        <v>13</v>
      </c>
      <c r="D1302" t="s">
        <v>17</v>
      </c>
      <c r="E1302" s="1">
        <v>35860</v>
      </c>
      <c r="F1302">
        <v>1</v>
      </c>
      <c r="G1302">
        <v>1</v>
      </c>
      <c r="H1302" s="9">
        <v>41778</v>
      </c>
      <c r="I1302" s="9" t="str">
        <f t="shared" si="21"/>
        <v>2014</v>
      </c>
      <c r="J1302">
        <v>37</v>
      </c>
      <c r="K1302">
        <v>15</v>
      </c>
      <c r="L1302">
        <v>0</v>
      </c>
      <c r="M1302">
        <v>8</v>
      </c>
      <c r="N1302">
        <v>4</v>
      </c>
      <c r="O1302">
        <v>2</v>
      </c>
      <c r="P1302">
        <v>20</v>
      </c>
      <c r="Q1302">
        <f>SUM(Sheet1!K1302)+SUM(Sheet1!L1302)+SUM(Sheet1!M1302)+SUM(Sheet1!N1302)+SUM(Sheet1!O1302)+SUM(Sheet1!P1302)</f>
        <v>49</v>
      </c>
      <c r="R1302">
        <v>2</v>
      </c>
      <c r="S1302">
        <v>1</v>
      </c>
      <c r="T1302">
        <v>1</v>
      </c>
      <c r="U1302">
        <v>2</v>
      </c>
      <c r="V1302">
        <v>5</v>
      </c>
      <c r="W1302">
        <v>1</v>
      </c>
      <c r="X1302">
        <v>0</v>
      </c>
      <c r="Y1302">
        <v>0</v>
      </c>
      <c r="Z1302">
        <v>0</v>
      </c>
      <c r="AA1302">
        <v>0</v>
      </c>
      <c r="AB1302">
        <v>1</v>
      </c>
      <c r="AC1302">
        <v>0</v>
      </c>
      <c r="AD1302" t="s">
        <v>15</v>
      </c>
      <c r="AE1302" t="s">
        <v>16</v>
      </c>
    </row>
    <row r="1303" spans="1:31" x14ac:dyDescent="0.3">
      <c r="A1303">
        <v>2055</v>
      </c>
      <c r="B1303">
        <v>1973</v>
      </c>
      <c r="C1303" t="s">
        <v>13</v>
      </c>
      <c r="D1303" t="s">
        <v>17</v>
      </c>
      <c r="E1303" s="1">
        <v>35860</v>
      </c>
      <c r="F1303">
        <v>1</v>
      </c>
      <c r="G1303">
        <v>1</v>
      </c>
      <c r="H1303" s="9">
        <v>41778</v>
      </c>
      <c r="I1303" s="9" t="str">
        <f t="shared" si="21"/>
        <v>2014</v>
      </c>
      <c r="J1303">
        <v>37</v>
      </c>
      <c r="K1303">
        <v>15</v>
      </c>
      <c r="L1303">
        <v>0</v>
      </c>
      <c r="M1303">
        <v>8</v>
      </c>
      <c r="N1303">
        <v>4</v>
      </c>
      <c r="O1303">
        <v>2</v>
      </c>
      <c r="P1303">
        <v>20</v>
      </c>
      <c r="Q1303">
        <f>SUM(Sheet1!K1303)+SUM(Sheet1!L1303)+SUM(Sheet1!M1303)+SUM(Sheet1!N1303)+SUM(Sheet1!O1303)+SUM(Sheet1!P1303)</f>
        <v>49</v>
      </c>
      <c r="R1303">
        <v>2</v>
      </c>
      <c r="S1303">
        <v>1</v>
      </c>
      <c r="T1303">
        <v>1</v>
      </c>
      <c r="U1303">
        <v>2</v>
      </c>
      <c r="V1303">
        <v>5</v>
      </c>
      <c r="W1303">
        <v>1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 t="s">
        <v>21</v>
      </c>
      <c r="AE1303" t="s">
        <v>22</v>
      </c>
    </row>
    <row r="1304" spans="1:31" x14ac:dyDescent="0.3">
      <c r="A1304">
        <v>5107</v>
      </c>
      <c r="B1304">
        <v>1973</v>
      </c>
      <c r="C1304" t="s">
        <v>13</v>
      </c>
      <c r="D1304" t="s">
        <v>17</v>
      </c>
      <c r="E1304" s="1">
        <v>35860</v>
      </c>
      <c r="F1304">
        <v>1</v>
      </c>
      <c r="G1304">
        <v>1</v>
      </c>
      <c r="H1304" s="9">
        <v>41778</v>
      </c>
      <c r="I1304" s="9" t="str">
        <f t="shared" si="21"/>
        <v>2014</v>
      </c>
      <c r="J1304">
        <v>37</v>
      </c>
      <c r="K1304">
        <v>15</v>
      </c>
      <c r="L1304">
        <v>0</v>
      </c>
      <c r="M1304">
        <v>8</v>
      </c>
      <c r="N1304">
        <v>4</v>
      </c>
      <c r="O1304">
        <v>2</v>
      </c>
      <c r="P1304">
        <v>20</v>
      </c>
      <c r="Q1304">
        <f>SUM(Sheet1!K1304)+SUM(Sheet1!L1304)+SUM(Sheet1!M1304)+SUM(Sheet1!N1304)+SUM(Sheet1!O1304)+SUM(Sheet1!P1304)</f>
        <v>49</v>
      </c>
      <c r="R1304">
        <v>2</v>
      </c>
      <c r="S1304">
        <v>1</v>
      </c>
      <c r="T1304">
        <v>1</v>
      </c>
      <c r="U1304">
        <v>2</v>
      </c>
      <c r="V1304">
        <v>5</v>
      </c>
      <c r="W1304">
        <v>1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 t="s">
        <v>21</v>
      </c>
      <c r="AE1304" t="s">
        <v>22</v>
      </c>
    </row>
    <row r="1305" spans="1:31" x14ac:dyDescent="0.3">
      <c r="A1305">
        <v>7679</v>
      </c>
      <c r="B1305">
        <v>1985</v>
      </c>
      <c r="C1305" t="s">
        <v>13</v>
      </c>
      <c r="D1305" t="s">
        <v>28</v>
      </c>
      <c r="E1305" s="1">
        <v>30298</v>
      </c>
      <c r="F1305">
        <v>0</v>
      </c>
      <c r="G1305">
        <v>0</v>
      </c>
      <c r="H1305" s="9">
        <v>41778</v>
      </c>
      <c r="I1305" s="9" t="str">
        <f t="shared" si="21"/>
        <v>2014</v>
      </c>
      <c r="J1305">
        <v>48</v>
      </c>
      <c r="K1305">
        <v>6</v>
      </c>
      <c r="L1305">
        <v>3</v>
      </c>
      <c r="M1305">
        <v>12</v>
      </c>
      <c r="N1305">
        <v>6</v>
      </c>
      <c r="O1305">
        <v>1</v>
      </c>
      <c r="P1305">
        <v>0</v>
      </c>
      <c r="Q1305">
        <f>SUM(Sheet1!K1305)+SUM(Sheet1!L1305)+SUM(Sheet1!M1305)+SUM(Sheet1!N1305)+SUM(Sheet1!O1305)+SUM(Sheet1!P1305)</f>
        <v>28</v>
      </c>
      <c r="R1305">
        <v>1</v>
      </c>
      <c r="S1305">
        <v>1</v>
      </c>
      <c r="T1305">
        <v>1</v>
      </c>
      <c r="U1305">
        <v>3</v>
      </c>
      <c r="V1305">
        <v>3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 t="s">
        <v>21</v>
      </c>
      <c r="AE1305" t="s">
        <v>22</v>
      </c>
    </row>
    <row r="1306" spans="1:31" x14ac:dyDescent="0.3">
      <c r="A1306">
        <v>8663</v>
      </c>
      <c r="B1306">
        <v>1974</v>
      </c>
      <c r="C1306" t="s">
        <v>25</v>
      </c>
      <c r="D1306" t="s">
        <v>17</v>
      </c>
      <c r="E1306" s="1">
        <v>39996</v>
      </c>
      <c r="F1306">
        <v>1</v>
      </c>
      <c r="G1306">
        <v>1</v>
      </c>
      <c r="H1306" s="9">
        <v>41781</v>
      </c>
      <c r="I1306" s="9" t="str">
        <f t="shared" si="21"/>
        <v>2014</v>
      </c>
      <c r="J1306">
        <v>85</v>
      </c>
      <c r="K1306">
        <v>11</v>
      </c>
      <c r="L1306">
        <v>0</v>
      </c>
      <c r="M1306">
        <v>3</v>
      </c>
      <c r="N1306">
        <v>0</v>
      </c>
      <c r="O1306">
        <v>0</v>
      </c>
      <c r="P1306">
        <v>1</v>
      </c>
      <c r="Q1306">
        <f>SUM(Sheet1!K1306)+SUM(Sheet1!L1306)+SUM(Sheet1!M1306)+SUM(Sheet1!N1306)+SUM(Sheet1!O1306)+SUM(Sheet1!P1306)</f>
        <v>15</v>
      </c>
      <c r="R1306">
        <v>1</v>
      </c>
      <c r="S1306">
        <v>1</v>
      </c>
      <c r="T1306">
        <v>0</v>
      </c>
      <c r="U1306">
        <v>2</v>
      </c>
      <c r="V1306">
        <v>6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 t="s">
        <v>18</v>
      </c>
      <c r="AE1306" t="s">
        <v>19</v>
      </c>
    </row>
    <row r="1307" spans="1:31" x14ac:dyDescent="0.3">
      <c r="A1307">
        <v>6961</v>
      </c>
      <c r="B1307">
        <v>1974</v>
      </c>
      <c r="C1307" t="s">
        <v>25</v>
      </c>
      <c r="D1307" t="s">
        <v>20</v>
      </c>
      <c r="E1307" s="1">
        <v>26751</v>
      </c>
      <c r="F1307">
        <v>2</v>
      </c>
      <c r="G1307">
        <v>0</v>
      </c>
      <c r="H1307" s="9">
        <v>41781</v>
      </c>
      <c r="I1307" s="9" t="str">
        <f t="shared" si="21"/>
        <v>2014</v>
      </c>
      <c r="J1307">
        <v>26</v>
      </c>
      <c r="K1307">
        <v>1</v>
      </c>
      <c r="L1307">
        <v>1</v>
      </c>
      <c r="M1307">
        <v>5</v>
      </c>
      <c r="N1307">
        <v>0</v>
      </c>
      <c r="O1307">
        <v>3</v>
      </c>
      <c r="P1307">
        <v>1</v>
      </c>
      <c r="Q1307">
        <f>SUM(Sheet1!K1307)+SUM(Sheet1!L1307)+SUM(Sheet1!M1307)+SUM(Sheet1!N1307)+SUM(Sheet1!O1307)+SUM(Sheet1!P1307)</f>
        <v>11</v>
      </c>
      <c r="R1307">
        <v>1</v>
      </c>
      <c r="S1307">
        <v>1</v>
      </c>
      <c r="T1307">
        <v>0</v>
      </c>
      <c r="U1307">
        <v>2</v>
      </c>
      <c r="V1307">
        <v>8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 t="s">
        <v>21</v>
      </c>
      <c r="AE1307" t="s">
        <v>22</v>
      </c>
    </row>
    <row r="1308" spans="1:31" x14ac:dyDescent="0.3">
      <c r="A1308">
        <v>6864</v>
      </c>
      <c r="B1308">
        <v>1989</v>
      </c>
      <c r="C1308" t="s">
        <v>26</v>
      </c>
      <c r="D1308" t="s">
        <v>17</v>
      </c>
      <c r="E1308" s="1">
        <v>10979</v>
      </c>
      <c r="F1308">
        <v>0</v>
      </c>
      <c r="G1308">
        <v>0</v>
      </c>
      <c r="H1308" s="9">
        <v>41781</v>
      </c>
      <c r="I1308" s="9" t="str">
        <f t="shared" si="21"/>
        <v>2014</v>
      </c>
      <c r="J1308">
        <v>34</v>
      </c>
      <c r="K1308">
        <v>8</v>
      </c>
      <c r="L1308">
        <v>4</v>
      </c>
      <c r="M1308">
        <v>10</v>
      </c>
      <c r="N1308">
        <v>2</v>
      </c>
      <c r="O1308">
        <v>2</v>
      </c>
      <c r="P1308">
        <v>4</v>
      </c>
      <c r="Q1308">
        <f>SUM(Sheet1!K1308)+SUM(Sheet1!L1308)+SUM(Sheet1!M1308)+SUM(Sheet1!N1308)+SUM(Sheet1!O1308)+SUM(Sheet1!P1308)</f>
        <v>30</v>
      </c>
      <c r="R1308">
        <v>2</v>
      </c>
      <c r="S1308">
        <v>3</v>
      </c>
      <c r="T1308">
        <v>0</v>
      </c>
      <c r="U1308">
        <v>3</v>
      </c>
      <c r="V1308">
        <v>5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 t="s">
        <v>18</v>
      </c>
      <c r="AE1308" t="s">
        <v>19</v>
      </c>
    </row>
    <row r="1309" spans="1:31" x14ac:dyDescent="0.3">
      <c r="A1309">
        <v>10617</v>
      </c>
      <c r="B1309">
        <v>1989</v>
      </c>
      <c r="C1309" t="s">
        <v>26</v>
      </c>
      <c r="D1309" t="s">
        <v>17</v>
      </c>
      <c r="E1309" s="1">
        <v>10979</v>
      </c>
      <c r="F1309">
        <v>0</v>
      </c>
      <c r="G1309">
        <v>0</v>
      </c>
      <c r="H1309" s="9">
        <v>41781</v>
      </c>
      <c r="I1309" s="9" t="str">
        <f t="shared" si="21"/>
        <v>2014</v>
      </c>
      <c r="J1309">
        <v>34</v>
      </c>
      <c r="K1309">
        <v>8</v>
      </c>
      <c r="L1309">
        <v>4</v>
      </c>
      <c r="M1309">
        <v>10</v>
      </c>
      <c r="N1309">
        <v>2</v>
      </c>
      <c r="O1309">
        <v>2</v>
      </c>
      <c r="P1309">
        <v>4</v>
      </c>
      <c r="Q1309">
        <f>SUM(Sheet1!K1309)+SUM(Sheet1!L1309)+SUM(Sheet1!M1309)+SUM(Sheet1!N1309)+SUM(Sheet1!O1309)+SUM(Sheet1!P1309)</f>
        <v>30</v>
      </c>
      <c r="R1309">
        <v>2</v>
      </c>
      <c r="S1309">
        <v>3</v>
      </c>
      <c r="T1309">
        <v>0</v>
      </c>
      <c r="U1309">
        <v>3</v>
      </c>
      <c r="V1309">
        <v>5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 t="s">
        <v>21</v>
      </c>
      <c r="AE1309" t="s">
        <v>22</v>
      </c>
    </row>
    <row r="1310" spans="1:31" x14ac:dyDescent="0.3">
      <c r="A1310">
        <v>3129</v>
      </c>
      <c r="B1310">
        <v>1983</v>
      </c>
      <c r="C1310" t="s">
        <v>25</v>
      </c>
      <c r="D1310" t="s">
        <v>20</v>
      </c>
      <c r="E1310" s="1">
        <v>30096</v>
      </c>
      <c r="F1310">
        <v>1</v>
      </c>
      <c r="G1310">
        <v>0</v>
      </c>
      <c r="H1310" s="9">
        <v>41781</v>
      </c>
      <c r="I1310" s="9" t="str">
        <f t="shared" si="21"/>
        <v>2014</v>
      </c>
      <c r="J1310">
        <v>30</v>
      </c>
      <c r="K1310">
        <v>5</v>
      </c>
      <c r="L1310">
        <v>3</v>
      </c>
      <c r="M1310">
        <v>11</v>
      </c>
      <c r="N1310">
        <v>12</v>
      </c>
      <c r="O1310">
        <v>5</v>
      </c>
      <c r="P1310">
        <v>9</v>
      </c>
      <c r="Q1310">
        <f>SUM(Sheet1!K1310)+SUM(Sheet1!L1310)+SUM(Sheet1!M1310)+SUM(Sheet1!N1310)+SUM(Sheet1!O1310)+SUM(Sheet1!P1310)</f>
        <v>45</v>
      </c>
      <c r="R1310">
        <v>1</v>
      </c>
      <c r="S1310">
        <v>2</v>
      </c>
      <c r="T1310">
        <v>0</v>
      </c>
      <c r="U1310">
        <v>3</v>
      </c>
      <c r="V1310">
        <v>6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 t="s">
        <v>21</v>
      </c>
      <c r="AE1310" t="s">
        <v>22</v>
      </c>
    </row>
    <row r="1311" spans="1:31" x14ac:dyDescent="0.3">
      <c r="A1311">
        <v>7516</v>
      </c>
      <c r="B1311">
        <v>1983</v>
      </c>
      <c r="C1311" t="s">
        <v>25</v>
      </c>
      <c r="D1311" t="s">
        <v>20</v>
      </c>
      <c r="E1311" s="1">
        <v>30096</v>
      </c>
      <c r="F1311">
        <v>1</v>
      </c>
      <c r="G1311">
        <v>0</v>
      </c>
      <c r="H1311" s="9">
        <v>41781</v>
      </c>
      <c r="I1311" s="9" t="str">
        <f t="shared" si="21"/>
        <v>2014</v>
      </c>
      <c r="J1311">
        <v>30</v>
      </c>
      <c r="K1311">
        <v>5</v>
      </c>
      <c r="L1311">
        <v>3</v>
      </c>
      <c r="M1311">
        <v>11</v>
      </c>
      <c r="N1311">
        <v>12</v>
      </c>
      <c r="O1311">
        <v>5</v>
      </c>
      <c r="P1311">
        <v>9</v>
      </c>
      <c r="Q1311">
        <f>SUM(Sheet1!K1311)+SUM(Sheet1!L1311)+SUM(Sheet1!M1311)+SUM(Sheet1!N1311)+SUM(Sheet1!O1311)+SUM(Sheet1!P1311)</f>
        <v>45</v>
      </c>
      <c r="R1311">
        <v>1</v>
      </c>
      <c r="S1311">
        <v>2</v>
      </c>
      <c r="T1311">
        <v>0</v>
      </c>
      <c r="U1311">
        <v>3</v>
      </c>
      <c r="V1311">
        <v>6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 t="s">
        <v>30</v>
      </c>
      <c r="AE1311" t="s">
        <v>31</v>
      </c>
    </row>
    <row r="1312" spans="1:31" x14ac:dyDescent="0.3">
      <c r="A1312">
        <v>10854</v>
      </c>
      <c r="B1312">
        <v>1970</v>
      </c>
      <c r="C1312" t="s">
        <v>13</v>
      </c>
      <c r="D1312" t="s">
        <v>20</v>
      </c>
      <c r="E1312" s="1">
        <v>38853</v>
      </c>
      <c r="F1312">
        <v>1</v>
      </c>
      <c r="G1312">
        <v>1</v>
      </c>
      <c r="H1312" s="9">
        <v>41782</v>
      </c>
      <c r="I1312" s="9" t="str">
        <f t="shared" si="21"/>
        <v>2014</v>
      </c>
      <c r="J1312">
        <v>90</v>
      </c>
      <c r="K1312">
        <v>29</v>
      </c>
      <c r="L1312">
        <v>0</v>
      </c>
      <c r="M1312">
        <v>14</v>
      </c>
      <c r="N1312">
        <v>0</v>
      </c>
      <c r="O1312">
        <v>0</v>
      </c>
      <c r="P1312">
        <v>2</v>
      </c>
      <c r="Q1312">
        <f>SUM(Sheet1!K1312)+SUM(Sheet1!L1312)+SUM(Sheet1!M1312)+SUM(Sheet1!N1312)+SUM(Sheet1!O1312)+SUM(Sheet1!P1312)</f>
        <v>45</v>
      </c>
      <c r="R1312">
        <v>2</v>
      </c>
      <c r="S1312">
        <v>2</v>
      </c>
      <c r="T1312">
        <v>0</v>
      </c>
      <c r="U1312">
        <v>3</v>
      </c>
      <c r="V1312">
        <v>7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 t="s">
        <v>32</v>
      </c>
      <c r="AE1312" t="s">
        <v>33</v>
      </c>
    </row>
    <row r="1313" spans="1:31" x14ac:dyDescent="0.3">
      <c r="A1313">
        <v>5512</v>
      </c>
      <c r="B1313">
        <v>1977</v>
      </c>
      <c r="C1313" t="s">
        <v>26</v>
      </c>
      <c r="D1313" t="s">
        <v>20</v>
      </c>
      <c r="E1313" s="1">
        <v>55842</v>
      </c>
      <c r="F1313">
        <v>0</v>
      </c>
      <c r="G1313">
        <v>1</v>
      </c>
      <c r="H1313" s="9">
        <v>41782</v>
      </c>
      <c r="I1313" s="9" t="str">
        <f t="shared" si="21"/>
        <v>2014</v>
      </c>
      <c r="J1313">
        <v>19</v>
      </c>
      <c r="K1313">
        <v>451</v>
      </c>
      <c r="L1313">
        <v>0</v>
      </c>
      <c r="M1313">
        <v>39</v>
      </c>
      <c r="N1313">
        <v>0</v>
      </c>
      <c r="O1313">
        <v>4</v>
      </c>
      <c r="P1313">
        <v>24</v>
      </c>
      <c r="Q1313">
        <f>SUM(Sheet1!K1313)+SUM(Sheet1!L1313)+SUM(Sheet1!M1313)+SUM(Sheet1!N1313)+SUM(Sheet1!O1313)+SUM(Sheet1!P1313)</f>
        <v>518</v>
      </c>
      <c r="R1313">
        <v>1</v>
      </c>
      <c r="S1313">
        <v>7</v>
      </c>
      <c r="T1313">
        <v>1</v>
      </c>
      <c r="U1313">
        <v>8</v>
      </c>
      <c r="V1313">
        <v>5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 t="s">
        <v>21</v>
      </c>
      <c r="AE1313" t="s">
        <v>22</v>
      </c>
    </row>
    <row r="1314" spans="1:31" x14ac:dyDescent="0.3">
      <c r="A1314">
        <v>4329</v>
      </c>
      <c r="B1314">
        <v>1984</v>
      </c>
      <c r="C1314" t="s">
        <v>13</v>
      </c>
      <c r="D1314" t="s">
        <v>20</v>
      </c>
      <c r="E1314" s="1">
        <v>18988</v>
      </c>
      <c r="F1314">
        <v>1</v>
      </c>
      <c r="G1314">
        <v>0</v>
      </c>
      <c r="H1314" s="9">
        <v>41782</v>
      </c>
      <c r="I1314" s="9" t="str">
        <f t="shared" si="21"/>
        <v>2014</v>
      </c>
      <c r="J1314">
        <v>43</v>
      </c>
      <c r="K1314">
        <v>6</v>
      </c>
      <c r="L1314">
        <v>0</v>
      </c>
      <c r="M1314">
        <v>6</v>
      </c>
      <c r="N1314">
        <v>2</v>
      </c>
      <c r="O1314">
        <v>1</v>
      </c>
      <c r="P1314">
        <v>1</v>
      </c>
      <c r="Q1314">
        <f>SUM(Sheet1!K1314)+SUM(Sheet1!L1314)+SUM(Sheet1!M1314)+SUM(Sheet1!N1314)+SUM(Sheet1!O1314)+SUM(Sheet1!P1314)</f>
        <v>16</v>
      </c>
      <c r="R1314">
        <v>2</v>
      </c>
      <c r="S1314">
        <v>1</v>
      </c>
      <c r="T1314">
        <v>0</v>
      </c>
      <c r="U1314">
        <v>3</v>
      </c>
      <c r="V1314">
        <v>7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 t="s">
        <v>18</v>
      </c>
      <c r="AE1314" t="s">
        <v>19</v>
      </c>
    </row>
    <row r="1315" spans="1:31" x14ac:dyDescent="0.3">
      <c r="A1315">
        <v>2230</v>
      </c>
      <c r="B1315">
        <v>1970</v>
      </c>
      <c r="C1315" t="s">
        <v>13</v>
      </c>
      <c r="D1315" t="s">
        <v>20</v>
      </c>
      <c r="E1315" s="1">
        <v>23626</v>
      </c>
      <c r="F1315">
        <v>1</v>
      </c>
      <c r="G1315">
        <v>0</v>
      </c>
      <c r="H1315" s="9">
        <v>41783</v>
      </c>
      <c r="I1315" s="9" t="str">
        <f t="shared" si="21"/>
        <v>2014</v>
      </c>
      <c r="J1315">
        <v>84</v>
      </c>
      <c r="K1315">
        <v>27</v>
      </c>
      <c r="L1315">
        <v>2</v>
      </c>
      <c r="M1315">
        <v>14</v>
      </c>
      <c r="N1315">
        <v>0</v>
      </c>
      <c r="O1315">
        <v>0</v>
      </c>
      <c r="P1315">
        <v>0</v>
      </c>
      <c r="Q1315">
        <f>SUM(Sheet1!K1315)+SUM(Sheet1!L1315)+SUM(Sheet1!M1315)+SUM(Sheet1!N1315)+SUM(Sheet1!O1315)+SUM(Sheet1!P1315)</f>
        <v>43</v>
      </c>
      <c r="R1315">
        <v>3</v>
      </c>
      <c r="S1315">
        <v>3</v>
      </c>
      <c r="T1315">
        <v>1</v>
      </c>
      <c r="U1315">
        <v>3</v>
      </c>
      <c r="V1315">
        <v>5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 t="s">
        <v>30</v>
      </c>
      <c r="AE1315" t="s">
        <v>31</v>
      </c>
    </row>
    <row r="1316" spans="1:31" x14ac:dyDescent="0.3">
      <c r="A1316">
        <v>7613</v>
      </c>
      <c r="B1316">
        <v>1974</v>
      </c>
      <c r="C1316" t="s">
        <v>34</v>
      </c>
      <c r="D1316" t="s">
        <v>27</v>
      </c>
      <c r="E1316" s="1">
        <v>49669</v>
      </c>
      <c r="F1316">
        <v>1</v>
      </c>
      <c r="G1316">
        <v>0</v>
      </c>
      <c r="H1316" s="9">
        <v>41783</v>
      </c>
      <c r="I1316" s="9" t="str">
        <f t="shared" si="21"/>
        <v>2014</v>
      </c>
      <c r="J1316">
        <v>97</v>
      </c>
      <c r="K1316">
        <v>166</v>
      </c>
      <c r="L1316">
        <v>5</v>
      </c>
      <c r="M1316">
        <v>107</v>
      </c>
      <c r="N1316">
        <v>11</v>
      </c>
      <c r="O1316">
        <v>8</v>
      </c>
      <c r="P1316">
        <v>29</v>
      </c>
      <c r="Q1316">
        <f>SUM(Sheet1!K1316)+SUM(Sheet1!L1316)+SUM(Sheet1!M1316)+SUM(Sheet1!N1316)+SUM(Sheet1!O1316)+SUM(Sheet1!P1316)</f>
        <v>326</v>
      </c>
      <c r="R1316">
        <v>2</v>
      </c>
      <c r="S1316">
        <v>5</v>
      </c>
      <c r="T1316">
        <v>1</v>
      </c>
      <c r="U1316">
        <v>6</v>
      </c>
      <c r="V1316">
        <v>6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 t="s">
        <v>21</v>
      </c>
      <c r="AE1316" t="s">
        <v>22</v>
      </c>
    </row>
    <row r="1317" spans="1:31" x14ac:dyDescent="0.3">
      <c r="A1317">
        <v>10556</v>
      </c>
      <c r="B1317">
        <v>1959</v>
      </c>
      <c r="C1317" t="s">
        <v>25</v>
      </c>
      <c r="D1317" t="s">
        <v>20</v>
      </c>
      <c r="E1317" s="1">
        <v>54984</v>
      </c>
      <c r="F1317">
        <v>0</v>
      </c>
      <c r="G1317">
        <v>1</v>
      </c>
      <c r="H1317" s="9">
        <v>41783</v>
      </c>
      <c r="I1317" s="9" t="str">
        <f t="shared" si="21"/>
        <v>2014</v>
      </c>
      <c r="J1317">
        <v>51</v>
      </c>
      <c r="K1317">
        <v>173</v>
      </c>
      <c r="L1317">
        <v>13</v>
      </c>
      <c r="M1317">
        <v>131</v>
      </c>
      <c r="N1317">
        <v>32</v>
      </c>
      <c r="O1317">
        <v>3</v>
      </c>
      <c r="P1317">
        <v>6</v>
      </c>
      <c r="Q1317">
        <f>SUM(Sheet1!K1317)+SUM(Sheet1!L1317)+SUM(Sheet1!M1317)+SUM(Sheet1!N1317)+SUM(Sheet1!O1317)+SUM(Sheet1!P1317)</f>
        <v>358</v>
      </c>
      <c r="R1317">
        <v>4</v>
      </c>
      <c r="S1317">
        <v>6</v>
      </c>
      <c r="T1317">
        <v>1</v>
      </c>
      <c r="U1317">
        <v>6</v>
      </c>
      <c r="V1317">
        <v>7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0</v>
      </c>
      <c r="AC1317">
        <v>0</v>
      </c>
      <c r="AD1317" t="s">
        <v>21</v>
      </c>
      <c r="AE1317" t="s">
        <v>22</v>
      </c>
    </row>
    <row r="1318" spans="1:31" x14ac:dyDescent="0.3">
      <c r="A1318">
        <v>6383</v>
      </c>
      <c r="B1318">
        <v>1971</v>
      </c>
      <c r="C1318" t="s">
        <v>13</v>
      </c>
      <c r="D1318" t="s">
        <v>27</v>
      </c>
      <c r="E1318" s="1">
        <v>32892</v>
      </c>
      <c r="F1318">
        <v>1</v>
      </c>
      <c r="G1318">
        <v>0</v>
      </c>
      <c r="H1318" s="9">
        <v>41784</v>
      </c>
      <c r="I1318" s="9" t="str">
        <f t="shared" si="21"/>
        <v>2014</v>
      </c>
      <c r="J1318">
        <v>78</v>
      </c>
      <c r="K1318">
        <v>26</v>
      </c>
      <c r="L1318">
        <v>0</v>
      </c>
      <c r="M1318">
        <v>15</v>
      </c>
      <c r="N1318">
        <v>2</v>
      </c>
      <c r="O1318">
        <v>1</v>
      </c>
      <c r="P1318">
        <v>2</v>
      </c>
      <c r="Q1318">
        <f>SUM(Sheet1!K1318)+SUM(Sheet1!L1318)+SUM(Sheet1!M1318)+SUM(Sheet1!N1318)+SUM(Sheet1!O1318)+SUM(Sheet1!P1318)</f>
        <v>46</v>
      </c>
      <c r="R1318">
        <v>2</v>
      </c>
      <c r="S1318">
        <v>3</v>
      </c>
      <c r="T1318">
        <v>0</v>
      </c>
      <c r="U1318">
        <v>3</v>
      </c>
      <c r="V1318">
        <v>8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 t="s">
        <v>15</v>
      </c>
      <c r="AE1318" t="s">
        <v>16</v>
      </c>
    </row>
    <row r="1319" spans="1:31" x14ac:dyDescent="0.3">
      <c r="A1319">
        <v>10536</v>
      </c>
      <c r="B1319">
        <v>1971</v>
      </c>
      <c r="C1319" t="s">
        <v>13</v>
      </c>
      <c r="D1319" t="s">
        <v>27</v>
      </c>
      <c r="E1319" s="1">
        <v>32892</v>
      </c>
      <c r="F1319">
        <v>1</v>
      </c>
      <c r="G1319">
        <v>0</v>
      </c>
      <c r="H1319" s="9">
        <v>41784</v>
      </c>
      <c r="I1319" s="9" t="str">
        <f t="shared" si="21"/>
        <v>2014</v>
      </c>
      <c r="J1319">
        <v>78</v>
      </c>
      <c r="K1319">
        <v>26</v>
      </c>
      <c r="L1319">
        <v>0</v>
      </c>
      <c r="M1319">
        <v>15</v>
      </c>
      <c r="N1319">
        <v>2</v>
      </c>
      <c r="O1319">
        <v>1</v>
      </c>
      <c r="P1319">
        <v>2</v>
      </c>
      <c r="Q1319">
        <f>SUM(Sheet1!K1319)+SUM(Sheet1!L1319)+SUM(Sheet1!M1319)+SUM(Sheet1!N1319)+SUM(Sheet1!O1319)+SUM(Sheet1!P1319)</f>
        <v>46</v>
      </c>
      <c r="R1319">
        <v>2</v>
      </c>
      <c r="S1319">
        <v>3</v>
      </c>
      <c r="T1319">
        <v>0</v>
      </c>
      <c r="U1319">
        <v>3</v>
      </c>
      <c r="V1319">
        <v>8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 t="s">
        <v>21</v>
      </c>
      <c r="AE1319" t="s">
        <v>22</v>
      </c>
    </row>
    <row r="1320" spans="1:31" x14ac:dyDescent="0.3">
      <c r="A1320">
        <v>7540</v>
      </c>
      <c r="B1320">
        <v>1952</v>
      </c>
      <c r="C1320" t="s">
        <v>25</v>
      </c>
      <c r="D1320" t="s">
        <v>20</v>
      </c>
      <c r="E1320" s="1">
        <v>50300</v>
      </c>
      <c r="F1320">
        <v>0</v>
      </c>
      <c r="G1320">
        <v>1</v>
      </c>
      <c r="H1320" s="9">
        <v>41784</v>
      </c>
      <c r="I1320" s="9" t="str">
        <f t="shared" si="21"/>
        <v>2014</v>
      </c>
      <c r="J1320">
        <v>52</v>
      </c>
      <c r="K1320">
        <v>143</v>
      </c>
      <c r="L1320">
        <v>15</v>
      </c>
      <c r="M1320">
        <v>60</v>
      </c>
      <c r="N1320">
        <v>24</v>
      </c>
      <c r="O1320">
        <v>23</v>
      </c>
      <c r="P1320">
        <v>5</v>
      </c>
      <c r="Q1320">
        <f>SUM(Sheet1!K1320)+SUM(Sheet1!L1320)+SUM(Sheet1!M1320)+SUM(Sheet1!N1320)+SUM(Sheet1!O1320)+SUM(Sheet1!P1320)</f>
        <v>270</v>
      </c>
      <c r="R1320">
        <v>2</v>
      </c>
      <c r="S1320">
        <v>2</v>
      </c>
      <c r="T1320">
        <v>1</v>
      </c>
      <c r="U1320">
        <v>8</v>
      </c>
      <c r="V1320">
        <v>2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 t="s">
        <v>21</v>
      </c>
      <c r="AE1320" t="s">
        <v>22</v>
      </c>
    </row>
    <row r="1321" spans="1:31" x14ac:dyDescent="0.3">
      <c r="A1321">
        <v>7186</v>
      </c>
      <c r="B1321">
        <v>1966</v>
      </c>
      <c r="C1321" t="s">
        <v>13</v>
      </c>
      <c r="D1321" t="s">
        <v>27</v>
      </c>
      <c r="E1321" s="1">
        <v>30843</v>
      </c>
      <c r="F1321">
        <v>1</v>
      </c>
      <c r="G1321">
        <v>1</v>
      </c>
      <c r="H1321" s="9">
        <v>41785</v>
      </c>
      <c r="I1321" s="9" t="str">
        <f t="shared" si="21"/>
        <v>2014</v>
      </c>
      <c r="J1321">
        <v>43</v>
      </c>
      <c r="K1321">
        <v>24</v>
      </c>
      <c r="L1321">
        <v>0</v>
      </c>
      <c r="M1321">
        <v>2</v>
      </c>
      <c r="N1321">
        <v>0</v>
      </c>
      <c r="O1321">
        <v>0</v>
      </c>
      <c r="P1321">
        <v>9</v>
      </c>
      <c r="Q1321">
        <f>SUM(Sheet1!K1321)+SUM(Sheet1!L1321)+SUM(Sheet1!M1321)+SUM(Sheet1!N1321)+SUM(Sheet1!O1321)+SUM(Sheet1!P1321)</f>
        <v>35</v>
      </c>
      <c r="R1321">
        <v>2</v>
      </c>
      <c r="S1321">
        <v>1</v>
      </c>
      <c r="T1321">
        <v>1</v>
      </c>
      <c r="U1321">
        <v>2</v>
      </c>
      <c r="V1321">
        <v>5</v>
      </c>
      <c r="W1321">
        <v>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 t="s">
        <v>32</v>
      </c>
      <c r="AE1321" t="s">
        <v>33</v>
      </c>
    </row>
    <row r="1322" spans="1:31" x14ac:dyDescent="0.3">
      <c r="A1322">
        <v>213</v>
      </c>
      <c r="B1322">
        <v>1963</v>
      </c>
      <c r="C1322" t="s">
        <v>13</v>
      </c>
      <c r="D1322" t="s">
        <v>28</v>
      </c>
      <c r="E1322" s="1">
        <v>23091</v>
      </c>
      <c r="F1322">
        <v>1</v>
      </c>
      <c r="G1322">
        <v>1</v>
      </c>
      <c r="H1322" s="9">
        <v>41787</v>
      </c>
      <c r="I1322" s="9" t="str">
        <f t="shared" si="21"/>
        <v>2014</v>
      </c>
      <c r="J1322">
        <v>98</v>
      </c>
      <c r="K1322">
        <v>35</v>
      </c>
      <c r="L1322">
        <v>0</v>
      </c>
      <c r="M1322">
        <v>11</v>
      </c>
      <c r="N1322">
        <v>0</v>
      </c>
      <c r="O1322">
        <v>0</v>
      </c>
      <c r="P1322">
        <v>2</v>
      </c>
      <c r="Q1322">
        <f>SUM(Sheet1!K1322)+SUM(Sheet1!L1322)+SUM(Sheet1!M1322)+SUM(Sheet1!N1322)+SUM(Sheet1!O1322)+SUM(Sheet1!P1322)</f>
        <v>48</v>
      </c>
      <c r="R1322">
        <v>4</v>
      </c>
      <c r="S1322">
        <v>2</v>
      </c>
      <c r="T1322">
        <v>1</v>
      </c>
      <c r="U1322">
        <v>3</v>
      </c>
      <c r="V1322">
        <v>7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 t="s">
        <v>21</v>
      </c>
      <c r="AE1322" t="s">
        <v>22</v>
      </c>
    </row>
    <row r="1323" spans="1:31" x14ac:dyDescent="0.3">
      <c r="A1323">
        <v>4452</v>
      </c>
      <c r="B1323">
        <v>1957</v>
      </c>
      <c r="C1323" t="s">
        <v>25</v>
      </c>
      <c r="D1323" t="s">
        <v>28</v>
      </c>
      <c r="E1323" s="1">
        <v>50388</v>
      </c>
      <c r="F1323">
        <v>0</v>
      </c>
      <c r="G1323">
        <v>1</v>
      </c>
      <c r="H1323" s="9">
        <v>41787</v>
      </c>
      <c r="I1323" s="9" t="str">
        <f t="shared" si="21"/>
        <v>2014</v>
      </c>
      <c r="J1323">
        <v>3</v>
      </c>
      <c r="K1323">
        <v>292</v>
      </c>
      <c r="L1323">
        <v>6</v>
      </c>
      <c r="M1323">
        <v>37</v>
      </c>
      <c r="N1323">
        <v>0</v>
      </c>
      <c r="O1323">
        <v>3</v>
      </c>
      <c r="P1323">
        <v>34</v>
      </c>
      <c r="Q1323">
        <f>SUM(Sheet1!K1323)+SUM(Sheet1!L1323)+SUM(Sheet1!M1323)+SUM(Sheet1!N1323)+SUM(Sheet1!O1323)+SUM(Sheet1!P1323)</f>
        <v>372</v>
      </c>
      <c r="R1323">
        <v>4</v>
      </c>
      <c r="S1323">
        <v>6</v>
      </c>
      <c r="T1323">
        <v>1</v>
      </c>
      <c r="U1323">
        <v>6</v>
      </c>
      <c r="V1323">
        <v>7</v>
      </c>
      <c r="W1323">
        <v>0</v>
      </c>
      <c r="X1323">
        <v>1</v>
      </c>
      <c r="Y1323">
        <v>0</v>
      </c>
      <c r="Z1323">
        <v>1</v>
      </c>
      <c r="AA1323">
        <v>0</v>
      </c>
      <c r="AB1323">
        <v>1</v>
      </c>
      <c r="AC1323">
        <v>0</v>
      </c>
      <c r="AD1323" t="s">
        <v>30</v>
      </c>
      <c r="AE1323" t="s">
        <v>31</v>
      </c>
    </row>
    <row r="1324" spans="1:31" x14ac:dyDescent="0.3">
      <c r="A1324">
        <v>263</v>
      </c>
      <c r="B1324">
        <v>1945</v>
      </c>
      <c r="C1324" t="s">
        <v>13</v>
      </c>
      <c r="D1324" t="s">
        <v>28</v>
      </c>
      <c r="E1324" s="1">
        <v>45576</v>
      </c>
      <c r="F1324">
        <v>0</v>
      </c>
      <c r="G1324">
        <v>0</v>
      </c>
      <c r="H1324" s="9">
        <v>41787</v>
      </c>
      <c r="I1324" s="9" t="str">
        <f t="shared" si="21"/>
        <v>2014</v>
      </c>
      <c r="J1324">
        <v>9</v>
      </c>
      <c r="K1324">
        <v>56</v>
      </c>
      <c r="L1324">
        <v>19</v>
      </c>
      <c r="M1324">
        <v>29</v>
      </c>
      <c r="N1324">
        <v>2</v>
      </c>
      <c r="O1324">
        <v>14</v>
      </c>
      <c r="P1324">
        <v>25</v>
      </c>
      <c r="Q1324">
        <f>SUM(Sheet1!K1324)+SUM(Sheet1!L1324)+SUM(Sheet1!M1324)+SUM(Sheet1!N1324)+SUM(Sheet1!O1324)+SUM(Sheet1!P1324)</f>
        <v>145</v>
      </c>
      <c r="R1324">
        <v>1</v>
      </c>
      <c r="S1324">
        <v>3</v>
      </c>
      <c r="T1324">
        <v>1</v>
      </c>
      <c r="U1324">
        <v>3</v>
      </c>
      <c r="V1324">
        <v>8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1</v>
      </c>
      <c r="AC1324">
        <v>0</v>
      </c>
      <c r="AD1324" t="s">
        <v>21</v>
      </c>
      <c r="AE1324" t="s">
        <v>22</v>
      </c>
    </row>
    <row r="1325" spans="1:31" x14ac:dyDescent="0.3">
      <c r="A1325">
        <v>10846</v>
      </c>
      <c r="B1325">
        <v>1978</v>
      </c>
      <c r="C1325" t="s">
        <v>26</v>
      </c>
      <c r="D1325" t="s">
        <v>20</v>
      </c>
      <c r="E1325" s="1">
        <v>43783</v>
      </c>
      <c r="F1325">
        <v>1</v>
      </c>
      <c r="G1325">
        <v>0</v>
      </c>
      <c r="H1325" s="9">
        <v>41788</v>
      </c>
      <c r="I1325" s="9" t="str">
        <f t="shared" si="21"/>
        <v>2014</v>
      </c>
      <c r="J1325">
        <v>22</v>
      </c>
      <c r="K1325">
        <v>327</v>
      </c>
      <c r="L1325">
        <v>9</v>
      </c>
      <c r="M1325">
        <v>125</v>
      </c>
      <c r="N1325">
        <v>25</v>
      </c>
      <c r="O1325">
        <v>4</v>
      </c>
      <c r="P1325">
        <v>139</v>
      </c>
      <c r="Q1325">
        <f>SUM(Sheet1!K1325)+SUM(Sheet1!L1325)+SUM(Sheet1!M1325)+SUM(Sheet1!N1325)+SUM(Sheet1!O1325)+SUM(Sheet1!P1325)</f>
        <v>629</v>
      </c>
      <c r="R1325">
        <v>6</v>
      </c>
      <c r="S1325">
        <v>7</v>
      </c>
      <c r="T1325">
        <v>1</v>
      </c>
      <c r="U1325">
        <v>8</v>
      </c>
      <c r="V1325">
        <v>7</v>
      </c>
      <c r="W1325">
        <v>1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 t="s">
        <v>23</v>
      </c>
      <c r="AE1325" t="s">
        <v>24</v>
      </c>
    </row>
    <row r="1326" spans="1:31" x14ac:dyDescent="0.3">
      <c r="A1326">
        <v>4055</v>
      </c>
      <c r="B1326">
        <v>1992</v>
      </c>
      <c r="C1326" t="s">
        <v>35</v>
      </c>
      <c r="D1326" t="s">
        <v>28</v>
      </c>
      <c r="E1326" s="1">
        <v>18746</v>
      </c>
      <c r="F1326">
        <v>1</v>
      </c>
      <c r="G1326">
        <v>0</v>
      </c>
      <c r="H1326" s="9">
        <v>41788</v>
      </c>
      <c r="I1326" s="9" t="str">
        <f t="shared" si="21"/>
        <v>2014</v>
      </c>
      <c r="J1326">
        <v>41</v>
      </c>
      <c r="K1326">
        <v>2</v>
      </c>
      <c r="L1326">
        <v>10</v>
      </c>
      <c r="M1326">
        <v>11</v>
      </c>
      <c r="N1326">
        <v>12</v>
      </c>
      <c r="O1326">
        <v>9</v>
      </c>
      <c r="P1326">
        <v>20</v>
      </c>
      <c r="Q1326">
        <f>SUM(Sheet1!K1326)+SUM(Sheet1!L1326)+SUM(Sheet1!M1326)+SUM(Sheet1!N1326)+SUM(Sheet1!O1326)+SUM(Sheet1!P1326)</f>
        <v>64</v>
      </c>
      <c r="R1326">
        <v>2</v>
      </c>
      <c r="S1326">
        <v>3</v>
      </c>
      <c r="T1326">
        <v>0</v>
      </c>
      <c r="U1326">
        <v>3</v>
      </c>
      <c r="V1326">
        <v>6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 t="s">
        <v>21</v>
      </c>
      <c r="AE1326" t="s">
        <v>22</v>
      </c>
    </row>
    <row r="1327" spans="1:31" x14ac:dyDescent="0.3">
      <c r="A1327">
        <v>9386</v>
      </c>
      <c r="B1327">
        <v>1962</v>
      </c>
      <c r="C1327" t="s">
        <v>25</v>
      </c>
      <c r="D1327" t="s">
        <v>27</v>
      </c>
      <c r="E1327" s="1">
        <v>50127</v>
      </c>
      <c r="F1327">
        <v>0</v>
      </c>
      <c r="G1327">
        <v>1</v>
      </c>
      <c r="H1327" s="9">
        <v>41788</v>
      </c>
      <c r="I1327" s="9" t="str">
        <f t="shared" si="21"/>
        <v>2014</v>
      </c>
      <c r="J1327">
        <v>88</v>
      </c>
      <c r="K1327">
        <v>274</v>
      </c>
      <c r="L1327">
        <v>0</v>
      </c>
      <c r="M1327">
        <v>21</v>
      </c>
      <c r="N1327">
        <v>4</v>
      </c>
      <c r="O1327">
        <v>6</v>
      </c>
      <c r="P1327">
        <v>15</v>
      </c>
      <c r="Q1327">
        <f>SUM(Sheet1!K1327)+SUM(Sheet1!L1327)+SUM(Sheet1!M1327)+SUM(Sheet1!N1327)+SUM(Sheet1!O1327)+SUM(Sheet1!P1327)</f>
        <v>320</v>
      </c>
      <c r="R1327">
        <v>1</v>
      </c>
      <c r="S1327">
        <v>5</v>
      </c>
      <c r="T1327">
        <v>1</v>
      </c>
      <c r="U1327">
        <v>6</v>
      </c>
      <c r="V1327">
        <v>6</v>
      </c>
      <c r="W1327">
        <v>0</v>
      </c>
      <c r="X1327">
        <v>1</v>
      </c>
      <c r="Y1327">
        <v>0</v>
      </c>
      <c r="Z1327">
        <v>0</v>
      </c>
      <c r="AA1327">
        <v>0</v>
      </c>
      <c r="AB1327">
        <v>0</v>
      </c>
      <c r="AC1327">
        <v>0</v>
      </c>
      <c r="AD1327" t="s">
        <v>21</v>
      </c>
      <c r="AE1327" t="s">
        <v>22</v>
      </c>
    </row>
    <row r="1328" spans="1:31" x14ac:dyDescent="0.3">
      <c r="A1328">
        <v>10509</v>
      </c>
      <c r="B1328">
        <v>1955</v>
      </c>
      <c r="C1328" t="s">
        <v>26</v>
      </c>
      <c r="D1328" t="s">
        <v>28</v>
      </c>
      <c r="E1328" s="1">
        <v>36927</v>
      </c>
      <c r="F1328">
        <v>1</v>
      </c>
      <c r="G1328">
        <v>1</v>
      </c>
      <c r="H1328" s="9">
        <v>41792</v>
      </c>
      <c r="I1328" s="9" t="str">
        <f t="shared" si="21"/>
        <v>2014</v>
      </c>
      <c r="J1328">
        <v>46</v>
      </c>
      <c r="K1328">
        <v>51</v>
      </c>
      <c r="L1328">
        <v>0</v>
      </c>
      <c r="M1328">
        <v>16</v>
      </c>
      <c r="N1328">
        <v>0</v>
      </c>
      <c r="O1328">
        <v>0</v>
      </c>
      <c r="P1328">
        <v>4</v>
      </c>
      <c r="Q1328">
        <f>SUM(Sheet1!K1328)+SUM(Sheet1!L1328)+SUM(Sheet1!M1328)+SUM(Sheet1!N1328)+SUM(Sheet1!O1328)+SUM(Sheet1!P1328)</f>
        <v>71</v>
      </c>
      <c r="R1328">
        <v>2</v>
      </c>
      <c r="S1328">
        <v>3</v>
      </c>
      <c r="T1328">
        <v>0</v>
      </c>
      <c r="U1328">
        <v>3</v>
      </c>
      <c r="V1328">
        <v>8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 t="s">
        <v>29</v>
      </c>
      <c r="AE1328" t="s">
        <v>19</v>
      </c>
    </row>
    <row r="1329" spans="1:31" x14ac:dyDescent="0.3">
      <c r="A1329">
        <v>7788</v>
      </c>
      <c r="B1329">
        <v>1983</v>
      </c>
      <c r="C1329" t="s">
        <v>13</v>
      </c>
      <c r="D1329" t="s">
        <v>20</v>
      </c>
      <c r="E1329" s="1">
        <v>23536</v>
      </c>
      <c r="F1329">
        <v>1</v>
      </c>
      <c r="G1329">
        <v>0</v>
      </c>
      <c r="H1329" s="9">
        <v>41794</v>
      </c>
      <c r="I1329" s="9" t="str">
        <f t="shared" si="21"/>
        <v>2014</v>
      </c>
      <c r="J1329">
        <v>53</v>
      </c>
      <c r="K1329">
        <v>6</v>
      </c>
      <c r="L1329">
        <v>0</v>
      </c>
      <c r="M1329">
        <v>3</v>
      </c>
      <c r="N1329">
        <v>0</v>
      </c>
      <c r="O1329">
        <v>0</v>
      </c>
      <c r="P1329">
        <v>1</v>
      </c>
      <c r="Q1329">
        <f>SUM(Sheet1!K1329)+SUM(Sheet1!L1329)+SUM(Sheet1!M1329)+SUM(Sheet1!N1329)+SUM(Sheet1!O1329)+SUM(Sheet1!P1329)</f>
        <v>10</v>
      </c>
      <c r="R1329">
        <v>1</v>
      </c>
      <c r="S1329">
        <v>0</v>
      </c>
      <c r="T1329">
        <v>0</v>
      </c>
      <c r="U1329">
        <v>3</v>
      </c>
      <c r="V1329">
        <v>3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 t="s">
        <v>21</v>
      </c>
      <c r="AE1329" t="s">
        <v>22</v>
      </c>
    </row>
    <row r="1330" spans="1:31" x14ac:dyDescent="0.3">
      <c r="A1330">
        <v>7411</v>
      </c>
      <c r="B1330">
        <v>1964</v>
      </c>
      <c r="C1330" t="s">
        <v>13</v>
      </c>
      <c r="D1330" t="s">
        <v>20</v>
      </c>
      <c r="E1330" s="1">
        <v>31686</v>
      </c>
      <c r="F1330">
        <v>1</v>
      </c>
      <c r="G1330">
        <v>1</v>
      </c>
      <c r="H1330" s="9">
        <v>41795</v>
      </c>
      <c r="I1330" s="9" t="str">
        <f t="shared" si="21"/>
        <v>2014</v>
      </c>
      <c r="J1330">
        <v>31</v>
      </c>
      <c r="K1330">
        <v>11</v>
      </c>
      <c r="L1330">
        <v>0</v>
      </c>
      <c r="M1330">
        <v>5</v>
      </c>
      <c r="N1330">
        <v>0</v>
      </c>
      <c r="O1330">
        <v>0</v>
      </c>
      <c r="P1330">
        <v>1</v>
      </c>
      <c r="Q1330">
        <f>SUM(Sheet1!K1330)+SUM(Sheet1!L1330)+SUM(Sheet1!M1330)+SUM(Sheet1!N1330)+SUM(Sheet1!O1330)+SUM(Sheet1!P1330)</f>
        <v>17</v>
      </c>
      <c r="R1330">
        <v>2</v>
      </c>
      <c r="S1330">
        <v>1</v>
      </c>
      <c r="T1330">
        <v>0</v>
      </c>
      <c r="U1330">
        <v>3</v>
      </c>
      <c r="V1330">
        <v>6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 t="s">
        <v>15</v>
      </c>
      <c r="AE1330" t="s">
        <v>16</v>
      </c>
    </row>
    <row r="1331" spans="1:31" x14ac:dyDescent="0.3">
      <c r="A1331">
        <v>9725</v>
      </c>
      <c r="B1331">
        <v>1966</v>
      </c>
      <c r="C1331" t="s">
        <v>13</v>
      </c>
      <c r="D1331" t="s">
        <v>27</v>
      </c>
      <c r="E1331" s="1">
        <v>28764</v>
      </c>
      <c r="F1331">
        <v>1</v>
      </c>
      <c r="G1331">
        <v>1</v>
      </c>
      <c r="H1331" s="9">
        <v>41795</v>
      </c>
      <c r="I1331" s="9" t="str">
        <f t="shared" si="21"/>
        <v>2014</v>
      </c>
      <c r="J1331">
        <v>16</v>
      </c>
      <c r="K1331">
        <v>8</v>
      </c>
      <c r="L1331">
        <v>0</v>
      </c>
      <c r="M1331">
        <v>3</v>
      </c>
      <c r="N1331">
        <v>0</v>
      </c>
      <c r="O1331">
        <v>0</v>
      </c>
      <c r="P1331">
        <v>1</v>
      </c>
      <c r="Q1331">
        <f>SUM(Sheet1!K1331)+SUM(Sheet1!L1331)+SUM(Sheet1!M1331)+SUM(Sheet1!N1331)+SUM(Sheet1!O1331)+SUM(Sheet1!P1331)</f>
        <v>12</v>
      </c>
      <c r="R1331">
        <v>1</v>
      </c>
      <c r="S1331">
        <v>1</v>
      </c>
      <c r="T1331">
        <v>0</v>
      </c>
      <c r="U1331">
        <v>2</v>
      </c>
      <c r="V1331">
        <v>8</v>
      </c>
      <c r="W1331">
        <v>1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 t="s">
        <v>21</v>
      </c>
      <c r="AE1331" t="s">
        <v>22</v>
      </c>
    </row>
    <row r="1332" spans="1:31" x14ac:dyDescent="0.3">
      <c r="A1332">
        <v>6528</v>
      </c>
      <c r="B1332">
        <v>1982</v>
      </c>
      <c r="C1332" t="s">
        <v>26</v>
      </c>
      <c r="D1332" t="s">
        <v>27</v>
      </c>
      <c r="E1332" s="1">
        <v>18492</v>
      </c>
      <c r="F1332">
        <v>1</v>
      </c>
      <c r="G1332">
        <v>0</v>
      </c>
      <c r="H1332" s="9">
        <v>41795</v>
      </c>
      <c r="I1332" s="9" t="str">
        <f t="shared" si="21"/>
        <v>2014</v>
      </c>
      <c r="J1332">
        <v>75</v>
      </c>
      <c r="K1332">
        <v>2</v>
      </c>
      <c r="L1332">
        <v>2</v>
      </c>
      <c r="M1332">
        <v>2</v>
      </c>
      <c r="N1332">
        <v>2</v>
      </c>
      <c r="O1332">
        <v>1</v>
      </c>
      <c r="P1332">
        <v>1</v>
      </c>
      <c r="Q1332">
        <f>SUM(Sheet1!K1332)+SUM(Sheet1!L1332)+SUM(Sheet1!M1332)+SUM(Sheet1!N1332)+SUM(Sheet1!O1332)+SUM(Sheet1!P1332)</f>
        <v>10</v>
      </c>
      <c r="R1332">
        <v>1</v>
      </c>
      <c r="S1332">
        <v>1</v>
      </c>
      <c r="T1332">
        <v>0</v>
      </c>
      <c r="U1332">
        <v>2</v>
      </c>
      <c r="V1332">
        <v>8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 t="s">
        <v>21</v>
      </c>
      <c r="AE1332" t="s">
        <v>22</v>
      </c>
    </row>
    <row r="1333" spans="1:31" x14ac:dyDescent="0.3">
      <c r="A1333">
        <v>4184</v>
      </c>
      <c r="B1333">
        <v>1950</v>
      </c>
      <c r="C1333" t="s">
        <v>13</v>
      </c>
      <c r="D1333" t="s">
        <v>27</v>
      </c>
      <c r="E1333" s="1">
        <v>52157</v>
      </c>
      <c r="F1333">
        <v>0</v>
      </c>
      <c r="G1333">
        <v>1</v>
      </c>
      <c r="H1333" s="9">
        <v>41797</v>
      </c>
      <c r="I1333" s="9" t="str">
        <f t="shared" si="21"/>
        <v>2014</v>
      </c>
      <c r="J1333">
        <v>48</v>
      </c>
      <c r="K1333">
        <v>189</v>
      </c>
      <c r="L1333">
        <v>2</v>
      </c>
      <c r="M1333">
        <v>29</v>
      </c>
      <c r="N1333">
        <v>3</v>
      </c>
      <c r="O1333">
        <v>2</v>
      </c>
      <c r="P1333">
        <v>40</v>
      </c>
      <c r="Q1333">
        <f>SUM(Sheet1!K1333)+SUM(Sheet1!L1333)+SUM(Sheet1!M1333)+SUM(Sheet1!N1333)+SUM(Sheet1!O1333)+SUM(Sheet1!P1333)</f>
        <v>265</v>
      </c>
      <c r="R1333">
        <v>2</v>
      </c>
      <c r="S1333">
        <v>3</v>
      </c>
      <c r="T1333">
        <v>2</v>
      </c>
      <c r="U1333">
        <v>5</v>
      </c>
      <c r="V1333">
        <v>4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 t="s">
        <v>21</v>
      </c>
      <c r="AE1333" t="s">
        <v>22</v>
      </c>
    </row>
    <row r="1334" spans="1:31" x14ac:dyDescent="0.3">
      <c r="A1334">
        <v>5961</v>
      </c>
      <c r="B1334">
        <v>1978</v>
      </c>
      <c r="C1334" t="s">
        <v>25</v>
      </c>
      <c r="D1334" t="s">
        <v>20</v>
      </c>
      <c r="E1334" s="1">
        <v>42693</v>
      </c>
      <c r="F1334">
        <v>1</v>
      </c>
      <c r="G1334">
        <v>0</v>
      </c>
      <c r="H1334" s="9">
        <v>41797</v>
      </c>
      <c r="I1334" s="9" t="str">
        <f t="shared" si="21"/>
        <v>2014</v>
      </c>
      <c r="J1334">
        <v>29</v>
      </c>
      <c r="K1334">
        <v>8</v>
      </c>
      <c r="L1334">
        <v>4</v>
      </c>
      <c r="M1334">
        <v>20</v>
      </c>
      <c r="N1334">
        <v>6</v>
      </c>
      <c r="O1334">
        <v>3</v>
      </c>
      <c r="P1334">
        <v>16</v>
      </c>
      <c r="Q1334">
        <f>SUM(Sheet1!K1334)+SUM(Sheet1!L1334)+SUM(Sheet1!M1334)+SUM(Sheet1!N1334)+SUM(Sheet1!O1334)+SUM(Sheet1!P1334)</f>
        <v>57</v>
      </c>
      <c r="R1334">
        <v>1</v>
      </c>
      <c r="S1334">
        <v>1</v>
      </c>
      <c r="T1334">
        <v>0</v>
      </c>
      <c r="U1334">
        <v>3</v>
      </c>
      <c r="V1334">
        <v>5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 t="s">
        <v>21</v>
      </c>
      <c r="AE1334" t="s">
        <v>22</v>
      </c>
    </row>
    <row r="1335" spans="1:31" x14ac:dyDescent="0.3">
      <c r="A1335">
        <v>3381</v>
      </c>
      <c r="B1335">
        <v>1953</v>
      </c>
      <c r="C1335" t="s">
        <v>26</v>
      </c>
      <c r="D1335" t="s">
        <v>20</v>
      </c>
      <c r="E1335" s="1">
        <v>54348</v>
      </c>
      <c r="F1335">
        <v>1</v>
      </c>
      <c r="G1335">
        <v>1</v>
      </c>
      <c r="H1335" s="9">
        <v>41798</v>
      </c>
      <c r="I1335" s="9" t="str">
        <f t="shared" si="21"/>
        <v>2014</v>
      </c>
      <c r="J1335">
        <v>51</v>
      </c>
      <c r="K1335">
        <v>70</v>
      </c>
      <c r="L1335">
        <v>0</v>
      </c>
      <c r="M1335">
        <v>16</v>
      </c>
      <c r="N1335">
        <v>0</v>
      </c>
      <c r="O1335">
        <v>0</v>
      </c>
      <c r="P1335">
        <v>4</v>
      </c>
      <c r="Q1335">
        <f>SUM(Sheet1!K1335)+SUM(Sheet1!L1335)+SUM(Sheet1!M1335)+SUM(Sheet1!N1335)+SUM(Sheet1!O1335)+SUM(Sheet1!P1335)</f>
        <v>90</v>
      </c>
      <c r="R1335">
        <v>2</v>
      </c>
      <c r="S1335">
        <v>2</v>
      </c>
      <c r="T1335">
        <v>0</v>
      </c>
      <c r="U1335">
        <v>4</v>
      </c>
      <c r="V1335">
        <v>6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 t="s">
        <v>23</v>
      </c>
      <c r="AE1335" t="s">
        <v>24</v>
      </c>
    </row>
    <row r="1336" spans="1:31" x14ac:dyDescent="0.3">
      <c r="A1336">
        <v>7212</v>
      </c>
      <c r="B1336">
        <v>1966</v>
      </c>
      <c r="C1336" t="s">
        <v>25</v>
      </c>
      <c r="D1336" t="s">
        <v>20</v>
      </c>
      <c r="E1336" s="1">
        <v>44794</v>
      </c>
      <c r="F1336">
        <v>0</v>
      </c>
      <c r="G1336">
        <v>1</v>
      </c>
      <c r="H1336" s="9">
        <v>41798</v>
      </c>
      <c r="I1336" s="9" t="str">
        <f t="shared" si="21"/>
        <v>2014</v>
      </c>
      <c r="J1336">
        <v>99</v>
      </c>
      <c r="K1336">
        <v>54</v>
      </c>
      <c r="L1336">
        <v>0</v>
      </c>
      <c r="M1336">
        <v>7</v>
      </c>
      <c r="N1336">
        <v>0</v>
      </c>
      <c r="O1336">
        <v>0</v>
      </c>
      <c r="P1336">
        <v>4</v>
      </c>
      <c r="Q1336">
        <f>SUM(Sheet1!K1336)+SUM(Sheet1!L1336)+SUM(Sheet1!M1336)+SUM(Sheet1!N1336)+SUM(Sheet1!O1336)+SUM(Sheet1!P1336)</f>
        <v>65</v>
      </c>
      <c r="R1336">
        <v>1</v>
      </c>
      <c r="S1336">
        <v>2</v>
      </c>
      <c r="T1336">
        <v>0</v>
      </c>
      <c r="U1336">
        <v>3</v>
      </c>
      <c r="V1336">
        <v>6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 t="s">
        <v>18</v>
      </c>
      <c r="AE1336" t="s">
        <v>19</v>
      </c>
    </row>
    <row r="1337" spans="1:31" x14ac:dyDescent="0.3">
      <c r="A1337">
        <v>868</v>
      </c>
      <c r="B1337">
        <v>1966</v>
      </c>
      <c r="C1337" t="s">
        <v>25</v>
      </c>
      <c r="D1337" t="s">
        <v>20</v>
      </c>
      <c r="E1337" s="1">
        <v>44794</v>
      </c>
      <c r="F1337">
        <v>0</v>
      </c>
      <c r="G1337">
        <v>1</v>
      </c>
      <c r="H1337" s="9">
        <v>41798</v>
      </c>
      <c r="I1337" s="9" t="str">
        <f t="shared" si="21"/>
        <v>2014</v>
      </c>
      <c r="J1337">
        <v>99</v>
      </c>
      <c r="K1337">
        <v>54</v>
      </c>
      <c r="L1337">
        <v>0</v>
      </c>
      <c r="M1337">
        <v>7</v>
      </c>
      <c r="N1337">
        <v>0</v>
      </c>
      <c r="O1337">
        <v>0</v>
      </c>
      <c r="P1337">
        <v>4</v>
      </c>
      <c r="Q1337">
        <f>SUM(Sheet1!K1337)+SUM(Sheet1!L1337)+SUM(Sheet1!M1337)+SUM(Sheet1!N1337)+SUM(Sheet1!O1337)+SUM(Sheet1!P1337)</f>
        <v>65</v>
      </c>
      <c r="R1337">
        <v>1</v>
      </c>
      <c r="S1337">
        <v>2</v>
      </c>
      <c r="T1337">
        <v>0</v>
      </c>
      <c r="U1337">
        <v>3</v>
      </c>
      <c r="V1337">
        <v>6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 t="s">
        <v>15</v>
      </c>
      <c r="AE1337" t="s">
        <v>16</v>
      </c>
    </row>
    <row r="1338" spans="1:31" x14ac:dyDescent="0.3">
      <c r="A1338">
        <v>713</v>
      </c>
      <c r="B1338">
        <v>1977</v>
      </c>
      <c r="C1338" t="s">
        <v>26</v>
      </c>
      <c r="D1338" t="s">
        <v>20</v>
      </c>
      <c r="E1338" s="1">
        <v>50353</v>
      </c>
      <c r="F1338">
        <v>0</v>
      </c>
      <c r="G1338">
        <v>0</v>
      </c>
      <c r="H1338" s="9">
        <v>41798</v>
      </c>
      <c r="I1338" s="9" t="str">
        <f t="shared" si="21"/>
        <v>2014</v>
      </c>
      <c r="J1338">
        <v>72</v>
      </c>
      <c r="K1338">
        <v>141</v>
      </c>
      <c r="L1338">
        <v>15</v>
      </c>
      <c r="M1338">
        <v>153</v>
      </c>
      <c r="N1338">
        <v>67</v>
      </c>
      <c r="O1338">
        <v>31</v>
      </c>
      <c r="P1338">
        <v>35</v>
      </c>
      <c r="Q1338">
        <f>SUM(Sheet1!K1338)+SUM(Sheet1!L1338)+SUM(Sheet1!M1338)+SUM(Sheet1!N1338)+SUM(Sheet1!O1338)+SUM(Sheet1!P1338)</f>
        <v>442</v>
      </c>
      <c r="R1338">
        <v>1</v>
      </c>
      <c r="S1338">
        <v>4</v>
      </c>
      <c r="T1338">
        <v>4</v>
      </c>
      <c r="U1338">
        <v>6</v>
      </c>
      <c r="V1338">
        <v>3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 t="s">
        <v>21</v>
      </c>
      <c r="AE1338" t="s">
        <v>22</v>
      </c>
    </row>
    <row r="1339" spans="1:31" x14ac:dyDescent="0.3">
      <c r="A1339">
        <v>4268</v>
      </c>
      <c r="B1339">
        <v>1959</v>
      </c>
      <c r="C1339" t="s">
        <v>25</v>
      </c>
      <c r="D1339" t="s">
        <v>20</v>
      </c>
      <c r="E1339" s="1">
        <v>53154</v>
      </c>
      <c r="F1339">
        <v>0</v>
      </c>
      <c r="G1339">
        <v>1</v>
      </c>
      <c r="H1339" s="9">
        <v>41799</v>
      </c>
      <c r="I1339" s="9" t="str">
        <f t="shared" si="21"/>
        <v>2014</v>
      </c>
      <c r="J1339">
        <v>50</v>
      </c>
      <c r="K1339">
        <v>129</v>
      </c>
      <c r="L1339">
        <v>0</v>
      </c>
      <c r="M1339">
        <v>21</v>
      </c>
      <c r="N1339">
        <v>0</v>
      </c>
      <c r="O1339">
        <v>1</v>
      </c>
      <c r="P1339">
        <v>7</v>
      </c>
      <c r="Q1339">
        <f>SUM(Sheet1!K1339)+SUM(Sheet1!L1339)+SUM(Sheet1!M1339)+SUM(Sheet1!N1339)+SUM(Sheet1!O1339)+SUM(Sheet1!P1339)</f>
        <v>158</v>
      </c>
      <c r="R1339">
        <v>1</v>
      </c>
      <c r="S1339">
        <v>3</v>
      </c>
      <c r="T1339">
        <v>1</v>
      </c>
      <c r="U1339">
        <v>4</v>
      </c>
      <c r="V1339">
        <v>4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 t="s">
        <v>29</v>
      </c>
      <c r="AE1339" t="s">
        <v>19</v>
      </c>
    </row>
    <row r="1340" spans="1:31" x14ac:dyDescent="0.3">
      <c r="A1340">
        <v>194</v>
      </c>
      <c r="B1340">
        <v>1965</v>
      </c>
      <c r="C1340" t="s">
        <v>25</v>
      </c>
      <c r="D1340" t="s">
        <v>20</v>
      </c>
      <c r="E1340" s="1">
        <v>48006</v>
      </c>
      <c r="F1340">
        <v>1</v>
      </c>
      <c r="G1340">
        <v>1</v>
      </c>
      <c r="H1340" s="9">
        <v>41799</v>
      </c>
      <c r="I1340" s="9" t="str">
        <f t="shared" si="21"/>
        <v>2014</v>
      </c>
      <c r="J1340">
        <v>55</v>
      </c>
      <c r="K1340">
        <v>23</v>
      </c>
      <c r="L1340">
        <v>0</v>
      </c>
      <c r="M1340">
        <v>11</v>
      </c>
      <c r="N1340">
        <v>3</v>
      </c>
      <c r="O1340">
        <v>2</v>
      </c>
      <c r="P1340">
        <v>2</v>
      </c>
      <c r="Q1340">
        <f>SUM(Sheet1!K1340)+SUM(Sheet1!L1340)+SUM(Sheet1!M1340)+SUM(Sheet1!N1340)+SUM(Sheet1!O1340)+SUM(Sheet1!P1340)</f>
        <v>41</v>
      </c>
      <c r="R1340">
        <v>1</v>
      </c>
      <c r="S1340">
        <v>1</v>
      </c>
      <c r="T1340">
        <v>0</v>
      </c>
      <c r="U1340">
        <v>3</v>
      </c>
      <c r="V1340">
        <v>6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 t="s">
        <v>21</v>
      </c>
      <c r="AE1340" t="s">
        <v>22</v>
      </c>
    </row>
    <row r="1341" spans="1:31" x14ac:dyDescent="0.3">
      <c r="A1341">
        <v>4937</v>
      </c>
      <c r="B1341">
        <v>1973</v>
      </c>
      <c r="C1341" t="s">
        <v>34</v>
      </c>
      <c r="D1341" t="s">
        <v>20</v>
      </c>
      <c r="E1341" s="1">
        <v>46094</v>
      </c>
      <c r="F1341">
        <v>1</v>
      </c>
      <c r="G1341">
        <v>1</v>
      </c>
      <c r="H1341" s="9">
        <v>41800</v>
      </c>
      <c r="I1341" s="9" t="str">
        <f t="shared" si="21"/>
        <v>2014</v>
      </c>
      <c r="J1341">
        <v>62</v>
      </c>
      <c r="K1341">
        <v>12</v>
      </c>
      <c r="L1341">
        <v>2</v>
      </c>
      <c r="M1341">
        <v>20</v>
      </c>
      <c r="N1341">
        <v>3</v>
      </c>
      <c r="O1341">
        <v>2</v>
      </c>
      <c r="P1341">
        <v>5</v>
      </c>
      <c r="Q1341">
        <f>SUM(Sheet1!K1341)+SUM(Sheet1!L1341)+SUM(Sheet1!M1341)+SUM(Sheet1!N1341)+SUM(Sheet1!O1341)+SUM(Sheet1!P1341)</f>
        <v>44</v>
      </c>
      <c r="R1341">
        <v>1</v>
      </c>
      <c r="S1341">
        <v>1</v>
      </c>
      <c r="T1341">
        <v>0</v>
      </c>
      <c r="U1341">
        <v>3</v>
      </c>
      <c r="V1341">
        <v>7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 t="s">
        <v>21</v>
      </c>
      <c r="AE1341" t="s">
        <v>22</v>
      </c>
    </row>
    <row r="1342" spans="1:31" x14ac:dyDescent="0.3">
      <c r="A1342">
        <v>3623</v>
      </c>
      <c r="B1342">
        <v>1976</v>
      </c>
      <c r="C1342" t="s">
        <v>25</v>
      </c>
      <c r="D1342" t="s">
        <v>27</v>
      </c>
      <c r="E1342" s="1">
        <v>21675</v>
      </c>
      <c r="F1342">
        <v>1</v>
      </c>
      <c r="G1342">
        <v>0</v>
      </c>
      <c r="H1342" s="9">
        <v>41801</v>
      </c>
      <c r="I1342" s="9" t="str">
        <f t="shared" si="21"/>
        <v>2014</v>
      </c>
      <c r="J1342">
        <v>55</v>
      </c>
      <c r="K1342">
        <v>4</v>
      </c>
      <c r="L1342">
        <v>0</v>
      </c>
      <c r="M1342">
        <v>16</v>
      </c>
      <c r="N1342">
        <v>17</v>
      </c>
      <c r="O1342">
        <v>4</v>
      </c>
      <c r="P1342">
        <v>4</v>
      </c>
      <c r="Q1342">
        <f>SUM(Sheet1!K1342)+SUM(Sheet1!L1342)+SUM(Sheet1!M1342)+SUM(Sheet1!N1342)+SUM(Sheet1!O1342)+SUM(Sheet1!P1342)</f>
        <v>45</v>
      </c>
      <c r="R1342">
        <v>3</v>
      </c>
      <c r="S1342">
        <v>4</v>
      </c>
      <c r="T1342">
        <v>0</v>
      </c>
      <c r="U1342">
        <v>3</v>
      </c>
      <c r="V1342">
        <v>7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 t="s">
        <v>32</v>
      </c>
      <c r="AE1342" t="s">
        <v>33</v>
      </c>
    </row>
    <row r="1343" spans="1:31" x14ac:dyDescent="0.3">
      <c r="A1343">
        <v>6679</v>
      </c>
      <c r="B1343">
        <v>1966</v>
      </c>
      <c r="C1343" t="s">
        <v>25</v>
      </c>
      <c r="D1343" t="s">
        <v>28</v>
      </c>
      <c r="E1343" s="1">
        <v>33279</v>
      </c>
      <c r="F1343">
        <v>0</v>
      </c>
      <c r="G1343">
        <v>0</v>
      </c>
      <c r="H1343" s="9">
        <v>41802</v>
      </c>
      <c r="I1343" s="9" t="str">
        <f t="shared" si="21"/>
        <v>2014</v>
      </c>
      <c r="J1343">
        <v>29</v>
      </c>
      <c r="K1343">
        <v>10</v>
      </c>
      <c r="L1343">
        <v>3</v>
      </c>
      <c r="M1343">
        <v>3</v>
      </c>
      <c r="N1343">
        <v>0</v>
      </c>
      <c r="O1343">
        <v>0</v>
      </c>
      <c r="P1343">
        <v>0</v>
      </c>
      <c r="Q1343">
        <f>SUM(Sheet1!K1343)+SUM(Sheet1!L1343)+SUM(Sheet1!M1343)+SUM(Sheet1!N1343)+SUM(Sheet1!O1343)+SUM(Sheet1!P1343)</f>
        <v>16</v>
      </c>
      <c r="R1343">
        <v>1</v>
      </c>
      <c r="S1343">
        <v>0</v>
      </c>
      <c r="T1343">
        <v>0</v>
      </c>
      <c r="U1343">
        <v>3</v>
      </c>
      <c r="V1343">
        <v>3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 t="s">
        <v>21</v>
      </c>
      <c r="AE1343" t="s">
        <v>22</v>
      </c>
    </row>
    <row r="1344" spans="1:31" x14ac:dyDescent="0.3">
      <c r="A1344">
        <v>8566</v>
      </c>
      <c r="B1344">
        <v>1961</v>
      </c>
      <c r="C1344" t="s">
        <v>13</v>
      </c>
      <c r="D1344" t="s">
        <v>27</v>
      </c>
      <c r="E1344" s="1">
        <v>32583</v>
      </c>
      <c r="F1344">
        <v>1</v>
      </c>
      <c r="G1344">
        <v>1</v>
      </c>
      <c r="H1344" s="9">
        <v>41805</v>
      </c>
      <c r="I1344" s="9" t="str">
        <f t="shared" si="21"/>
        <v>2014</v>
      </c>
      <c r="J1344">
        <v>10</v>
      </c>
      <c r="K1344">
        <v>5</v>
      </c>
      <c r="L1344">
        <v>0</v>
      </c>
      <c r="M1344">
        <v>3</v>
      </c>
      <c r="N1344">
        <v>0</v>
      </c>
      <c r="O1344">
        <v>0</v>
      </c>
      <c r="P1344">
        <v>1</v>
      </c>
      <c r="Q1344">
        <f>SUM(Sheet1!K1344)+SUM(Sheet1!L1344)+SUM(Sheet1!M1344)+SUM(Sheet1!N1344)+SUM(Sheet1!O1344)+SUM(Sheet1!P1344)</f>
        <v>9</v>
      </c>
      <c r="R1344">
        <v>1</v>
      </c>
      <c r="S1344">
        <v>1</v>
      </c>
      <c r="T1344">
        <v>0</v>
      </c>
      <c r="U1344">
        <v>2</v>
      </c>
      <c r="V1344">
        <v>7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 t="s">
        <v>21</v>
      </c>
      <c r="AE1344" t="s">
        <v>22</v>
      </c>
    </row>
    <row r="1345" spans="1:31" x14ac:dyDescent="0.3">
      <c r="A1345">
        <v>2563</v>
      </c>
      <c r="B1345">
        <v>1961</v>
      </c>
      <c r="C1345" t="s">
        <v>35</v>
      </c>
      <c r="D1345" t="s">
        <v>20</v>
      </c>
      <c r="E1345" s="1">
        <v>28249</v>
      </c>
      <c r="F1345">
        <v>0</v>
      </c>
      <c r="G1345">
        <v>0</v>
      </c>
      <c r="H1345" s="9">
        <v>41805</v>
      </c>
      <c r="I1345" s="9" t="str">
        <f t="shared" si="21"/>
        <v>2014</v>
      </c>
      <c r="J1345">
        <v>80</v>
      </c>
      <c r="K1345">
        <v>1</v>
      </c>
      <c r="L1345">
        <v>9</v>
      </c>
      <c r="M1345">
        <v>7</v>
      </c>
      <c r="N1345">
        <v>2</v>
      </c>
      <c r="O1345">
        <v>14</v>
      </c>
      <c r="P1345">
        <v>10</v>
      </c>
      <c r="Q1345">
        <f>SUM(Sheet1!K1345)+SUM(Sheet1!L1345)+SUM(Sheet1!M1345)+SUM(Sheet1!N1345)+SUM(Sheet1!O1345)+SUM(Sheet1!P1345)</f>
        <v>43</v>
      </c>
      <c r="R1345">
        <v>1</v>
      </c>
      <c r="S1345">
        <v>2</v>
      </c>
      <c r="T1345">
        <v>0</v>
      </c>
      <c r="U1345">
        <v>3</v>
      </c>
      <c r="V1345">
        <v>6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 t="s">
        <v>32</v>
      </c>
      <c r="AE1345" t="s">
        <v>33</v>
      </c>
    </row>
    <row r="1346" spans="1:31" x14ac:dyDescent="0.3">
      <c r="A1346">
        <v>8312</v>
      </c>
      <c r="B1346">
        <v>1961</v>
      </c>
      <c r="C1346" t="s">
        <v>35</v>
      </c>
      <c r="D1346" t="s">
        <v>20</v>
      </c>
      <c r="E1346" s="1">
        <v>28249</v>
      </c>
      <c r="F1346">
        <v>0</v>
      </c>
      <c r="G1346">
        <v>0</v>
      </c>
      <c r="H1346" s="9">
        <v>41805</v>
      </c>
      <c r="I1346" s="9" t="str">
        <f t="shared" si="21"/>
        <v>2014</v>
      </c>
      <c r="J1346">
        <v>80</v>
      </c>
      <c r="K1346">
        <v>1</v>
      </c>
      <c r="L1346">
        <v>9</v>
      </c>
      <c r="M1346">
        <v>7</v>
      </c>
      <c r="N1346">
        <v>2</v>
      </c>
      <c r="O1346">
        <v>14</v>
      </c>
      <c r="P1346">
        <v>10</v>
      </c>
      <c r="Q1346">
        <f>SUM(Sheet1!K1346)+SUM(Sheet1!L1346)+SUM(Sheet1!M1346)+SUM(Sheet1!N1346)+SUM(Sheet1!O1346)+SUM(Sheet1!P1346)</f>
        <v>43</v>
      </c>
      <c r="R1346">
        <v>1</v>
      </c>
      <c r="S1346">
        <v>2</v>
      </c>
      <c r="T1346">
        <v>0</v>
      </c>
      <c r="U1346">
        <v>3</v>
      </c>
      <c r="V1346">
        <v>6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 t="s">
        <v>21</v>
      </c>
      <c r="AE1346" t="s">
        <v>22</v>
      </c>
    </row>
    <row r="1347" spans="1:31" x14ac:dyDescent="0.3">
      <c r="A1347">
        <v>1</v>
      </c>
      <c r="B1347">
        <v>1961</v>
      </c>
      <c r="C1347" t="s">
        <v>25</v>
      </c>
      <c r="D1347" t="s">
        <v>28</v>
      </c>
      <c r="E1347" s="1">
        <v>57091</v>
      </c>
      <c r="F1347">
        <v>0</v>
      </c>
      <c r="G1347">
        <v>0</v>
      </c>
      <c r="H1347" s="9">
        <v>41805</v>
      </c>
      <c r="I1347" s="9" t="str">
        <f t="shared" si="21"/>
        <v>2014</v>
      </c>
      <c r="J1347">
        <v>0</v>
      </c>
      <c r="K1347">
        <v>464</v>
      </c>
      <c r="L1347">
        <v>5</v>
      </c>
      <c r="M1347">
        <v>64</v>
      </c>
      <c r="N1347">
        <v>7</v>
      </c>
      <c r="O1347">
        <v>0</v>
      </c>
      <c r="P1347">
        <v>37</v>
      </c>
      <c r="Q1347">
        <f>SUM(Sheet1!K1347)+SUM(Sheet1!L1347)+SUM(Sheet1!M1347)+SUM(Sheet1!N1347)+SUM(Sheet1!O1347)+SUM(Sheet1!P1347)</f>
        <v>577</v>
      </c>
      <c r="R1347">
        <v>1</v>
      </c>
      <c r="S1347">
        <v>7</v>
      </c>
      <c r="T1347">
        <v>3</v>
      </c>
      <c r="U1347">
        <v>7</v>
      </c>
      <c r="V1347">
        <v>5</v>
      </c>
      <c r="W1347">
        <v>0</v>
      </c>
      <c r="X1347">
        <v>0</v>
      </c>
      <c r="Y1347">
        <v>0</v>
      </c>
      <c r="Z1347">
        <v>0</v>
      </c>
      <c r="AA1347">
        <v>1</v>
      </c>
      <c r="AB1347">
        <v>1</v>
      </c>
      <c r="AC1347">
        <v>0</v>
      </c>
      <c r="AD1347" t="s">
        <v>23</v>
      </c>
      <c r="AE1347" t="s">
        <v>24</v>
      </c>
    </row>
    <row r="1348" spans="1:31" x14ac:dyDescent="0.3">
      <c r="A1348">
        <v>10560</v>
      </c>
      <c r="B1348">
        <v>1980</v>
      </c>
      <c r="C1348" t="s">
        <v>13</v>
      </c>
      <c r="D1348" t="s">
        <v>28</v>
      </c>
      <c r="E1348" s="1">
        <v>36802</v>
      </c>
      <c r="F1348">
        <v>1</v>
      </c>
      <c r="G1348">
        <v>0</v>
      </c>
      <c r="H1348" s="9">
        <v>41806</v>
      </c>
      <c r="I1348" s="9" t="str">
        <f t="shared" ref="I1348:I1372" si="22">TEXT(SUBSTITUTE(H1348,"年","-"),"yyyy")</f>
        <v>2014</v>
      </c>
      <c r="J1348">
        <v>23</v>
      </c>
      <c r="K1348">
        <v>16</v>
      </c>
      <c r="L1348">
        <v>1</v>
      </c>
      <c r="M1348">
        <v>2</v>
      </c>
      <c r="N1348">
        <v>0</v>
      </c>
      <c r="O1348">
        <v>0</v>
      </c>
      <c r="P1348">
        <v>1</v>
      </c>
      <c r="Q1348">
        <f>SUM(Sheet1!K1348)+SUM(Sheet1!L1348)+SUM(Sheet1!M1348)+SUM(Sheet1!N1348)+SUM(Sheet1!O1348)+SUM(Sheet1!P1348)</f>
        <v>20</v>
      </c>
      <c r="R1348">
        <v>1</v>
      </c>
      <c r="S1348">
        <v>1</v>
      </c>
      <c r="T1348">
        <v>0</v>
      </c>
      <c r="U1348">
        <v>3</v>
      </c>
      <c r="V1348">
        <v>5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 t="s">
        <v>21</v>
      </c>
      <c r="AE1348" t="s">
        <v>22</v>
      </c>
    </row>
    <row r="1349" spans="1:31" x14ac:dyDescent="0.3">
      <c r="A1349">
        <v>7005</v>
      </c>
      <c r="B1349">
        <v>1981</v>
      </c>
      <c r="C1349" t="s">
        <v>25</v>
      </c>
      <c r="D1349" t="s">
        <v>28</v>
      </c>
      <c r="E1349" s="1">
        <v>58684</v>
      </c>
      <c r="F1349">
        <v>0</v>
      </c>
      <c r="G1349">
        <v>0</v>
      </c>
      <c r="H1349" s="9">
        <v>41806</v>
      </c>
      <c r="I1349" s="9" t="str">
        <f t="shared" si="22"/>
        <v>2014</v>
      </c>
      <c r="J1349">
        <v>71</v>
      </c>
      <c r="K1349">
        <v>479</v>
      </c>
      <c r="L1349">
        <v>35</v>
      </c>
      <c r="M1349">
        <v>179</v>
      </c>
      <c r="N1349">
        <v>28</v>
      </c>
      <c r="O1349">
        <v>7</v>
      </c>
      <c r="P1349">
        <v>85</v>
      </c>
      <c r="Q1349">
        <f>SUM(Sheet1!K1349)+SUM(Sheet1!L1349)+SUM(Sheet1!M1349)+SUM(Sheet1!N1349)+SUM(Sheet1!O1349)+SUM(Sheet1!P1349)</f>
        <v>813</v>
      </c>
      <c r="R1349">
        <v>1</v>
      </c>
      <c r="S1349">
        <v>5</v>
      </c>
      <c r="T1349">
        <v>3</v>
      </c>
      <c r="U1349">
        <v>12</v>
      </c>
      <c r="V1349">
        <v>2</v>
      </c>
      <c r="W1349">
        <v>0</v>
      </c>
      <c r="X1349">
        <v>1</v>
      </c>
      <c r="Y1349">
        <v>0</v>
      </c>
      <c r="Z1349">
        <v>0</v>
      </c>
      <c r="AA1349">
        <v>0</v>
      </c>
      <c r="AB1349">
        <v>0</v>
      </c>
      <c r="AC1349">
        <v>0</v>
      </c>
      <c r="AD1349" t="s">
        <v>15</v>
      </c>
      <c r="AE1349" t="s">
        <v>16</v>
      </c>
    </row>
    <row r="1350" spans="1:31" x14ac:dyDescent="0.3">
      <c r="A1350">
        <v>10699</v>
      </c>
      <c r="B1350">
        <v>1985</v>
      </c>
      <c r="C1350" t="s">
        <v>25</v>
      </c>
      <c r="D1350" t="s">
        <v>20</v>
      </c>
      <c r="E1350" s="1">
        <v>44322</v>
      </c>
      <c r="F1350">
        <v>1</v>
      </c>
      <c r="G1350">
        <v>0</v>
      </c>
      <c r="H1350" s="9">
        <v>41806</v>
      </c>
      <c r="I1350" s="9" t="str">
        <f t="shared" si="22"/>
        <v>2014</v>
      </c>
      <c r="J1350">
        <v>30</v>
      </c>
      <c r="K1350">
        <v>46</v>
      </c>
      <c r="L1350">
        <v>0</v>
      </c>
      <c r="M1350">
        <v>40</v>
      </c>
      <c r="N1350">
        <v>3</v>
      </c>
      <c r="O1350">
        <v>0</v>
      </c>
      <c r="P1350">
        <v>3</v>
      </c>
      <c r="Q1350">
        <f>SUM(Sheet1!K1350)+SUM(Sheet1!L1350)+SUM(Sheet1!M1350)+SUM(Sheet1!N1350)+SUM(Sheet1!O1350)+SUM(Sheet1!P1350)</f>
        <v>92</v>
      </c>
      <c r="R1350">
        <v>2</v>
      </c>
      <c r="S1350">
        <v>3</v>
      </c>
      <c r="T1350">
        <v>0</v>
      </c>
      <c r="U1350">
        <v>3</v>
      </c>
      <c r="V1350">
        <v>8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 t="s">
        <v>15</v>
      </c>
      <c r="AE1350" t="s">
        <v>16</v>
      </c>
    </row>
    <row r="1351" spans="1:31" x14ac:dyDescent="0.3">
      <c r="A1351">
        <v>4200</v>
      </c>
      <c r="B1351">
        <v>1970</v>
      </c>
      <c r="C1351" t="s">
        <v>26</v>
      </c>
      <c r="D1351" t="s">
        <v>20</v>
      </c>
      <c r="E1351" s="1">
        <v>44159</v>
      </c>
      <c r="F1351">
        <v>1</v>
      </c>
      <c r="G1351">
        <v>0</v>
      </c>
      <c r="H1351" s="9">
        <v>41807</v>
      </c>
      <c r="I1351" s="9" t="str">
        <f t="shared" si="22"/>
        <v>2014</v>
      </c>
      <c r="J1351">
        <v>85</v>
      </c>
      <c r="K1351">
        <v>167</v>
      </c>
      <c r="L1351">
        <v>2</v>
      </c>
      <c r="M1351">
        <v>62</v>
      </c>
      <c r="N1351">
        <v>24</v>
      </c>
      <c r="O1351">
        <v>13</v>
      </c>
      <c r="P1351">
        <v>7</v>
      </c>
      <c r="Q1351">
        <f>SUM(Sheet1!K1351)+SUM(Sheet1!L1351)+SUM(Sheet1!M1351)+SUM(Sheet1!N1351)+SUM(Sheet1!O1351)+SUM(Sheet1!P1351)</f>
        <v>275</v>
      </c>
      <c r="R1351">
        <v>4</v>
      </c>
      <c r="S1351">
        <v>4</v>
      </c>
      <c r="T1351">
        <v>1</v>
      </c>
      <c r="U1351">
        <v>6</v>
      </c>
      <c r="V1351">
        <v>5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 t="s">
        <v>15</v>
      </c>
      <c r="AE1351" t="s">
        <v>16</v>
      </c>
    </row>
    <row r="1352" spans="1:31" x14ac:dyDescent="0.3">
      <c r="A1352">
        <v>6355</v>
      </c>
      <c r="B1352">
        <v>1978</v>
      </c>
      <c r="C1352" t="s">
        <v>25</v>
      </c>
      <c r="D1352" t="s">
        <v>20</v>
      </c>
      <c r="E1352" s="1">
        <v>44359</v>
      </c>
      <c r="F1352">
        <v>1</v>
      </c>
      <c r="G1352">
        <v>1</v>
      </c>
      <c r="H1352" s="9">
        <v>41807</v>
      </c>
      <c r="I1352" s="9" t="str">
        <f t="shared" si="22"/>
        <v>2014</v>
      </c>
      <c r="J1352">
        <v>19</v>
      </c>
      <c r="K1352">
        <v>20</v>
      </c>
      <c r="L1352">
        <v>0</v>
      </c>
      <c r="M1352">
        <v>14</v>
      </c>
      <c r="N1352">
        <v>7</v>
      </c>
      <c r="O1352">
        <v>3</v>
      </c>
      <c r="P1352">
        <v>1</v>
      </c>
      <c r="Q1352">
        <f>SUM(Sheet1!K1352)+SUM(Sheet1!L1352)+SUM(Sheet1!M1352)+SUM(Sheet1!N1352)+SUM(Sheet1!O1352)+SUM(Sheet1!P1352)</f>
        <v>45</v>
      </c>
      <c r="R1352">
        <v>3</v>
      </c>
      <c r="S1352">
        <v>2</v>
      </c>
      <c r="T1352">
        <v>0</v>
      </c>
      <c r="U1352">
        <v>4</v>
      </c>
      <c r="V1352">
        <v>3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 t="s">
        <v>21</v>
      </c>
      <c r="AE1352" t="s">
        <v>22</v>
      </c>
    </row>
    <row r="1353" spans="1:31" x14ac:dyDescent="0.3">
      <c r="A1353">
        <v>4769</v>
      </c>
      <c r="B1353">
        <v>1977</v>
      </c>
      <c r="C1353" t="s">
        <v>26</v>
      </c>
      <c r="D1353" t="s">
        <v>27</v>
      </c>
      <c r="E1353" s="1">
        <v>57954</v>
      </c>
      <c r="F1353">
        <v>1</v>
      </c>
      <c r="G1353">
        <v>1</v>
      </c>
      <c r="H1353" s="9">
        <v>41808</v>
      </c>
      <c r="I1353" s="9" t="str">
        <f t="shared" si="22"/>
        <v>2014</v>
      </c>
      <c r="J1353">
        <v>52</v>
      </c>
      <c r="K1353">
        <v>456</v>
      </c>
      <c r="L1353">
        <v>4</v>
      </c>
      <c r="M1353">
        <v>24</v>
      </c>
      <c r="N1353">
        <v>0</v>
      </c>
      <c r="O1353">
        <v>0</v>
      </c>
      <c r="P1353">
        <v>9</v>
      </c>
      <c r="Q1353">
        <f>SUM(Sheet1!K1353)+SUM(Sheet1!L1353)+SUM(Sheet1!M1353)+SUM(Sheet1!N1353)+SUM(Sheet1!O1353)+SUM(Sheet1!P1353)</f>
        <v>493</v>
      </c>
      <c r="R1353">
        <v>7</v>
      </c>
      <c r="S1353">
        <v>8</v>
      </c>
      <c r="T1353">
        <v>2</v>
      </c>
      <c r="U1353">
        <v>6</v>
      </c>
      <c r="V1353">
        <v>7</v>
      </c>
      <c r="W1353">
        <v>0</v>
      </c>
      <c r="X1353">
        <v>1</v>
      </c>
      <c r="Y1353">
        <v>0</v>
      </c>
      <c r="Z1353">
        <v>0</v>
      </c>
      <c r="AA1353">
        <v>0</v>
      </c>
      <c r="AB1353">
        <v>0</v>
      </c>
      <c r="AC1353">
        <v>0</v>
      </c>
      <c r="AD1353" t="s">
        <v>21</v>
      </c>
      <c r="AE1353" t="s">
        <v>22</v>
      </c>
    </row>
    <row r="1354" spans="1:31" x14ac:dyDescent="0.3">
      <c r="A1354">
        <v>10403</v>
      </c>
      <c r="B1354">
        <v>1978</v>
      </c>
      <c r="C1354" t="s">
        <v>25</v>
      </c>
      <c r="D1354" t="s">
        <v>27</v>
      </c>
      <c r="E1354" s="1">
        <v>16531</v>
      </c>
      <c r="F1354">
        <v>1</v>
      </c>
      <c r="G1354">
        <v>0</v>
      </c>
      <c r="H1354" s="9">
        <v>41808</v>
      </c>
      <c r="I1354" s="9" t="str">
        <f t="shared" si="22"/>
        <v>2014</v>
      </c>
      <c r="J1354">
        <v>43</v>
      </c>
      <c r="K1354">
        <v>2</v>
      </c>
      <c r="L1354">
        <v>13</v>
      </c>
      <c r="M1354">
        <v>6</v>
      </c>
      <c r="N1354">
        <v>7</v>
      </c>
      <c r="O1354">
        <v>5</v>
      </c>
      <c r="P1354">
        <v>11</v>
      </c>
      <c r="Q1354">
        <f>SUM(Sheet1!K1354)+SUM(Sheet1!L1354)+SUM(Sheet1!M1354)+SUM(Sheet1!N1354)+SUM(Sheet1!O1354)+SUM(Sheet1!P1354)</f>
        <v>44</v>
      </c>
      <c r="R1354">
        <v>3</v>
      </c>
      <c r="S1354">
        <v>3</v>
      </c>
      <c r="T1354">
        <v>0</v>
      </c>
      <c r="U1354">
        <v>3</v>
      </c>
      <c r="V1354">
        <v>7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 t="s">
        <v>23</v>
      </c>
      <c r="AE1354" t="s">
        <v>24</v>
      </c>
    </row>
    <row r="1355" spans="1:31" x14ac:dyDescent="0.3">
      <c r="A1355">
        <v>6271</v>
      </c>
      <c r="B1355">
        <v>1952</v>
      </c>
      <c r="C1355" t="s">
        <v>13</v>
      </c>
      <c r="D1355" t="s">
        <v>20</v>
      </c>
      <c r="E1355" s="1">
        <v>50870</v>
      </c>
      <c r="F1355">
        <v>0</v>
      </c>
      <c r="G1355">
        <v>1</v>
      </c>
      <c r="H1355" s="9">
        <v>41809</v>
      </c>
      <c r="I1355" s="9" t="str">
        <f t="shared" si="22"/>
        <v>2014</v>
      </c>
      <c r="J1355">
        <v>13</v>
      </c>
      <c r="K1355">
        <v>53</v>
      </c>
      <c r="L1355">
        <v>0</v>
      </c>
      <c r="M1355">
        <v>8</v>
      </c>
      <c r="N1355">
        <v>0</v>
      </c>
      <c r="O1355">
        <v>0</v>
      </c>
      <c r="P1355">
        <v>2</v>
      </c>
      <c r="Q1355">
        <f>SUM(Sheet1!K1355)+SUM(Sheet1!L1355)+SUM(Sheet1!M1355)+SUM(Sheet1!N1355)+SUM(Sheet1!O1355)+SUM(Sheet1!P1355)</f>
        <v>63</v>
      </c>
      <c r="R1355">
        <v>1</v>
      </c>
      <c r="S1355">
        <v>2</v>
      </c>
      <c r="T1355">
        <v>0</v>
      </c>
      <c r="U1355">
        <v>3</v>
      </c>
      <c r="V1355">
        <v>5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 t="s">
        <v>21</v>
      </c>
      <c r="AE1355" t="s">
        <v>22</v>
      </c>
    </row>
    <row r="1356" spans="1:31" x14ac:dyDescent="0.3">
      <c r="A1356">
        <v>8017</v>
      </c>
      <c r="B1356">
        <v>1981</v>
      </c>
      <c r="C1356" t="s">
        <v>34</v>
      </c>
      <c r="D1356" t="s">
        <v>20</v>
      </c>
      <c r="E1356" s="1">
        <v>51111</v>
      </c>
      <c r="F1356">
        <v>1</v>
      </c>
      <c r="G1356">
        <v>1</v>
      </c>
      <c r="H1356" s="9">
        <v>41809</v>
      </c>
      <c r="I1356" s="9" t="str">
        <f t="shared" si="22"/>
        <v>2014</v>
      </c>
      <c r="J1356">
        <v>83</v>
      </c>
      <c r="K1356">
        <v>22</v>
      </c>
      <c r="L1356">
        <v>0</v>
      </c>
      <c r="M1356">
        <v>19</v>
      </c>
      <c r="N1356">
        <v>6</v>
      </c>
      <c r="O1356">
        <v>5</v>
      </c>
      <c r="P1356">
        <v>3</v>
      </c>
      <c r="Q1356">
        <f>SUM(Sheet1!K1356)+SUM(Sheet1!L1356)+SUM(Sheet1!M1356)+SUM(Sheet1!N1356)+SUM(Sheet1!O1356)+SUM(Sheet1!P1356)</f>
        <v>55</v>
      </c>
      <c r="R1356">
        <v>2</v>
      </c>
      <c r="S1356">
        <v>2</v>
      </c>
      <c r="T1356">
        <v>0</v>
      </c>
      <c r="U1356">
        <v>3</v>
      </c>
      <c r="V1356">
        <v>6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 t="s">
        <v>15</v>
      </c>
      <c r="AE1356" t="s">
        <v>16</v>
      </c>
    </row>
    <row r="1357" spans="1:31" x14ac:dyDescent="0.3">
      <c r="A1357">
        <v>5287</v>
      </c>
      <c r="B1357">
        <v>1973</v>
      </c>
      <c r="C1357" t="s">
        <v>25</v>
      </c>
      <c r="D1357" t="s">
        <v>20</v>
      </c>
      <c r="E1357" s="1">
        <v>34961</v>
      </c>
      <c r="F1357">
        <v>1</v>
      </c>
      <c r="G1357">
        <v>0</v>
      </c>
      <c r="H1357" s="9">
        <v>41809</v>
      </c>
      <c r="I1357" s="9" t="str">
        <f t="shared" si="22"/>
        <v>2014</v>
      </c>
      <c r="J1357">
        <v>77</v>
      </c>
      <c r="K1357">
        <v>45</v>
      </c>
      <c r="L1357">
        <v>2</v>
      </c>
      <c r="M1357">
        <v>26</v>
      </c>
      <c r="N1357">
        <v>4</v>
      </c>
      <c r="O1357">
        <v>1</v>
      </c>
      <c r="P1357">
        <v>1</v>
      </c>
      <c r="Q1357">
        <f>SUM(Sheet1!K1357)+SUM(Sheet1!L1357)+SUM(Sheet1!M1357)+SUM(Sheet1!N1357)+SUM(Sheet1!O1357)+SUM(Sheet1!P1357)</f>
        <v>79</v>
      </c>
      <c r="R1357">
        <v>3</v>
      </c>
      <c r="S1357">
        <v>3</v>
      </c>
      <c r="T1357">
        <v>1</v>
      </c>
      <c r="U1357">
        <v>3</v>
      </c>
      <c r="V1357">
        <v>7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 t="s">
        <v>21</v>
      </c>
      <c r="AE1357" t="s">
        <v>22</v>
      </c>
    </row>
    <row r="1358" spans="1:31" x14ac:dyDescent="0.3">
      <c r="A1358">
        <v>10785</v>
      </c>
      <c r="B1358">
        <v>1969</v>
      </c>
      <c r="C1358" t="s">
        <v>25</v>
      </c>
      <c r="D1358" t="s">
        <v>20</v>
      </c>
      <c r="E1358" s="1">
        <v>44078</v>
      </c>
      <c r="F1358">
        <v>1</v>
      </c>
      <c r="G1358">
        <v>1</v>
      </c>
      <c r="H1358" s="9">
        <v>41809</v>
      </c>
      <c r="I1358" s="9" t="str">
        <f t="shared" si="22"/>
        <v>2014</v>
      </c>
      <c r="J1358">
        <v>17</v>
      </c>
      <c r="K1358">
        <v>24</v>
      </c>
      <c r="L1358">
        <v>1</v>
      </c>
      <c r="M1358">
        <v>10</v>
      </c>
      <c r="N1358">
        <v>2</v>
      </c>
      <c r="O1358">
        <v>0</v>
      </c>
      <c r="P1358">
        <v>4</v>
      </c>
      <c r="Q1358">
        <f>SUM(Sheet1!K1358)+SUM(Sheet1!L1358)+SUM(Sheet1!M1358)+SUM(Sheet1!N1358)+SUM(Sheet1!O1358)+SUM(Sheet1!P1358)</f>
        <v>41</v>
      </c>
      <c r="R1358">
        <v>2</v>
      </c>
      <c r="S1358">
        <v>2</v>
      </c>
      <c r="T1358">
        <v>0</v>
      </c>
      <c r="U1358">
        <v>3</v>
      </c>
      <c r="V1358">
        <v>5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 t="s">
        <v>15</v>
      </c>
      <c r="AE1358" t="s">
        <v>16</v>
      </c>
    </row>
    <row r="1359" spans="1:31" x14ac:dyDescent="0.3">
      <c r="A1359">
        <v>2115</v>
      </c>
      <c r="B1359">
        <v>1957</v>
      </c>
      <c r="C1359" t="s">
        <v>25</v>
      </c>
      <c r="D1359" t="s">
        <v>27</v>
      </c>
      <c r="E1359" s="1">
        <v>50116</v>
      </c>
      <c r="F1359">
        <v>1</v>
      </c>
      <c r="G1359">
        <v>1</v>
      </c>
      <c r="H1359" s="9">
        <v>41810</v>
      </c>
      <c r="I1359" s="9" t="str">
        <f t="shared" si="22"/>
        <v>2014</v>
      </c>
      <c r="J1359">
        <v>68</v>
      </c>
      <c r="K1359">
        <v>54</v>
      </c>
      <c r="L1359">
        <v>0</v>
      </c>
      <c r="M1359">
        <v>10</v>
      </c>
      <c r="N1359">
        <v>0</v>
      </c>
      <c r="O1359">
        <v>0</v>
      </c>
      <c r="P1359">
        <v>2</v>
      </c>
      <c r="Q1359">
        <f>SUM(Sheet1!K1359)+SUM(Sheet1!L1359)+SUM(Sheet1!M1359)+SUM(Sheet1!N1359)+SUM(Sheet1!O1359)+SUM(Sheet1!P1359)</f>
        <v>66</v>
      </c>
      <c r="R1359">
        <v>2</v>
      </c>
      <c r="S1359">
        <v>1</v>
      </c>
      <c r="T1359">
        <v>0</v>
      </c>
      <c r="U1359">
        <v>4</v>
      </c>
      <c r="V1359">
        <v>5</v>
      </c>
      <c r="W1359">
        <v>0</v>
      </c>
      <c r="X1359">
        <v>1</v>
      </c>
      <c r="Y1359">
        <v>0</v>
      </c>
      <c r="Z1359">
        <v>0</v>
      </c>
      <c r="AA1359">
        <v>0</v>
      </c>
      <c r="AB1359">
        <v>0</v>
      </c>
      <c r="AC1359">
        <v>0</v>
      </c>
      <c r="AD1359" t="s">
        <v>30</v>
      </c>
      <c r="AE1359" t="s">
        <v>31</v>
      </c>
    </row>
    <row r="1360" spans="1:31" x14ac:dyDescent="0.3">
      <c r="A1360">
        <v>4050</v>
      </c>
      <c r="B1360">
        <v>1966</v>
      </c>
      <c r="C1360" t="s">
        <v>26</v>
      </c>
      <c r="D1360" t="s">
        <v>20</v>
      </c>
      <c r="E1360" s="1">
        <v>49605</v>
      </c>
      <c r="F1360">
        <v>0</v>
      </c>
      <c r="G1360">
        <v>0</v>
      </c>
      <c r="H1360" s="9">
        <v>41811</v>
      </c>
      <c r="I1360" s="9" t="str">
        <f t="shared" si="22"/>
        <v>2014</v>
      </c>
      <c r="J1360">
        <v>65</v>
      </c>
      <c r="K1360">
        <v>42</v>
      </c>
      <c r="L1360">
        <v>16</v>
      </c>
      <c r="M1360">
        <v>29</v>
      </c>
      <c r="N1360">
        <v>12</v>
      </c>
      <c r="O1360">
        <v>20</v>
      </c>
      <c r="P1360">
        <v>8</v>
      </c>
      <c r="Q1360">
        <f>SUM(Sheet1!K1360)+SUM(Sheet1!L1360)+SUM(Sheet1!M1360)+SUM(Sheet1!N1360)+SUM(Sheet1!O1360)+SUM(Sheet1!P1360)</f>
        <v>127</v>
      </c>
      <c r="R1360">
        <v>1</v>
      </c>
      <c r="S1360">
        <v>2</v>
      </c>
      <c r="T1360">
        <v>1</v>
      </c>
      <c r="U1360">
        <v>4</v>
      </c>
      <c r="V1360">
        <v>3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 t="s">
        <v>23</v>
      </c>
      <c r="AE1360" t="s">
        <v>24</v>
      </c>
    </row>
    <row r="1361" spans="1:31" x14ac:dyDescent="0.3">
      <c r="A1361">
        <v>2546</v>
      </c>
      <c r="B1361">
        <v>1977</v>
      </c>
      <c r="C1361" t="s">
        <v>34</v>
      </c>
      <c r="D1361" t="s">
        <v>28</v>
      </c>
      <c r="E1361" s="1">
        <v>31878</v>
      </c>
      <c r="F1361">
        <v>0</v>
      </c>
      <c r="G1361">
        <v>1</v>
      </c>
      <c r="H1361" s="9">
        <v>41812</v>
      </c>
      <c r="I1361" s="9" t="str">
        <f t="shared" si="22"/>
        <v>2014</v>
      </c>
      <c r="J1361">
        <v>7</v>
      </c>
      <c r="K1361">
        <v>23</v>
      </c>
      <c r="L1361">
        <v>4</v>
      </c>
      <c r="M1361">
        <v>5</v>
      </c>
      <c r="N1361">
        <v>10</v>
      </c>
      <c r="O1361">
        <v>5</v>
      </c>
      <c r="P1361">
        <v>23</v>
      </c>
      <c r="Q1361">
        <f>SUM(Sheet1!K1361)+SUM(Sheet1!L1361)+SUM(Sheet1!M1361)+SUM(Sheet1!N1361)+SUM(Sheet1!O1361)+SUM(Sheet1!P1361)</f>
        <v>70</v>
      </c>
      <c r="R1361">
        <v>1</v>
      </c>
      <c r="S1361">
        <v>1</v>
      </c>
      <c r="T1361">
        <v>0</v>
      </c>
      <c r="U1361">
        <v>4</v>
      </c>
      <c r="V1361">
        <v>3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 t="s">
        <v>21</v>
      </c>
      <c r="AE1361" t="s">
        <v>22</v>
      </c>
    </row>
    <row r="1362" spans="1:31" x14ac:dyDescent="0.3">
      <c r="A1362">
        <v>3955</v>
      </c>
      <c r="B1362">
        <v>1965</v>
      </c>
      <c r="C1362" t="s">
        <v>25</v>
      </c>
      <c r="D1362" t="s">
        <v>17</v>
      </c>
      <c r="E1362" s="1">
        <v>4861</v>
      </c>
      <c r="F1362">
        <v>0</v>
      </c>
      <c r="G1362">
        <v>0</v>
      </c>
      <c r="H1362" s="9">
        <v>41812</v>
      </c>
      <c r="I1362" s="9" t="str">
        <f t="shared" si="22"/>
        <v>2014</v>
      </c>
      <c r="J1362">
        <v>20</v>
      </c>
      <c r="K1362">
        <v>2</v>
      </c>
      <c r="L1362">
        <v>1</v>
      </c>
      <c r="M1362">
        <v>1</v>
      </c>
      <c r="N1362">
        <v>1</v>
      </c>
      <c r="O1362">
        <v>0</v>
      </c>
      <c r="P1362">
        <v>1</v>
      </c>
      <c r="Q1362">
        <f>SUM(Sheet1!K1362)+SUM(Sheet1!L1362)+SUM(Sheet1!M1362)+SUM(Sheet1!N1362)+SUM(Sheet1!O1362)+SUM(Sheet1!P1362)</f>
        <v>6</v>
      </c>
      <c r="R1362">
        <v>0</v>
      </c>
      <c r="S1362">
        <v>0</v>
      </c>
      <c r="T1362">
        <v>0</v>
      </c>
      <c r="U1362">
        <v>0</v>
      </c>
      <c r="V1362">
        <v>14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 t="s">
        <v>15</v>
      </c>
      <c r="AE1362" t="s">
        <v>16</v>
      </c>
    </row>
    <row r="1363" spans="1:31" x14ac:dyDescent="0.3">
      <c r="A1363">
        <v>9931</v>
      </c>
      <c r="B1363">
        <v>1963</v>
      </c>
      <c r="C1363" t="s">
        <v>13</v>
      </c>
      <c r="D1363" t="s">
        <v>20</v>
      </c>
      <c r="E1363" s="1">
        <v>4023</v>
      </c>
      <c r="F1363">
        <v>1</v>
      </c>
      <c r="G1363">
        <v>1</v>
      </c>
      <c r="H1363" s="9">
        <v>41813</v>
      </c>
      <c r="I1363" s="9" t="str">
        <f t="shared" si="22"/>
        <v>2014</v>
      </c>
      <c r="J1363">
        <v>29</v>
      </c>
      <c r="K1363">
        <v>5</v>
      </c>
      <c r="L1363">
        <v>0</v>
      </c>
      <c r="M1363">
        <v>1</v>
      </c>
      <c r="N1363">
        <v>1</v>
      </c>
      <c r="O1363">
        <v>1</v>
      </c>
      <c r="P1363">
        <v>1</v>
      </c>
      <c r="Q1363">
        <f>SUM(Sheet1!K1363)+SUM(Sheet1!L1363)+SUM(Sheet1!M1363)+SUM(Sheet1!N1363)+SUM(Sheet1!O1363)+SUM(Sheet1!P1363)</f>
        <v>9</v>
      </c>
      <c r="R1363">
        <v>15</v>
      </c>
      <c r="S1363">
        <v>0</v>
      </c>
      <c r="T1363">
        <v>0</v>
      </c>
      <c r="U1363">
        <v>0</v>
      </c>
      <c r="V1363">
        <v>19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 t="s">
        <v>21</v>
      </c>
      <c r="AE1363" t="s">
        <v>22</v>
      </c>
    </row>
    <row r="1364" spans="1:31" x14ac:dyDescent="0.3">
      <c r="A1364">
        <v>4550</v>
      </c>
      <c r="B1364">
        <v>1966</v>
      </c>
      <c r="C1364" t="s">
        <v>26</v>
      </c>
      <c r="D1364" t="s">
        <v>27</v>
      </c>
      <c r="E1364" s="1">
        <v>33564</v>
      </c>
      <c r="F1364">
        <v>0</v>
      </c>
      <c r="G1364">
        <v>1</v>
      </c>
      <c r="H1364" s="9">
        <v>41814</v>
      </c>
      <c r="I1364" s="9" t="str">
        <f t="shared" si="22"/>
        <v>2014</v>
      </c>
      <c r="J1364">
        <v>51</v>
      </c>
      <c r="K1364">
        <v>61</v>
      </c>
      <c r="L1364">
        <v>0</v>
      </c>
      <c r="M1364">
        <v>3</v>
      </c>
      <c r="N1364">
        <v>0</v>
      </c>
      <c r="O1364">
        <v>0</v>
      </c>
      <c r="P1364">
        <v>7</v>
      </c>
      <c r="Q1364">
        <f>SUM(Sheet1!K1364)+SUM(Sheet1!L1364)+SUM(Sheet1!M1364)+SUM(Sheet1!N1364)+SUM(Sheet1!O1364)+SUM(Sheet1!P1364)</f>
        <v>71</v>
      </c>
      <c r="R1364">
        <v>1</v>
      </c>
      <c r="S1364">
        <v>1</v>
      </c>
      <c r="T1364">
        <v>1</v>
      </c>
      <c r="U1364">
        <v>3</v>
      </c>
      <c r="V1364">
        <v>5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 t="s">
        <v>21</v>
      </c>
      <c r="AE1364" t="s">
        <v>22</v>
      </c>
    </row>
    <row r="1365" spans="1:31" x14ac:dyDescent="0.3">
      <c r="A1365">
        <v>10492</v>
      </c>
      <c r="B1365">
        <v>1959</v>
      </c>
      <c r="C1365" t="s">
        <v>25</v>
      </c>
      <c r="D1365" t="s">
        <v>27</v>
      </c>
      <c r="E1365" s="1">
        <v>38285</v>
      </c>
      <c r="F1365">
        <v>2</v>
      </c>
      <c r="G1365">
        <v>1</v>
      </c>
      <c r="H1365" s="9">
        <v>41814</v>
      </c>
      <c r="I1365" s="9" t="str">
        <f t="shared" si="22"/>
        <v>2014</v>
      </c>
      <c r="J1365">
        <v>96</v>
      </c>
      <c r="K1365">
        <v>2</v>
      </c>
      <c r="L1365">
        <v>0</v>
      </c>
      <c r="M1365">
        <v>5</v>
      </c>
      <c r="N1365">
        <v>2</v>
      </c>
      <c r="O1365">
        <v>0</v>
      </c>
      <c r="P1365">
        <v>1</v>
      </c>
      <c r="Q1365">
        <f>SUM(Sheet1!K1365)+SUM(Sheet1!L1365)+SUM(Sheet1!M1365)+SUM(Sheet1!N1365)+SUM(Sheet1!O1365)+SUM(Sheet1!P1365)</f>
        <v>10</v>
      </c>
      <c r="R1365">
        <v>1</v>
      </c>
      <c r="S1365">
        <v>0</v>
      </c>
      <c r="T1365">
        <v>0</v>
      </c>
      <c r="U1365">
        <v>3</v>
      </c>
      <c r="V1365">
        <v>2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 t="s">
        <v>32</v>
      </c>
      <c r="AE1365" t="s">
        <v>33</v>
      </c>
    </row>
    <row r="1366" spans="1:31" x14ac:dyDescent="0.3">
      <c r="A1366">
        <v>3267</v>
      </c>
      <c r="B1366">
        <v>1963</v>
      </c>
      <c r="C1366" t="s">
        <v>26</v>
      </c>
      <c r="D1366" t="s">
        <v>27</v>
      </c>
      <c r="E1366" s="1">
        <v>57288</v>
      </c>
      <c r="F1366">
        <v>0</v>
      </c>
      <c r="G1366">
        <v>1</v>
      </c>
      <c r="H1366" s="9">
        <v>41815</v>
      </c>
      <c r="I1366" s="9" t="str">
        <f t="shared" si="22"/>
        <v>2014</v>
      </c>
      <c r="J1366">
        <v>27</v>
      </c>
      <c r="K1366">
        <v>527</v>
      </c>
      <c r="L1366">
        <v>0</v>
      </c>
      <c r="M1366">
        <v>21</v>
      </c>
      <c r="N1366">
        <v>0</v>
      </c>
      <c r="O1366">
        <v>0</v>
      </c>
      <c r="P1366">
        <v>60</v>
      </c>
      <c r="Q1366">
        <f>SUM(Sheet1!K1366)+SUM(Sheet1!L1366)+SUM(Sheet1!M1366)+SUM(Sheet1!N1366)+SUM(Sheet1!O1366)+SUM(Sheet1!P1366)</f>
        <v>608</v>
      </c>
      <c r="R1366">
        <v>3</v>
      </c>
      <c r="S1366">
        <v>8</v>
      </c>
      <c r="T1366">
        <v>1</v>
      </c>
      <c r="U1366">
        <v>8</v>
      </c>
      <c r="V1366">
        <v>6</v>
      </c>
      <c r="W1366">
        <v>0</v>
      </c>
      <c r="X1366">
        <v>1</v>
      </c>
      <c r="Y1366">
        <v>0</v>
      </c>
      <c r="Z1366">
        <v>0</v>
      </c>
      <c r="AA1366">
        <v>0</v>
      </c>
      <c r="AB1366">
        <v>0</v>
      </c>
      <c r="AC1366">
        <v>0</v>
      </c>
      <c r="AD1366" t="s">
        <v>23</v>
      </c>
      <c r="AE1366" t="s">
        <v>24</v>
      </c>
    </row>
    <row r="1367" spans="1:31" x14ac:dyDescent="0.3">
      <c r="A1367">
        <v>1448</v>
      </c>
      <c r="B1367">
        <v>1963</v>
      </c>
      <c r="C1367" t="s">
        <v>26</v>
      </c>
      <c r="D1367" t="s">
        <v>20</v>
      </c>
      <c r="E1367" s="1">
        <v>33562</v>
      </c>
      <c r="F1367">
        <v>1</v>
      </c>
      <c r="G1367">
        <v>2</v>
      </c>
      <c r="H1367" s="9">
        <v>41815</v>
      </c>
      <c r="I1367" s="9" t="str">
        <f t="shared" si="22"/>
        <v>2014</v>
      </c>
      <c r="J1367">
        <v>33</v>
      </c>
      <c r="K1367">
        <v>21</v>
      </c>
      <c r="L1367">
        <v>12</v>
      </c>
      <c r="M1367">
        <v>12</v>
      </c>
      <c r="N1367">
        <v>0</v>
      </c>
      <c r="O1367">
        <v>3</v>
      </c>
      <c r="P1367">
        <v>3</v>
      </c>
      <c r="Q1367">
        <f>SUM(Sheet1!K1367)+SUM(Sheet1!L1367)+SUM(Sheet1!M1367)+SUM(Sheet1!N1367)+SUM(Sheet1!O1367)+SUM(Sheet1!P1367)</f>
        <v>51</v>
      </c>
      <c r="R1367">
        <v>3</v>
      </c>
      <c r="S1367">
        <v>2</v>
      </c>
      <c r="T1367">
        <v>0</v>
      </c>
      <c r="U1367">
        <v>4</v>
      </c>
      <c r="V1367">
        <v>4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 t="s">
        <v>32</v>
      </c>
      <c r="AE1367" t="s">
        <v>33</v>
      </c>
    </row>
    <row r="1368" spans="1:31" x14ac:dyDescent="0.3">
      <c r="A1368">
        <v>5633</v>
      </c>
      <c r="B1368">
        <v>1980</v>
      </c>
      <c r="C1368" t="s">
        <v>25</v>
      </c>
      <c r="D1368" t="s">
        <v>20</v>
      </c>
      <c r="E1368" s="1">
        <v>50183</v>
      </c>
      <c r="F1368">
        <v>1</v>
      </c>
      <c r="G1368">
        <v>1</v>
      </c>
      <c r="H1368" s="9">
        <v>41815</v>
      </c>
      <c r="I1368" s="9" t="str">
        <f t="shared" si="22"/>
        <v>2014</v>
      </c>
      <c r="J1368">
        <v>47</v>
      </c>
      <c r="K1368">
        <v>97</v>
      </c>
      <c r="L1368">
        <v>12</v>
      </c>
      <c r="M1368">
        <v>84</v>
      </c>
      <c r="N1368">
        <v>13</v>
      </c>
      <c r="O1368">
        <v>10</v>
      </c>
      <c r="P1368">
        <v>15</v>
      </c>
      <c r="Q1368">
        <f>SUM(Sheet1!K1368)+SUM(Sheet1!L1368)+SUM(Sheet1!M1368)+SUM(Sheet1!N1368)+SUM(Sheet1!O1368)+SUM(Sheet1!P1368)</f>
        <v>231</v>
      </c>
      <c r="R1368">
        <v>7</v>
      </c>
      <c r="S1368">
        <v>3</v>
      </c>
      <c r="T1368">
        <v>1</v>
      </c>
      <c r="U1368">
        <v>6</v>
      </c>
      <c r="V1368">
        <v>5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 t="s">
        <v>15</v>
      </c>
      <c r="AE1368" t="s">
        <v>16</v>
      </c>
    </row>
    <row r="1369" spans="1:31" x14ac:dyDescent="0.3">
      <c r="A1369">
        <v>9014</v>
      </c>
      <c r="B1369">
        <v>1975</v>
      </c>
      <c r="C1369" t="s">
        <v>25</v>
      </c>
      <c r="D1369" t="s">
        <v>20</v>
      </c>
      <c r="E1369" s="1">
        <v>37085</v>
      </c>
      <c r="F1369">
        <v>1</v>
      </c>
      <c r="G1369">
        <v>1</v>
      </c>
      <c r="H1369" s="9">
        <v>41816</v>
      </c>
      <c r="I1369" s="9" t="str">
        <f t="shared" si="22"/>
        <v>2014</v>
      </c>
      <c r="J1369">
        <v>65</v>
      </c>
      <c r="K1369">
        <v>39</v>
      </c>
      <c r="L1369">
        <v>1</v>
      </c>
      <c r="M1369">
        <v>16</v>
      </c>
      <c r="N1369">
        <v>2</v>
      </c>
      <c r="O1369">
        <v>0</v>
      </c>
      <c r="P1369">
        <v>3</v>
      </c>
      <c r="Q1369">
        <f>SUM(Sheet1!K1369)+SUM(Sheet1!L1369)+SUM(Sheet1!M1369)+SUM(Sheet1!N1369)+SUM(Sheet1!O1369)+SUM(Sheet1!P1369)</f>
        <v>61</v>
      </c>
      <c r="R1369">
        <v>4</v>
      </c>
      <c r="S1369">
        <v>3</v>
      </c>
      <c r="T1369">
        <v>0</v>
      </c>
      <c r="U1369">
        <v>3</v>
      </c>
      <c r="V1369">
        <v>8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 t="s">
        <v>32</v>
      </c>
      <c r="AE1369" t="s">
        <v>33</v>
      </c>
    </row>
    <row r="1370" spans="1:31" x14ac:dyDescent="0.3">
      <c r="A1370">
        <v>6382</v>
      </c>
      <c r="B1370">
        <v>1953</v>
      </c>
      <c r="C1370" t="s">
        <v>25</v>
      </c>
      <c r="D1370" t="s">
        <v>27</v>
      </c>
      <c r="E1370" s="1">
        <v>48794</v>
      </c>
      <c r="F1370">
        <v>1</v>
      </c>
      <c r="G1370">
        <v>1</v>
      </c>
      <c r="H1370" s="9">
        <v>41816</v>
      </c>
      <c r="I1370" s="9" t="str">
        <f t="shared" si="22"/>
        <v>2014</v>
      </c>
      <c r="J1370">
        <v>97</v>
      </c>
      <c r="K1370">
        <v>25</v>
      </c>
      <c r="L1370">
        <v>0</v>
      </c>
      <c r="M1370">
        <v>11</v>
      </c>
      <c r="N1370">
        <v>3</v>
      </c>
      <c r="O1370">
        <v>0</v>
      </c>
      <c r="P1370">
        <v>15</v>
      </c>
      <c r="Q1370">
        <f>SUM(Sheet1!K1370)+SUM(Sheet1!L1370)+SUM(Sheet1!M1370)+SUM(Sheet1!N1370)+SUM(Sheet1!O1370)+SUM(Sheet1!P1370)</f>
        <v>54</v>
      </c>
      <c r="R1370">
        <v>1</v>
      </c>
      <c r="S1370">
        <v>1</v>
      </c>
      <c r="T1370">
        <v>0</v>
      </c>
      <c r="U1370">
        <v>3</v>
      </c>
      <c r="V1370">
        <v>4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 t="s">
        <v>29</v>
      </c>
      <c r="AE1370" t="s">
        <v>19</v>
      </c>
    </row>
    <row r="1371" spans="1:31" x14ac:dyDescent="0.3">
      <c r="A1371">
        <v>4472</v>
      </c>
      <c r="B1371">
        <v>1970</v>
      </c>
      <c r="C1371" t="s">
        <v>13</v>
      </c>
      <c r="D1371" t="s">
        <v>17</v>
      </c>
      <c r="E1371" s="1">
        <v>35682</v>
      </c>
      <c r="F1371">
        <v>1</v>
      </c>
      <c r="G1371">
        <v>0</v>
      </c>
      <c r="H1371" s="9">
        <v>41817</v>
      </c>
      <c r="I1371" s="9" t="str">
        <f t="shared" si="22"/>
        <v>2014</v>
      </c>
      <c r="J1371">
        <v>34</v>
      </c>
      <c r="K1371">
        <v>23</v>
      </c>
      <c r="L1371">
        <v>0</v>
      </c>
      <c r="M1371">
        <v>8</v>
      </c>
      <c r="N1371">
        <v>6</v>
      </c>
      <c r="O1371">
        <v>2</v>
      </c>
      <c r="P1371">
        <v>18</v>
      </c>
      <c r="Q1371">
        <f>SUM(Sheet1!K1371)+SUM(Sheet1!L1371)+SUM(Sheet1!M1371)+SUM(Sheet1!N1371)+SUM(Sheet1!O1371)+SUM(Sheet1!P1371)</f>
        <v>57</v>
      </c>
      <c r="R1371">
        <v>1</v>
      </c>
      <c r="S1371">
        <v>1</v>
      </c>
      <c r="T1371">
        <v>1</v>
      </c>
      <c r="U1371">
        <v>3</v>
      </c>
      <c r="V1371">
        <v>2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 t="s">
        <v>18</v>
      </c>
      <c r="AE1371" t="s">
        <v>19</v>
      </c>
    </row>
    <row r="1372" spans="1:31" x14ac:dyDescent="0.3">
      <c r="A1372">
        <v>453</v>
      </c>
      <c r="B1372">
        <v>1956</v>
      </c>
      <c r="C1372" t="s">
        <v>13</v>
      </c>
      <c r="D1372" t="s">
        <v>14</v>
      </c>
      <c r="E1372" s="1">
        <v>35340</v>
      </c>
      <c r="F1372">
        <v>1</v>
      </c>
      <c r="G1372">
        <v>1</v>
      </c>
      <c r="H1372" s="9">
        <v>41819</v>
      </c>
      <c r="I1372" s="9" t="str">
        <f t="shared" si="22"/>
        <v>2014</v>
      </c>
      <c r="J1372">
        <v>1</v>
      </c>
      <c r="K1372">
        <v>27</v>
      </c>
      <c r="L1372">
        <v>0</v>
      </c>
      <c r="M1372">
        <v>12</v>
      </c>
      <c r="N1372">
        <v>0</v>
      </c>
      <c r="O1372">
        <v>1</v>
      </c>
      <c r="P1372">
        <v>5</v>
      </c>
      <c r="Q1372">
        <f>SUM(Sheet1!K1372)+SUM(Sheet1!L1372)+SUM(Sheet1!M1372)+SUM(Sheet1!N1372)+SUM(Sheet1!O1372)+SUM(Sheet1!P1372)</f>
        <v>45</v>
      </c>
      <c r="R1372">
        <v>2</v>
      </c>
      <c r="S1372">
        <v>2</v>
      </c>
      <c r="T1372">
        <v>0</v>
      </c>
      <c r="U1372">
        <v>3</v>
      </c>
      <c r="V1372">
        <v>5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 t="s">
        <v>21</v>
      </c>
      <c r="AE1372" t="s">
        <v>22</v>
      </c>
    </row>
  </sheetData>
  <autoFilter ref="A2:AE1372" xr:uid="{00000000-0001-0000-0000-000000000000}"/>
  <sortState xmlns:xlrd2="http://schemas.microsoft.com/office/spreadsheetml/2017/richdata2" ref="A3:AE1372">
    <sortCondition ref="H1175:H137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A01B-1D21-4532-8CEC-A5F69479B888}">
  <dimension ref="A1:Q1371"/>
  <sheetViews>
    <sheetView topLeftCell="F1" workbookViewId="0">
      <selection activeCell="N2" sqref="N2"/>
    </sheetView>
  </sheetViews>
  <sheetFormatPr defaultRowHeight="14" x14ac:dyDescent="0.3"/>
  <cols>
    <col min="1" max="1" width="13.58203125" customWidth="1"/>
    <col min="2" max="2" width="13.83203125" customWidth="1"/>
    <col min="3" max="4" width="16.08203125" customWidth="1"/>
    <col min="5" max="5" width="13.6640625" customWidth="1"/>
    <col min="6" max="6" width="14.9140625" customWidth="1"/>
    <col min="7" max="7" width="14.1640625" customWidth="1"/>
    <col min="8" max="8" width="13.33203125" customWidth="1"/>
    <col min="9" max="9" width="22" customWidth="1"/>
    <col min="10" max="10" width="15.83203125" customWidth="1"/>
    <col min="11" max="13" width="15.6640625" customWidth="1"/>
    <col min="14" max="14" width="15.08203125" customWidth="1"/>
    <col min="16" max="16" width="10.08203125" customWidth="1"/>
  </cols>
  <sheetData>
    <row r="1" spans="1:17" s="4" customFormat="1" ht="13" customHeight="1" x14ac:dyDescent="0.3">
      <c r="A1" s="2" t="s">
        <v>0</v>
      </c>
      <c r="B1" s="4" t="s">
        <v>91</v>
      </c>
      <c r="C1" s="4" t="s">
        <v>93</v>
      </c>
      <c r="D1" s="4" t="s">
        <v>123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87</v>
      </c>
      <c r="K1" s="4" t="s">
        <v>89</v>
      </c>
      <c r="L1" s="4" t="s">
        <v>98</v>
      </c>
      <c r="M1" s="4" t="s">
        <v>104</v>
      </c>
      <c r="N1" s="4" t="s">
        <v>99</v>
      </c>
      <c r="O1" s="4" t="s">
        <v>106</v>
      </c>
      <c r="P1" s="4" t="s">
        <v>92</v>
      </c>
      <c r="Q1" s="4" t="s">
        <v>94</v>
      </c>
    </row>
    <row r="2" spans="1:17" s="4" customFormat="1" ht="15" customHeight="1" x14ac:dyDescent="0.3">
      <c r="A2">
        <v>6653</v>
      </c>
      <c r="B2" s="4">
        <f ca="1">DATEDIF(Sheet1!H3, TODAY(), "Y")</f>
        <v>12</v>
      </c>
      <c r="C2" s="6" t="str">
        <f>IF(AND(Sheet1!J4&lt;49,Sheet1!D3&gt;40),"高质量顾客",IF(AND(Sheet1!J4&gt;=49,Sheet1!D3&gt;40),"中质量顾客","低质量顾客"))</f>
        <v>高质量顾客</v>
      </c>
      <c r="D2" s="6">
        <f>COUNT($A:$A)</f>
        <v>1370</v>
      </c>
      <c r="E2" s="3">
        <f>AVERAGE(Sheet1!E3:E1372)</f>
        <v>38296.416058394163</v>
      </c>
      <c r="F2" s="3">
        <f>MEDIAN(Sheet1!E3:E1372)</f>
        <v>38606.5</v>
      </c>
      <c r="G2" s="3">
        <f>MAX(Sheet1!E3:E1372)</f>
        <v>59973</v>
      </c>
      <c r="H2" s="3">
        <f>MIN(Sheet1!E3:E1372)</f>
        <v>1730</v>
      </c>
      <c r="I2" s="4">
        <f xml:space="preserve"> COUNTIF(Sheet1!C3:C1372,"PhD")</f>
        <v>277</v>
      </c>
      <c r="J2" s="4">
        <f xml:space="preserve"> COUNTIF(Sheet1!C3:C1372,"Undergraduate")</f>
        <v>672</v>
      </c>
      <c r="K2" s="5">
        <f>AVERAGE(Sheet1!J3:J1372)</f>
        <v>49.167883211678834</v>
      </c>
      <c r="L2" s="4">
        <f>SUM(Sheet1!K3:K1372)+SUM(Sheet1!L3:L1372)+SUM(Sheet1!M3:M1372)+SUM(Sheet1!M3:M1372)+SUM(Sheet1!N3:N1372)+SUM(Sheet1!O3:O1372)+SUM(Sheet1!P3:P1372)</f>
        <v>392213</v>
      </c>
      <c r="M2" s="10">
        <f>AVERAGE(Sheet1!K3:K1372, Sheet1!L3:L1372, Sheet1!M3:M1372, Sheet1!N3:N1372, Sheet1!O3:O1372, Sheet1!P3:P1372)</f>
        <v>39.556934306569346</v>
      </c>
      <c r="N2" s="4">
        <f>SUMIFS(Sheet1!K3:K1372, Sheet1!I3:I1372, 2012)+SUMIFS(Sheet1!L3:L1372, Sheet1!I3:I1372, 2012)+SUMIFS(Sheet1!M3:M1372, Sheet1!I3:I1372, 2012)+SUMIFS(Sheet1!N3:N1372, Sheet1!I3:I1372, 2012)+SUMIFS(Sheet1!O3:O1372, Sheet1!I3:I1372, 2012)+SUMIFS(Sheet1!P3:P1372, Sheet1!I3:I1372, 2012)</f>
        <v>105472</v>
      </c>
      <c r="O2" s="4">
        <f>COUNT(Sheet1!A3:A1372)</f>
        <v>1370</v>
      </c>
      <c r="P2" s="4">
        <f xml:space="preserve"> COUNTIF(Sheet1!A3:A1372,E11)</f>
        <v>0</v>
      </c>
      <c r="Q2" s="4" t="str">
        <f>TEXT(Sheet1!H3,"AAAA")</f>
        <v>星期一</v>
      </c>
    </row>
    <row r="3" spans="1:17" x14ac:dyDescent="0.3">
      <c r="A3">
        <v>6181</v>
      </c>
      <c r="B3" s="4">
        <f ca="1">DATEDIF(Sheet1!H4, TODAY(), "Y")</f>
        <v>12</v>
      </c>
      <c r="C3" s="6" t="str">
        <f>IF(AND(Sheet1!J5&lt;49,Sheet1!D4&gt;40),"高质量顾客",IF(AND(Sheet1!J5&gt;=49,Sheet1!D4&gt;40),"中质量顾客","低质量顾客"))</f>
        <v>中质量顾客</v>
      </c>
      <c r="D3" s="6"/>
      <c r="L3" s="4"/>
      <c r="M3" s="4"/>
      <c r="N3" s="4"/>
      <c r="O3" s="4"/>
      <c r="P3" s="4">
        <f xml:space="preserve"> COUNTIF(Sheet1!A4:A1373,E12)</f>
        <v>0</v>
      </c>
      <c r="Q3" s="4" t="str">
        <f>TEXT(Sheet1!H4,"AAAA")</f>
        <v>星期二</v>
      </c>
    </row>
    <row r="4" spans="1:17" x14ac:dyDescent="0.3">
      <c r="A4">
        <v>10001</v>
      </c>
      <c r="B4" s="4">
        <f ca="1">DATEDIF(Sheet1!H5, TODAY(), "Y")</f>
        <v>12</v>
      </c>
      <c r="C4" s="6" t="str">
        <f>IF(AND(Sheet1!J6&lt;49,Sheet1!D5&gt;40),"高质量顾客",IF(AND(Sheet1!J6&gt;=49,Sheet1!D5&gt;40),"中质量顾客","低质量顾客"))</f>
        <v>高质量顾客</v>
      </c>
      <c r="D4" s="6"/>
      <c r="L4" s="4"/>
      <c r="M4" s="4"/>
      <c r="N4" s="4"/>
      <c r="O4" s="4"/>
      <c r="P4" s="4">
        <f xml:space="preserve"> COUNTIF(Sheet1!A5:A1374,E13)</f>
        <v>0</v>
      </c>
      <c r="Q4" s="4" t="str">
        <f>TEXT(Sheet1!H5,"AAAA")</f>
        <v>星期三</v>
      </c>
    </row>
    <row r="5" spans="1:17" x14ac:dyDescent="0.3">
      <c r="A5">
        <v>4692</v>
      </c>
      <c r="B5" s="4">
        <f ca="1">DATEDIF(Sheet1!H6, TODAY(), "Y")</f>
        <v>12</v>
      </c>
      <c r="C5" s="6" t="str">
        <f>IF(AND(Sheet1!J7&lt;49,Sheet1!D6&gt;40),"高质量顾客",IF(AND(Sheet1!J7&gt;=49,Sheet1!D6&gt;40),"中质量顾客","低质量顾客"))</f>
        <v>高质量顾客</v>
      </c>
      <c r="D5" s="6"/>
      <c r="L5" s="4"/>
      <c r="M5" s="4"/>
      <c r="N5" s="4"/>
      <c r="O5" s="4"/>
      <c r="P5" s="4">
        <f xml:space="preserve"> COUNTIF(Sheet1!A6:A1375,E14)</f>
        <v>0</v>
      </c>
      <c r="Q5" s="4" t="str">
        <f>TEXT(Sheet1!H6,"AAAA")</f>
        <v>星期三</v>
      </c>
    </row>
    <row r="6" spans="1:17" x14ac:dyDescent="0.3">
      <c r="A6">
        <v>5117</v>
      </c>
      <c r="B6" s="4">
        <f ca="1">DATEDIF(Sheet1!H7, TODAY(), "Y")</f>
        <v>12</v>
      </c>
      <c r="C6" s="6" t="str">
        <f>IF(AND(Sheet1!J8&lt;49,Sheet1!D7&gt;40),"高质量顾客",IF(AND(Sheet1!J8&gt;=49,Sheet1!D7&gt;40),"中质量顾客","低质量顾客"))</f>
        <v>高质量顾客</v>
      </c>
      <c r="D6" s="6"/>
      <c r="L6" s="4"/>
      <c r="M6" s="4"/>
      <c r="N6" s="4"/>
      <c r="O6" s="4"/>
      <c r="P6" s="4">
        <f xml:space="preserve"> COUNTIF(Sheet1!A7:A1376,E15)</f>
        <v>0</v>
      </c>
      <c r="Q6" s="4" t="str">
        <f>TEXT(Sheet1!H7,"AAAA")</f>
        <v>星期四</v>
      </c>
    </row>
    <row r="7" spans="1:17" x14ac:dyDescent="0.3">
      <c r="A7">
        <v>7990</v>
      </c>
      <c r="B7" s="4">
        <f ca="1">DATEDIF(Sheet1!H8, TODAY(), "Y")</f>
        <v>12</v>
      </c>
      <c r="C7" s="6" t="str">
        <f>IF(AND(Sheet1!J9&lt;49,Sheet1!D8&gt;40),"高质量顾客",IF(AND(Sheet1!J9&gt;=49,Sheet1!D8&gt;40),"中质量顾客","低质量顾客"))</f>
        <v>中质量顾客</v>
      </c>
      <c r="D7" s="6"/>
      <c r="L7" s="4"/>
      <c r="M7" s="4"/>
      <c r="N7" s="4"/>
      <c r="O7" s="4"/>
      <c r="P7" s="4">
        <f xml:space="preserve"> COUNTIF(Sheet1!A8:A1377,E16)</f>
        <v>0</v>
      </c>
      <c r="Q7" s="4" t="str">
        <f>TEXT(Sheet1!H8,"AAAA")</f>
        <v>星期四</v>
      </c>
    </row>
    <row r="8" spans="1:17" x14ac:dyDescent="0.3">
      <c r="A8">
        <v>4915</v>
      </c>
      <c r="B8" s="4">
        <f ca="1">DATEDIF(Sheet1!H9, TODAY(), "Y")</f>
        <v>12</v>
      </c>
      <c r="C8" s="6" t="str">
        <f>IF(AND(Sheet1!J10&lt;49,Sheet1!D9&gt;40),"高质量顾客",IF(AND(Sheet1!J10&gt;=49,Sheet1!D9&gt;40),"中质量顾客","低质量顾客"))</f>
        <v>高质量顾客</v>
      </c>
      <c r="D8" s="6"/>
      <c r="L8" s="4"/>
      <c r="M8" s="4"/>
      <c r="N8" s="4"/>
      <c r="O8" s="4"/>
      <c r="P8" s="4">
        <f xml:space="preserve"> COUNTIF(Sheet1!A9:A1378,E17)</f>
        <v>0</v>
      </c>
      <c r="Q8" s="4" t="str">
        <f>TEXT(Sheet1!H9,"AAAA")</f>
        <v>星期五</v>
      </c>
    </row>
    <row r="9" spans="1:17" x14ac:dyDescent="0.3">
      <c r="A9">
        <v>3277</v>
      </c>
      <c r="B9" s="4">
        <f ca="1">DATEDIF(Sheet1!H10, TODAY(), "Y")</f>
        <v>12</v>
      </c>
      <c r="C9" s="6" t="str">
        <f>IF(AND(Sheet1!J11&lt;49,Sheet1!D10&gt;40),"高质量顾客",IF(AND(Sheet1!J11&gt;=49,Sheet1!D10&gt;40),"中质量顾客","低质量顾客"))</f>
        <v>中质量顾客</v>
      </c>
      <c r="D9" s="6"/>
      <c r="E9" s="4"/>
      <c r="L9" s="4"/>
      <c r="M9" s="4"/>
      <c r="N9" s="4"/>
      <c r="O9" s="4"/>
      <c r="P9" s="4">
        <f xml:space="preserve"> COUNTIF(Sheet1!A10:A1379,E18)</f>
        <v>0</v>
      </c>
      <c r="Q9" s="4" t="str">
        <f>TEXT(Sheet1!H10,"AAAA")</f>
        <v>星期五</v>
      </c>
    </row>
    <row r="10" spans="1:17" x14ac:dyDescent="0.3">
      <c r="A10">
        <v>4817</v>
      </c>
      <c r="B10" s="4">
        <f ca="1">DATEDIF(Sheet1!H11, TODAY(), "Y")</f>
        <v>12</v>
      </c>
      <c r="C10" s="6" t="str">
        <f>IF(AND(Sheet1!J12&lt;49,Sheet1!D11&gt;40),"高质量顾客",IF(AND(Sheet1!J12&gt;=49,Sheet1!D11&gt;40),"中质量顾客","低质量顾客"))</f>
        <v>中质量顾客</v>
      </c>
      <c r="D10" s="6"/>
      <c r="E10" s="4"/>
      <c r="L10" s="4"/>
      <c r="M10" s="4"/>
      <c r="N10" s="4"/>
      <c r="O10" s="4"/>
      <c r="P10" s="4">
        <f xml:space="preserve"> COUNTIF(Sheet1!A11:A1380,E19)</f>
        <v>0</v>
      </c>
      <c r="Q10" s="4" t="str">
        <f>TEXT(Sheet1!H11,"AAAA")</f>
        <v>星期六</v>
      </c>
    </row>
    <row r="11" spans="1:17" x14ac:dyDescent="0.3">
      <c r="A11">
        <v>1291</v>
      </c>
      <c r="B11" s="4">
        <f ca="1">DATEDIF(Sheet1!H12, TODAY(), "Y")</f>
        <v>12</v>
      </c>
      <c r="C11" s="6" t="str">
        <f>IF(AND(Sheet1!J13&lt;49,Sheet1!D12&gt;40),"高质量顾客",IF(AND(Sheet1!J13&gt;=49,Sheet1!D12&gt;40),"中质量顾客","低质量顾客"))</f>
        <v>中质量顾客</v>
      </c>
      <c r="D11" s="6"/>
      <c r="L11" s="4"/>
      <c r="M11" s="4"/>
      <c r="N11" s="4"/>
      <c r="O11" s="4"/>
      <c r="P11" s="4">
        <f xml:space="preserve"> COUNTIF(Sheet1!A12:A1381,E20)</f>
        <v>0</v>
      </c>
      <c r="Q11" s="4" t="str">
        <f>TEXT(Sheet1!H12,"AAAA")</f>
        <v>星期六</v>
      </c>
    </row>
    <row r="12" spans="1:17" x14ac:dyDescent="0.3">
      <c r="A12">
        <v>564</v>
      </c>
      <c r="B12" s="4">
        <f ca="1">DATEDIF(Sheet1!H13, TODAY(), "Y")</f>
        <v>12</v>
      </c>
      <c r="C12" s="6" t="str">
        <f>IF(AND(Sheet1!J14&lt;49,Sheet1!D13&gt;40),"高质量顾客",IF(AND(Sheet1!J14&gt;=49,Sheet1!D13&gt;40),"中质量顾客","低质量顾客"))</f>
        <v>中质量顾客</v>
      </c>
      <c r="D12" s="6"/>
      <c r="L12" s="4"/>
      <c r="M12" s="4"/>
      <c r="N12" s="4"/>
      <c r="O12" s="4"/>
      <c r="P12" s="4">
        <f xml:space="preserve"> COUNTIF(Sheet1!A13:A1382,E21)</f>
        <v>0</v>
      </c>
      <c r="Q12" s="4" t="str">
        <f>TEXT(Sheet1!H13,"AAAA")</f>
        <v>星期六</v>
      </c>
    </row>
    <row r="13" spans="1:17" x14ac:dyDescent="0.3">
      <c r="A13">
        <v>10542</v>
      </c>
      <c r="B13" s="4">
        <f ca="1">DATEDIF(Sheet1!H14, TODAY(), "Y")</f>
        <v>12</v>
      </c>
      <c r="C13" s="6" t="str">
        <f>IF(AND(Sheet1!J15&lt;49,Sheet1!D14&gt;40),"高质量顾客",IF(AND(Sheet1!J15&gt;=49,Sheet1!D14&gt;40),"中质量顾客","低质量顾客"))</f>
        <v>高质量顾客</v>
      </c>
      <c r="D13" s="6"/>
      <c r="L13" s="4"/>
      <c r="M13" s="4"/>
      <c r="N13" s="4"/>
      <c r="O13" s="4"/>
      <c r="P13" s="4">
        <f xml:space="preserve"> COUNTIF(Sheet1!A14:A1383,E22)</f>
        <v>0</v>
      </c>
      <c r="Q13" s="4" t="str">
        <f>TEXT(Sheet1!H14,"AAAA")</f>
        <v>星期日</v>
      </c>
    </row>
    <row r="14" spans="1:17" x14ac:dyDescent="0.3">
      <c r="A14">
        <v>2715</v>
      </c>
      <c r="B14" s="4">
        <f ca="1">DATEDIF(Sheet1!H15, TODAY(), "Y")</f>
        <v>12</v>
      </c>
      <c r="C14" s="6" t="str">
        <f>IF(AND(Sheet1!J16&lt;49,Sheet1!D15&gt;40),"高质量顾客",IF(AND(Sheet1!J16&gt;=49,Sheet1!D15&gt;40),"中质量顾客","低质量顾客"))</f>
        <v>中质量顾客</v>
      </c>
      <c r="D14" s="6"/>
      <c r="E14" s="7"/>
      <c r="F14" s="7"/>
      <c r="G14" s="7"/>
      <c r="H14" s="7"/>
      <c r="L14" s="4"/>
      <c r="M14" s="4"/>
      <c r="N14" s="4"/>
      <c r="O14" s="4"/>
      <c r="P14" s="4">
        <f xml:space="preserve"> COUNTIF(Sheet1!A15:A1384,E23)</f>
        <v>0</v>
      </c>
      <c r="Q14" s="4" t="str">
        <f>TEXT(Sheet1!H15,"AAAA")</f>
        <v>星期一</v>
      </c>
    </row>
    <row r="15" spans="1:17" x14ac:dyDescent="0.3">
      <c r="A15">
        <v>9135</v>
      </c>
      <c r="B15" s="4">
        <f ca="1">DATEDIF(Sheet1!H16, TODAY(), "Y")</f>
        <v>12</v>
      </c>
      <c r="C15" s="6" t="str">
        <f>IF(AND(Sheet1!J17&lt;49,Sheet1!D16&gt;40),"高质量顾客",IF(AND(Sheet1!J17&gt;=49,Sheet1!D16&gt;40),"中质量顾客","低质量顾客"))</f>
        <v>高质量顾客</v>
      </c>
      <c r="D15" s="6"/>
      <c r="E15" s="4"/>
      <c r="L15" s="4"/>
      <c r="M15" s="4"/>
      <c r="N15" s="4"/>
      <c r="O15" s="4"/>
      <c r="P15" s="4">
        <f xml:space="preserve"> COUNTIF(Sheet1!A16:A1385,E24)</f>
        <v>0</v>
      </c>
      <c r="Q15" s="4" t="str">
        <f>TEXT(Sheet1!H16,"AAAA")</f>
        <v>星期一</v>
      </c>
    </row>
    <row r="16" spans="1:17" x14ac:dyDescent="0.3">
      <c r="A16">
        <v>10591</v>
      </c>
      <c r="B16" s="4">
        <f ca="1">DATEDIF(Sheet1!H17, TODAY(), "Y")</f>
        <v>12</v>
      </c>
      <c r="C16" s="6" t="str">
        <f>IF(AND(Sheet1!J18&lt;49,Sheet1!D17&gt;40),"高质量顾客",IF(AND(Sheet1!J18&gt;=49,Sheet1!D17&gt;40),"中质量顾客","低质量顾客"))</f>
        <v>中质量顾客</v>
      </c>
      <c r="D16" s="6"/>
      <c r="L16" s="4"/>
      <c r="M16" s="4"/>
      <c r="N16" s="4"/>
      <c r="O16" s="4"/>
      <c r="P16" s="4">
        <f xml:space="preserve"> COUNTIF(Sheet1!A17:A1386,E25)</f>
        <v>0</v>
      </c>
      <c r="Q16" s="4" t="str">
        <f>TEXT(Sheet1!H17,"AAAA")</f>
        <v>星期一</v>
      </c>
    </row>
    <row r="17" spans="1:17" x14ac:dyDescent="0.3">
      <c r="A17">
        <v>610</v>
      </c>
      <c r="B17" s="4">
        <f ca="1">DATEDIF(Sheet1!H18, TODAY(), "Y")</f>
        <v>12</v>
      </c>
      <c r="C17" s="6" t="str">
        <f>IF(AND(Sheet1!J19&lt;49,Sheet1!D18&gt;40),"高质量顾客",IF(AND(Sheet1!J19&gt;=49,Sheet1!D18&gt;40),"中质量顾客","低质量顾客"))</f>
        <v>中质量顾客</v>
      </c>
      <c r="D17" s="6"/>
      <c r="L17" s="4"/>
      <c r="M17" s="4"/>
      <c r="N17" s="4"/>
      <c r="O17" s="4"/>
      <c r="P17" s="4">
        <f xml:space="preserve"> COUNTIF(Sheet1!A18:A1387,E26)</f>
        <v>0</v>
      </c>
      <c r="Q17" s="4" t="str">
        <f>TEXT(Sheet1!H18,"AAAA")</f>
        <v>星期二</v>
      </c>
    </row>
    <row r="18" spans="1:17" x14ac:dyDescent="0.3">
      <c r="A18">
        <v>10827</v>
      </c>
      <c r="B18" s="4">
        <f ca="1">DATEDIF(Sheet1!H19, TODAY(), "Y")</f>
        <v>12</v>
      </c>
      <c r="C18" s="6" t="str">
        <f>IF(AND(Sheet1!J20&lt;49,Sheet1!D19&gt;40),"高质量顾客",IF(AND(Sheet1!J20&gt;=49,Sheet1!D19&gt;40),"中质量顾客","低质量顾客"))</f>
        <v>中质量顾客</v>
      </c>
      <c r="D18" s="6"/>
      <c r="L18" s="4"/>
      <c r="M18" s="4"/>
      <c r="N18" s="4"/>
      <c r="O18" s="4"/>
      <c r="P18" s="4">
        <f xml:space="preserve"> COUNTIF(Sheet1!A19:A1388,E27)</f>
        <v>0</v>
      </c>
      <c r="Q18" s="4" t="str">
        <f>TEXT(Sheet1!H19,"AAAA")</f>
        <v>星期二</v>
      </c>
    </row>
    <row r="19" spans="1:17" x14ac:dyDescent="0.3">
      <c r="A19">
        <v>5393</v>
      </c>
      <c r="B19" s="4">
        <f ca="1">DATEDIF(Sheet1!H20, TODAY(), "Y")</f>
        <v>12</v>
      </c>
      <c r="C19" s="6" t="str">
        <f>IF(AND(Sheet1!J21&lt;49,Sheet1!D20&gt;40),"高质量顾客",IF(AND(Sheet1!J21&gt;=49,Sheet1!D20&gt;40),"中质量顾客","低质量顾客"))</f>
        <v>中质量顾客</v>
      </c>
      <c r="D19" s="6"/>
      <c r="L19" s="4"/>
      <c r="M19" s="4"/>
      <c r="N19" s="4"/>
      <c r="O19" s="4"/>
      <c r="P19" s="4">
        <f xml:space="preserve"> COUNTIF(Sheet1!A20:A1389,C28)</f>
        <v>0</v>
      </c>
      <c r="Q19" s="4" t="str">
        <f>TEXT(Sheet1!H20,"AAAA")</f>
        <v>星期二</v>
      </c>
    </row>
    <row r="20" spans="1:17" x14ac:dyDescent="0.3">
      <c r="A20">
        <v>8876</v>
      </c>
      <c r="B20" s="4">
        <f ca="1">DATEDIF(Sheet1!H21, TODAY(), "Y")</f>
        <v>12</v>
      </c>
      <c r="C20" s="6" t="str">
        <f>IF(AND(Sheet1!J22&lt;49,Sheet1!D21&gt;40),"高质量顾客",IF(AND(Sheet1!J22&gt;=49,Sheet1!D21&gt;40),"中质量顾客","低质量顾客"))</f>
        <v>高质量顾客</v>
      </c>
      <c r="D20" s="6"/>
      <c r="L20" s="4"/>
      <c r="M20" s="4"/>
      <c r="N20" s="4"/>
      <c r="O20" s="4"/>
      <c r="P20" s="4">
        <f xml:space="preserve"> COUNTIF(Sheet1!A21:A1390,C29)</f>
        <v>0</v>
      </c>
      <c r="Q20" s="4" t="str">
        <f>TEXT(Sheet1!H21,"AAAA")</f>
        <v>星期三</v>
      </c>
    </row>
    <row r="21" spans="1:17" x14ac:dyDescent="0.3">
      <c r="A21">
        <v>5342</v>
      </c>
      <c r="B21" s="4">
        <f ca="1">DATEDIF(Sheet1!H22, TODAY(), "Y")</f>
        <v>12</v>
      </c>
      <c r="C21" s="6" t="str">
        <f>IF(AND(Sheet1!J23&lt;49,Sheet1!D22&gt;40),"高质量顾客",IF(AND(Sheet1!J23&gt;=49,Sheet1!D22&gt;40),"中质量顾客","低质量顾客"))</f>
        <v>高质量顾客</v>
      </c>
      <c r="D21" s="6"/>
      <c r="L21" s="4"/>
      <c r="M21" s="4"/>
      <c r="N21" s="4"/>
      <c r="O21" s="4"/>
      <c r="P21" s="4">
        <f xml:space="preserve"> COUNTIF(Sheet1!A22:A1391,C30)</f>
        <v>0</v>
      </c>
      <c r="Q21" s="4" t="str">
        <f>TEXT(Sheet1!H22,"AAAA")</f>
        <v>星期三</v>
      </c>
    </row>
    <row r="22" spans="1:17" x14ac:dyDescent="0.3">
      <c r="A22">
        <v>9360</v>
      </c>
      <c r="B22" s="4">
        <f ca="1">DATEDIF(Sheet1!H23, TODAY(), "Y")</f>
        <v>12</v>
      </c>
      <c r="C22" s="6" t="str">
        <f>IF(AND(Sheet1!J24&lt;49,Sheet1!D23&gt;40),"高质量顾客",IF(AND(Sheet1!J24&gt;=49,Sheet1!D23&gt;40),"中质量顾客","低质量顾客"))</f>
        <v>高质量顾客</v>
      </c>
      <c r="D22" s="6"/>
      <c r="L22" s="4"/>
      <c r="M22" s="4"/>
      <c r="N22" s="4"/>
      <c r="O22" s="4"/>
      <c r="P22" s="4">
        <f xml:space="preserve"> COUNTIF(Sheet1!A23:A1392,C31)</f>
        <v>0</v>
      </c>
      <c r="Q22" s="4" t="str">
        <f>TEXT(Sheet1!H23,"AAAA")</f>
        <v>星期三</v>
      </c>
    </row>
    <row r="23" spans="1:17" x14ac:dyDescent="0.3">
      <c r="A23">
        <v>942</v>
      </c>
      <c r="B23" s="4">
        <f ca="1">DATEDIF(Sheet1!H24, TODAY(), "Y")</f>
        <v>12</v>
      </c>
      <c r="C23" s="6" t="str">
        <f>IF(AND(Sheet1!J25&lt;49,Sheet1!D24&gt;40),"高质量顾客",IF(AND(Sheet1!J25&gt;=49,Sheet1!D24&gt;40),"中质量顾客","低质量顾客"))</f>
        <v>中质量顾客</v>
      </c>
      <c r="D23" s="6"/>
      <c r="L23" s="4"/>
      <c r="M23" s="4"/>
      <c r="N23" s="4"/>
      <c r="O23" s="4"/>
      <c r="P23" s="4">
        <f xml:space="preserve"> COUNTIF(Sheet1!A24:A1393,C32)</f>
        <v>0</v>
      </c>
      <c r="Q23" s="4" t="str">
        <f>TEXT(Sheet1!H24,"AAAA")</f>
        <v>星期三</v>
      </c>
    </row>
    <row r="24" spans="1:17" x14ac:dyDescent="0.3">
      <c r="A24">
        <v>4188</v>
      </c>
      <c r="B24" s="4">
        <f ca="1">DATEDIF(Sheet1!H25, TODAY(), "Y")</f>
        <v>12</v>
      </c>
      <c r="C24" s="6" t="str">
        <f>IF(AND(Sheet1!J26&lt;49,Sheet1!D25&gt;40),"高质量顾客",IF(AND(Sheet1!J26&gt;=49,Sheet1!D25&gt;40),"中质量顾客","低质量顾客"))</f>
        <v>中质量顾客</v>
      </c>
      <c r="D24" s="6"/>
      <c r="L24" s="4"/>
      <c r="M24" s="4"/>
      <c r="N24" s="4"/>
      <c r="O24" s="4"/>
      <c r="P24" s="4">
        <f xml:space="preserve"> COUNTIF(Sheet1!A25:A1394,C33)</f>
        <v>0</v>
      </c>
      <c r="Q24" s="4" t="str">
        <f>TEXT(Sheet1!H25,"AAAA")</f>
        <v>星期一</v>
      </c>
    </row>
    <row r="25" spans="1:17" x14ac:dyDescent="0.3">
      <c r="A25">
        <v>642</v>
      </c>
      <c r="B25" s="4">
        <f ca="1">DATEDIF(Sheet1!H26, TODAY(), "Y")</f>
        <v>12</v>
      </c>
      <c r="C25" s="6" t="str">
        <f>IF(AND(Sheet1!J27&lt;49,Sheet1!D26&gt;40),"高质量顾客",IF(AND(Sheet1!J27&gt;=49,Sheet1!D26&gt;40),"中质量顾客","低质量顾客"))</f>
        <v>中质量顾客</v>
      </c>
      <c r="D25" s="6"/>
      <c r="L25" s="4"/>
      <c r="M25" s="4"/>
      <c r="N25" s="4"/>
      <c r="O25" s="4"/>
      <c r="P25" s="4">
        <f xml:space="preserve"> COUNTIF(Sheet1!A26:A1395,C34)</f>
        <v>0</v>
      </c>
      <c r="Q25" s="4" t="str">
        <f>TEXT(Sheet1!H26,"AAAA")</f>
        <v>星期二</v>
      </c>
    </row>
    <row r="26" spans="1:17" x14ac:dyDescent="0.3">
      <c r="A26">
        <v>3916</v>
      </c>
      <c r="B26" s="4">
        <f ca="1">DATEDIF(Sheet1!H27, TODAY(), "Y")</f>
        <v>12</v>
      </c>
      <c r="C26" s="6" t="str">
        <f>IF(AND(Sheet1!J28&lt;49,Sheet1!D27&gt;40),"高质量顾客",IF(AND(Sheet1!J28&gt;=49,Sheet1!D27&gt;40),"中质量顾客","低质量顾客"))</f>
        <v>高质量顾客</v>
      </c>
      <c r="D26" s="6"/>
      <c r="L26" s="4"/>
      <c r="M26" s="4"/>
      <c r="N26" s="4"/>
      <c r="O26" s="4"/>
      <c r="P26" s="4">
        <f xml:space="preserve"> COUNTIF(Sheet1!A27:A1396,C35)</f>
        <v>0</v>
      </c>
      <c r="Q26" s="4" t="str">
        <f>TEXT(Sheet1!H27,"AAAA")</f>
        <v>星期三</v>
      </c>
    </row>
    <row r="27" spans="1:17" x14ac:dyDescent="0.3">
      <c r="A27">
        <v>2072</v>
      </c>
      <c r="B27" s="4">
        <f ca="1">DATEDIF(Sheet1!H28, TODAY(), "Y")</f>
        <v>12</v>
      </c>
      <c r="C27" s="6" t="str">
        <f>IF(AND(Sheet1!J29&lt;49,Sheet1!D28&gt;40),"高质量顾客",IF(AND(Sheet1!J29&gt;=49,Sheet1!D28&gt;40),"中质量顾客","低质量顾客"))</f>
        <v>高质量顾客</v>
      </c>
      <c r="D27" s="6"/>
      <c r="L27" s="4"/>
      <c r="M27" s="4"/>
      <c r="N27" s="4"/>
      <c r="O27" s="4"/>
      <c r="P27" s="4">
        <f xml:space="preserve"> COUNTIF(Sheet1!A28:A1397,C36)</f>
        <v>0</v>
      </c>
      <c r="Q27" s="4" t="str">
        <f>TEXT(Sheet1!H28,"AAAA")</f>
        <v>星期四</v>
      </c>
    </row>
    <row r="28" spans="1:17" x14ac:dyDescent="0.3">
      <c r="A28">
        <v>3766</v>
      </c>
      <c r="B28" s="4">
        <f ca="1">DATEDIF(Sheet1!H29, TODAY(), "Y")</f>
        <v>12</v>
      </c>
      <c r="C28" s="6" t="str">
        <f>IF(AND(Sheet1!J30&lt;49,Sheet1!D29&gt;40),"高质量顾客",IF(AND(Sheet1!J30&gt;=49,Sheet1!D29&gt;40),"中质量顾客","低质量顾客"))</f>
        <v>中质量顾客</v>
      </c>
      <c r="D28" s="6"/>
      <c r="P28" s="6"/>
    </row>
    <row r="29" spans="1:17" x14ac:dyDescent="0.3">
      <c r="A29">
        <v>1045</v>
      </c>
      <c r="B29" s="4">
        <f ca="1">DATEDIF(Sheet1!H30, TODAY(), "Y")</f>
        <v>12</v>
      </c>
      <c r="C29" s="6" t="str">
        <f>IF(AND(Sheet1!J31&lt;49,Sheet1!D30&gt;40),"高质量顾客",IF(AND(Sheet1!J31&gt;=49,Sheet1!D30&gt;40),"中质量顾客","低质量顾客"))</f>
        <v>高质量顾客</v>
      </c>
      <c r="D29" s="6"/>
      <c r="P29" s="6"/>
    </row>
    <row r="30" spans="1:17" x14ac:dyDescent="0.3">
      <c r="A30">
        <v>10862</v>
      </c>
      <c r="B30" s="4">
        <f ca="1">DATEDIF(Sheet1!H31, TODAY(), "Y")</f>
        <v>12</v>
      </c>
      <c r="C30" s="6" t="str">
        <f>IF(AND(Sheet1!J32&lt;49,Sheet1!D31&gt;40),"高质量顾客",IF(AND(Sheet1!J32&gt;=49,Sheet1!D31&gt;40),"中质量顾客","低质量顾客"))</f>
        <v>中质量顾客</v>
      </c>
      <c r="D30" s="6"/>
      <c r="P30" s="6"/>
    </row>
    <row r="31" spans="1:17" x14ac:dyDescent="0.3">
      <c r="A31">
        <v>2134</v>
      </c>
      <c r="B31" s="4">
        <f ca="1">DATEDIF(Sheet1!H32, TODAY(), "Y")</f>
        <v>12</v>
      </c>
      <c r="C31" s="6" t="str">
        <f>IF(AND(Sheet1!J33&lt;49,Sheet1!D32&gt;40),"高质量顾客",IF(AND(Sheet1!J33&gt;=49,Sheet1!D32&gt;40),"中质量顾客","低质量顾客"))</f>
        <v>中质量顾客</v>
      </c>
      <c r="D31" s="6"/>
      <c r="P31" s="6"/>
    </row>
    <row r="32" spans="1:17" x14ac:dyDescent="0.3">
      <c r="A32">
        <v>8685</v>
      </c>
      <c r="B32" s="4">
        <f ca="1">DATEDIF(Sheet1!H33, TODAY(), "Y")</f>
        <v>12</v>
      </c>
      <c r="C32" s="6" t="str">
        <f>IF(AND(Sheet1!J34&lt;49,Sheet1!D33&gt;40),"高质量顾客",IF(AND(Sheet1!J34&gt;=49,Sheet1!D33&gt;40),"中质量顾客","低质量顾客"))</f>
        <v>中质量顾客</v>
      </c>
      <c r="D32" s="6"/>
      <c r="P32" s="6"/>
    </row>
    <row r="33" spans="1:16" x14ac:dyDescent="0.3">
      <c r="A33">
        <v>3340</v>
      </c>
      <c r="B33" s="4">
        <f ca="1">DATEDIF(Sheet1!H34, TODAY(), "Y")</f>
        <v>12</v>
      </c>
      <c r="C33" s="6" t="str">
        <f>IF(AND(Sheet1!J35&lt;49,Sheet1!D34&gt;40),"高质量顾客",IF(AND(Sheet1!J35&gt;=49,Sheet1!D34&gt;40),"中质量顾客","低质量顾客"))</f>
        <v>中质量顾客</v>
      </c>
      <c r="D33" s="6"/>
      <c r="P33" s="6"/>
    </row>
    <row r="34" spans="1:16" x14ac:dyDescent="0.3">
      <c r="A34">
        <v>3537</v>
      </c>
      <c r="B34" s="4">
        <f ca="1">DATEDIF(Sheet1!H35, TODAY(), "Y")</f>
        <v>12</v>
      </c>
      <c r="C34" s="6" t="str">
        <f>IF(AND(Sheet1!J36&lt;49,Sheet1!D35&gt;40),"高质量顾客",IF(AND(Sheet1!J36&gt;=49,Sheet1!D35&gt;40),"中质量顾客","低质量顾客"))</f>
        <v>中质量顾客</v>
      </c>
      <c r="D34" s="6"/>
      <c r="P34" s="6"/>
    </row>
    <row r="35" spans="1:16" x14ac:dyDescent="0.3">
      <c r="A35">
        <v>8080</v>
      </c>
      <c r="B35" s="4">
        <f ca="1">DATEDIF(Sheet1!H36, TODAY(), "Y")</f>
        <v>12</v>
      </c>
      <c r="C35" s="6" t="str">
        <f>IF(AND(Sheet1!J37&lt;49,Sheet1!D36&gt;40),"高质量顾客",IF(AND(Sheet1!J37&gt;=49,Sheet1!D36&gt;40),"中质量顾客","低质量顾客"))</f>
        <v>中质量顾客</v>
      </c>
      <c r="D35" s="6"/>
    </row>
    <row r="36" spans="1:16" x14ac:dyDescent="0.3">
      <c r="A36">
        <v>2804</v>
      </c>
      <c r="B36" s="4">
        <f ca="1">DATEDIF(Sheet1!H37, TODAY(), "Y")</f>
        <v>12</v>
      </c>
      <c r="C36" s="6" t="str">
        <f>IF(AND(Sheet1!J38&lt;49,Sheet1!D37&gt;40),"高质量顾客",IF(AND(Sheet1!J38&gt;=49,Sheet1!D37&gt;40),"中质量顾客","低质量顾客"))</f>
        <v>中质量顾客</v>
      </c>
      <c r="D36" s="6"/>
    </row>
    <row r="37" spans="1:16" x14ac:dyDescent="0.3">
      <c r="A37">
        <v>9</v>
      </c>
      <c r="B37" s="4">
        <f ca="1">DATEDIF(Sheet1!H38, TODAY(), "Y")</f>
        <v>12</v>
      </c>
      <c r="C37" s="6" t="str">
        <f>IF(AND(Sheet1!J39&lt;49,Sheet1!D38&gt;40),"高质量顾客",IF(AND(Sheet1!J39&gt;=49,Sheet1!D38&gt;40),"中质量顾客","低质量顾客"))</f>
        <v>中质量顾客</v>
      </c>
      <c r="D37" s="6"/>
    </row>
    <row r="38" spans="1:16" x14ac:dyDescent="0.3">
      <c r="A38">
        <v>10703</v>
      </c>
      <c r="B38" s="4">
        <f ca="1">DATEDIF(Sheet1!H39, TODAY(), "Y")</f>
        <v>12</v>
      </c>
      <c r="C38" s="6" t="str">
        <f>IF(AND(Sheet1!J40&lt;49,Sheet1!D39&gt;40),"高质量顾客",IF(AND(Sheet1!J40&gt;=49,Sheet1!D39&gt;40),"中质量顾客","低质量顾客"))</f>
        <v>中质量顾客</v>
      </c>
      <c r="D38" s="6"/>
    </row>
    <row r="39" spans="1:16" x14ac:dyDescent="0.3">
      <c r="A39">
        <v>9516</v>
      </c>
      <c r="B39" s="4">
        <f ca="1">DATEDIF(Sheet1!H40, TODAY(), "Y")</f>
        <v>12</v>
      </c>
      <c r="C39" s="6" t="str">
        <f>IF(AND(Sheet1!J41&lt;49,Sheet1!D40&gt;40),"高质量顾客",IF(AND(Sheet1!J41&gt;=49,Sheet1!D40&gt;40),"中质量顾客","低质量顾客"))</f>
        <v>中质量顾客</v>
      </c>
      <c r="D39" s="6"/>
    </row>
    <row r="40" spans="1:16" x14ac:dyDescent="0.3">
      <c r="A40">
        <v>4764</v>
      </c>
      <c r="B40" s="4">
        <f ca="1">DATEDIF(Sheet1!H41, TODAY(), "Y")</f>
        <v>12</v>
      </c>
      <c r="C40" s="6" t="str">
        <f>IF(AND(Sheet1!J42&lt;49,Sheet1!D41&gt;40),"高质量顾客",IF(AND(Sheet1!J42&gt;=49,Sheet1!D41&gt;40),"中质量顾客","低质量顾客"))</f>
        <v>高质量顾客</v>
      </c>
      <c r="D40" s="6"/>
    </row>
    <row r="41" spans="1:16" x14ac:dyDescent="0.3">
      <c r="A41">
        <v>8346</v>
      </c>
      <c r="B41" s="4">
        <f ca="1">DATEDIF(Sheet1!H42, TODAY(), "Y")</f>
        <v>12</v>
      </c>
      <c r="C41" s="6" t="str">
        <f>IF(AND(Sheet1!J43&lt;49,Sheet1!D42&gt;40),"高质量顾客",IF(AND(Sheet1!J43&gt;=49,Sheet1!D42&gt;40),"中质量顾客","低质量顾客"))</f>
        <v>高质量顾客</v>
      </c>
      <c r="D41" s="6"/>
    </row>
    <row r="42" spans="1:16" x14ac:dyDescent="0.3">
      <c r="A42">
        <v>3584</v>
      </c>
      <c r="B42" s="4">
        <f ca="1">DATEDIF(Sheet1!H43, TODAY(), "Y")</f>
        <v>12</v>
      </c>
      <c r="C42" s="6" t="str">
        <f>IF(AND(Sheet1!J44&lt;49,Sheet1!D43&gt;40),"高质量顾客",IF(AND(Sheet1!J44&gt;=49,Sheet1!D43&gt;40),"中质量顾客","低质量顾客"))</f>
        <v>中质量顾客</v>
      </c>
      <c r="D42" s="6"/>
    </row>
    <row r="43" spans="1:16" x14ac:dyDescent="0.3">
      <c r="A43">
        <v>4148</v>
      </c>
      <c r="B43" s="4">
        <f ca="1">DATEDIF(Sheet1!H44, TODAY(), "Y")</f>
        <v>12</v>
      </c>
      <c r="C43" s="6" t="str">
        <f>IF(AND(Sheet1!J45&lt;49,Sheet1!D44&gt;40),"高质量顾客",IF(AND(Sheet1!J45&gt;=49,Sheet1!D44&gt;40),"中质量顾客","低质量顾客"))</f>
        <v>中质量顾客</v>
      </c>
      <c r="D43" s="6"/>
    </row>
    <row r="44" spans="1:16" x14ac:dyDescent="0.3">
      <c r="A44">
        <v>9817</v>
      </c>
      <c r="B44" s="4">
        <f ca="1">DATEDIF(Sheet1!H45, TODAY(), "Y")</f>
        <v>12</v>
      </c>
      <c r="C44" s="6" t="str">
        <f>IF(AND(Sheet1!J46&lt;49,Sheet1!D45&gt;40),"高质量顾客",IF(AND(Sheet1!J46&gt;=49,Sheet1!D45&gt;40),"中质量顾客","低质量顾客"))</f>
        <v>中质量顾客</v>
      </c>
      <c r="D44" s="6"/>
    </row>
    <row r="45" spans="1:16" x14ac:dyDescent="0.3">
      <c r="A45">
        <v>10704</v>
      </c>
      <c r="B45" s="4">
        <f ca="1">DATEDIF(Sheet1!H46, TODAY(), "Y")</f>
        <v>12</v>
      </c>
      <c r="C45" s="6" t="str">
        <f>IF(AND(Sheet1!J47&lt;49,Sheet1!D46&gt;40),"高质量顾客",IF(AND(Sheet1!J47&gt;=49,Sheet1!D46&gt;40),"中质量顾客","低质量顾客"))</f>
        <v>中质量顾客</v>
      </c>
      <c r="D45" s="6"/>
    </row>
    <row r="46" spans="1:16" x14ac:dyDescent="0.3">
      <c r="A46">
        <v>5885</v>
      </c>
      <c r="B46" s="4">
        <f ca="1">DATEDIF(Sheet1!H47, TODAY(), "Y")</f>
        <v>12</v>
      </c>
      <c r="C46" s="6" t="str">
        <f>IF(AND(Sheet1!J48&lt;49,Sheet1!D47&gt;40),"高质量顾客",IF(AND(Sheet1!J48&gt;=49,Sheet1!D47&gt;40),"中质量顾客","低质量顾客"))</f>
        <v>中质量顾客</v>
      </c>
      <c r="D46" s="6"/>
    </row>
    <row r="47" spans="1:16" x14ac:dyDescent="0.3">
      <c r="A47">
        <v>3310</v>
      </c>
      <c r="B47" s="4">
        <f ca="1">DATEDIF(Sheet1!H48, TODAY(), "Y")</f>
        <v>12</v>
      </c>
      <c r="C47" s="6" t="str">
        <f>IF(AND(Sheet1!J49&lt;49,Sheet1!D48&gt;40),"高质量顾客",IF(AND(Sheet1!J49&gt;=49,Sheet1!D48&gt;40),"中质量顾客","低质量顾客"))</f>
        <v>高质量顾客</v>
      </c>
      <c r="D47" s="6"/>
    </row>
    <row r="48" spans="1:16" x14ac:dyDescent="0.3">
      <c r="A48">
        <v>10395</v>
      </c>
      <c r="B48" s="4">
        <f ca="1">DATEDIF(Sheet1!H49, TODAY(), "Y")</f>
        <v>12</v>
      </c>
      <c r="C48" s="6" t="str">
        <f>IF(AND(Sheet1!J50&lt;49,Sheet1!D49&gt;40),"高质量顾客",IF(AND(Sheet1!J50&gt;=49,Sheet1!D49&gt;40),"中质量顾客","低质量顾客"))</f>
        <v>中质量顾客</v>
      </c>
      <c r="D48" s="6"/>
    </row>
    <row r="49" spans="1:4" x14ac:dyDescent="0.3">
      <c r="A49">
        <v>7422</v>
      </c>
      <c r="B49" s="4">
        <f ca="1">DATEDIF(Sheet1!H50, TODAY(), "Y")</f>
        <v>12</v>
      </c>
      <c r="C49" s="6" t="str">
        <f>IF(AND(Sheet1!J51&lt;49,Sheet1!D50&gt;40),"高质量顾客",IF(AND(Sheet1!J51&gt;=49,Sheet1!D50&gt;40),"中质量顾客","低质量顾客"))</f>
        <v>高质量顾客</v>
      </c>
      <c r="D49" s="6"/>
    </row>
    <row r="50" spans="1:4" x14ac:dyDescent="0.3">
      <c r="A50">
        <v>6263</v>
      </c>
      <c r="B50" s="4">
        <f ca="1">DATEDIF(Sheet1!H51, TODAY(), "Y")</f>
        <v>12</v>
      </c>
      <c r="C50" s="6" t="str">
        <f>IF(AND(Sheet1!J52&lt;49,Sheet1!D51&gt;40),"高质量顾客",IF(AND(Sheet1!J52&gt;=49,Sheet1!D51&gt;40),"中质量顾客","低质量顾客"))</f>
        <v>中质量顾客</v>
      </c>
      <c r="D50" s="6"/>
    </row>
    <row r="51" spans="1:4" x14ac:dyDescent="0.3">
      <c r="A51">
        <v>2926</v>
      </c>
      <c r="B51" s="4">
        <f ca="1">DATEDIF(Sheet1!H52, TODAY(), "Y")</f>
        <v>12</v>
      </c>
      <c r="C51" s="6" t="str">
        <f>IF(AND(Sheet1!J53&lt;49,Sheet1!D52&gt;40),"高质量顾客",IF(AND(Sheet1!J53&gt;=49,Sheet1!D52&gt;40),"中质量顾客","低质量顾客"))</f>
        <v>高质量顾客</v>
      </c>
      <c r="D51" s="6"/>
    </row>
    <row r="52" spans="1:4" x14ac:dyDescent="0.3">
      <c r="A52">
        <v>10176</v>
      </c>
      <c r="B52" s="4">
        <f ca="1">DATEDIF(Sheet1!H53, TODAY(), "Y")</f>
        <v>12</v>
      </c>
      <c r="C52" s="6" t="str">
        <f>IF(AND(Sheet1!J54&lt;49,Sheet1!D53&gt;40),"高质量顾客",IF(AND(Sheet1!J54&gt;=49,Sheet1!D53&gt;40),"中质量顾客","低质量顾客"))</f>
        <v>高质量顾客</v>
      </c>
      <c r="D52" s="6"/>
    </row>
    <row r="53" spans="1:4" x14ac:dyDescent="0.3">
      <c r="A53">
        <v>195</v>
      </c>
      <c r="B53" s="4">
        <f ca="1">DATEDIF(Sheet1!H54, TODAY(), "Y")</f>
        <v>12</v>
      </c>
      <c r="C53" s="6" t="str">
        <f>IF(AND(Sheet1!J55&lt;49,Sheet1!D54&gt;40),"高质量顾客",IF(AND(Sheet1!J55&gt;=49,Sheet1!D54&gt;40),"中质量顾客","低质量顾客"))</f>
        <v>高质量顾客</v>
      </c>
      <c r="D53" s="6"/>
    </row>
    <row r="54" spans="1:4" x14ac:dyDescent="0.3">
      <c r="A54">
        <v>4643</v>
      </c>
      <c r="B54" s="4">
        <f ca="1">DATEDIF(Sheet1!H55, TODAY(), "Y")</f>
        <v>12</v>
      </c>
      <c r="C54" s="6" t="str">
        <f>IF(AND(Sheet1!J56&lt;49,Sheet1!D55&gt;40),"高质量顾客",IF(AND(Sheet1!J56&gt;=49,Sheet1!D55&gt;40),"中质量顾客","低质量顾客"))</f>
        <v>中质量顾客</v>
      </c>
      <c r="D54" s="6"/>
    </row>
    <row r="55" spans="1:4" x14ac:dyDescent="0.3">
      <c r="A55">
        <v>10398</v>
      </c>
      <c r="B55" s="4">
        <f ca="1">DATEDIF(Sheet1!H56, TODAY(), "Y")</f>
        <v>12</v>
      </c>
      <c r="C55" s="6" t="str">
        <f>IF(AND(Sheet1!J57&lt;49,Sheet1!D56&gt;40),"高质量顾客",IF(AND(Sheet1!J57&gt;=49,Sheet1!D56&gt;40),"中质量顾客","低质量顾客"))</f>
        <v>高质量顾客</v>
      </c>
      <c r="D55" s="6"/>
    </row>
    <row r="56" spans="1:4" x14ac:dyDescent="0.3">
      <c r="A56">
        <v>6728</v>
      </c>
      <c r="B56" s="4">
        <f ca="1">DATEDIF(Sheet1!H57, TODAY(), "Y")</f>
        <v>12</v>
      </c>
      <c r="C56" s="6" t="str">
        <f>IF(AND(Sheet1!J58&lt;49,Sheet1!D57&gt;40),"高质量顾客",IF(AND(Sheet1!J58&gt;=49,Sheet1!D57&gt;40),"中质量顾客","低质量顾客"))</f>
        <v>高质量顾客</v>
      </c>
      <c r="D56" s="6"/>
    </row>
    <row r="57" spans="1:4" x14ac:dyDescent="0.3">
      <c r="A57">
        <v>6875</v>
      </c>
      <c r="B57" s="4">
        <f ca="1">DATEDIF(Sheet1!H58, TODAY(), "Y")</f>
        <v>12</v>
      </c>
      <c r="C57" s="6" t="str">
        <f>IF(AND(Sheet1!J59&lt;49,Sheet1!D58&gt;40),"高质量顾客",IF(AND(Sheet1!J59&gt;=49,Sheet1!D58&gt;40),"中质量顾客","低质量顾客"))</f>
        <v>中质量顾客</v>
      </c>
      <c r="D57" s="6"/>
    </row>
    <row r="58" spans="1:4" x14ac:dyDescent="0.3">
      <c r="A58">
        <v>3846</v>
      </c>
      <c r="B58" s="4">
        <f ca="1">DATEDIF(Sheet1!H59, TODAY(), "Y")</f>
        <v>12</v>
      </c>
      <c r="C58" s="6" t="str">
        <f>IF(AND(Sheet1!J60&lt;49,Sheet1!D59&gt;40),"高质量顾客",IF(AND(Sheet1!J60&gt;=49,Sheet1!D59&gt;40),"中质量顾客","低质量顾客"))</f>
        <v>中质量顾客</v>
      </c>
      <c r="D58" s="6"/>
    </row>
    <row r="59" spans="1:4" x14ac:dyDescent="0.3">
      <c r="A59">
        <v>3332</v>
      </c>
      <c r="B59" s="4">
        <f ca="1">DATEDIF(Sheet1!H60, TODAY(), "Y")</f>
        <v>12</v>
      </c>
      <c r="C59" s="6" t="str">
        <f>IF(AND(Sheet1!J61&lt;49,Sheet1!D60&gt;40),"高质量顾客",IF(AND(Sheet1!J61&gt;=49,Sheet1!D60&gt;40),"中质量顾客","低质量顾客"))</f>
        <v>中质量顾客</v>
      </c>
      <c r="D59" s="6"/>
    </row>
    <row r="60" spans="1:4" x14ac:dyDescent="0.3">
      <c r="A60">
        <v>9503</v>
      </c>
      <c r="B60" s="4">
        <f ca="1">DATEDIF(Sheet1!H61, TODAY(), "Y")</f>
        <v>12</v>
      </c>
      <c r="C60" s="6" t="str">
        <f>IF(AND(Sheet1!J62&lt;49,Sheet1!D61&gt;40),"高质量顾客",IF(AND(Sheet1!J62&gt;=49,Sheet1!D61&gt;40),"中质量顾客","低质量顾客"))</f>
        <v>中质量顾客</v>
      </c>
      <c r="D60" s="6"/>
    </row>
    <row r="61" spans="1:4" x14ac:dyDescent="0.3">
      <c r="A61">
        <v>7433</v>
      </c>
      <c r="B61" s="4">
        <f ca="1">DATEDIF(Sheet1!H62, TODAY(), "Y")</f>
        <v>12</v>
      </c>
      <c r="C61" s="6" t="str">
        <f>IF(AND(Sheet1!J63&lt;49,Sheet1!D62&gt;40),"高质量顾客",IF(AND(Sheet1!J63&gt;=49,Sheet1!D62&gt;40),"中质量顾客","低质量顾客"))</f>
        <v>中质量顾客</v>
      </c>
      <c r="D61" s="6"/>
    </row>
    <row r="62" spans="1:4" x14ac:dyDescent="0.3">
      <c r="A62">
        <v>10710</v>
      </c>
      <c r="B62" s="4">
        <f ca="1">DATEDIF(Sheet1!H63, TODAY(), "Y")</f>
        <v>12</v>
      </c>
      <c r="C62" s="6" t="str">
        <f>IF(AND(Sheet1!J64&lt;49,Sheet1!D63&gt;40),"高质量顾客",IF(AND(Sheet1!J64&gt;=49,Sheet1!D63&gt;40),"中质量顾客","低质量顾客"))</f>
        <v>高质量顾客</v>
      </c>
      <c r="D62" s="6"/>
    </row>
    <row r="63" spans="1:4" x14ac:dyDescent="0.3">
      <c r="A63">
        <v>3645</v>
      </c>
      <c r="B63" s="4">
        <f ca="1">DATEDIF(Sheet1!H64, TODAY(), "Y")</f>
        <v>12</v>
      </c>
      <c r="C63" s="6" t="str">
        <f>IF(AND(Sheet1!J65&lt;49,Sheet1!D64&gt;40),"高质量顾客",IF(AND(Sheet1!J65&gt;=49,Sheet1!D64&gt;40),"中质量顾客","低质量顾客"))</f>
        <v>中质量顾客</v>
      </c>
      <c r="D63" s="6"/>
    </row>
    <row r="64" spans="1:4" x14ac:dyDescent="0.3">
      <c r="A64">
        <v>2066</v>
      </c>
      <c r="B64" s="4">
        <f ca="1">DATEDIF(Sheet1!H65, TODAY(), "Y")</f>
        <v>12</v>
      </c>
      <c r="C64" s="6" t="str">
        <f>IF(AND(Sheet1!J66&lt;49,Sheet1!D65&gt;40),"高质量顾客",IF(AND(Sheet1!J66&gt;=49,Sheet1!D65&gt;40),"中质量顾客","低质量顾客"))</f>
        <v>高质量顾客</v>
      </c>
      <c r="D64" s="6"/>
    </row>
    <row r="65" spans="1:4" x14ac:dyDescent="0.3">
      <c r="A65">
        <v>7532</v>
      </c>
      <c r="B65" s="4">
        <f ca="1">DATEDIF(Sheet1!H66, TODAY(), "Y")</f>
        <v>12</v>
      </c>
      <c r="C65" s="6" t="str">
        <f>IF(AND(Sheet1!J67&lt;49,Sheet1!D66&gt;40),"高质量顾客",IF(AND(Sheet1!J67&gt;=49,Sheet1!D66&gt;40),"中质量顾客","低质量顾客"))</f>
        <v>高质量顾客</v>
      </c>
      <c r="D65" s="6"/>
    </row>
    <row r="66" spans="1:4" x14ac:dyDescent="0.3">
      <c r="A66">
        <v>10069</v>
      </c>
      <c r="B66" s="4">
        <f ca="1">DATEDIF(Sheet1!H67, TODAY(), "Y")</f>
        <v>12</v>
      </c>
      <c r="C66" s="6" t="str">
        <f>IF(AND(Sheet1!J68&lt;49,Sheet1!D67&gt;40),"高质量顾客",IF(AND(Sheet1!J68&gt;=49,Sheet1!D67&gt;40),"中质量顾客","低质量顾客"))</f>
        <v>中质量顾客</v>
      </c>
      <c r="D66" s="6"/>
    </row>
    <row r="67" spans="1:4" x14ac:dyDescent="0.3">
      <c r="A67">
        <v>5871</v>
      </c>
      <c r="B67" s="4">
        <f ca="1">DATEDIF(Sheet1!H68, TODAY(), "Y")</f>
        <v>12</v>
      </c>
      <c r="C67" s="6" t="str">
        <f>IF(AND(Sheet1!J69&lt;49,Sheet1!D68&gt;40),"高质量顾客",IF(AND(Sheet1!J69&gt;=49,Sheet1!D68&gt;40),"中质量顾客","低质量顾客"))</f>
        <v>高质量顾客</v>
      </c>
      <c r="D67" s="6"/>
    </row>
    <row r="68" spans="1:4" x14ac:dyDescent="0.3">
      <c r="A68">
        <v>7378</v>
      </c>
      <c r="B68" s="4">
        <f ca="1">DATEDIF(Sheet1!H69, TODAY(), "Y")</f>
        <v>12</v>
      </c>
      <c r="C68" s="6" t="str">
        <f>IF(AND(Sheet1!J70&lt;49,Sheet1!D69&gt;40),"高质量顾客",IF(AND(Sheet1!J70&gt;=49,Sheet1!D69&gt;40),"中质量顾客","低质量顾客"))</f>
        <v>中质量顾客</v>
      </c>
      <c r="D68" s="6"/>
    </row>
    <row r="69" spans="1:4" x14ac:dyDescent="0.3">
      <c r="A69">
        <v>5589</v>
      </c>
      <c r="B69" s="4">
        <f ca="1">DATEDIF(Sheet1!H70, TODAY(), "Y")</f>
        <v>12</v>
      </c>
      <c r="C69" s="6" t="str">
        <f>IF(AND(Sheet1!J71&lt;49,Sheet1!D70&gt;40),"高质量顾客",IF(AND(Sheet1!J71&gt;=49,Sheet1!D70&gt;40),"中质量顾客","低质量顾客"))</f>
        <v>高质量顾客</v>
      </c>
      <c r="D69" s="6"/>
    </row>
    <row r="70" spans="1:4" x14ac:dyDescent="0.3">
      <c r="A70">
        <v>8652</v>
      </c>
      <c r="B70" s="4">
        <f ca="1">DATEDIF(Sheet1!H71, TODAY(), "Y")</f>
        <v>12</v>
      </c>
      <c r="C70" s="6" t="str">
        <f>IF(AND(Sheet1!J72&lt;49,Sheet1!D71&gt;40),"高质量顾客",IF(AND(Sheet1!J72&gt;=49,Sheet1!D71&gt;40),"中质量顾客","低质量顾客"))</f>
        <v>高质量顾客</v>
      </c>
      <c r="D70" s="6"/>
    </row>
    <row r="71" spans="1:4" x14ac:dyDescent="0.3">
      <c r="A71">
        <v>4939</v>
      </c>
      <c r="B71" s="4">
        <f ca="1">DATEDIF(Sheet1!H72, TODAY(), "Y")</f>
        <v>12</v>
      </c>
      <c r="C71" s="6" t="str">
        <f>IF(AND(Sheet1!J73&lt;49,Sheet1!D72&gt;40),"高质量顾客",IF(AND(Sheet1!J73&gt;=49,Sheet1!D72&gt;40),"中质量顾客","低质量顾客"))</f>
        <v>中质量顾客</v>
      </c>
      <c r="D71" s="6"/>
    </row>
    <row r="72" spans="1:4" x14ac:dyDescent="0.3">
      <c r="A72">
        <v>6354</v>
      </c>
      <c r="B72" s="4">
        <f ca="1">DATEDIF(Sheet1!H73, TODAY(), "Y")</f>
        <v>12</v>
      </c>
      <c r="C72" s="6" t="str">
        <f>IF(AND(Sheet1!J74&lt;49,Sheet1!D73&gt;40),"高质量顾客",IF(AND(Sheet1!J74&gt;=49,Sheet1!D73&gt;40),"中质量顾客","低质量顾客"))</f>
        <v>高质量顾客</v>
      </c>
      <c r="D72" s="6"/>
    </row>
    <row r="73" spans="1:4" x14ac:dyDescent="0.3">
      <c r="A73">
        <v>10971</v>
      </c>
      <c r="B73" s="4">
        <f ca="1">DATEDIF(Sheet1!H74, TODAY(), "Y")</f>
        <v>12</v>
      </c>
      <c r="C73" s="6" t="str">
        <f>IF(AND(Sheet1!J75&lt;49,Sheet1!D74&gt;40),"高质量顾客",IF(AND(Sheet1!J75&gt;=49,Sheet1!D74&gt;40),"中质量顾客","低质量顾客"))</f>
        <v>中质量顾客</v>
      </c>
      <c r="D73" s="6"/>
    </row>
    <row r="74" spans="1:4" x14ac:dyDescent="0.3">
      <c r="A74">
        <v>6856</v>
      </c>
      <c r="B74" s="4">
        <f ca="1">DATEDIF(Sheet1!H75, TODAY(), "Y")</f>
        <v>12</v>
      </c>
      <c r="C74" s="6" t="str">
        <f>IF(AND(Sheet1!J76&lt;49,Sheet1!D75&gt;40),"高质量顾客",IF(AND(Sheet1!J76&gt;=49,Sheet1!D75&gt;40),"中质量顾客","低质量顾客"))</f>
        <v>中质量顾客</v>
      </c>
      <c r="D74" s="6"/>
    </row>
    <row r="75" spans="1:4" x14ac:dyDescent="0.3">
      <c r="A75">
        <v>3745</v>
      </c>
      <c r="B75" s="4">
        <f ca="1">DATEDIF(Sheet1!H76, TODAY(), "Y")</f>
        <v>12</v>
      </c>
      <c r="C75" s="6" t="str">
        <f>IF(AND(Sheet1!J77&lt;49,Sheet1!D76&gt;40),"高质量顾客",IF(AND(Sheet1!J77&gt;=49,Sheet1!D76&gt;40),"中质量顾客","低质量顾客"))</f>
        <v>中质量顾客</v>
      </c>
      <c r="D75" s="6"/>
    </row>
    <row r="76" spans="1:4" x14ac:dyDescent="0.3">
      <c r="A76">
        <v>1440</v>
      </c>
      <c r="B76" s="4">
        <f ca="1">DATEDIF(Sheet1!H77, TODAY(), "Y")</f>
        <v>12</v>
      </c>
      <c r="C76" s="6" t="str">
        <f>IF(AND(Sheet1!J78&lt;49,Sheet1!D77&gt;40),"高质量顾客",IF(AND(Sheet1!J78&gt;=49,Sheet1!D77&gt;40),"中质量顾客","低质量顾客"))</f>
        <v>中质量顾客</v>
      </c>
      <c r="D76" s="6"/>
    </row>
    <row r="77" spans="1:4" x14ac:dyDescent="0.3">
      <c r="A77">
        <v>5524</v>
      </c>
      <c r="B77" s="4">
        <f ca="1">DATEDIF(Sheet1!H78, TODAY(), "Y")</f>
        <v>12</v>
      </c>
      <c r="C77" s="6" t="str">
        <f>IF(AND(Sheet1!J79&lt;49,Sheet1!D78&gt;40),"高质量顾客",IF(AND(Sheet1!J79&gt;=49,Sheet1!D78&gt;40),"中质量顾客","低质量顾客"))</f>
        <v>高质量顾客</v>
      </c>
      <c r="D77" s="6"/>
    </row>
    <row r="78" spans="1:4" x14ac:dyDescent="0.3">
      <c r="A78">
        <v>10010</v>
      </c>
      <c r="B78" s="4">
        <f ca="1">DATEDIF(Sheet1!H79, TODAY(), "Y")</f>
        <v>12</v>
      </c>
      <c r="C78" s="6" t="str">
        <f>IF(AND(Sheet1!J80&lt;49,Sheet1!D79&gt;40),"高质量顾客",IF(AND(Sheet1!J80&gt;=49,Sheet1!D79&gt;40),"中质量顾客","低质量顾客"))</f>
        <v>高质量顾客</v>
      </c>
      <c r="D78" s="6"/>
    </row>
    <row r="79" spans="1:4" x14ac:dyDescent="0.3">
      <c r="A79">
        <v>1403</v>
      </c>
      <c r="B79" s="4">
        <f ca="1">DATEDIF(Sheet1!H80, TODAY(), "Y")</f>
        <v>12</v>
      </c>
      <c r="C79" s="6" t="str">
        <f>IF(AND(Sheet1!J81&lt;49,Sheet1!D80&gt;40),"高质量顾客",IF(AND(Sheet1!J81&gt;=49,Sheet1!D80&gt;40),"中质量顾客","低质量顾客"))</f>
        <v>中质量顾客</v>
      </c>
      <c r="D79" s="6"/>
    </row>
    <row r="80" spans="1:4" x14ac:dyDescent="0.3">
      <c r="A80">
        <v>3469</v>
      </c>
      <c r="B80" s="4">
        <f ca="1">DATEDIF(Sheet1!H81, TODAY(), "Y")</f>
        <v>12</v>
      </c>
      <c r="C80" s="6" t="str">
        <f>IF(AND(Sheet1!J82&lt;49,Sheet1!D81&gt;40),"高质量顾客",IF(AND(Sheet1!J82&gt;=49,Sheet1!D81&gt;40),"中质量顾客","低质量顾客"))</f>
        <v>高质量顾客</v>
      </c>
      <c r="D80" s="6"/>
    </row>
    <row r="81" spans="1:4" x14ac:dyDescent="0.3">
      <c r="A81">
        <v>4023</v>
      </c>
      <c r="B81" s="4">
        <f ca="1">DATEDIF(Sheet1!H82, TODAY(), "Y")</f>
        <v>12</v>
      </c>
      <c r="C81" s="6" t="str">
        <f>IF(AND(Sheet1!J83&lt;49,Sheet1!D82&gt;40),"高质量顾客",IF(AND(Sheet1!J83&gt;=49,Sheet1!D82&gt;40),"中质量顾客","低质量顾客"))</f>
        <v>高质量顾客</v>
      </c>
      <c r="D81" s="6"/>
    </row>
    <row r="82" spans="1:4" x14ac:dyDescent="0.3">
      <c r="A82">
        <v>9323</v>
      </c>
      <c r="B82" s="4">
        <f ca="1">DATEDIF(Sheet1!H83, TODAY(), "Y")</f>
        <v>12</v>
      </c>
      <c r="C82" s="6" t="str">
        <f>IF(AND(Sheet1!J84&lt;49,Sheet1!D83&gt;40),"高质量顾客",IF(AND(Sheet1!J84&gt;=49,Sheet1!D83&gt;40),"中质量顾客","低质量顾客"))</f>
        <v>高质量顾客</v>
      </c>
      <c r="D82" s="6"/>
    </row>
    <row r="83" spans="1:4" x14ac:dyDescent="0.3">
      <c r="A83">
        <v>1146</v>
      </c>
      <c r="B83" s="4">
        <f ca="1">DATEDIF(Sheet1!H84, TODAY(), "Y")</f>
        <v>12</v>
      </c>
      <c r="C83" s="6" t="str">
        <f>IF(AND(Sheet1!J85&lt;49,Sheet1!D84&gt;40),"高质量顾客",IF(AND(Sheet1!J85&gt;=49,Sheet1!D84&gt;40),"中质量顾客","低质量顾客"))</f>
        <v>高质量顾客</v>
      </c>
      <c r="D83" s="6"/>
    </row>
    <row r="84" spans="1:4" x14ac:dyDescent="0.3">
      <c r="A84">
        <v>1777</v>
      </c>
      <c r="B84" s="4">
        <f ca="1">DATEDIF(Sheet1!H85, TODAY(), "Y")</f>
        <v>12</v>
      </c>
      <c r="C84" s="6" t="str">
        <f>IF(AND(Sheet1!J86&lt;49,Sheet1!D85&gt;40),"高质量顾客",IF(AND(Sheet1!J86&gt;=49,Sheet1!D85&gt;40),"中质量顾客","低质量顾客"))</f>
        <v>高质量顾客</v>
      </c>
      <c r="D84" s="6"/>
    </row>
    <row r="85" spans="1:4" x14ac:dyDescent="0.3">
      <c r="A85">
        <v>10352</v>
      </c>
      <c r="B85" s="4">
        <f ca="1">DATEDIF(Sheet1!H86, TODAY(), "Y")</f>
        <v>12</v>
      </c>
      <c r="C85" s="6" t="str">
        <f>IF(AND(Sheet1!J87&lt;49,Sheet1!D86&gt;40),"高质量顾客",IF(AND(Sheet1!J87&gt;=49,Sheet1!D86&gt;40),"中质量顾客","低质量顾客"))</f>
        <v>中质量顾客</v>
      </c>
      <c r="D85" s="6"/>
    </row>
    <row r="86" spans="1:4" x14ac:dyDescent="0.3">
      <c r="A86">
        <v>7108</v>
      </c>
      <c r="B86" s="4">
        <f ca="1">DATEDIF(Sheet1!H87, TODAY(), "Y")</f>
        <v>12</v>
      </c>
      <c r="C86" s="6" t="str">
        <f>IF(AND(Sheet1!J88&lt;49,Sheet1!D87&gt;40),"高质量顾客",IF(AND(Sheet1!J88&gt;=49,Sheet1!D87&gt;40),"中质量顾客","低质量顾客"))</f>
        <v>高质量顾客</v>
      </c>
      <c r="D86" s="6"/>
    </row>
    <row r="87" spans="1:4" x14ac:dyDescent="0.3">
      <c r="A87">
        <v>8041</v>
      </c>
      <c r="B87" s="4">
        <f ca="1">DATEDIF(Sheet1!H88, TODAY(), "Y")</f>
        <v>12</v>
      </c>
      <c r="C87" s="6" t="str">
        <f>IF(AND(Sheet1!J89&lt;49,Sheet1!D88&gt;40),"高质量顾客",IF(AND(Sheet1!J89&gt;=49,Sheet1!D88&gt;40),"中质量顾客","低质量顾客"))</f>
        <v>高质量顾客</v>
      </c>
      <c r="D87" s="6"/>
    </row>
    <row r="88" spans="1:4" x14ac:dyDescent="0.3">
      <c r="A88">
        <v>8783</v>
      </c>
      <c r="B88" s="4">
        <f ca="1">DATEDIF(Sheet1!H89, TODAY(), "Y")</f>
        <v>12</v>
      </c>
      <c r="C88" s="6" t="str">
        <f>IF(AND(Sheet1!J90&lt;49,Sheet1!D89&gt;40),"高质量顾客",IF(AND(Sheet1!J90&gt;=49,Sheet1!D89&gt;40),"中质量顾客","低质量顾客"))</f>
        <v>高质量顾客</v>
      </c>
      <c r="D88" s="6"/>
    </row>
    <row r="89" spans="1:4" x14ac:dyDescent="0.3">
      <c r="A89">
        <v>35</v>
      </c>
      <c r="B89" s="4">
        <f ca="1">DATEDIF(Sheet1!H90, TODAY(), "Y")</f>
        <v>12</v>
      </c>
      <c r="C89" s="6" t="str">
        <f>IF(AND(Sheet1!J91&lt;49,Sheet1!D90&gt;40),"高质量顾客",IF(AND(Sheet1!J91&gt;=49,Sheet1!D90&gt;40),"中质量顾客","低质量顾客"))</f>
        <v>高质量顾客</v>
      </c>
      <c r="D89" s="6"/>
    </row>
    <row r="90" spans="1:4" x14ac:dyDescent="0.3">
      <c r="A90">
        <v>347</v>
      </c>
      <c r="B90" s="4">
        <f ca="1">DATEDIF(Sheet1!H91, TODAY(), "Y")</f>
        <v>12</v>
      </c>
      <c r="C90" s="6" t="str">
        <f>IF(AND(Sheet1!J92&lt;49,Sheet1!D91&gt;40),"高质量顾客",IF(AND(Sheet1!J92&gt;=49,Sheet1!D91&gt;40),"中质量顾客","低质量顾客"))</f>
        <v>中质量顾客</v>
      </c>
      <c r="D90" s="6"/>
    </row>
    <row r="91" spans="1:4" x14ac:dyDescent="0.3">
      <c r="A91">
        <v>9733</v>
      </c>
      <c r="B91" s="4">
        <f ca="1">DATEDIF(Sheet1!H92, TODAY(), "Y")</f>
        <v>12</v>
      </c>
      <c r="C91" s="6" t="str">
        <f>IF(AND(Sheet1!J93&lt;49,Sheet1!D92&gt;40),"高质量顾客",IF(AND(Sheet1!J93&gt;=49,Sheet1!D92&gt;40),"中质量顾客","低质量顾客"))</f>
        <v>中质量顾客</v>
      </c>
      <c r="D91" s="6"/>
    </row>
    <row r="92" spans="1:4" x14ac:dyDescent="0.3">
      <c r="A92">
        <v>8462</v>
      </c>
      <c r="B92" s="4">
        <f ca="1">DATEDIF(Sheet1!H93, TODAY(), "Y")</f>
        <v>12</v>
      </c>
      <c r="C92" s="6" t="str">
        <f>IF(AND(Sheet1!J94&lt;49,Sheet1!D93&gt;40),"高质量顾客",IF(AND(Sheet1!J94&gt;=49,Sheet1!D93&gt;40),"中质量顾客","低质量顾客"))</f>
        <v>高质量顾客</v>
      </c>
      <c r="D92" s="6"/>
    </row>
    <row r="93" spans="1:4" x14ac:dyDescent="0.3">
      <c r="A93">
        <v>7342</v>
      </c>
      <c r="B93" s="4">
        <f ca="1">DATEDIF(Sheet1!H94, TODAY(), "Y")</f>
        <v>12</v>
      </c>
      <c r="C93" s="6" t="str">
        <f>IF(AND(Sheet1!J95&lt;49,Sheet1!D94&gt;40),"高质量顾客",IF(AND(Sheet1!J95&gt;=49,Sheet1!D94&gt;40),"中质量顾客","低质量顾客"))</f>
        <v>高质量顾客</v>
      </c>
      <c r="D93" s="6"/>
    </row>
    <row r="94" spans="1:4" x14ac:dyDescent="0.3">
      <c r="A94">
        <v>1970</v>
      </c>
      <c r="B94" s="4">
        <f ca="1">DATEDIF(Sheet1!H95, TODAY(), "Y")</f>
        <v>12</v>
      </c>
      <c r="C94" s="6" t="str">
        <f>IF(AND(Sheet1!J96&lt;49,Sheet1!D95&gt;40),"高质量顾客",IF(AND(Sheet1!J96&gt;=49,Sheet1!D95&gt;40),"中质量顾客","低质量顾客"))</f>
        <v>中质量顾客</v>
      </c>
      <c r="D94" s="6"/>
    </row>
    <row r="95" spans="1:4" x14ac:dyDescent="0.3">
      <c r="A95">
        <v>8560</v>
      </c>
      <c r="B95" s="4">
        <f ca="1">DATEDIF(Sheet1!H96, TODAY(), "Y")</f>
        <v>12</v>
      </c>
      <c r="C95" s="6" t="str">
        <f>IF(AND(Sheet1!J97&lt;49,Sheet1!D96&gt;40),"高质量顾客",IF(AND(Sheet1!J97&gt;=49,Sheet1!D96&gt;40),"中质量顾客","低质量顾客"))</f>
        <v>中质量顾客</v>
      </c>
      <c r="D95" s="6"/>
    </row>
    <row r="96" spans="1:4" x14ac:dyDescent="0.3">
      <c r="A96">
        <v>4095</v>
      </c>
      <c r="B96" s="4">
        <f ca="1">DATEDIF(Sheet1!H97, TODAY(), "Y")</f>
        <v>12</v>
      </c>
      <c r="C96" s="6" t="str">
        <f>IF(AND(Sheet1!J98&lt;49,Sheet1!D97&gt;40),"高质量顾客",IF(AND(Sheet1!J98&gt;=49,Sheet1!D97&gt;40),"中质量顾客","低质量顾客"))</f>
        <v>高质量顾客</v>
      </c>
      <c r="D96" s="6"/>
    </row>
    <row r="97" spans="1:4" x14ac:dyDescent="0.3">
      <c r="A97">
        <v>8832</v>
      </c>
      <c r="B97" s="4">
        <f ca="1">DATEDIF(Sheet1!H98, TODAY(), "Y")</f>
        <v>12</v>
      </c>
      <c r="C97" s="6" t="str">
        <f>IF(AND(Sheet1!J99&lt;49,Sheet1!D98&gt;40),"高质量顾客",IF(AND(Sheet1!J99&gt;=49,Sheet1!D98&gt;40),"中质量顾客","低质量顾客"))</f>
        <v>中质量顾客</v>
      </c>
      <c r="D97" s="6"/>
    </row>
    <row r="98" spans="1:4" x14ac:dyDescent="0.3">
      <c r="A98">
        <v>8692</v>
      </c>
      <c r="B98" s="4">
        <f ca="1">DATEDIF(Sheet1!H99, TODAY(), "Y")</f>
        <v>12</v>
      </c>
      <c r="C98" s="6" t="str">
        <f>IF(AND(Sheet1!J100&lt;49,Sheet1!D99&gt;40),"高质量顾客",IF(AND(Sheet1!J100&gt;=49,Sheet1!D99&gt;40),"中质量顾客","低质量顾客"))</f>
        <v>高质量顾客</v>
      </c>
      <c r="D98" s="6"/>
    </row>
    <row r="99" spans="1:4" x14ac:dyDescent="0.3">
      <c r="A99">
        <v>4415</v>
      </c>
      <c r="B99" s="4">
        <f ca="1">DATEDIF(Sheet1!H100, TODAY(), "Y")</f>
        <v>12</v>
      </c>
      <c r="C99" s="6" t="str">
        <f>IF(AND(Sheet1!J101&lt;49,Sheet1!D100&gt;40),"高质量顾客",IF(AND(Sheet1!J101&gt;=49,Sheet1!D100&gt;40),"中质量顾客","低质量顾客"))</f>
        <v>高质量顾客</v>
      </c>
      <c r="D99" s="6"/>
    </row>
    <row r="100" spans="1:4" x14ac:dyDescent="0.3">
      <c r="A100">
        <v>7807</v>
      </c>
      <c r="B100" s="4">
        <f ca="1">DATEDIF(Sheet1!H101, TODAY(), "Y")</f>
        <v>12</v>
      </c>
      <c r="C100" s="6" t="str">
        <f>IF(AND(Sheet1!J102&lt;49,Sheet1!D101&gt;40),"高质量顾客",IF(AND(Sheet1!J102&gt;=49,Sheet1!D101&gt;40),"中质量顾客","低质量顾客"))</f>
        <v>高质量顾客</v>
      </c>
      <c r="D100" s="6"/>
    </row>
    <row r="101" spans="1:4" x14ac:dyDescent="0.3">
      <c r="A101">
        <v>6818</v>
      </c>
      <c r="B101" s="4">
        <f ca="1">DATEDIF(Sheet1!H102, TODAY(), "Y")</f>
        <v>12</v>
      </c>
      <c r="C101" s="6" t="str">
        <f>IF(AND(Sheet1!J103&lt;49,Sheet1!D102&gt;40),"高质量顾客",IF(AND(Sheet1!J103&gt;=49,Sheet1!D102&gt;40),"中质量顾客","低质量顾客"))</f>
        <v>中质量顾客</v>
      </c>
      <c r="D101" s="6"/>
    </row>
    <row r="102" spans="1:4" x14ac:dyDescent="0.3">
      <c r="A102">
        <v>2525</v>
      </c>
      <c r="B102" s="4">
        <f ca="1">DATEDIF(Sheet1!H103, TODAY(), "Y")</f>
        <v>12</v>
      </c>
      <c r="C102" s="6" t="str">
        <f>IF(AND(Sheet1!J104&lt;49,Sheet1!D103&gt;40),"高质量顾客",IF(AND(Sheet1!J104&gt;=49,Sheet1!D103&gt;40),"中质量顾客","低质量顾客"))</f>
        <v>中质量顾客</v>
      </c>
      <c r="D102" s="6"/>
    </row>
    <row r="103" spans="1:4" x14ac:dyDescent="0.3">
      <c r="A103">
        <v>5015</v>
      </c>
      <c r="B103" s="4">
        <f ca="1">DATEDIF(Sheet1!H104, TODAY(), "Y")</f>
        <v>12</v>
      </c>
      <c r="C103" s="6" t="str">
        <f>IF(AND(Sheet1!J105&lt;49,Sheet1!D104&gt;40),"高质量顾客",IF(AND(Sheet1!J105&gt;=49,Sheet1!D104&gt;40),"中质量顾客","低质量顾客"))</f>
        <v>高质量顾客</v>
      </c>
      <c r="D103" s="6"/>
    </row>
    <row r="104" spans="1:4" x14ac:dyDescent="0.3">
      <c r="A104">
        <v>8432</v>
      </c>
      <c r="B104" s="4">
        <f ca="1">DATEDIF(Sheet1!H105, TODAY(), "Y")</f>
        <v>12</v>
      </c>
      <c r="C104" s="6" t="str">
        <f>IF(AND(Sheet1!J106&lt;49,Sheet1!D105&gt;40),"高质量顾客",IF(AND(Sheet1!J106&gt;=49,Sheet1!D105&gt;40),"中质量顾客","低质量顾客"))</f>
        <v>高质量顾客</v>
      </c>
      <c r="D104" s="6"/>
    </row>
    <row r="105" spans="1:4" x14ac:dyDescent="0.3">
      <c r="A105">
        <v>5430</v>
      </c>
      <c r="B105" s="4">
        <f ca="1">DATEDIF(Sheet1!H106, TODAY(), "Y")</f>
        <v>12</v>
      </c>
      <c r="C105" s="6" t="str">
        <f>IF(AND(Sheet1!J107&lt;49,Sheet1!D106&gt;40),"高质量顾客",IF(AND(Sheet1!J107&gt;=49,Sheet1!D106&gt;40),"中质量顾客","低质量顾客"))</f>
        <v>高质量顾客</v>
      </c>
      <c r="D105" s="6"/>
    </row>
    <row r="106" spans="1:4" x14ac:dyDescent="0.3">
      <c r="A106">
        <v>7414</v>
      </c>
      <c r="B106" s="4">
        <f ca="1">DATEDIF(Sheet1!H107, TODAY(), "Y")</f>
        <v>12</v>
      </c>
      <c r="C106" s="6" t="str">
        <f>IF(AND(Sheet1!J108&lt;49,Sheet1!D107&gt;40),"高质量顾客",IF(AND(Sheet1!J108&gt;=49,Sheet1!D107&gt;40),"中质量顾客","低质量顾客"))</f>
        <v>高质量顾客</v>
      </c>
      <c r="D106" s="6"/>
    </row>
    <row r="107" spans="1:4" x14ac:dyDescent="0.3">
      <c r="A107">
        <v>1241</v>
      </c>
      <c r="B107" s="4">
        <f ca="1">DATEDIF(Sheet1!H108, TODAY(), "Y")</f>
        <v>12</v>
      </c>
      <c r="C107" s="6" t="str">
        <f>IF(AND(Sheet1!J109&lt;49,Sheet1!D108&gt;40),"高质量顾客",IF(AND(Sheet1!J109&gt;=49,Sheet1!D108&gt;40),"中质量顾客","低质量顾客"))</f>
        <v>高质量顾客</v>
      </c>
      <c r="D107" s="6"/>
    </row>
    <row r="108" spans="1:4" x14ac:dyDescent="0.3">
      <c r="A108">
        <v>5093</v>
      </c>
      <c r="B108" s="4">
        <f ca="1">DATEDIF(Sheet1!H109, TODAY(), "Y")</f>
        <v>12</v>
      </c>
      <c r="C108" s="6" t="str">
        <f>IF(AND(Sheet1!J110&lt;49,Sheet1!D109&gt;40),"高质量顾客",IF(AND(Sheet1!J110&gt;=49,Sheet1!D109&gt;40),"中质量顾客","低质量顾客"))</f>
        <v>高质量顾客</v>
      </c>
      <c r="D108" s="6"/>
    </row>
    <row r="109" spans="1:4" x14ac:dyDescent="0.3">
      <c r="A109">
        <v>8524</v>
      </c>
      <c r="B109" s="4">
        <f ca="1">DATEDIF(Sheet1!H110, TODAY(), "Y")</f>
        <v>12</v>
      </c>
      <c r="C109" s="6" t="str">
        <f>IF(AND(Sheet1!J111&lt;49,Sheet1!D110&gt;40),"高质量顾客",IF(AND(Sheet1!J111&gt;=49,Sheet1!D110&gt;40),"中质量顾客","低质量顾客"))</f>
        <v>高质量顾客</v>
      </c>
      <c r="D109" s="6"/>
    </row>
    <row r="110" spans="1:4" x14ac:dyDescent="0.3">
      <c r="A110">
        <v>521</v>
      </c>
      <c r="B110" s="4">
        <f ca="1">DATEDIF(Sheet1!H111, TODAY(), "Y")</f>
        <v>12</v>
      </c>
      <c r="C110" s="6" t="str">
        <f>IF(AND(Sheet1!J112&lt;49,Sheet1!D111&gt;40),"高质量顾客",IF(AND(Sheet1!J112&gt;=49,Sheet1!D111&gt;40),"中质量顾客","低质量顾客"))</f>
        <v>中质量顾客</v>
      </c>
      <c r="D110" s="6"/>
    </row>
    <row r="111" spans="1:4" x14ac:dyDescent="0.3">
      <c r="A111">
        <v>10749</v>
      </c>
      <c r="B111" s="4">
        <f ca="1">DATEDIF(Sheet1!H112, TODAY(), "Y")</f>
        <v>12</v>
      </c>
      <c r="C111" s="6" t="str">
        <f>IF(AND(Sheet1!J113&lt;49,Sheet1!D112&gt;40),"高质量顾客",IF(AND(Sheet1!J113&gt;=49,Sheet1!D112&gt;40),"中质量顾客","低质量顾客"))</f>
        <v>中质量顾客</v>
      </c>
      <c r="D111" s="6"/>
    </row>
    <row r="112" spans="1:4" x14ac:dyDescent="0.3">
      <c r="A112">
        <v>6609</v>
      </c>
      <c r="B112" s="4">
        <f ca="1">DATEDIF(Sheet1!H113, TODAY(), "Y")</f>
        <v>12</v>
      </c>
      <c r="C112" s="6" t="str">
        <f>IF(AND(Sheet1!J114&lt;49,Sheet1!D113&gt;40),"高质量顾客",IF(AND(Sheet1!J114&gt;=49,Sheet1!D113&gt;40),"中质量顾客","低质量顾客"))</f>
        <v>中质量顾客</v>
      </c>
      <c r="D112" s="6"/>
    </row>
    <row r="113" spans="1:4" x14ac:dyDescent="0.3">
      <c r="A113">
        <v>1890</v>
      </c>
      <c r="B113" s="4">
        <f ca="1">DATEDIF(Sheet1!H114, TODAY(), "Y")</f>
        <v>12</v>
      </c>
      <c r="C113" s="6" t="str">
        <f>IF(AND(Sheet1!J115&lt;49,Sheet1!D114&gt;40),"高质量顾客",IF(AND(Sheet1!J115&gt;=49,Sheet1!D114&gt;40),"中质量顾客","低质量顾客"))</f>
        <v>中质量顾客</v>
      </c>
      <c r="D113" s="6"/>
    </row>
    <row r="114" spans="1:4" x14ac:dyDescent="0.3">
      <c r="A114">
        <v>679</v>
      </c>
      <c r="B114" s="4">
        <f ca="1">DATEDIF(Sheet1!H115, TODAY(), "Y")</f>
        <v>12</v>
      </c>
      <c r="C114" s="6" t="str">
        <f>IF(AND(Sheet1!J116&lt;49,Sheet1!D115&gt;40),"高质量顾客",IF(AND(Sheet1!J116&gt;=49,Sheet1!D115&gt;40),"中质量顾客","低质量顾客"))</f>
        <v>高质量顾客</v>
      </c>
      <c r="D114" s="6"/>
    </row>
    <row r="115" spans="1:4" x14ac:dyDescent="0.3">
      <c r="A115">
        <v>1351</v>
      </c>
      <c r="B115" s="4">
        <f ca="1">DATEDIF(Sheet1!H116, TODAY(), "Y")</f>
        <v>12</v>
      </c>
      <c r="C115" s="6" t="str">
        <f>IF(AND(Sheet1!J117&lt;49,Sheet1!D116&gt;40),"高质量顾客",IF(AND(Sheet1!J117&gt;=49,Sheet1!D116&gt;40),"中质量顾客","低质量顾客"))</f>
        <v>高质量顾客</v>
      </c>
      <c r="D115" s="6"/>
    </row>
    <row r="116" spans="1:4" x14ac:dyDescent="0.3">
      <c r="A116">
        <v>2870</v>
      </c>
      <c r="B116" s="4">
        <f ca="1">DATEDIF(Sheet1!H117, TODAY(), "Y")</f>
        <v>12</v>
      </c>
      <c r="C116" s="6" t="str">
        <f>IF(AND(Sheet1!J118&lt;49,Sheet1!D117&gt;40),"高质量顾客",IF(AND(Sheet1!J118&gt;=49,Sheet1!D117&gt;40),"中质量顾客","低质量顾客"))</f>
        <v>高质量顾客</v>
      </c>
      <c r="D116" s="6"/>
    </row>
    <row r="117" spans="1:4" x14ac:dyDescent="0.3">
      <c r="A117">
        <v>10356</v>
      </c>
      <c r="B117" s="4">
        <f ca="1">DATEDIF(Sheet1!H118, TODAY(), "Y")</f>
        <v>12</v>
      </c>
      <c r="C117" s="6" t="str">
        <f>IF(AND(Sheet1!J119&lt;49,Sheet1!D118&gt;40),"高质量顾客",IF(AND(Sheet1!J119&gt;=49,Sheet1!D118&gt;40),"中质量顾客","低质量顾客"))</f>
        <v>中质量顾客</v>
      </c>
      <c r="D117" s="6"/>
    </row>
    <row r="118" spans="1:4" x14ac:dyDescent="0.3">
      <c r="A118">
        <v>2227</v>
      </c>
      <c r="B118" s="4">
        <f ca="1">DATEDIF(Sheet1!H119, TODAY(), "Y")</f>
        <v>12</v>
      </c>
      <c r="C118" s="6" t="str">
        <f>IF(AND(Sheet1!J120&lt;49,Sheet1!D119&gt;40),"高质量顾客",IF(AND(Sheet1!J120&gt;=49,Sheet1!D119&gt;40),"中质量顾客","低质量顾客"))</f>
        <v>中质量顾客</v>
      </c>
      <c r="D118" s="6"/>
    </row>
    <row r="119" spans="1:4" x14ac:dyDescent="0.3">
      <c r="A119">
        <v>946</v>
      </c>
      <c r="B119" s="4">
        <f ca="1">DATEDIF(Sheet1!H120, TODAY(), "Y")</f>
        <v>12</v>
      </c>
      <c r="C119" s="6" t="str">
        <f>IF(AND(Sheet1!J121&lt;49,Sheet1!D120&gt;40),"高质量顾客",IF(AND(Sheet1!J121&gt;=49,Sheet1!D120&gt;40),"中质量顾客","低质量顾客"))</f>
        <v>中质量顾客</v>
      </c>
      <c r="D119" s="6"/>
    </row>
    <row r="120" spans="1:4" x14ac:dyDescent="0.3">
      <c r="A120">
        <v>531</v>
      </c>
      <c r="B120" s="4">
        <f ca="1">DATEDIF(Sheet1!H121, TODAY(), "Y")</f>
        <v>12</v>
      </c>
      <c r="C120" s="6" t="str">
        <f>IF(AND(Sheet1!J122&lt;49,Sheet1!D121&gt;40),"高质量顾客",IF(AND(Sheet1!J122&gt;=49,Sheet1!D121&gt;40),"中质量顾客","低质量顾客"))</f>
        <v>高质量顾客</v>
      </c>
      <c r="D120" s="6"/>
    </row>
    <row r="121" spans="1:4" x14ac:dyDescent="0.3">
      <c r="A121">
        <v>5207</v>
      </c>
      <c r="B121" s="4">
        <f ca="1">DATEDIF(Sheet1!H122, TODAY(), "Y")</f>
        <v>12</v>
      </c>
      <c r="C121" s="6" t="str">
        <f>IF(AND(Sheet1!J123&lt;49,Sheet1!D122&gt;40),"高质量顾客",IF(AND(Sheet1!J123&gt;=49,Sheet1!D122&gt;40),"中质量顾客","低质量顾客"))</f>
        <v>中质量顾客</v>
      </c>
      <c r="D121" s="6"/>
    </row>
    <row r="122" spans="1:4" x14ac:dyDescent="0.3">
      <c r="A122">
        <v>2375</v>
      </c>
      <c r="B122" s="4">
        <f ca="1">DATEDIF(Sheet1!H123, TODAY(), "Y")</f>
        <v>12</v>
      </c>
      <c r="C122" s="6" t="str">
        <f>IF(AND(Sheet1!J124&lt;49,Sheet1!D123&gt;40),"高质量顾客",IF(AND(Sheet1!J124&gt;=49,Sheet1!D123&gt;40),"中质量顾客","低质量顾客"))</f>
        <v>中质量顾客</v>
      </c>
      <c r="D122" s="6"/>
    </row>
    <row r="123" spans="1:4" x14ac:dyDescent="0.3">
      <c r="A123">
        <v>4749</v>
      </c>
      <c r="B123" s="4">
        <f ca="1">DATEDIF(Sheet1!H124, TODAY(), "Y")</f>
        <v>12</v>
      </c>
      <c r="C123" s="6" t="str">
        <f>IF(AND(Sheet1!J125&lt;49,Sheet1!D124&gt;40),"高质量顾客",IF(AND(Sheet1!J125&gt;=49,Sheet1!D124&gt;40),"中质量顾客","低质量顾客"))</f>
        <v>中质量顾客</v>
      </c>
      <c r="D123" s="6"/>
    </row>
    <row r="124" spans="1:4" x14ac:dyDescent="0.3">
      <c r="A124">
        <v>1343</v>
      </c>
      <c r="B124" s="4">
        <f ca="1">DATEDIF(Sheet1!H125, TODAY(), "Y")</f>
        <v>12</v>
      </c>
      <c r="C124" s="6" t="str">
        <f>IF(AND(Sheet1!J126&lt;49,Sheet1!D125&gt;40),"高质量顾客",IF(AND(Sheet1!J126&gt;=49,Sheet1!D125&gt;40),"中质量顾客","低质量顾客"))</f>
        <v>中质量顾客</v>
      </c>
      <c r="D124" s="6"/>
    </row>
    <row r="125" spans="1:4" x14ac:dyDescent="0.3">
      <c r="A125">
        <v>10478</v>
      </c>
      <c r="B125" s="4">
        <f ca="1">DATEDIF(Sheet1!H126, TODAY(), "Y")</f>
        <v>12</v>
      </c>
      <c r="C125" s="6" t="str">
        <f>IF(AND(Sheet1!J127&lt;49,Sheet1!D126&gt;40),"高质量顾客",IF(AND(Sheet1!J127&gt;=49,Sheet1!D126&gt;40),"中质量顾客","低质量顾客"))</f>
        <v>中质量顾客</v>
      </c>
      <c r="D125" s="6"/>
    </row>
    <row r="126" spans="1:4" x14ac:dyDescent="0.3">
      <c r="A126">
        <v>3202</v>
      </c>
      <c r="B126" s="4">
        <f ca="1">DATEDIF(Sheet1!H127, TODAY(), "Y")</f>
        <v>12</v>
      </c>
      <c r="C126" s="6" t="str">
        <f>IF(AND(Sheet1!J128&lt;49,Sheet1!D127&gt;40),"高质量顾客",IF(AND(Sheet1!J128&gt;=49,Sheet1!D127&gt;40),"中质量顾客","低质量顾客"))</f>
        <v>高质量顾客</v>
      </c>
      <c r="D126" s="6"/>
    </row>
    <row r="127" spans="1:4" x14ac:dyDescent="0.3">
      <c r="A127">
        <v>8486</v>
      </c>
      <c r="B127" s="4">
        <f ca="1">DATEDIF(Sheet1!H128, TODAY(), "Y")</f>
        <v>12</v>
      </c>
      <c r="C127" s="6" t="str">
        <f>IF(AND(Sheet1!J129&lt;49,Sheet1!D128&gt;40),"高质量顾客",IF(AND(Sheet1!J129&gt;=49,Sheet1!D128&gt;40),"中质量顾客","低质量顾客"))</f>
        <v>高质量顾客</v>
      </c>
      <c r="D127" s="6"/>
    </row>
    <row r="128" spans="1:4" x14ac:dyDescent="0.3">
      <c r="A128">
        <v>7349</v>
      </c>
      <c r="B128" s="4">
        <f ca="1">DATEDIF(Sheet1!H129, TODAY(), "Y")</f>
        <v>12</v>
      </c>
      <c r="C128" s="6" t="str">
        <f>IF(AND(Sheet1!J130&lt;49,Sheet1!D129&gt;40),"高质量顾客",IF(AND(Sheet1!J130&gt;=49,Sheet1!D129&gt;40),"中质量顾客","低质量顾客"))</f>
        <v>中质量顾客</v>
      </c>
      <c r="D128" s="6"/>
    </row>
    <row r="129" spans="1:4" x14ac:dyDescent="0.3">
      <c r="A129">
        <v>3007</v>
      </c>
      <c r="B129" s="4">
        <f ca="1">DATEDIF(Sheet1!H130, TODAY(), "Y")</f>
        <v>12</v>
      </c>
      <c r="C129" s="6" t="str">
        <f>IF(AND(Sheet1!J131&lt;49,Sheet1!D130&gt;40),"高质量顾客",IF(AND(Sheet1!J131&gt;=49,Sheet1!D130&gt;40),"中质量顾客","低质量顾客"))</f>
        <v>中质量顾客</v>
      </c>
      <c r="D129" s="6"/>
    </row>
    <row r="130" spans="1:4" x14ac:dyDescent="0.3">
      <c r="A130">
        <v>5513</v>
      </c>
      <c r="B130" s="4">
        <f ca="1">DATEDIF(Sheet1!H131, TODAY(), "Y")</f>
        <v>12</v>
      </c>
      <c r="C130" s="6" t="str">
        <f>IF(AND(Sheet1!J132&lt;49,Sheet1!D131&gt;40),"高质量顾客",IF(AND(Sheet1!J132&gt;=49,Sheet1!D131&gt;40),"中质量顾客","低质量顾客"))</f>
        <v>中质量顾客</v>
      </c>
      <c r="D130" s="6"/>
    </row>
    <row r="131" spans="1:4" x14ac:dyDescent="0.3">
      <c r="A131">
        <v>7230</v>
      </c>
      <c r="B131" s="4">
        <f ca="1">DATEDIF(Sheet1!H132, TODAY(), "Y")</f>
        <v>12</v>
      </c>
      <c r="C131" s="6" t="str">
        <f>IF(AND(Sheet1!J133&lt;49,Sheet1!D132&gt;40),"高质量顾客",IF(AND(Sheet1!J133&gt;=49,Sheet1!D132&gt;40),"中质量顾客","低质量顾客"))</f>
        <v>中质量顾客</v>
      </c>
      <c r="D131" s="6"/>
    </row>
    <row r="132" spans="1:4" x14ac:dyDescent="0.3">
      <c r="A132">
        <v>5675</v>
      </c>
      <c r="B132" s="4">
        <f ca="1">DATEDIF(Sheet1!H133, TODAY(), "Y")</f>
        <v>12</v>
      </c>
      <c r="C132" s="6" t="str">
        <f>IF(AND(Sheet1!J134&lt;49,Sheet1!D133&gt;40),"高质量顾客",IF(AND(Sheet1!J134&gt;=49,Sheet1!D133&gt;40),"中质量顾客","低质量顾客"))</f>
        <v>中质量顾客</v>
      </c>
      <c r="D132" s="6"/>
    </row>
    <row r="133" spans="1:4" x14ac:dyDescent="0.3">
      <c r="A133">
        <v>4271</v>
      </c>
      <c r="B133" s="4">
        <f ca="1">DATEDIF(Sheet1!H134, TODAY(), "Y")</f>
        <v>12</v>
      </c>
      <c r="C133" s="6" t="str">
        <f>IF(AND(Sheet1!J135&lt;49,Sheet1!D134&gt;40),"高质量顾客",IF(AND(Sheet1!J135&gt;=49,Sheet1!D134&gt;40),"中质量顾客","低质量顾客"))</f>
        <v>中质量顾客</v>
      </c>
      <c r="D133" s="6"/>
    </row>
    <row r="134" spans="1:4" x14ac:dyDescent="0.3">
      <c r="A134">
        <v>6927</v>
      </c>
      <c r="B134" s="4">
        <f ca="1">DATEDIF(Sheet1!H135, TODAY(), "Y")</f>
        <v>12</v>
      </c>
      <c r="C134" s="6" t="str">
        <f>IF(AND(Sheet1!J136&lt;49,Sheet1!D135&gt;40),"高质量顾客",IF(AND(Sheet1!J136&gt;=49,Sheet1!D135&gt;40),"中质量顾客","低质量顾客"))</f>
        <v>中质量顾客</v>
      </c>
      <c r="D134" s="6"/>
    </row>
    <row r="135" spans="1:4" x14ac:dyDescent="0.3">
      <c r="A135">
        <v>9771</v>
      </c>
      <c r="B135" s="4">
        <f ca="1">DATEDIF(Sheet1!H136, TODAY(), "Y")</f>
        <v>12</v>
      </c>
      <c r="C135" s="6" t="str">
        <f>IF(AND(Sheet1!J137&lt;49,Sheet1!D136&gt;40),"高质量顾客",IF(AND(Sheet1!J137&gt;=49,Sheet1!D136&gt;40),"中质量顾客","低质量顾客"))</f>
        <v>高质量顾客</v>
      </c>
      <c r="D135" s="6"/>
    </row>
    <row r="136" spans="1:4" x14ac:dyDescent="0.3">
      <c r="A136">
        <v>793</v>
      </c>
      <c r="B136" s="4">
        <f ca="1">DATEDIF(Sheet1!H137, TODAY(), "Y")</f>
        <v>12</v>
      </c>
      <c r="C136" s="6" t="str">
        <f>IF(AND(Sheet1!J138&lt;49,Sheet1!D137&gt;40),"高质量顾客",IF(AND(Sheet1!J138&gt;=49,Sheet1!D137&gt;40),"中质量顾客","低质量顾客"))</f>
        <v>高质量顾客</v>
      </c>
      <c r="D136" s="6"/>
    </row>
    <row r="137" spans="1:4" x14ac:dyDescent="0.3">
      <c r="A137">
        <v>5710</v>
      </c>
      <c r="B137" s="4">
        <f ca="1">DATEDIF(Sheet1!H138, TODAY(), "Y")</f>
        <v>12</v>
      </c>
      <c r="C137" s="6" t="str">
        <f>IF(AND(Sheet1!J139&lt;49,Sheet1!D138&gt;40),"高质量顾客",IF(AND(Sheet1!J139&gt;=49,Sheet1!D138&gt;40),"中质量顾客","低质量顾客"))</f>
        <v>中质量顾客</v>
      </c>
      <c r="D137" s="6"/>
    </row>
    <row r="138" spans="1:4" x14ac:dyDescent="0.3">
      <c r="A138">
        <v>10264</v>
      </c>
      <c r="B138" s="4">
        <f ca="1">DATEDIF(Sheet1!H139, TODAY(), "Y")</f>
        <v>12</v>
      </c>
      <c r="C138" s="6" t="str">
        <f>IF(AND(Sheet1!J140&lt;49,Sheet1!D139&gt;40),"高质量顾客",IF(AND(Sheet1!J140&gt;=49,Sheet1!D139&gt;40),"中质量顾客","低质量顾客"))</f>
        <v>中质量顾客</v>
      </c>
      <c r="D138" s="6"/>
    </row>
    <row r="139" spans="1:4" x14ac:dyDescent="0.3">
      <c r="A139">
        <v>234</v>
      </c>
      <c r="B139" s="4">
        <f ca="1">DATEDIF(Sheet1!H140, TODAY(), "Y")</f>
        <v>12</v>
      </c>
      <c r="C139" s="6" t="str">
        <f>IF(AND(Sheet1!J141&lt;49,Sheet1!D140&gt;40),"高质量顾客",IF(AND(Sheet1!J141&gt;=49,Sheet1!D140&gt;40),"中质量顾客","低质量顾客"))</f>
        <v>高质量顾客</v>
      </c>
      <c r="D139" s="6"/>
    </row>
    <row r="140" spans="1:4" x14ac:dyDescent="0.3">
      <c r="A140">
        <v>2569</v>
      </c>
      <c r="B140" s="4">
        <f ca="1">DATEDIF(Sheet1!H141, TODAY(), "Y")</f>
        <v>12</v>
      </c>
      <c r="C140" s="6" t="str">
        <f>IF(AND(Sheet1!J142&lt;49,Sheet1!D141&gt;40),"高质量顾客",IF(AND(Sheet1!J142&gt;=49,Sheet1!D141&gt;40),"中质量顾客","低质量顾客"))</f>
        <v>高质量顾客</v>
      </c>
      <c r="D140" s="6"/>
    </row>
    <row r="141" spans="1:4" x14ac:dyDescent="0.3">
      <c r="A141">
        <v>7011</v>
      </c>
      <c r="B141" s="4">
        <f ca="1">DATEDIF(Sheet1!H142, TODAY(), "Y")</f>
        <v>12</v>
      </c>
      <c r="C141" s="6" t="str">
        <f>IF(AND(Sheet1!J143&lt;49,Sheet1!D142&gt;40),"高质量顾客",IF(AND(Sheet1!J143&gt;=49,Sheet1!D142&gt;40),"中质量顾客","低质量顾客"))</f>
        <v>高质量顾客</v>
      </c>
      <c r="D141" s="6"/>
    </row>
    <row r="142" spans="1:4" x14ac:dyDescent="0.3">
      <c r="A142">
        <v>6613</v>
      </c>
      <c r="B142" s="4">
        <f ca="1">DATEDIF(Sheet1!H143, TODAY(), "Y")</f>
        <v>12</v>
      </c>
      <c r="C142" s="6" t="str">
        <f>IF(AND(Sheet1!J144&lt;49,Sheet1!D143&gt;40),"高质量顾客",IF(AND(Sheet1!J144&gt;=49,Sheet1!D143&gt;40),"中质量顾客","低质量顾客"))</f>
        <v>高质量顾客</v>
      </c>
      <c r="D142" s="6"/>
    </row>
    <row r="143" spans="1:4" x14ac:dyDescent="0.3">
      <c r="A143">
        <v>3710</v>
      </c>
      <c r="B143" s="4">
        <f ca="1">DATEDIF(Sheet1!H144, TODAY(), "Y")</f>
        <v>12</v>
      </c>
      <c r="C143" s="6" t="str">
        <f>IF(AND(Sheet1!J145&lt;49,Sheet1!D144&gt;40),"高质量顾客",IF(AND(Sheet1!J145&gt;=49,Sheet1!D144&gt;40),"中质量顾客","低质量顾客"))</f>
        <v>高质量顾客</v>
      </c>
      <c r="D143" s="6"/>
    </row>
    <row r="144" spans="1:4" x14ac:dyDescent="0.3">
      <c r="A144">
        <v>5304</v>
      </c>
      <c r="B144" s="4">
        <f ca="1">DATEDIF(Sheet1!H145, TODAY(), "Y")</f>
        <v>12</v>
      </c>
      <c r="C144" s="6" t="str">
        <f>IF(AND(Sheet1!J146&lt;49,Sheet1!D145&gt;40),"高质量顾客",IF(AND(Sheet1!J146&gt;=49,Sheet1!D145&gt;40),"中质量顾客","低质量顾客"))</f>
        <v>高质量顾客</v>
      </c>
      <c r="D144" s="6"/>
    </row>
    <row r="145" spans="1:4" x14ac:dyDescent="0.3">
      <c r="A145">
        <v>10525</v>
      </c>
      <c r="B145" s="4">
        <f ca="1">DATEDIF(Sheet1!H146, TODAY(), "Y")</f>
        <v>12</v>
      </c>
      <c r="C145" s="6" t="str">
        <f>IF(AND(Sheet1!J147&lt;49,Sheet1!D146&gt;40),"高质量顾客",IF(AND(Sheet1!J147&gt;=49,Sheet1!D146&gt;40),"中质量顾客","低质量顾客"))</f>
        <v>高质量顾客</v>
      </c>
      <c r="D145" s="6"/>
    </row>
    <row r="146" spans="1:4" x14ac:dyDescent="0.3">
      <c r="A146">
        <v>5985</v>
      </c>
      <c r="B146" s="4">
        <f ca="1">DATEDIF(Sheet1!H147, TODAY(), "Y")</f>
        <v>12</v>
      </c>
      <c r="C146" s="6" t="str">
        <f>IF(AND(Sheet1!J148&lt;49,Sheet1!D147&gt;40),"高质量顾客",IF(AND(Sheet1!J148&gt;=49,Sheet1!D147&gt;40),"中质量顾客","低质量顾客"))</f>
        <v>中质量顾客</v>
      </c>
      <c r="D146" s="6"/>
    </row>
    <row r="147" spans="1:4" x14ac:dyDescent="0.3">
      <c r="A147">
        <v>164</v>
      </c>
      <c r="B147" s="4">
        <f ca="1">DATEDIF(Sheet1!H148, TODAY(), "Y")</f>
        <v>12</v>
      </c>
      <c r="C147" s="6" t="str">
        <f>IF(AND(Sheet1!J149&lt;49,Sheet1!D148&gt;40),"高质量顾客",IF(AND(Sheet1!J149&gt;=49,Sheet1!D148&gt;40),"中质量顾客","低质量顾客"))</f>
        <v>高质量顾客</v>
      </c>
      <c r="D147" s="6"/>
    </row>
    <row r="148" spans="1:4" x14ac:dyDescent="0.3">
      <c r="A148">
        <v>3933</v>
      </c>
      <c r="B148" s="4">
        <f ca="1">DATEDIF(Sheet1!H149, TODAY(), "Y")</f>
        <v>12</v>
      </c>
      <c r="C148" s="6" t="str">
        <f>IF(AND(Sheet1!J150&lt;49,Sheet1!D149&gt;40),"高质量顾客",IF(AND(Sheet1!J150&gt;=49,Sheet1!D149&gt;40),"中质量顾客","低质量顾客"))</f>
        <v>中质量顾客</v>
      </c>
      <c r="D148" s="6"/>
    </row>
    <row r="149" spans="1:4" x14ac:dyDescent="0.3">
      <c r="A149">
        <v>4042</v>
      </c>
      <c r="B149" s="4">
        <f ca="1">DATEDIF(Sheet1!H150, TODAY(), "Y")</f>
        <v>12</v>
      </c>
      <c r="C149" s="6" t="str">
        <f>IF(AND(Sheet1!J151&lt;49,Sheet1!D150&gt;40),"高质量顾客",IF(AND(Sheet1!J151&gt;=49,Sheet1!D150&gt;40),"中质量顾客","低质量顾客"))</f>
        <v>中质量顾客</v>
      </c>
      <c r="D149" s="6"/>
    </row>
    <row r="150" spans="1:4" x14ac:dyDescent="0.3">
      <c r="A150">
        <v>9246</v>
      </c>
      <c r="B150" s="4">
        <f ca="1">DATEDIF(Sheet1!H151, TODAY(), "Y")</f>
        <v>12</v>
      </c>
      <c r="C150" s="6" t="str">
        <f>IF(AND(Sheet1!J152&lt;49,Sheet1!D151&gt;40),"高质量顾客",IF(AND(Sheet1!J152&gt;=49,Sheet1!D151&gt;40),"中质量顾客","低质量顾客"))</f>
        <v>中质量顾客</v>
      </c>
      <c r="D150" s="6"/>
    </row>
    <row r="151" spans="1:4" x14ac:dyDescent="0.3">
      <c r="A151">
        <v>5959</v>
      </c>
      <c r="B151" s="4">
        <f ca="1">DATEDIF(Sheet1!H152, TODAY(), "Y")</f>
        <v>12</v>
      </c>
      <c r="C151" s="6" t="str">
        <f>IF(AND(Sheet1!J153&lt;49,Sheet1!D152&gt;40),"高质量顾客",IF(AND(Sheet1!J153&gt;=49,Sheet1!D152&gt;40),"中质量顾客","低质量顾客"))</f>
        <v>中质量顾客</v>
      </c>
      <c r="D151" s="6"/>
    </row>
    <row r="152" spans="1:4" x14ac:dyDescent="0.3">
      <c r="A152">
        <v>9703</v>
      </c>
      <c r="B152" s="4">
        <f ca="1">DATEDIF(Sheet1!H153, TODAY(), "Y")</f>
        <v>12</v>
      </c>
      <c r="C152" s="6" t="str">
        <f>IF(AND(Sheet1!J154&lt;49,Sheet1!D153&gt;40),"高质量顾客",IF(AND(Sheet1!J154&gt;=49,Sheet1!D153&gt;40),"中质量顾客","低质量顾客"))</f>
        <v>高质量顾客</v>
      </c>
      <c r="D152" s="6"/>
    </row>
    <row r="153" spans="1:4" x14ac:dyDescent="0.3">
      <c r="A153">
        <v>9405</v>
      </c>
      <c r="B153" s="4">
        <f ca="1">DATEDIF(Sheet1!H154, TODAY(), "Y")</f>
        <v>12</v>
      </c>
      <c r="C153" s="6" t="str">
        <f>IF(AND(Sheet1!J155&lt;49,Sheet1!D154&gt;40),"高质量顾客",IF(AND(Sheet1!J155&gt;=49,Sheet1!D154&gt;40),"中质量顾客","低质量顾客"))</f>
        <v>高质量顾客</v>
      </c>
      <c r="D153" s="6"/>
    </row>
    <row r="154" spans="1:4" x14ac:dyDescent="0.3">
      <c r="A154">
        <v>9653</v>
      </c>
      <c r="B154" s="4">
        <f ca="1">DATEDIF(Sheet1!H155, TODAY(), "Y")</f>
        <v>12</v>
      </c>
      <c r="C154" s="6" t="str">
        <f>IF(AND(Sheet1!J156&lt;49,Sheet1!D155&gt;40),"高质量顾客",IF(AND(Sheet1!J156&gt;=49,Sheet1!D155&gt;40),"中质量顾客","低质量顾客"))</f>
        <v>高质量顾客</v>
      </c>
      <c r="D154" s="6"/>
    </row>
    <row r="155" spans="1:4" x14ac:dyDescent="0.3">
      <c r="A155">
        <v>9973</v>
      </c>
      <c r="B155" s="4">
        <f ca="1">DATEDIF(Sheet1!H156, TODAY(), "Y")</f>
        <v>12</v>
      </c>
      <c r="C155" s="6" t="str">
        <f>IF(AND(Sheet1!J157&lt;49,Sheet1!D156&gt;40),"高质量顾客",IF(AND(Sheet1!J157&gt;=49,Sheet1!D156&gt;40),"中质量顾客","低质量顾客"))</f>
        <v>中质量顾客</v>
      </c>
      <c r="D155" s="6"/>
    </row>
    <row r="156" spans="1:4" x14ac:dyDescent="0.3">
      <c r="A156">
        <v>2447</v>
      </c>
      <c r="B156" s="4">
        <f ca="1">DATEDIF(Sheet1!H157, TODAY(), "Y")</f>
        <v>12</v>
      </c>
      <c r="C156" s="6" t="str">
        <f>IF(AND(Sheet1!J158&lt;49,Sheet1!D157&gt;40),"高质量顾客",IF(AND(Sheet1!J158&gt;=49,Sheet1!D157&gt;40),"中质量顾客","低质量顾客"))</f>
        <v>高质量顾客</v>
      </c>
      <c r="D156" s="6"/>
    </row>
    <row r="157" spans="1:4" x14ac:dyDescent="0.3">
      <c r="A157">
        <v>1041</v>
      </c>
      <c r="B157" s="4">
        <f ca="1">DATEDIF(Sheet1!H158, TODAY(), "Y")</f>
        <v>12</v>
      </c>
      <c r="C157" s="6" t="str">
        <f>IF(AND(Sheet1!J159&lt;49,Sheet1!D158&gt;40),"高质量顾客",IF(AND(Sheet1!J159&gt;=49,Sheet1!D158&gt;40),"中质量顾客","低质量顾客"))</f>
        <v>高质量顾客</v>
      </c>
      <c r="D157" s="6"/>
    </row>
    <row r="158" spans="1:4" x14ac:dyDescent="0.3">
      <c r="A158">
        <v>9949</v>
      </c>
      <c r="B158" s="4">
        <f ca="1">DATEDIF(Sheet1!H159, TODAY(), "Y")</f>
        <v>12</v>
      </c>
      <c r="C158" s="6" t="str">
        <f>IF(AND(Sheet1!J160&lt;49,Sheet1!D159&gt;40),"高质量顾客",IF(AND(Sheet1!J160&gt;=49,Sheet1!D159&gt;40),"中质量顾客","低质量顾客"))</f>
        <v>中质量顾客</v>
      </c>
      <c r="D158" s="6"/>
    </row>
    <row r="159" spans="1:4" x14ac:dyDescent="0.3">
      <c r="A159">
        <v>6147</v>
      </c>
      <c r="B159" s="4">
        <f ca="1">DATEDIF(Sheet1!H160, TODAY(), "Y")</f>
        <v>12</v>
      </c>
      <c r="C159" s="6" t="str">
        <f>IF(AND(Sheet1!J161&lt;49,Sheet1!D160&gt;40),"高质量顾客",IF(AND(Sheet1!J161&gt;=49,Sheet1!D160&gt;40),"中质量顾客","低质量顾客"))</f>
        <v>中质量顾客</v>
      </c>
      <c r="D159" s="6"/>
    </row>
    <row r="160" spans="1:4" x14ac:dyDescent="0.3">
      <c r="A160">
        <v>6218</v>
      </c>
      <c r="B160" s="4">
        <f ca="1">DATEDIF(Sheet1!H161, TODAY(), "Y")</f>
        <v>12</v>
      </c>
      <c r="C160" s="6" t="str">
        <f>IF(AND(Sheet1!J162&lt;49,Sheet1!D161&gt;40),"高质量顾客",IF(AND(Sheet1!J162&gt;=49,Sheet1!D161&gt;40),"中质量顾客","低质量顾客"))</f>
        <v>中质量顾客</v>
      </c>
      <c r="D160" s="6"/>
    </row>
    <row r="161" spans="1:4" x14ac:dyDescent="0.3">
      <c r="A161">
        <v>1272</v>
      </c>
      <c r="B161" s="4">
        <f ca="1">DATEDIF(Sheet1!H162, TODAY(), "Y")</f>
        <v>12</v>
      </c>
      <c r="C161" s="6" t="str">
        <f>IF(AND(Sheet1!J163&lt;49,Sheet1!D162&gt;40),"高质量顾客",IF(AND(Sheet1!J163&gt;=49,Sheet1!D162&gt;40),"中质量顾客","低质量顾客"))</f>
        <v>中质量顾客</v>
      </c>
      <c r="D161" s="6"/>
    </row>
    <row r="162" spans="1:4" x14ac:dyDescent="0.3">
      <c r="A162">
        <v>10448</v>
      </c>
      <c r="B162" s="4">
        <f ca="1">DATEDIF(Sheet1!H163, TODAY(), "Y")</f>
        <v>12</v>
      </c>
      <c r="C162" s="6" t="str">
        <f>IF(AND(Sheet1!J164&lt;49,Sheet1!D163&gt;40),"高质量顾客",IF(AND(Sheet1!J164&gt;=49,Sheet1!D163&gt;40),"中质量顾客","低质量顾客"))</f>
        <v>中质量顾客</v>
      </c>
      <c r="D162" s="6"/>
    </row>
    <row r="163" spans="1:4" x14ac:dyDescent="0.3">
      <c r="A163">
        <v>3406</v>
      </c>
      <c r="B163" s="4">
        <f ca="1">DATEDIF(Sheet1!H164, TODAY(), "Y")</f>
        <v>12</v>
      </c>
      <c r="C163" s="6" t="str">
        <f>IF(AND(Sheet1!J165&lt;49,Sheet1!D164&gt;40),"高质量顾客",IF(AND(Sheet1!J165&gt;=49,Sheet1!D164&gt;40),"中质量顾客","低质量顾客"))</f>
        <v>高质量顾客</v>
      </c>
      <c r="D163" s="6"/>
    </row>
    <row r="164" spans="1:4" x14ac:dyDescent="0.3">
      <c r="A164">
        <v>7736</v>
      </c>
      <c r="B164" s="4">
        <f ca="1">DATEDIF(Sheet1!H165, TODAY(), "Y")</f>
        <v>12</v>
      </c>
      <c r="C164" s="6" t="str">
        <f>IF(AND(Sheet1!J166&lt;49,Sheet1!D165&gt;40),"高质量顾客",IF(AND(Sheet1!J166&gt;=49,Sheet1!D165&gt;40),"中质量顾客","低质量顾客"))</f>
        <v>中质量顾客</v>
      </c>
      <c r="D164" s="6"/>
    </row>
    <row r="165" spans="1:4" x14ac:dyDescent="0.3">
      <c r="A165">
        <v>10144</v>
      </c>
      <c r="B165" s="4">
        <f ca="1">DATEDIF(Sheet1!H166, TODAY(), "Y")</f>
        <v>12</v>
      </c>
      <c r="C165" s="6" t="str">
        <f>IF(AND(Sheet1!J167&lt;49,Sheet1!D166&gt;40),"高质量顾客",IF(AND(Sheet1!J167&gt;=49,Sheet1!D166&gt;40),"中质量顾客","低质量顾客"))</f>
        <v>中质量顾客</v>
      </c>
      <c r="D165" s="6"/>
    </row>
    <row r="166" spans="1:4" x14ac:dyDescent="0.3">
      <c r="A166">
        <v>7375</v>
      </c>
      <c r="B166" s="4">
        <f ca="1">DATEDIF(Sheet1!H167, TODAY(), "Y")</f>
        <v>12</v>
      </c>
      <c r="C166" s="6" t="str">
        <f>IF(AND(Sheet1!J168&lt;49,Sheet1!D167&gt;40),"高质量顾客",IF(AND(Sheet1!J168&gt;=49,Sheet1!D167&gt;40),"中质量顾客","低质量顾客"))</f>
        <v>高质量顾客</v>
      </c>
      <c r="D166" s="6"/>
    </row>
    <row r="167" spans="1:4" x14ac:dyDescent="0.3">
      <c r="A167">
        <v>2457</v>
      </c>
      <c r="B167" s="4">
        <f ca="1">DATEDIF(Sheet1!H168, TODAY(), "Y")</f>
        <v>12</v>
      </c>
      <c r="C167" s="6" t="str">
        <f>IF(AND(Sheet1!J169&lt;49,Sheet1!D168&gt;40),"高质量顾客",IF(AND(Sheet1!J169&gt;=49,Sheet1!D168&gt;40),"中质量顾客","低质量顾客"))</f>
        <v>中质量顾客</v>
      </c>
      <c r="D167" s="6"/>
    </row>
    <row r="168" spans="1:4" x14ac:dyDescent="0.3">
      <c r="A168">
        <v>5252</v>
      </c>
      <c r="B168" s="4">
        <f ca="1">DATEDIF(Sheet1!H169, TODAY(), "Y")</f>
        <v>12</v>
      </c>
      <c r="C168" s="6" t="str">
        <f>IF(AND(Sheet1!J170&lt;49,Sheet1!D169&gt;40),"高质量顾客",IF(AND(Sheet1!J170&gt;=49,Sheet1!D169&gt;40),"中质量顾客","低质量顾客"))</f>
        <v>中质量顾客</v>
      </c>
      <c r="D168" s="6"/>
    </row>
    <row r="169" spans="1:4" x14ac:dyDescent="0.3">
      <c r="A169">
        <v>6575</v>
      </c>
      <c r="B169" s="4">
        <f ca="1">DATEDIF(Sheet1!H170, TODAY(), "Y")</f>
        <v>12</v>
      </c>
      <c r="C169" s="6" t="str">
        <f>IF(AND(Sheet1!J171&lt;49,Sheet1!D170&gt;40),"高质量顾客",IF(AND(Sheet1!J171&gt;=49,Sheet1!D170&gt;40),"中质量顾客","低质量顾客"))</f>
        <v>中质量顾客</v>
      </c>
      <c r="D169" s="6"/>
    </row>
    <row r="170" spans="1:4" x14ac:dyDescent="0.3">
      <c r="A170">
        <v>955</v>
      </c>
      <c r="B170" s="4">
        <f ca="1">DATEDIF(Sheet1!H171, TODAY(), "Y")</f>
        <v>12</v>
      </c>
      <c r="C170" s="6" t="str">
        <f>IF(AND(Sheet1!J172&lt;49,Sheet1!D171&gt;40),"高质量顾客",IF(AND(Sheet1!J172&gt;=49,Sheet1!D171&gt;40),"中质量顾客","低质量顾客"))</f>
        <v>中质量顾客</v>
      </c>
      <c r="D170" s="6"/>
    </row>
    <row r="171" spans="1:4" x14ac:dyDescent="0.3">
      <c r="A171">
        <v>3921</v>
      </c>
      <c r="B171" s="4">
        <f ca="1">DATEDIF(Sheet1!H172, TODAY(), "Y")</f>
        <v>12</v>
      </c>
      <c r="C171" s="6" t="str">
        <f>IF(AND(Sheet1!J173&lt;49,Sheet1!D172&gt;40),"高质量顾客",IF(AND(Sheet1!J173&gt;=49,Sheet1!D172&gt;40),"中质量顾客","低质量顾客"))</f>
        <v>中质量顾客</v>
      </c>
      <c r="D171" s="6"/>
    </row>
    <row r="172" spans="1:4" x14ac:dyDescent="0.3">
      <c r="A172">
        <v>10313</v>
      </c>
      <c r="B172" s="4">
        <f ca="1">DATEDIF(Sheet1!H173, TODAY(), "Y")</f>
        <v>12</v>
      </c>
      <c r="C172" s="6" t="str">
        <f>IF(AND(Sheet1!J174&lt;49,Sheet1!D173&gt;40),"高质量顾客",IF(AND(Sheet1!J174&gt;=49,Sheet1!D173&gt;40),"中质量顾客","低质量顾客"))</f>
        <v>高质量顾客</v>
      </c>
      <c r="D172" s="6"/>
    </row>
    <row r="173" spans="1:4" x14ac:dyDescent="0.3">
      <c r="A173">
        <v>10837</v>
      </c>
      <c r="B173" s="4">
        <f ca="1">DATEDIF(Sheet1!H174, TODAY(), "Y")</f>
        <v>12</v>
      </c>
      <c r="C173" s="6" t="str">
        <f>IF(AND(Sheet1!J175&lt;49,Sheet1!D174&gt;40),"高质量顾客",IF(AND(Sheet1!J175&gt;=49,Sheet1!D174&gt;40),"中质量顾客","低质量顾客"))</f>
        <v>高质量顾客</v>
      </c>
      <c r="D173" s="6"/>
    </row>
    <row r="174" spans="1:4" x14ac:dyDescent="0.3">
      <c r="A174">
        <v>8910</v>
      </c>
      <c r="B174" s="4">
        <f ca="1">DATEDIF(Sheet1!H175, TODAY(), "Y")</f>
        <v>12</v>
      </c>
      <c r="C174" s="6" t="str">
        <f>IF(AND(Sheet1!J176&lt;49,Sheet1!D175&gt;40),"高质量顾客",IF(AND(Sheet1!J176&gt;=49,Sheet1!D175&gt;40),"中质量顾客","低质量顾客"))</f>
        <v>高质量顾客</v>
      </c>
      <c r="D174" s="6"/>
    </row>
    <row r="175" spans="1:4" x14ac:dyDescent="0.3">
      <c r="A175">
        <v>10905</v>
      </c>
      <c r="B175" s="4">
        <f ca="1">DATEDIF(Sheet1!H176, TODAY(), "Y")</f>
        <v>12</v>
      </c>
      <c r="C175" s="6" t="str">
        <f>IF(AND(Sheet1!J177&lt;49,Sheet1!D176&gt;40),"高质量顾客",IF(AND(Sheet1!J177&gt;=49,Sheet1!D176&gt;40),"中质量顾客","低质量顾客"))</f>
        <v>高质量顾客</v>
      </c>
      <c r="D175" s="6"/>
    </row>
    <row r="176" spans="1:4" x14ac:dyDescent="0.3">
      <c r="A176">
        <v>4211</v>
      </c>
      <c r="B176" s="4">
        <f ca="1">DATEDIF(Sheet1!H177, TODAY(), "Y")</f>
        <v>12</v>
      </c>
      <c r="C176" s="6" t="str">
        <f>IF(AND(Sheet1!J178&lt;49,Sheet1!D177&gt;40),"高质量顾客",IF(AND(Sheet1!J178&gt;=49,Sheet1!D177&gt;40),"中质量顾客","低质量顾客"))</f>
        <v>高质量顾客</v>
      </c>
      <c r="D176" s="6"/>
    </row>
    <row r="177" spans="1:4" x14ac:dyDescent="0.3">
      <c r="A177">
        <v>1407</v>
      </c>
      <c r="B177" s="4">
        <f ca="1">DATEDIF(Sheet1!H178, TODAY(), "Y")</f>
        <v>12</v>
      </c>
      <c r="C177" s="6" t="str">
        <f>IF(AND(Sheet1!J179&lt;49,Sheet1!D178&gt;40),"高质量顾客",IF(AND(Sheet1!J179&gt;=49,Sheet1!D178&gt;40),"中质量顾客","低质量顾客"))</f>
        <v>高质量顾客</v>
      </c>
      <c r="D177" s="6"/>
    </row>
    <row r="178" spans="1:4" x14ac:dyDescent="0.3">
      <c r="A178">
        <v>7373</v>
      </c>
      <c r="B178" s="4">
        <f ca="1">DATEDIF(Sheet1!H179, TODAY(), "Y")</f>
        <v>12</v>
      </c>
      <c r="C178" s="6" t="str">
        <f>IF(AND(Sheet1!J180&lt;49,Sheet1!D179&gt;40),"高质量顾客",IF(AND(Sheet1!J180&gt;=49,Sheet1!D179&gt;40),"中质量顾客","低质量顾客"))</f>
        <v>高质量顾客</v>
      </c>
      <c r="D178" s="6"/>
    </row>
    <row r="179" spans="1:4" x14ac:dyDescent="0.3">
      <c r="A179">
        <v>4324</v>
      </c>
      <c r="B179" s="4">
        <f ca="1">DATEDIF(Sheet1!H180, TODAY(), "Y")</f>
        <v>12</v>
      </c>
      <c r="C179" s="6" t="str">
        <f>IF(AND(Sheet1!J181&lt;49,Sheet1!D180&gt;40),"高质量顾客",IF(AND(Sheet1!J181&gt;=49,Sheet1!D180&gt;40),"中质量顾客","低质量顾客"))</f>
        <v>高质量顾客</v>
      </c>
      <c r="D179" s="6"/>
    </row>
    <row r="180" spans="1:4" x14ac:dyDescent="0.3">
      <c r="A180">
        <v>10581</v>
      </c>
      <c r="B180" s="4">
        <f ca="1">DATEDIF(Sheet1!H181, TODAY(), "Y")</f>
        <v>12</v>
      </c>
      <c r="C180" s="6" t="str">
        <f>IF(AND(Sheet1!J182&lt;49,Sheet1!D181&gt;40),"高质量顾客",IF(AND(Sheet1!J182&gt;=49,Sheet1!D181&gt;40),"中质量顾客","低质量顾客"))</f>
        <v>中质量顾客</v>
      </c>
      <c r="D180" s="6"/>
    </row>
    <row r="181" spans="1:4" x14ac:dyDescent="0.3">
      <c r="A181">
        <v>3439</v>
      </c>
      <c r="B181" s="4">
        <f ca="1">DATEDIF(Sheet1!H182, TODAY(), "Y")</f>
        <v>12</v>
      </c>
      <c r="C181" s="6" t="str">
        <f>IF(AND(Sheet1!J183&lt;49,Sheet1!D182&gt;40),"高质量顾客",IF(AND(Sheet1!J183&gt;=49,Sheet1!D182&gt;40),"中质量顾客","低质量顾客"))</f>
        <v>高质量顾客</v>
      </c>
      <c r="D181" s="6"/>
    </row>
    <row r="182" spans="1:4" x14ac:dyDescent="0.3">
      <c r="A182">
        <v>9213</v>
      </c>
      <c r="B182" s="4">
        <f ca="1">DATEDIF(Sheet1!H183, TODAY(), "Y")</f>
        <v>12</v>
      </c>
      <c r="C182" s="6" t="str">
        <f>IF(AND(Sheet1!J184&lt;49,Sheet1!D183&gt;40),"高质量顾客",IF(AND(Sheet1!J184&gt;=49,Sheet1!D183&gt;40),"中质量顾客","低质量顾客"))</f>
        <v>高质量顾客</v>
      </c>
      <c r="D182" s="6"/>
    </row>
    <row r="183" spans="1:4" x14ac:dyDescent="0.3">
      <c r="A183">
        <v>9530</v>
      </c>
      <c r="B183" s="4">
        <f ca="1">DATEDIF(Sheet1!H184, TODAY(), "Y")</f>
        <v>12</v>
      </c>
      <c r="C183" s="6" t="str">
        <f>IF(AND(Sheet1!J185&lt;49,Sheet1!D184&gt;40),"高质量顾客",IF(AND(Sheet1!J185&gt;=49,Sheet1!D184&gt;40),"中质量顾客","低质量顾客"))</f>
        <v>高质量顾客</v>
      </c>
      <c r="D183" s="6"/>
    </row>
    <row r="184" spans="1:4" x14ac:dyDescent="0.3">
      <c r="A184">
        <v>5907</v>
      </c>
      <c r="B184" s="4">
        <f ca="1">DATEDIF(Sheet1!H185, TODAY(), "Y")</f>
        <v>12</v>
      </c>
      <c r="C184" s="6" t="str">
        <f>IF(AND(Sheet1!J186&lt;49,Sheet1!D185&gt;40),"高质量顾客",IF(AND(Sheet1!J186&gt;=49,Sheet1!D185&gt;40),"中质量顾客","低质量顾客"))</f>
        <v>高质量顾客</v>
      </c>
      <c r="D184" s="6"/>
    </row>
    <row r="185" spans="1:4" x14ac:dyDescent="0.3">
      <c r="A185">
        <v>2156</v>
      </c>
      <c r="B185" s="4">
        <f ca="1">DATEDIF(Sheet1!H186, TODAY(), "Y")</f>
        <v>12</v>
      </c>
      <c r="C185" s="6" t="str">
        <f>IF(AND(Sheet1!J187&lt;49,Sheet1!D186&gt;40),"高质量顾客",IF(AND(Sheet1!J187&gt;=49,Sheet1!D186&gt;40),"中质量顾客","低质量顾客"))</f>
        <v>中质量顾客</v>
      </c>
      <c r="D185" s="6"/>
    </row>
    <row r="186" spans="1:4" x14ac:dyDescent="0.3">
      <c r="A186">
        <v>9916</v>
      </c>
      <c r="B186" s="4">
        <f ca="1">DATEDIF(Sheet1!H187, TODAY(), "Y")</f>
        <v>12</v>
      </c>
      <c r="C186" s="6" t="str">
        <f>IF(AND(Sheet1!J188&lt;49,Sheet1!D187&gt;40),"高质量顾客",IF(AND(Sheet1!J188&gt;=49,Sheet1!D187&gt;40),"中质量顾客","低质量顾客"))</f>
        <v>中质量顾客</v>
      </c>
      <c r="D186" s="6"/>
    </row>
    <row r="187" spans="1:4" x14ac:dyDescent="0.3">
      <c r="A187">
        <v>6730</v>
      </c>
      <c r="B187" s="4">
        <f ca="1">DATEDIF(Sheet1!H188, TODAY(), "Y")</f>
        <v>12</v>
      </c>
      <c r="C187" s="6" t="str">
        <f>IF(AND(Sheet1!J189&lt;49,Sheet1!D188&gt;40),"高质量顾客",IF(AND(Sheet1!J189&gt;=49,Sheet1!D188&gt;40),"中质量顾客","低质量顾客"))</f>
        <v>高质量顾客</v>
      </c>
      <c r="D187" s="6"/>
    </row>
    <row r="188" spans="1:4" x14ac:dyDescent="0.3">
      <c r="A188">
        <v>9648</v>
      </c>
      <c r="B188" s="4">
        <f ca="1">DATEDIF(Sheet1!H189, TODAY(), "Y")</f>
        <v>12</v>
      </c>
      <c r="C188" s="6" t="str">
        <f>IF(AND(Sheet1!J190&lt;49,Sheet1!D189&gt;40),"高质量顾客",IF(AND(Sheet1!J190&gt;=49,Sheet1!D189&gt;40),"中质量顾客","低质量顾客"))</f>
        <v>中质量顾客</v>
      </c>
      <c r="D188" s="6"/>
    </row>
    <row r="189" spans="1:4" x14ac:dyDescent="0.3">
      <c r="A189">
        <v>2278</v>
      </c>
      <c r="B189" s="4">
        <f ca="1">DATEDIF(Sheet1!H190, TODAY(), "Y")</f>
        <v>12</v>
      </c>
      <c r="C189" s="6" t="str">
        <f>IF(AND(Sheet1!J191&lt;49,Sheet1!D190&gt;40),"高质量顾客",IF(AND(Sheet1!J191&gt;=49,Sheet1!D190&gt;40),"中质量顾客","低质量顾客"))</f>
        <v>中质量顾客</v>
      </c>
      <c r="D189" s="6"/>
    </row>
    <row r="190" spans="1:4" x14ac:dyDescent="0.3">
      <c r="A190">
        <v>4240</v>
      </c>
      <c r="B190" s="4">
        <f ca="1">DATEDIF(Sheet1!H191, TODAY(), "Y")</f>
        <v>12</v>
      </c>
      <c r="C190" s="6" t="str">
        <f>IF(AND(Sheet1!J192&lt;49,Sheet1!D191&gt;40),"高质量顾客",IF(AND(Sheet1!J192&gt;=49,Sheet1!D191&gt;40),"中质量顾客","低质量顾客"))</f>
        <v>中质量顾客</v>
      </c>
      <c r="D190" s="6"/>
    </row>
    <row r="191" spans="1:4" x14ac:dyDescent="0.3">
      <c r="A191">
        <v>10702</v>
      </c>
      <c r="B191" s="4">
        <f ca="1">DATEDIF(Sheet1!H192, TODAY(), "Y")</f>
        <v>12</v>
      </c>
      <c r="C191" s="6" t="str">
        <f>IF(AND(Sheet1!J193&lt;49,Sheet1!D192&gt;40),"高质量顾客",IF(AND(Sheet1!J193&gt;=49,Sheet1!D192&gt;40),"中质量顾客","低质量顾客"))</f>
        <v>中质量顾客</v>
      </c>
      <c r="D191" s="6"/>
    </row>
    <row r="192" spans="1:4" x14ac:dyDescent="0.3">
      <c r="A192">
        <v>3594</v>
      </c>
      <c r="B192" s="4">
        <f ca="1">DATEDIF(Sheet1!H193, TODAY(), "Y")</f>
        <v>12</v>
      </c>
      <c r="C192" s="6" t="str">
        <f>IF(AND(Sheet1!J194&lt;49,Sheet1!D193&gt;40),"高质量顾客",IF(AND(Sheet1!J194&gt;=49,Sheet1!D193&gt;40),"中质量顾客","低质量顾客"))</f>
        <v>中质量顾客</v>
      </c>
      <c r="D192" s="6"/>
    </row>
    <row r="193" spans="1:4" x14ac:dyDescent="0.3">
      <c r="A193">
        <v>5043</v>
      </c>
      <c r="B193" s="4">
        <f ca="1">DATEDIF(Sheet1!H194, TODAY(), "Y")</f>
        <v>12</v>
      </c>
      <c r="C193" s="6" t="str">
        <f>IF(AND(Sheet1!J195&lt;49,Sheet1!D194&gt;40),"高质量顾客",IF(AND(Sheet1!J195&gt;=49,Sheet1!D194&gt;40),"中质量顾客","低质量顾客"))</f>
        <v>中质量顾客</v>
      </c>
      <c r="D193" s="6"/>
    </row>
    <row r="194" spans="1:4" x14ac:dyDescent="0.3">
      <c r="A194">
        <v>7706</v>
      </c>
      <c r="B194" s="4">
        <f ca="1">DATEDIF(Sheet1!H195, TODAY(), "Y")</f>
        <v>12</v>
      </c>
      <c r="C194" s="6" t="str">
        <f>IF(AND(Sheet1!J196&lt;49,Sheet1!D195&gt;40),"高质量顾客",IF(AND(Sheet1!J196&gt;=49,Sheet1!D195&gt;40),"中质量顾客","低质量顾客"))</f>
        <v>高质量顾客</v>
      </c>
      <c r="D194" s="6"/>
    </row>
    <row r="195" spans="1:4" x14ac:dyDescent="0.3">
      <c r="A195">
        <v>4945</v>
      </c>
      <c r="B195" s="4">
        <f ca="1">DATEDIF(Sheet1!H196, TODAY(), "Y")</f>
        <v>12</v>
      </c>
      <c r="C195" s="6" t="str">
        <f>IF(AND(Sheet1!J197&lt;49,Sheet1!D196&gt;40),"高质量顾客",IF(AND(Sheet1!J197&gt;=49,Sheet1!D196&gt;40),"中质量顾客","低质量顾客"))</f>
        <v>高质量顾客</v>
      </c>
      <c r="D195" s="6"/>
    </row>
    <row r="196" spans="1:4" x14ac:dyDescent="0.3">
      <c r="A196">
        <v>6497</v>
      </c>
      <c r="B196" s="4">
        <f ca="1">DATEDIF(Sheet1!H197, TODAY(), "Y")</f>
        <v>12</v>
      </c>
      <c r="C196" s="6" t="str">
        <f>IF(AND(Sheet1!J198&lt;49,Sheet1!D197&gt;40),"高质量顾客",IF(AND(Sheet1!J198&gt;=49,Sheet1!D197&gt;40),"中质量顾客","低质量顾客"))</f>
        <v>中质量顾客</v>
      </c>
      <c r="D196" s="6"/>
    </row>
    <row r="197" spans="1:4" x14ac:dyDescent="0.3">
      <c r="A197">
        <v>3298</v>
      </c>
      <c r="B197" s="4">
        <f ca="1">DATEDIF(Sheet1!H198, TODAY(), "Y")</f>
        <v>12</v>
      </c>
      <c r="C197" s="6" t="str">
        <f>IF(AND(Sheet1!J199&lt;49,Sheet1!D198&gt;40),"高质量顾客",IF(AND(Sheet1!J199&gt;=49,Sheet1!D198&gt;40),"中质量顾客","低质量顾客"))</f>
        <v>高质量顾客</v>
      </c>
      <c r="D197" s="6"/>
    </row>
    <row r="198" spans="1:4" x14ac:dyDescent="0.3">
      <c r="A198">
        <v>8369</v>
      </c>
      <c r="B198" s="4">
        <f ca="1">DATEDIF(Sheet1!H199, TODAY(), "Y")</f>
        <v>12</v>
      </c>
      <c r="C198" s="6" t="str">
        <f>IF(AND(Sheet1!J200&lt;49,Sheet1!D199&gt;40),"高质量顾客",IF(AND(Sheet1!J200&gt;=49,Sheet1!D199&gt;40),"中质量顾客","低质量顾客"))</f>
        <v>高质量顾客</v>
      </c>
      <c r="D198" s="6"/>
    </row>
    <row r="199" spans="1:4" x14ac:dyDescent="0.3">
      <c r="A199">
        <v>5289</v>
      </c>
      <c r="B199" s="4">
        <f ca="1">DATEDIF(Sheet1!H200, TODAY(), "Y")</f>
        <v>12</v>
      </c>
      <c r="C199" s="6" t="str">
        <f>IF(AND(Sheet1!J201&lt;49,Sheet1!D200&gt;40),"高质量顾客",IF(AND(Sheet1!J201&gt;=49,Sheet1!D200&gt;40),"中质量顾客","低质量顾客"))</f>
        <v>高质量顾客</v>
      </c>
      <c r="D199" s="6"/>
    </row>
    <row r="200" spans="1:4" x14ac:dyDescent="0.3">
      <c r="A200">
        <v>9909</v>
      </c>
      <c r="B200" s="4">
        <f ca="1">DATEDIF(Sheet1!H201, TODAY(), "Y")</f>
        <v>12</v>
      </c>
      <c r="C200" s="6" t="str">
        <f>IF(AND(Sheet1!J202&lt;49,Sheet1!D201&gt;40),"高质量顾客",IF(AND(Sheet1!J202&gt;=49,Sheet1!D201&gt;40),"中质量顾客","低质量顾客"))</f>
        <v>中质量顾客</v>
      </c>
      <c r="D200" s="6"/>
    </row>
    <row r="201" spans="1:4" x14ac:dyDescent="0.3">
      <c r="A201">
        <v>10299</v>
      </c>
      <c r="B201" s="4">
        <f ca="1">DATEDIF(Sheet1!H202, TODAY(), "Y")</f>
        <v>12</v>
      </c>
      <c r="C201" s="6" t="str">
        <f>IF(AND(Sheet1!J203&lt;49,Sheet1!D202&gt;40),"高质量顾客",IF(AND(Sheet1!J203&gt;=49,Sheet1!D202&gt;40),"中质量顾客","低质量顾客"))</f>
        <v>中质量顾客</v>
      </c>
      <c r="D201" s="6"/>
    </row>
    <row r="202" spans="1:4" x14ac:dyDescent="0.3">
      <c r="A202">
        <v>8213</v>
      </c>
      <c r="B202" s="4">
        <f ca="1">DATEDIF(Sheet1!H203, TODAY(), "Y")</f>
        <v>12</v>
      </c>
      <c r="C202" s="6" t="str">
        <f>IF(AND(Sheet1!J204&lt;49,Sheet1!D203&gt;40),"高质量顾客",IF(AND(Sheet1!J204&gt;=49,Sheet1!D203&gt;40),"中质量顾客","低质量顾客"))</f>
        <v>中质量顾客</v>
      </c>
      <c r="D202" s="6"/>
    </row>
    <row r="203" spans="1:4" x14ac:dyDescent="0.3">
      <c r="A203">
        <v>10882</v>
      </c>
      <c r="B203" s="4">
        <f ca="1">DATEDIF(Sheet1!H204, TODAY(), "Y")</f>
        <v>12</v>
      </c>
      <c r="C203" s="6" t="str">
        <f>IF(AND(Sheet1!J205&lt;49,Sheet1!D204&gt;40),"高质量顾客",IF(AND(Sheet1!J205&gt;=49,Sheet1!D204&gt;40),"中质量顾客","低质量顾客"))</f>
        <v>中质量顾客</v>
      </c>
      <c r="D203" s="6"/>
    </row>
    <row r="204" spans="1:4" x14ac:dyDescent="0.3">
      <c r="A204">
        <v>5636</v>
      </c>
      <c r="B204" s="4">
        <f ca="1">DATEDIF(Sheet1!H205, TODAY(), "Y")</f>
        <v>12</v>
      </c>
      <c r="C204" s="6" t="str">
        <f>IF(AND(Sheet1!J206&lt;49,Sheet1!D205&gt;40),"高质量顾客",IF(AND(Sheet1!J206&gt;=49,Sheet1!D205&gt;40),"中质量顾客","低质量顾客"))</f>
        <v>中质量顾客</v>
      </c>
      <c r="D204" s="6"/>
    </row>
    <row r="205" spans="1:4" x14ac:dyDescent="0.3">
      <c r="A205">
        <v>5966</v>
      </c>
      <c r="B205" s="4">
        <f ca="1">DATEDIF(Sheet1!H206, TODAY(), "Y")</f>
        <v>12</v>
      </c>
      <c r="C205" s="6" t="str">
        <f>IF(AND(Sheet1!J207&lt;49,Sheet1!D206&gt;40),"高质量顾客",IF(AND(Sheet1!J207&gt;=49,Sheet1!D206&gt;40),"中质量顾客","低质量顾客"))</f>
        <v>高质量顾客</v>
      </c>
      <c r="D205" s="6"/>
    </row>
    <row r="206" spans="1:4" x14ac:dyDescent="0.3">
      <c r="A206">
        <v>624</v>
      </c>
      <c r="B206" s="4">
        <f ca="1">DATEDIF(Sheet1!H207, TODAY(), "Y")</f>
        <v>12</v>
      </c>
      <c r="C206" s="6" t="str">
        <f>IF(AND(Sheet1!J208&lt;49,Sheet1!D207&gt;40),"高质量顾客",IF(AND(Sheet1!J208&gt;=49,Sheet1!D207&gt;40),"中质量顾客","低质量顾客"))</f>
        <v>中质量顾客</v>
      </c>
      <c r="D206" s="6"/>
    </row>
    <row r="207" spans="1:4" x14ac:dyDescent="0.3">
      <c r="A207">
        <v>11121</v>
      </c>
      <c r="B207" s="4">
        <f ca="1">DATEDIF(Sheet1!H208, TODAY(), "Y")</f>
        <v>12</v>
      </c>
      <c r="C207" s="6" t="str">
        <f>IF(AND(Sheet1!J209&lt;49,Sheet1!D208&gt;40),"高质量顾客",IF(AND(Sheet1!J209&gt;=49,Sheet1!D208&gt;40),"中质量顾客","低质量顾客"))</f>
        <v>高质量顾客</v>
      </c>
      <c r="D207" s="6"/>
    </row>
    <row r="208" spans="1:4" x14ac:dyDescent="0.3">
      <c r="A208">
        <v>3887</v>
      </c>
      <c r="B208" s="4">
        <f ca="1">DATEDIF(Sheet1!H209, TODAY(), "Y")</f>
        <v>12</v>
      </c>
      <c r="C208" s="6" t="str">
        <f>IF(AND(Sheet1!J210&lt;49,Sheet1!D209&gt;40),"高质量顾客",IF(AND(Sheet1!J210&gt;=49,Sheet1!D209&gt;40),"中质量顾客","低质量顾客"))</f>
        <v>高质量顾客</v>
      </c>
      <c r="D208" s="6"/>
    </row>
    <row r="209" spans="1:4" x14ac:dyDescent="0.3">
      <c r="A209">
        <v>10995</v>
      </c>
      <c r="B209" s="4">
        <f ca="1">DATEDIF(Sheet1!H210, TODAY(), "Y")</f>
        <v>12</v>
      </c>
      <c r="C209" s="6" t="str">
        <f>IF(AND(Sheet1!J211&lt;49,Sheet1!D210&gt;40),"高质量顾客",IF(AND(Sheet1!J211&gt;=49,Sheet1!D210&gt;40),"中质量顾客","低质量顾客"))</f>
        <v>高质量顾客</v>
      </c>
      <c r="D209" s="6"/>
    </row>
    <row r="210" spans="1:4" x14ac:dyDescent="0.3">
      <c r="A210">
        <v>4099</v>
      </c>
      <c r="B210" s="4">
        <f ca="1">DATEDIF(Sheet1!H211, TODAY(), "Y")</f>
        <v>12</v>
      </c>
      <c r="C210" s="6" t="str">
        <f>IF(AND(Sheet1!J212&lt;49,Sheet1!D211&gt;40),"高质量顾客",IF(AND(Sheet1!J212&gt;=49,Sheet1!D211&gt;40),"中质量顾客","低质量顾客"))</f>
        <v>中质量顾客</v>
      </c>
      <c r="D210" s="6"/>
    </row>
    <row r="211" spans="1:4" x14ac:dyDescent="0.3">
      <c r="A211">
        <v>387</v>
      </c>
      <c r="B211" s="4">
        <f ca="1">DATEDIF(Sheet1!H212, TODAY(), "Y")</f>
        <v>12</v>
      </c>
      <c r="C211" s="6" t="str">
        <f>IF(AND(Sheet1!J213&lt;49,Sheet1!D212&gt;40),"高质量顾客",IF(AND(Sheet1!J213&gt;=49,Sheet1!D212&gt;40),"中质量顾客","低质量顾客"))</f>
        <v>高质量顾客</v>
      </c>
      <c r="D211" s="6"/>
    </row>
    <row r="212" spans="1:4" x14ac:dyDescent="0.3">
      <c r="A212">
        <v>965</v>
      </c>
      <c r="B212" s="4">
        <f ca="1">DATEDIF(Sheet1!H213, TODAY(), "Y")</f>
        <v>12</v>
      </c>
      <c r="C212" s="6" t="str">
        <f>IF(AND(Sheet1!J214&lt;49,Sheet1!D213&gt;40),"高质量顾客",IF(AND(Sheet1!J214&gt;=49,Sheet1!D213&gt;40),"中质量顾客","低质量顾客"))</f>
        <v>中质量顾客</v>
      </c>
      <c r="D212" s="6"/>
    </row>
    <row r="213" spans="1:4" x14ac:dyDescent="0.3">
      <c r="A213">
        <v>8870</v>
      </c>
      <c r="B213" s="4">
        <f ca="1">DATEDIF(Sheet1!H214, TODAY(), "Y")</f>
        <v>12</v>
      </c>
      <c r="C213" s="6" t="str">
        <f>IF(AND(Sheet1!J215&lt;49,Sheet1!D214&gt;40),"高质量顾客",IF(AND(Sheet1!J215&gt;=49,Sheet1!D214&gt;40),"中质量顾客","低质量顾客"))</f>
        <v>中质量顾客</v>
      </c>
      <c r="D213" s="6"/>
    </row>
    <row r="214" spans="1:4" x14ac:dyDescent="0.3">
      <c r="A214">
        <v>10340</v>
      </c>
      <c r="B214" s="4">
        <f ca="1">DATEDIF(Sheet1!H215, TODAY(), "Y")</f>
        <v>12</v>
      </c>
      <c r="C214" s="6" t="str">
        <f>IF(AND(Sheet1!J216&lt;49,Sheet1!D215&gt;40),"高质量顾客",IF(AND(Sheet1!J216&gt;=49,Sheet1!D215&gt;40),"中质量顾客","低质量顾客"))</f>
        <v>中质量顾客</v>
      </c>
      <c r="D214" s="6"/>
    </row>
    <row r="215" spans="1:4" x14ac:dyDescent="0.3">
      <c r="A215">
        <v>269</v>
      </c>
      <c r="B215" s="4">
        <f ca="1">DATEDIF(Sheet1!H216, TODAY(), "Y")</f>
        <v>12</v>
      </c>
      <c r="C215" s="6" t="str">
        <f>IF(AND(Sheet1!J217&lt;49,Sheet1!D216&gt;40),"高质量顾客",IF(AND(Sheet1!J217&gt;=49,Sheet1!D216&gt;40),"中质量顾客","低质量顾客"))</f>
        <v>中质量顾客</v>
      </c>
      <c r="D215" s="6"/>
    </row>
    <row r="216" spans="1:4" x14ac:dyDescent="0.3">
      <c r="A216">
        <v>6710</v>
      </c>
      <c r="B216" s="4">
        <f ca="1">DATEDIF(Sheet1!H217, TODAY(), "Y")</f>
        <v>12</v>
      </c>
      <c r="C216" s="6" t="str">
        <f>IF(AND(Sheet1!J218&lt;49,Sheet1!D217&gt;40),"高质量顾客",IF(AND(Sheet1!J218&gt;=49,Sheet1!D217&gt;40),"中质量顾客","低质量顾客"))</f>
        <v>中质量顾客</v>
      </c>
      <c r="D216" s="6"/>
    </row>
    <row r="217" spans="1:4" x14ac:dyDescent="0.3">
      <c r="A217">
        <v>7301</v>
      </c>
      <c r="B217" s="4">
        <f ca="1">DATEDIF(Sheet1!H218, TODAY(), "Y")</f>
        <v>12</v>
      </c>
      <c r="C217" s="6" t="str">
        <f>IF(AND(Sheet1!J219&lt;49,Sheet1!D218&gt;40),"高质量顾客",IF(AND(Sheet1!J219&gt;=49,Sheet1!D218&gt;40),"中质量顾客","低质量顾客"))</f>
        <v>高质量顾客</v>
      </c>
      <c r="D217" s="6"/>
    </row>
    <row r="218" spans="1:4" x14ac:dyDescent="0.3">
      <c r="A218">
        <v>247</v>
      </c>
      <c r="B218" s="4">
        <f ca="1">DATEDIF(Sheet1!H219, TODAY(), "Y")</f>
        <v>12</v>
      </c>
      <c r="C218" s="6" t="str">
        <f>IF(AND(Sheet1!J220&lt;49,Sheet1!D219&gt;40),"高质量顾客",IF(AND(Sheet1!J220&gt;=49,Sheet1!D219&gt;40),"中质量顾客","低质量顾客"))</f>
        <v>高质量顾客</v>
      </c>
      <c r="D218" s="6"/>
    </row>
    <row r="219" spans="1:4" x14ac:dyDescent="0.3">
      <c r="A219">
        <v>2308</v>
      </c>
      <c r="B219" s="4">
        <f ca="1">DATEDIF(Sheet1!H220, TODAY(), "Y")</f>
        <v>12</v>
      </c>
      <c r="C219" s="6" t="str">
        <f>IF(AND(Sheet1!J221&lt;49,Sheet1!D220&gt;40),"高质量顾客",IF(AND(Sheet1!J221&gt;=49,Sheet1!D220&gt;40),"中质量顾客","低质量顾客"))</f>
        <v>中质量顾客</v>
      </c>
      <c r="D219" s="6"/>
    </row>
    <row r="220" spans="1:4" x14ac:dyDescent="0.3">
      <c r="A220">
        <v>6250</v>
      </c>
      <c r="B220" s="4">
        <f ca="1">DATEDIF(Sheet1!H221, TODAY(), "Y")</f>
        <v>12</v>
      </c>
      <c r="C220" s="6" t="str">
        <f>IF(AND(Sheet1!J222&lt;49,Sheet1!D221&gt;40),"高质量顾客",IF(AND(Sheet1!J222&gt;=49,Sheet1!D221&gt;40),"中质量顾客","低质量顾客"))</f>
        <v>中质量顾客</v>
      </c>
      <c r="D220" s="6"/>
    </row>
    <row r="221" spans="1:4" x14ac:dyDescent="0.3">
      <c r="A221">
        <v>10250</v>
      </c>
      <c r="B221" s="4">
        <f ca="1">DATEDIF(Sheet1!H222, TODAY(), "Y")</f>
        <v>12</v>
      </c>
      <c r="C221" s="6" t="str">
        <f>IF(AND(Sheet1!J223&lt;49,Sheet1!D222&gt;40),"高质量顾客",IF(AND(Sheet1!J223&gt;=49,Sheet1!D222&gt;40),"中质量顾客","低质量顾客"))</f>
        <v>高质量顾客</v>
      </c>
      <c r="D221" s="6"/>
    </row>
    <row r="222" spans="1:4" x14ac:dyDescent="0.3">
      <c r="A222">
        <v>2408</v>
      </c>
      <c r="B222" s="4">
        <f ca="1">DATEDIF(Sheet1!H223, TODAY(), "Y")</f>
        <v>12</v>
      </c>
      <c r="C222" s="6" t="str">
        <f>IF(AND(Sheet1!J224&lt;49,Sheet1!D223&gt;40),"高质量顾客",IF(AND(Sheet1!J224&gt;=49,Sheet1!D223&gt;40),"中质量顾客","低质量顾客"))</f>
        <v>高质量顾客</v>
      </c>
      <c r="D222" s="6"/>
    </row>
    <row r="223" spans="1:4" x14ac:dyDescent="0.3">
      <c r="A223">
        <v>5510</v>
      </c>
      <c r="B223" s="4">
        <f ca="1">DATEDIF(Sheet1!H224, TODAY(), "Y")</f>
        <v>12</v>
      </c>
      <c r="C223" s="6" t="str">
        <f>IF(AND(Sheet1!J225&lt;49,Sheet1!D224&gt;40),"高质量顾客",IF(AND(Sheet1!J225&gt;=49,Sheet1!D224&gt;40),"中质量顾客","低质量顾客"))</f>
        <v>中质量顾客</v>
      </c>
      <c r="D223" s="6"/>
    </row>
    <row r="224" spans="1:4" x14ac:dyDescent="0.3">
      <c r="A224">
        <v>7527</v>
      </c>
      <c r="B224" s="4">
        <f ca="1">DATEDIF(Sheet1!H225, TODAY(), "Y")</f>
        <v>12</v>
      </c>
      <c r="C224" s="6" t="str">
        <f>IF(AND(Sheet1!J226&lt;49,Sheet1!D225&gt;40),"高质量顾客",IF(AND(Sheet1!J226&gt;=49,Sheet1!D225&gt;40),"中质量顾客","低质量顾客"))</f>
        <v>中质量顾客</v>
      </c>
      <c r="D224" s="6"/>
    </row>
    <row r="225" spans="1:4" x14ac:dyDescent="0.3">
      <c r="A225">
        <v>7247</v>
      </c>
      <c r="B225" s="4">
        <f ca="1">DATEDIF(Sheet1!H226, TODAY(), "Y")</f>
        <v>12</v>
      </c>
      <c r="C225" s="6" t="str">
        <f>IF(AND(Sheet1!J227&lt;49,Sheet1!D226&gt;40),"高质量顾客",IF(AND(Sheet1!J227&gt;=49,Sheet1!D226&gt;40),"中质量顾客","低质量顾客"))</f>
        <v>高质量顾客</v>
      </c>
      <c r="D225" s="6"/>
    </row>
    <row r="226" spans="1:4" x14ac:dyDescent="0.3">
      <c r="A226">
        <v>4713</v>
      </c>
      <c r="B226" s="4">
        <f ca="1">DATEDIF(Sheet1!H227, TODAY(), "Y")</f>
        <v>12</v>
      </c>
      <c r="C226" s="6" t="str">
        <f>IF(AND(Sheet1!J228&lt;49,Sheet1!D227&gt;40),"高质量顾客",IF(AND(Sheet1!J228&gt;=49,Sheet1!D227&gt;40),"中质量顾客","低质量顾客"))</f>
        <v>中质量顾客</v>
      </c>
      <c r="D226" s="6"/>
    </row>
    <row r="227" spans="1:4" x14ac:dyDescent="0.3">
      <c r="A227">
        <v>9707</v>
      </c>
      <c r="B227" s="4">
        <f ca="1">DATEDIF(Sheet1!H228, TODAY(), "Y")</f>
        <v>12</v>
      </c>
      <c r="C227" s="6" t="str">
        <f>IF(AND(Sheet1!J229&lt;49,Sheet1!D228&gt;40),"高质量顾客",IF(AND(Sheet1!J229&gt;=49,Sheet1!D228&gt;40),"中质量顾客","低质量顾客"))</f>
        <v>中质量顾客</v>
      </c>
      <c r="D227" s="6"/>
    </row>
    <row r="228" spans="1:4" x14ac:dyDescent="0.3">
      <c r="A228">
        <v>10872</v>
      </c>
      <c r="B228" s="4">
        <f ca="1">DATEDIF(Sheet1!H229, TODAY(), "Y")</f>
        <v>12</v>
      </c>
      <c r="C228" s="6" t="str">
        <f>IF(AND(Sheet1!J230&lt;49,Sheet1!D229&gt;40),"高质量顾客",IF(AND(Sheet1!J230&gt;=49,Sheet1!D229&gt;40),"中质量顾客","低质量顾客"))</f>
        <v>高质量顾客</v>
      </c>
      <c r="D228" s="6"/>
    </row>
    <row r="229" spans="1:4" x14ac:dyDescent="0.3">
      <c r="A229">
        <v>9396</v>
      </c>
      <c r="B229" s="4">
        <f ca="1">DATEDIF(Sheet1!H230, TODAY(), "Y")</f>
        <v>12</v>
      </c>
      <c r="C229" s="6" t="str">
        <f>IF(AND(Sheet1!J231&lt;49,Sheet1!D230&gt;40),"高质量顾客",IF(AND(Sheet1!J231&gt;=49,Sheet1!D230&gt;40),"中质量顾客","低质量顾客"))</f>
        <v>高质量顾客</v>
      </c>
      <c r="D229" s="6"/>
    </row>
    <row r="230" spans="1:4" x14ac:dyDescent="0.3">
      <c r="A230">
        <v>933</v>
      </c>
      <c r="B230" s="4">
        <f ca="1">DATEDIF(Sheet1!H231, TODAY(), "Y")</f>
        <v>12</v>
      </c>
      <c r="C230" s="6" t="str">
        <f>IF(AND(Sheet1!J232&lt;49,Sheet1!D231&gt;40),"高质量顾客",IF(AND(Sheet1!J232&gt;=49,Sheet1!D231&gt;40),"中质量顾客","低质量顾客"))</f>
        <v>中质量顾客</v>
      </c>
      <c r="D230" s="6"/>
    </row>
    <row r="231" spans="1:4" x14ac:dyDescent="0.3">
      <c r="A231">
        <v>339</v>
      </c>
      <c r="B231" s="4">
        <f ca="1">DATEDIF(Sheet1!H232, TODAY(), "Y")</f>
        <v>12</v>
      </c>
      <c r="C231" s="6" t="str">
        <f>IF(AND(Sheet1!J233&lt;49,Sheet1!D232&gt;40),"高质量顾客",IF(AND(Sheet1!J233&gt;=49,Sheet1!D232&gt;40),"中质量顾客","低质量顾客"))</f>
        <v>高质量顾客</v>
      </c>
      <c r="D231" s="6"/>
    </row>
    <row r="232" spans="1:4" x14ac:dyDescent="0.3">
      <c r="A232">
        <v>10968</v>
      </c>
      <c r="B232" s="4">
        <f ca="1">DATEDIF(Sheet1!H233, TODAY(), "Y")</f>
        <v>12</v>
      </c>
      <c r="C232" s="6" t="str">
        <f>IF(AND(Sheet1!J234&lt;49,Sheet1!D233&gt;40),"高质量顾客",IF(AND(Sheet1!J234&gt;=49,Sheet1!D233&gt;40),"中质量顾客","低质量顾客"))</f>
        <v>中质量顾客</v>
      </c>
      <c r="D232" s="6"/>
    </row>
    <row r="233" spans="1:4" x14ac:dyDescent="0.3">
      <c r="A233">
        <v>7462</v>
      </c>
      <c r="B233" s="4">
        <f ca="1">DATEDIF(Sheet1!H234, TODAY(), "Y")</f>
        <v>12</v>
      </c>
      <c r="C233" s="6" t="str">
        <f>IF(AND(Sheet1!J235&lt;49,Sheet1!D234&gt;40),"高质量顾客",IF(AND(Sheet1!J235&gt;=49,Sheet1!D234&gt;40),"中质量顾客","低质量顾客"))</f>
        <v>高质量顾客</v>
      </c>
      <c r="D233" s="6"/>
    </row>
    <row r="234" spans="1:4" x14ac:dyDescent="0.3">
      <c r="A234">
        <v>3498</v>
      </c>
      <c r="B234" s="4">
        <f ca="1">DATEDIF(Sheet1!H235, TODAY(), "Y")</f>
        <v>12</v>
      </c>
      <c r="C234" s="6" t="str">
        <f>IF(AND(Sheet1!J236&lt;49,Sheet1!D235&gt;40),"高质量顾客",IF(AND(Sheet1!J236&gt;=49,Sheet1!D235&gt;40),"中质量顾客","低质量顾客"))</f>
        <v>中质量顾客</v>
      </c>
      <c r="D234" s="6"/>
    </row>
    <row r="235" spans="1:4" x14ac:dyDescent="0.3">
      <c r="A235">
        <v>7023</v>
      </c>
      <c r="B235" s="4">
        <f ca="1">DATEDIF(Sheet1!H236, TODAY(), "Y")</f>
        <v>12</v>
      </c>
      <c r="C235" s="6" t="str">
        <f>IF(AND(Sheet1!J237&lt;49,Sheet1!D236&gt;40),"高质量顾客",IF(AND(Sheet1!J237&gt;=49,Sheet1!D236&gt;40),"中质量顾客","低质量顾客"))</f>
        <v>高质量顾客</v>
      </c>
      <c r="D235" s="6"/>
    </row>
    <row r="236" spans="1:4" x14ac:dyDescent="0.3">
      <c r="A236">
        <v>4712</v>
      </c>
      <c r="B236" s="4">
        <f ca="1">DATEDIF(Sheet1!H237, TODAY(), "Y")</f>
        <v>12</v>
      </c>
      <c r="C236" s="6" t="str">
        <f>IF(AND(Sheet1!J238&lt;49,Sheet1!D237&gt;40),"高质量顾客",IF(AND(Sheet1!J238&gt;=49,Sheet1!D237&gt;40),"中质量顾客","低质量顾客"))</f>
        <v>高质量顾客</v>
      </c>
      <c r="D236" s="6"/>
    </row>
    <row r="237" spans="1:4" x14ac:dyDescent="0.3">
      <c r="A237">
        <v>5036</v>
      </c>
      <c r="B237" s="4">
        <f ca="1">DATEDIF(Sheet1!H238, TODAY(), "Y")</f>
        <v>12</v>
      </c>
      <c r="C237" s="6" t="str">
        <f>IF(AND(Sheet1!J239&lt;49,Sheet1!D238&gt;40),"高质量顾客",IF(AND(Sheet1!J239&gt;=49,Sheet1!D238&gt;40),"中质量顾客","低质量顾客"))</f>
        <v>中质量顾客</v>
      </c>
      <c r="D237" s="6"/>
    </row>
    <row r="238" spans="1:4" x14ac:dyDescent="0.3">
      <c r="A238">
        <v>1490</v>
      </c>
      <c r="B238" s="4">
        <f ca="1">DATEDIF(Sheet1!H239, TODAY(), "Y")</f>
        <v>12</v>
      </c>
      <c r="C238" s="6" t="str">
        <f>IF(AND(Sheet1!J240&lt;49,Sheet1!D239&gt;40),"高质量顾客",IF(AND(Sheet1!J240&gt;=49,Sheet1!D239&gt;40),"中质量顾客","低质量顾客"))</f>
        <v>高质量顾客</v>
      </c>
      <c r="D238" s="6"/>
    </row>
    <row r="239" spans="1:4" x14ac:dyDescent="0.3">
      <c r="A239">
        <v>9850</v>
      </c>
      <c r="B239" s="4">
        <f ca="1">DATEDIF(Sheet1!H240, TODAY(), "Y")</f>
        <v>12</v>
      </c>
      <c r="C239" s="6" t="str">
        <f>IF(AND(Sheet1!J241&lt;49,Sheet1!D240&gt;40),"高质量顾客",IF(AND(Sheet1!J241&gt;=49,Sheet1!D240&gt;40),"中质量顾客","低质量顾客"))</f>
        <v>中质量顾客</v>
      </c>
      <c r="D239" s="6"/>
    </row>
    <row r="240" spans="1:4" x14ac:dyDescent="0.3">
      <c r="A240">
        <v>368</v>
      </c>
      <c r="B240" s="4">
        <f ca="1">DATEDIF(Sheet1!H241, TODAY(), "Y")</f>
        <v>12</v>
      </c>
      <c r="C240" s="6" t="str">
        <f>IF(AND(Sheet1!J242&lt;49,Sheet1!D241&gt;40),"高质量顾客",IF(AND(Sheet1!J242&gt;=49,Sheet1!D241&gt;40),"中质量顾客","低质量顾客"))</f>
        <v>中质量顾客</v>
      </c>
      <c r="D240" s="6"/>
    </row>
    <row r="241" spans="1:4" x14ac:dyDescent="0.3">
      <c r="A241">
        <v>3807</v>
      </c>
      <c r="B241" s="4">
        <f ca="1">DATEDIF(Sheet1!H242, TODAY(), "Y")</f>
        <v>12</v>
      </c>
      <c r="C241" s="6" t="str">
        <f>IF(AND(Sheet1!J243&lt;49,Sheet1!D242&gt;40),"高质量顾客",IF(AND(Sheet1!J243&gt;=49,Sheet1!D242&gt;40),"中质量顾客","低质量顾客"))</f>
        <v>中质量顾客</v>
      </c>
      <c r="D241" s="6"/>
    </row>
    <row r="242" spans="1:4" x14ac:dyDescent="0.3">
      <c r="A242">
        <v>2920</v>
      </c>
      <c r="B242" s="4">
        <f ca="1">DATEDIF(Sheet1!H243, TODAY(), "Y")</f>
        <v>12</v>
      </c>
      <c r="C242" s="6" t="str">
        <f>IF(AND(Sheet1!J244&lt;49,Sheet1!D243&gt;40),"高质量顾客",IF(AND(Sheet1!J244&gt;=49,Sheet1!D243&gt;40),"中质量顾客","低质量顾客"))</f>
        <v>中质量顾客</v>
      </c>
      <c r="D242" s="6"/>
    </row>
    <row r="243" spans="1:4" x14ac:dyDescent="0.3">
      <c r="A243">
        <v>2928</v>
      </c>
      <c r="B243" s="4">
        <f ca="1">DATEDIF(Sheet1!H244, TODAY(), "Y")</f>
        <v>12</v>
      </c>
      <c r="C243" s="6" t="str">
        <f>IF(AND(Sheet1!J245&lt;49,Sheet1!D244&gt;40),"高质量顾客",IF(AND(Sheet1!J245&gt;=49,Sheet1!D244&gt;40),"中质量顾客","低质量顾客"))</f>
        <v>中质量顾客</v>
      </c>
      <c r="D243" s="6"/>
    </row>
    <row r="244" spans="1:4" x14ac:dyDescent="0.3">
      <c r="A244">
        <v>5221</v>
      </c>
      <c r="B244" s="4">
        <f ca="1">DATEDIF(Sheet1!H245, TODAY(), "Y")</f>
        <v>12</v>
      </c>
      <c r="C244" s="6" t="str">
        <f>IF(AND(Sheet1!J246&lt;49,Sheet1!D245&gt;40),"高质量顾客",IF(AND(Sheet1!J246&gt;=49,Sheet1!D245&gt;40),"中质量顾客","低质量顾客"))</f>
        <v>中质量顾客</v>
      </c>
      <c r="D244" s="6"/>
    </row>
    <row r="245" spans="1:4" x14ac:dyDescent="0.3">
      <c r="A245">
        <v>5748</v>
      </c>
      <c r="B245" s="4">
        <f ca="1">DATEDIF(Sheet1!H246, TODAY(), "Y")</f>
        <v>12</v>
      </c>
      <c r="C245" s="6" t="str">
        <f>IF(AND(Sheet1!J247&lt;49,Sheet1!D246&gt;40),"高质量顾客",IF(AND(Sheet1!J247&gt;=49,Sheet1!D246&gt;40),"中质量顾客","低质量顾客"))</f>
        <v>高质量顾客</v>
      </c>
      <c r="D245" s="6"/>
    </row>
    <row r="246" spans="1:4" x14ac:dyDescent="0.3">
      <c r="A246">
        <v>8805</v>
      </c>
      <c r="B246" s="4">
        <f ca="1">DATEDIF(Sheet1!H247, TODAY(), "Y")</f>
        <v>12</v>
      </c>
      <c r="C246" s="6" t="str">
        <f>IF(AND(Sheet1!J248&lt;49,Sheet1!D247&gt;40),"高质量顾客",IF(AND(Sheet1!J248&gt;=49,Sheet1!D247&gt;40),"中质量顾客","低质量顾客"))</f>
        <v>中质量顾客</v>
      </c>
      <c r="D246" s="6"/>
    </row>
    <row r="247" spans="1:4" x14ac:dyDescent="0.3">
      <c r="A247">
        <v>4136</v>
      </c>
      <c r="B247" s="4">
        <f ca="1">DATEDIF(Sheet1!H248, TODAY(), "Y")</f>
        <v>12</v>
      </c>
      <c r="C247" s="6" t="str">
        <f>IF(AND(Sheet1!J249&lt;49,Sheet1!D248&gt;40),"高质量顾客",IF(AND(Sheet1!J249&gt;=49,Sheet1!D248&gt;40),"中质量顾客","低质量顾客"))</f>
        <v>中质量顾客</v>
      </c>
      <c r="D247" s="6"/>
    </row>
    <row r="248" spans="1:4" x14ac:dyDescent="0.3">
      <c r="A248">
        <v>22</v>
      </c>
      <c r="B248" s="4">
        <f ca="1">DATEDIF(Sheet1!H249, TODAY(), "Y")</f>
        <v>12</v>
      </c>
      <c r="C248" s="6" t="str">
        <f>IF(AND(Sheet1!J250&lt;49,Sheet1!D249&gt;40),"高质量顾客",IF(AND(Sheet1!J250&gt;=49,Sheet1!D249&gt;40),"中质量顾客","低质量顾客"))</f>
        <v>高质量顾客</v>
      </c>
      <c r="D248" s="6"/>
    </row>
    <row r="249" spans="1:4" x14ac:dyDescent="0.3">
      <c r="A249">
        <v>1773</v>
      </c>
      <c r="B249" s="4">
        <f ca="1">DATEDIF(Sheet1!H250, TODAY(), "Y")</f>
        <v>12</v>
      </c>
      <c r="C249" s="6" t="str">
        <f>IF(AND(Sheet1!J251&lt;49,Sheet1!D250&gt;40),"高质量顾客",IF(AND(Sheet1!J251&gt;=49,Sheet1!D250&gt;40),"中质量顾客","低质量顾客"))</f>
        <v>中质量顾客</v>
      </c>
      <c r="D249" s="6"/>
    </row>
    <row r="250" spans="1:4" x14ac:dyDescent="0.3">
      <c r="A250">
        <v>2258</v>
      </c>
      <c r="B250" s="4">
        <f ca="1">DATEDIF(Sheet1!H251, TODAY(), "Y")</f>
        <v>12</v>
      </c>
      <c r="C250" s="6" t="str">
        <f>IF(AND(Sheet1!J252&lt;49,Sheet1!D251&gt;40),"高质量顾客",IF(AND(Sheet1!J252&gt;=49,Sheet1!D251&gt;40),"中质量顾客","低质量顾客"))</f>
        <v>中质量顾客</v>
      </c>
      <c r="D250" s="6"/>
    </row>
    <row r="251" spans="1:4" x14ac:dyDescent="0.3">
      <c r="A251">
        <v>10913</v>
      </c>
      <c r="B251" s="4">
        <f ca="1">DATEDIF(Sheet1!H252, TODAY(), "Y")</f>
        <v>12</v>
      </c>
      <c r="C251" s="6" t="str">
        <f>IF(AND(Sheet1!J253&lt;49,Sheet1!D252&gt;40),"高质量顾客",IF(AND(Sheet1!J253&gt;=49,Sheet1!D252&gt;40),"中质量顾客","低质量顾客"))</f>
        <v>中质量顾客</v>
      </c>
      <c r="D251" s="6"/>
    </row>
    <row r="252" spans="1:4" x14ac:dyDescent="0.3">
      <c r="A252">
        <v>1077</v>
      </c>
      <c r="B252" s="4">
        <f ca="1">DATEDIF(Sheet1!H253, TODAY(), "Y")</f>
        <v>12</v>
      </c>
      <c r="C252" s="6" t="str">
        <f>IF(AND(Sheet1!J254&lt;49,Sheet1!D253&gt;40),"高质量顾客",IF(AND(Sheet1!J254&gt;=49,Sheet1!D253&gt;40),"中质量顾客","低质量顾客"))</f>
        <v>高质量顾客</v>
      </c>
      <c r="D252" s="6"/>
    </row>
    <row r="253" spans="1:4" x14ac:dyDescent="0.3">
      <c r="A253">
        <v>3518</v>
      </c>
      <c r="B253" s="4">
        <f ca="1">DATEDIF(Sheet1!H254, TODAY(), "Y")</f>
        <v>12</v>
      </c>
      <c r="C253" s="6" t="str">
        <f>IF(AND(Sheet1!J255&lt;49,Sheet1!D254&gt;40),"高质量顾客",IF(AND(Sheet1!J255&gt;=49,Sheet1!D254&gt;40),"中质量顾客","低质量顾客"))</f>
        <v>高质量顾客</v>
      </c>
      <c r="D253" s="6"/>
    </row>
    <row r="254" spans="1:4" x14ac:dyDescent="0.3">
      <c r="A254">
        <v>4971</v>
      </c>
      <c r="B254" s="4">
        <f ca="1">DATEDIF(Sheet1!H255, TODAY(), "Y")</f>
        <v>12</v>
      </c>
      <c r="C254" s="6" t="str">
        <f>IF(AND(Sheet1!J256&lt;49,Sheet1!D255&gt;40),"高质量顾客",IF(AND(Sheet1!J256&gt;=49,Sheet1!D255&gt;40),"中质量顾客","低质量顾客"))</f>
        <v>高质量顾客</v>
      </c>
      <c r="D254" s="6"/>
    </row>
    <row r="255" spans="1:4" x14ac:dyDescent="0.3">
      <c r="A255">
        <v>4088</v>
      </c>
      <c r="B255" s="4">
        <f ca="1">DATEDIF(Sheet1!H256, TODAY(), "Y")</f>
        <v>12</v>
      </c>
      <c r="C255" s="6" t="str">
        <f>IF(AND(Sheet1!J257&lt;49,Sheet1!D256&gt;40),"高质量顾客",IF(AND(Sheet1!J257&gt;=49,Sheet1!D256&gt;40),"中质量顾客","低质量顾客"))</f>
        <v>高质量顾客</v>
      </c>
      <c r="D255" s="6"/>
    </row>
    <row r="256" spans="1:4" x14ac:dyDescent="0.3">
      <c r="A256">
        <v>3525</v>
      </c>
      <c r="B256" s="4">
        <f ca="1">DATEDIF(Sheet1!H257, TODAY(), "Y")</f>
        <v>12</v>
      </c>
      <c r="C256" s="6" t="str">
        <f>IF(AND(Sheet1!J258&lt;49,Sheet1!D257&gt;40),"高质量顾客",IF(AND(Sheet1!J258&gt;=49,Sheet1!D257&gt;40),"中质量顾客","低质量顾客"))</f>
        <v>中质量顾客</v>
      </c>
      <c r="D256" s="6"/>
    </row>
    <row r="257" spans="1:4" x14ac:dyDescent="0.3">
      <c r="A257">
        <v>3850</v>
      </c>
      <c r="B257" s="4">
        <f ca="1">DATEDIF(Sheet1!H258, TODAY(), "Y")</f>
        <v>12</v>
      </c>
      <c r="C257" s="6" t="str">
        <f>IF(AND(Sheet1!J259&lt;49,Sheet1!D258&gt;40),"高质量顾客",IF(AND(Sheet1!J259&gt;=49,Sheet1!D258&gt;40),"中质量顾客","低质量顾客"))</f>
        <v>中质量顾客</v>
      </c>
      <c r="D257" s="6"/>
    </row>
    <row r="258" spans="1:4" x14ac:dyDescent="0.3">
      <c r="A258">
        <v>55</v>
      </c>
      <c r="B258" s="4">
        <f ca="1">DATEDIF(Sheet1!H259, TODAY(), "Y")</f>
        <v>12</v>
      </c>
      <c r="C258" s="6" t="str">
        <f>IF(AND(Sheet1!J260&lt;49,Sheet1!D259&gt;40),"高质量顾客",IF(AND(Sheet1!J260&gt;=49,Sheet1!D259&gt;40),"中质量顾客","低质量顾客"))</f>
        <v>中质量顾客</v>
      </c>
      <c r="D258" s="6"/>
    </row>
    <row r="259" spans="1:4" x14ac:dyDescent="0.3">
      <c r="A259">
        <v>4303</v>
      </c>
      <c r="B259" s="4">
        <f ca="1">DATEDIF(Sheet1!H260, TODAY(), "Y")</f>
        <v>12</v>
      </c>
      <c r="C259" s="6" t="str">
        <f>IF(AND(Sheet1!J261&lt;49,Sheet1!D260&gt;40),"高质量顾客",IF(AND(Sheet1!J261&gt;=49,Sheet1!D260&gt;40),"中质量顾客","低质量顾客"))</f>
        <v>高质量顾客</v>
      </c>
      <c r="D259" s="6"/>
    </row>
    <row r="260" spans="1:4" x14ac:dyDescent="0.3">
      <c r="A260">
        <v>709</v>
      </c>
      <c r="B260" s="4">
        <f ca="1">DATEDIF(Sheet1!H261, TODAY(), "Y")</f>
        <v>12</v>
      </c>
      <c r="C260" s="6" t="str">
        <f>IF(AND(Sheet1!J262&lt;49,Sheet1!D261&gt;40),"高质量顾客",IF(AND(Sheet1!J262&gt;=49,Sheet1!D261&gt;40),"中质量顾客","低质量顾客"))</f>
        <v>高质量顾客</v>
      </c>
      <c r="D260" s="6"/>
    </row>
    <row r="261" spans="1:4" x14ac:dyDescent="0.3">
      <c r="A261">
        <v>10490</v>
      </c>
      <c r="B261" s="4">
        <f ca="1">DATEDIF(Sheet1!H262, TODAY(), "Y")</f>
        <v>12</v>
      </c>
      <c r="C261" s="6" t="str">
        <f>IF(AND(Sheet1!J263&lt;49,Sheet1!D262&gt;40),"高质量顾客",IF(AND(Sheet1!J263&gt;=49,Sheet1!D262&gt;40),"中质量顾客","低质量顾客"))</f>
        <v>高质量顾客</v>
      </c>
      <c r="D261" s="6"/>
    </row>
    <row r="262" spans="1:4" x14ac:dyDescent="0.3">
      <c r="A262">
        <v>7393</v>
      </c>
      <c r="B262" s="4">
        <f ca="1">DATEDIF(Sheet1!H263, TODAY(), "Y")</f>
        <v>12</v>
      </c>
      <c r="C262" s="6" t="str">
        <f>IF(AND(Sheet1!J264&lt;49,Sheet1!D263&gt;40),"高质量顾客",IF(AND(Sheet1!J264&gt;=49,Sheet1!D263&gt;40),"中质量顾客","低质量顾客"))</f>
        <v>高质量顾客</v>
      </c>
      <c r="D262" s="6"/>
    </row>
    <row r="263" spans="1:4" x14ac:dyDescent="0.3">
      <c r="A263">
        <v>6050</v>
      </c>
      <c r="B263" s="4">
        <f ca="1">DATEDIF(Sheet1!H264, TODAY(), "Y")</f>
        <v>12</v>
      </c>
      <c r="C263" s="6" t="str">
        <f>IF(AND(Sheet1!J265&lt;49,Sheet1!D264&gt;40),"高质量顾客",IF(AND(Sheet1!J265&gt;=49,Sheet1!D264&gt;40),"中质量顾客","低质量顾客"))</f>
        <v>高质量顾客</v>
      </c>
      <c r="D263" s="6"/>
    </row>
    <row r="264" spans="1:4" x14ac:dyDescent="0.3">
      <c r="A264">
        <v>6682</v>
      </c>
      <c r="B264" s="4">
        <f ca="1">DATEDIF(Sheet1!H265, TODAY(), "Y")</f>
        <v>12</v>
      </c>
      <c r="C264" s="6" t="str">
        <f>IF(AND(Sheet1!J266&lt;49,Sheet1!D265&gt;40),"高质量顾客",IF(AND(Sheet1!J266&gt;=49,Sheet1!D265&gt;40),"中质量顾客","低质量顾客"))</f>
        <v>中质量顾客</v>
      </c>
      <c r="D264" s="6"/>
    </row>
    <row r="265" spans="1:4" x14ac:dyDescent="0.3">
      <c r="A265">
        <v>7998</v>
      </c>
      <c r="B265" s="4">
        <f ca="1">DATEDIF(Sheet1!H266, TODAY(), "Y")</f>
        <v>12</v>
      </c>
      <c r="C265" s="6" t="str">
        <f>IF(AND(Sheet1!J267&lt;49,Sheet1!D266&gt;40),"高质量顾客",IF(AND(Sheet1!J267&gt;=49,Sheet1!D266&gt;40),"中质量顾客","低质量顾客"))</f>
        <v>高质量顾客</v>
      </c>
      <c r="D265" s="6"/>
    </row>
    <row r="266" spans="1:4" x14ac:dyDescent="0.3">
      <c r="A266">
        <v>9215</v>
      </c>
      <c r="B266" s="4">
        <f ca="1">DATEDIF(Sheet1!H267, TODAY(), "Y")</f>
        <v>12</v>
      </c>
      <c r="C266" s="6" t="str">
        <f>IF(AND(Sheet1!J268&lt;49,Sheet1!D267&gt;40),"高质量顾客",IF(AND(Sheet1!J268&gt;=49,Sheet1!D267&gt;40),"中质量顾客","低质量顾客"))</f>
        <v>中质量顾客</v>
      </c>
      <c r="D266" s="6"/>
    </row>
    <row r="267" spans="1:4" x14ac:dyDescent="0.3">
      <c r="A267">
        <v>9224</v>
      </c>
      <c r="B267" s="4">
        <f ca="1">DATEDIF(Sheet1!H268, TODAY(), "Y")</f>
        <v>12</v>
      </c>
      <c r="C267" s="6" t="str">
        <f>IF(AND(Sheet1!J269&lt;49,Sheet1!D268&gt;40),"高质量顾客",IF(AND(Sheet1!J269&gt;=49,Sheet1!D268&gt;40),"中质量顾客","低质量顾客"))</f>
        <v>高质量顾客</v>
      </c>
      <c r="D267" s="6"/>
    </row>
    <row r="268" spans="1:4" x14ac:dyDescent="0.3">
      <c r="A268">
        <v>6878</v>
      </c>
      <c r="B268" s="4">
        <f ca="1">DATEDIF(Sheet1!H269, TODAY(), "Y")</f>
        <v>12</v>
      </c>
      <c r="C268" s="6" t="str">
        <f>IF(AND(Sheet1!J270&lt;49,Sheet1!D269&gt;40),"高质量顾客",IF(AND(Sheet1!J270&gt;=49,Sheet1!D269&gt;40),"中质量顾客","低质量顾客"))</f>
        <v>高质量顾客</v>
      </c>
      <c r="D268" s="6"/>
    </row>
    <row r="269" spans="1:4" x14ac:dyDescent="0.3">
      <c r="A269">
        <v>5621</v>
      </c>
      <c r="B269" s="4">
        <f ca="1">DATEDIF(Sheet1!H270, TODAY(), "Y")</f>
        <v>12</v>
      </c>
      <c r="C269" s="6" t="str">
        <f>IF(AND(Sheet1!J271&lt;49,Sheet1!D270&gt;40),"高质量顾客",IF(AND(Sheet1!J271&gt;=49,Sheet1!D270&gt;40),"中质量顾客","低质量顾客"))</f>
        <v>高质量顾客</v>
      </c>
      <c r="D269" s="6"/>
    </row>
    <row r="270" spans="1:4" x14ac:dyDescent="0.3">
      <c r="A270">
        <v>7798</v>
      </c>
      <c r="B270" s="4">
        <f ca="1">DATEDIF(Sheet1!H271, TODAY(), "Y")</f>
        <v>12</v>
      </c>
      <c r="C270" s="6" t="str">
        <f>IF(AND(Sheet1!J272&lt;49,Sheet1!D271&gt;40),"高质量顾客",IF(AND(Sheet1!J272&gt;=49,Sheet1!D271&gt;40),"中质量顾客","低质量顾客"))</f>
        <v>高质量顾客</v>
      </c>
      <c r="D270" s="6"/>
    </row>
    <row r="271" spans="1:4" x14ac:dyDescent="0.3">
      <c r="A271">
        <v>4791</v>
      </c>
      <c r="B271" s="4">
        <f ca="1">DATEDIF(Sheet1!H272, TODAY(), "Y")</f>
        <v>12</v>
      </c>
      <c r="C271" s="6" t="str">
        <f>IF(AND(Sheet1!J273&lt;49,Sheet1!D272&gt;40),"高质量顾客",IF(AND(Sheet1!J273&gt;=49,Sheet1!D272&gt;40),"中质量顾客","低质量顾客"))</f>
        <v>中质量顾客</v>
      </c>
      <c r="D271" s="6"/>
    </row>
    <row r="272" spans="1:4" x14ac:dyDescent="0.3">
      <c r="A272">
        <v>5150</v>
      </c>
      <c r="B272" s="4">
        <f ca="1">DATEDIF(Sheet1!H273, TODAY(), "Y")</f>
        <v>12</v>
      </c>
      <c r="C272" s="6" t="str">
        <f>IF(AND(Sheet1!J274&lt;49,Sheet1!D273&gt;40),"高质量顾客",IF(AND(Sheet1!J274&gt;=49,Sheet1!D273&gt;40),"中质量顾客","低质量顾客"))</f>
        <v>中质量顾客</v>
      </c>
      <c r="D272" s="6"/>
    </row>
    <row r="273" spans="1:4" x14ac:dyDescent="0.3">
      <c r="A273">
        <v>5995</v>
      </c>
      <c r="B273" s="4">
        <f ca="1">DATEDIF(Sheet1!H274, TODAY(), "Y")</f>
        <v>12</v>
      </c>
      <c r="C273" s="6" t="str">
        <f>IF(AND(Sheet1!J275&lt;49,Sheet1!D274&gt;40),"高质量顾客",IF(AND(Sheet1!J275&gt;=49,Sheet1!D274&gt;40),"中质量顾客","低质量顾客"))</f>
        <v>中质量顾客</v>
      </c>
      <c r="D273" s="6"/>
    </row>
    <row r="274" spans="1:4" x14ac:dyDescent="0.3">
      <c r="A274">
        <v>5063</v>
      </c>
      <c r="B274" s="4">
        <f ca="1">DATEDIF(Sheet1!H275, TODAY(), "Y")</f>
        <v>12</v>
      </c>
      <c r="C274" s="6" t="str">
        <f>IF(AND(Sheet1!J276&lt;49,Sheet1!D275&gt;40),"高质量顾客",IF(AND(Sheet1!J276&gt;=49,Sheet1!D275&gt;40),"中质量顾客","低质量顾客"))</f>
        <v>高质量顾客</v>
      </c>
      <c r="D274" s="6"/>
    </row>
    <row r="275" spans="1:4" x14ac:dyDescent="0.3">
      <c r="A275">
        <v>3629</v>
      </c>
      <c r="B275" s="4">
        <f ca="1">DATEDIF(Sheet1!H276, TODAY(), "Y")</f>
        <v>12</v>
      </c>
      <c r="C275" s="6" t="str">
        <f>IF(AND(Sheet1!J277&lt;49,Sheet1!D276&gt;40),"高质量顾客",IF(AND(Sheet1!J277&gt;=49,Sheet1!D276&gt;40),"中质量顾客","低质量顾客"))</f>
        <v>中质量顾客</v>
      </c>
      <c r="D275" s="6"/>
    </row>
    <row r="276" spans="1:4" x14ac:dyDescent="0.3">
      <c r="A276">
        <v>5846</v>
      </c>
      <c r="B276" s="4">
        <f ca="1">DATEDIF(Sheet1!H277, TODAY(), "Y")</f>
        <v>12</v>
      </c>
      <c r="C276" s="6" t="str">
        <f>IF(AND(Sheet1!J278&lt;49,Sheet1!D277&gt;40),"高质量顾客",IF(AND(Sheet1!J278&gt;=49,Sheet1!D277&gt;40),"中质量顾客","低质量顾客"))</f>
        <v>中质量顾客</v>
      </c>
      <c r="D276" s="6"/>
    </row>
    <row r="277" spans="1:4" x14ac:dyDescent="0.3">
      <c r="A277">
        <v>692</v>
      </c>
      <c r="B277" s="4">
        <f ca="1">DATEDIF(Sheet1!H278, TODAY(), "Y")</f>
        <v>12</v>
      </c>
      <c r="C277" s="6" t="str">
        <f>IF(AND(Sheet1!J279&lt;49,Sheet1!D278&gt;40),"高质量顾客",IF(AND(Sheet1!J279&gt;=49,Sheet1!D278&gt;40),"中质量顾客","低质量顾客"))</f>
        <v>高质量顾客</v>
      </c>
      <c r="D277" s="6"/>
    </row>
    <row r="278" spans="1:4" x14ac:dyDescent="0.3">
      <c r="A278">
        <v>1008</v>
      </c>
      <c r="B278" s="4">
        <f ca="1">DATEDIF(Sheet1!H279, TODAY(), "Y")</f>
        <v>12</v>
      </c>
      <c r="C278" s="6" t="str">
        <f>IF(AND(Sheet1!J280&lt;49,Sheet1!D279&gt;40),"高质量顾客",IF(AND(Sheet1!J280&gt;=49,Sheet1!D279&gt;40),"中质量顾客","低质量顾客"))</f>
        <v>中质量顾客</v>
      </c>
      <c r="D278" s="6"/>
    </row>
    <row r="279" spans="1:4" x14ac:dyDescent="0.3">
      <c r="A279">
        <v>5692</v>
      </c>
      <c r="B279" s="4">
        <f ca="1">DATEDIF(Sheet1!H280, TODAY(), "Y")</f>
        <v>12</v>
      </c>
      <c r="C279" s="6" t="str">
        <f>IF(AND(Sheet1!J281&lt;49,Sheet1!D280&gt;40),"高质量顾客",IF(AND(Sheet1!J281&gt;=49,Sheet1!D280&gt;40),"中质量顾客","低质量顾客"))</f>
        <v>中质量顾客</v>
      </c>
      <c r="D279" s="6"/>
    </row>
    <row r="280" spans="1:4" x14ac:dyDescent="0.3">
      <c r="A280">
        <v>8700</v>
      </c>
      <c r="B280" s="4">
        <f ca="1">DATEDIF(Sheet1!H281, TODAY(), "Y")</f>
        <v>12</v>
      </c>
      <c r="C280" s="6" t="str">
        <f>IF(AND(Sheet1!J282&lt;49,Sheet1!D281&gt;40),"高质量顾客",IF(AND(Sheet1!J282&gt;=49,Sheet1!D281&gt;40),"中质量顾客","低质量顾客"))</f>
        <v>中质量顾客</v>
      </c>
      <c r="D280" s="6"/>
    </row>
    <row r="281" spans="1:4" x14ac:dyDescent="0.3">
      <c r="A281">
        <v>1993</v>
      </c>
      <c r="B281" s="4">
        <f ca="1">DATEDIF(Sheet1!H282, TODAY(), "Y")</f>
        <v>12</v>
      </c>
      <c r="C281" s="6" t="str">
        <f>IF(AND(Sheet1!J283&lt;49,Sheet1!D282&gt;40),"高质量顾客",IF(AND(Sheet1!J283&gt;=49,Sheet1!D282&gt;40),"中质量顾客","低质量顾客"))</f>
        <v>中质量顾客</v>
      </c>
      <c r="D281" s="6"/>
    </row>
    <row r="282" spans="1:4" x14ac:dyDescent="0.3">
      <c r="A282">
        <v>5935</v>
      </c>
      <c r="B282" s="4">
        <f ca="1">DATEDIF(Sheet1!H283, TODAY(), "Y")</f>
        <v>12</v>
      </c>
      <c r="C282" s="6" t="str">
        <f>IF(AND(Sheet1!J284&lt;49,Sheet1!D283&gt;40),"高质量顾客",IF(AND(Sheet1!J284&gt;=49,Sheet1!D283&gt;40),"中质量顾客","低质量顾客"))</f>
        <v>中质量顾客</v>
      </c>
      <c r="D282" s="6"/>
    </row>
    <row r="283" spans="1:4" x14ac:dyDescent="0.3">
      <c r="A283">
        <v>9736</v>
      </c>
      <c r="B283" s="4">
        <f ca="1">DATEDIF(Sheet1!H284, TODAY(), "Y")</f>
        <v>12</v>
      </c>
      <c r="C283" s="6" t="str">
        <f>IF(AND(Sheet1!J285&lt;49,Sheet1!D284&gt;40),"高质量顾客",IF(AND(Sheet1!J285&gt;=49,Sheet1!D284&gt;40),"中质量顾客","低质量顾客"))</f>
        <v>高质量顾客</v>
      </c>
      <c r="D283" s="6"/>
    </row>
    <row r="284" spans="1:4" x14ac:dyDescent="0.3">
      <c r="A284">
        <v>8619</v>
      </c>
      <c r="B284" s="4">
        <f ca="1">DATEDIF(Sheet1!H285, TODAY(), "Y")</f>
        <v>12</v>
      </c>
      <c r="C284" s="6" t="str">
        <f>IF(AND(Sheet1!J286&lt;49,Sheet1!D285&gt;40),"高质量顾客",IF(AND(Sheet1!J286&gt;=49,Sheet1!D285&gt;40),"中质量顾客","低质量顾客"))</f>
        <v>高质量顾客</v>
      </c>
      <c r="D284" s="6"/>
    </row>
    <row r="285" spans="1:4" x14ac:dyDescent="0.3">
      <c r="A285">
        <v>8430</v>
      </c>
      <c r="B285" s="4">
        <f ca="1">DATEDIF(Sheet1!H286, TODAY(), "Y")</f>
        <v>12</v>
      </c>
      <c r="C285" s="6" t="str">
        <f>IF(AND(Sheet1!J287&lt;49,Sheet1!D286&gt;40),"高质量顾客",IF(AND(Sheet1!J287&gt;=49,Sheet1!D286&gt;40),"中质量顾客","低质量顾客"))</f>
        <v>中质量顾客</v>
      </c>
      <c r="D285" s="6"/>
    </row>
    <row r="286" spans="1:4" x14ac:dyDescent="0.3">
      <c r="A286">
        <v>798</v>
      </c>
      <c r="B286" s="4">
        <f ca="1">DATEDIF(Sheet1!H287, TODAY(), "Y")</f>
        <v>12</v>
      </c>
      <c r="C286" s="6" t="str">
        <f>IF(AND(Sheet1!J288&lt;49,Sheet1!D287&gt;40),"高质量顾客",IF(AND(Sheet1!J288&gt;=49,Sheet1!D287&gt;40),"中质量顾客","低质量顾客"))</f>
        <v>高质量顾客</v>
      </c>
      <c r="D286" s="6"/>
    </row>
    <row r="287" spans="1:4" x14ac:dyDescent="0.3">
      <c r="A287">
        <v>10841</v>
      </c>
      <c r="B287" s="4">
        <f ca="1">DATEDIF(Sheet1!H288, TODAY(), "Y")</f>
        <v>12</v>
      </c>
      <c r="C287" s="6" t="str">
        <f>IF(AND(Sheet1!J289&lt;49,Sheet1!D288&gt;40),"高质量顾客",IF(AND(Sheet1!J289&gt;=49,Sheet1!D288&gt;40),"中质量顾客","低质量顾客"))</f>
        <v>高质量顾客</v>
      </c>
      <c r="D287" s="6"/>
    </row>
    <row r="288" spans="1:4" x14ac:dyDescent="0.3">
      <c r="A288">
        <v>8842</v>
      </c>
      <c r="B288" s="4">
        <f ca="1">DATEDIF(Sheet1!H289, TODAY(), "Y")</f>
        <v>12</v>
      </c>
      <c r="C288" s="6" t="str">
        <f>IF(AND(Sheet1!J290&lt;49,Sheet1!D289&gt;40),"高质量顾客",IF(AND(Sheet1!J290&gt;=49,Sheet1!D289&gt;40),"中质量顾客","低质量顾客"))</f>
        <v>高质量顾客</v>
      </c>
      <c r="D288" s="6"/>
    </row>
    <row r="289" spans="1:4" x14ac:dyDescent="0.3">
      <c r="A289">
        <v>2154</v>
      </c>
      <c r="B289" s="4">
        <f ca="1">DATEDIF(Sheet1!H290, TODAY(), "Y")</f>
        <v>12</v>
      </c>
      <c r="C289" s="6" t="str">
        <f>IF(AND(Sheet1!J291&lt;49,Sheet1!D290&gt;40),"高质量顾客",IF(AND(Sheet1!J291&gt;=49,Sheet1!D290&gt;40),"中质量顾客","低质量顾客"))</f>
        <v>中质量顾客</v>
      </c>
      <c r="D289" s="6"/>
    </row>
    <row r="290" spans="1:4" x14ac:dyDescent="0.3">
      <c r="A290">
        <v>10686</v>
      </c>
      <c r="B290" s="4">
        <f ca="1">DATEDIF(Sheet1!H291, TODAY(), "Y")</f>
        <v>12</v>
      </c>
      <c r="C290" s="6" t="str">
        <f>IF(AND(Sheet1!J292&lt;49,Sheet1!D291&gt;40),"高质量顾客",IF(AND(Sheet1!J292&gt;=49,Sheet1!D291&gt;40),"中质量顾客","低质量顾客"))</f>
        <v>高质量顾客</v>
      </c>
      <c r="D290" s="6"/>
    </row>
    <row r="291" spans="1:4" x14ac:dyDescent="0.3">
      <c r="A291">
        <v>10641</v>
      </c>
      <c r="B291" s="4">
        <f ca="1">DATEDIF(Sheet1!H292, TODAY(), "Y")</f>
        <v>12</v>
      </c>
      <c r="C291" s="6" t="str">
        <f>IF(AND(Sheet1!J293&lt;49,Sheet1!D292&gt;40),"高质量顾客",IF(AND(Sheet1!J293&gt;=49,Sheet1!D292&gt;40),"中质量顾客","低质量顾客"))</f>
        <v>中质量顾客</v>
      </c>
      <c r="D291" s="6"/>
    </row>
    <row r="292" spans="1:4" x14ac:dyDescent="0.3">
      <c r="A292">
        <v>5837</v>
      </c>
      <c r="B292" s="4">
        <f ca="1">DATEDIF(Sheet1!H293, TODAY(), "Y")</f>
        <v>12</v>
      </c>
      <c r="C292" s="6" t="str">
        <f>IF(AND(Sheet1!J294&lt;49,Sheet1!D293&gt;40),"高质量顾客",IF(AND(Sheet1!J294&gt;=49,Sheet1!D293&gt;40),"中质量顾客","低质量顾客"))</f>
        <v>中质量顾客</v>
      </c>
      <c r="D292" s="6"/>
    </row>
    <row r="293" spans="1:4" x14ac:dyDescent="0.3">
      <c r="A293">
        <v>4086</v>
      </c>
      <c r="B293" s="4">
        <f ca="1">DATEDIF(Sheet1!H294, TODAY(), "Y")</f>
        <v>12</v>
      </c>
      <c r="C293" s="6" t="str">
        <f>IF(AND(Sheet1!J295&lt;49,Sheet1!D294&gt;40),"高质量顾客",IF(AND(Sheet1!J295&gt;=49,Sheet1!D294&gt;40),"中质量顾客","低质量顾客"))</f>
        <v>中质量顾客</v>
      </c>
      <c r="D293" s="6"/>
    </row>
    <row r="294" spans="1:4" x14ac:dyDescent="0.3">
      <c r="A294">
        <v>10826</v>
      </c>
      <c r="B294" s="4">
        <f ca="1">DATEDIF(Sheet1!H295, TODAY(), "Y")</f>
        <v>12</v>
      </c>
      <c r="C294" s="6" t="str">
        <f>IF(AND(Sheet1!J296&lt;49,Sheet1!D295&gt;40),"高质量顾客",IF(AND(Sheet1!J296&gt;=49,Sheet1!D295&gt;40),"中质量顾客","低质量顾客"))</f>
        <v>中质量顾客</v>
      </c>
      <c r="D294" s="6"/>
    </row>
    <row r="295" spans="1:4" x14ac:dyDescent="0.3">
      <c r="A295">
        <v>10304</v>
      </c>
      <c r="B295" s="4">
        <f ca="1">DATEDIF(Sheet1!H296, TODAY(), "Y")</f>
        <v>12</v>
      </c>
      <c r="C295" s="6" t="str">
        <f>IF(AND(Sheet1!J297&lt;49,Sheet1!D296&gt;40),"高质量顾客",IF(AND(Sheet1!J297&gt;=49,Sheet1!D296&gt;40),"中质量顾客","低质量顾客"))</f>
        <v>高质量顾客</v>
      </c>
      <c r="D295" s="6"/>
    </row>
    <row r="296" spans="1:4" x14ac:dyDescent="0.3">
      <c r="A296">
        <v>7141</v>
      </c>
      <c r="B296" s="4">
        <f ca="1">DATEDIF(Sheet1!H297, TODAY(), "Y")</f>
        <v>12</v>
      </c>
      <c r="C296" s="6" t="str">
        <f>IF(AND(Sheet1!J298&lt;49,Sheet1!D297&gt;40),"高质量顾客",IF(AND(Sheet1!J298&gt;=49,Sheet1!D297&gt;40),"中质量顾客","低质量顾客"))</f>
        <v>高质量顾客</v>
      </c>
      <c r="D296" s="6"/>
    </row>
    <row r="297" spans="1:4" x14ac:dyDescent="0.3">
      <c r="A297">
        <v>8151</v>
      </c>
      <c r="B297" s="4">
        <f ca="1">DATEDIF(Sheet1!H298, TODAY(), "Y")</f>
        <v>12</v>
      </c>
      <c r="C297" s="6" t="str">
        <f>IF(AND(Sheet1!J299&lt;49,Sheet1!D298&gt;40),"高质量顾客",IF(AND(Sheet1!J299&gt;=49,Sheet1!D298&gt;40),"中质量顾客","低质量顾客"))</f>
        <v>高质量顾客</v>
      </c>
      <c r="D297" s="6"/>
    </row>
    <row r="298" spans="1:4" x14ac:dyDescent="0.3">
      <c r="A298">
        <v>3547</v>
      </c>
      <c r="B298" s="4">
        <f ca="1">DATEDIF(Sheet1!H299, TODAY(), "Y")</f>
        <v>12</v>
      </c>
      <c r="C298" s="6" t="str">
        <f>IF(AND(Sheet1!J300&lt;49,Sheet1!D299&gt;40),"高质量顾客",IF(AND(Sheet1!J300&gt;=49,Sheet1!D299&gt;40),"中质量顾客","低质量顾客"))</f>
        <v>中质量顾客</v>
      </c>
      <c r="D298" s="6"/>
    </row>
    <row r="299" spans="1:4" x14ac:dyDescent="0.3">
      <c r="A299">
        <v>378</v>
      </c>
      <c r="B299" s="4">
        <f ca="1">DATEDIF(Sheet1!H300, TODAY(), "Y")</f>
        <v>12</v>
      </c>
      <c r="C299" s="6" t="str">
        <f>IF(AND(Sheet1!J301&lt;49,Sheet1!D300&gt;40),"高质量顾客",IF(AND(Sheet1!J301&gt;=49,Sheet1!D300&gt;40),"中质量顾客","低质量顾客"))</f>
        <v>高质量顾客</v>
      </c>
      <c r="D299" s="6"/>
    </row>
    <row r="300" spans="1:4" x14ac:dyDescent="0.3">
      <c r="A300">
        <v>10642</v>
      </c>
      <c r="B300" s="4">
        <f ca="1">DATEDIF(Sheet1!H301, TODAY(), "Y")</f>
        <v>12</v>
      </c>
      <c r="C300" s="6" t="str">
        <f>IF(AND(Sheet1!J302&lt;49,Sheet1!D301&gt;40),"高质量顾客",IF(AND(Sheet1!J302&gt;=49,Sheet1!D301&gt;40),"中质量顾客","低质量顾客"))</f>
        <v>高质量顾客</v>
      </c>
      <c r="D300" s="6"/>
    </row>
    <row r="301" spans="1:4" x14ac:dyDescent="0.3">
      <c r="A301">
        <v>4459</v>
      </c>
      <c r="B301" s="4">
        <f ca="1">DATEDIF(Sheet1!H302, TODAY(), "Y")</f>
        <v>12</v>
      </c>
      <c r="C301" s="6" t="str">
        <f>IF(AND(Sheet1!J303&lt;49,Sheet1!D302&gt;40),"高质量顾客",IF(AND(Sheet1!J303&gt;=49,Sheet1!D302&gt;40),"中质量顾客","低质量顾客"))</f>
        <v>中质量顾客</v>
      </c>
      <c r="D301" s="6"/>
    </row>
    <row r="302" spans="1:4" x14ac:dyDescent="0.3">
      <c r="A302">
        <v>2431</v>
      </c>
      <c r="B302" s="4">
        <f ca="1">DATEDIF(Sheet1!H303, TODAY(), "Y")</f>
        <v>12</v>
      </c>
      <c r="C302" s="6" t="str">
        <f>IF(AND(Sheet1!J304&lt;49,Sheet1!D303&gt;40),"高质量顾客",IF(AND(Sheet1!J304&gt;=49,Sheet1!D303&gt;40),"中质量顾客","低质量顾客"))</f>
        <v>中质量顾客</v>
      </c>
      <c r="D302" s="6"/>
    </row>
    <row r="303" spans="1:4" x14ac:dyDescent="0.3">
      <c r="A303">
        <v>8162</v>
      </c>
      <c r="B303" s="4">
        <f ca="1">DATEDIF(Sheet1!H304, TODAY(), "Y")</f>
        <v>12</v>
      </c>
      <c r="C303" s="6" t="str">
        <f>IF(AND(Sheet1!J305&lt;49,Sheet1!D304&gt;40),"高质量顾客",IF(AND(Sheet1!J305&gt;=49,Sheet1!D304&gt;40),"中质量顾客","低质量顾客"))</f>
        <v>高质量顾客</v>
      </c>
      <c r="D303" s="6"/>
    </row>
    <row r="304" spans="1:4" x14ac:dyDescent="0.3">
      <c r="A304">
        <v>2452</v>
      </c>
      <c r="B304" s="4">
        <f ca="1">DATEDIF(Sheet1!H305, TODAY(), "Y")</f>
        <v>12</v>
      </c>
      <c r="C304" s="6" t="str">
        <f>IF(AND(Sheet1!J306&lt;49,Sheet1!D305&gt;40),"高质量顾客",IF(AND(Sheet1!J306&gt;=49,Sheet1!D305&gt;40),"中质量顾客","低质量顾客"))</f>
        <v>高质量顾客</v>
      </c>
      <c r="D304" s="6"/>
    </row>
    <row r="305" spans="1:4" x14ac:dyDescent="0.3">
      <c r="A305">
        <v>7261</v>
      </c>
      <c r="B305" s="4">
        <f ca="1">DATEDIF(Sheet1!H306, TODAY(), "Y")</f>
        <v>12</v>
      </c>
      <c r="C305" s="6" t="str">
        <f>IF(AND(Sheet1!J307&lt;49,Sheet1!D306&gt;40),"高质量顾客",IF(AND(Sheet1!J307&gt;=49,Sheet1!D306&gt;40),"中质量顾客","低质量顾客"))</f>
        <v>中质量顾客</v>
      </c>
      <c r="D305" s="6"/>
    </row>
    <row r="306" spans="1:4" x14ac:dyDescent="0.3">
      <c r="A306">
        <v>10637</v>
      </c>
      <c r="B306" s="4">
        <f ca="1">DATEDIF(Sheet1!H307, TODAY(), "Y")</f>
        <v>12</v>
      </c>
      <c r="C306" s="6" t="str">
        <f>IF(AND(Sheet1!J308&lt;49,Sheet1!D307&gt;40),"高质量顾客",IF(AND(Sheet1!J308&gt;=49,Sheet1!D307&gt;40),"中质量顾客","低质量顾客"))</f>
        <v>高质量顾客</v>
      </c>
      <c r="D306" s="6"/>
    </row>
    <row r="307" spans="1:4" x14ac:dyDescent="0.3">
      <c r="A307">
        <v>1618</v>
      </c>
      <c r="B307" s="4">
        <f ca="1">DATEDIF(Sheet1!H308, TODAY(), "Y")</f>
        <v>12</v>
      </c>
      <c r="C307" s="6" t="str">
        <f>IF(AND(Sheet1!J309&lt;49,Sheet1!D308&gt;40),"高质量顾客",IF(AND(Sheet1!J309&gt;=49,Sheet1!D308&gt;40),"中质量顾客","低质量顾客"))</f>
        <v>高质量顾客</v>
      </c>
      <c r="D307" s="6"/>
    </row>
    <row r="308" spans="1:4" x14ac:dyDescent="0.3">
      <c r="A308">
        <v>6299</v>
      </c>
      <c r="B308" s="4">
        <f ca="1">DATEDIF(Sheet1!H309, TODAY(), "Y")</f>
        <v>12</v>
      </c>
      <c r="C308" s="6" t="str">
        <f>IF(AND(Sheet1!J310&lt;49,Sheet1!D309&gt;40),"高质量顾客",IF(AND(Sheet1!J310&gt;=49,Sheet1!D309&gt;40),"中质量顾客","低质量顾客"))</f>
        <v>中质量顾客</v>
      </c>
      <c r="D308" s="6"/>
    </row>
    <row r="309" spans="1:4" x14ac:dyDescent="0.3">
      <c r="A309">
        <v>6001</v>
      </c>
      <c r="B309" s="4">
        <f ca="1">DATEDIF(Sheet1!H310, TODAY(), "Y")</f>
        <v>12</v>
      </c>
      <c r="C309" s="6" t="str">
        <f>IF(AND(Sheet1!J311&lt;49,Sheet1!D310&gt;40),"高质量顾客",IF(AND(Sheet1!J311&gt;=49,Sheet1!D310&gt;40),"中质量顾客","低质量顾客"))</f>
        <v>中质量顾客</v>
      </c>
      <c r="D309" s="6"/>
    </row>
    <row r="310" spans="1:4" x14ac:dyDescent="0.3">
      <c r="A310">
        <v>7892</v>
      </c>
      <c r="B310" s="4">
        <f ca="1">DATEDIF(Sheet1!H311, TODAY(), "Y")</f>
        <v>12</v>
      </c>
      <c r="C310" s="6" t="str">
        <f>IF(AND(Sheet1!J312&lt;49,Sheet1!D311&gt;40),"高质量顾客",IF(AND(Sheet1!J312&gt;=49,Sheet1!D311&gt;40),"中质量顾客","低质量顾客"))</f>
        <v>中质量顾客</v>
      </c>
      <c r="D310" s="6"/>
    </row>
    <row r="311" spans="1:4" x14ac:dyDescent="0.3">
      <c r="A311">
        <v>1331</v>
      </c>
      <c r="B311" s="4">
        <f ca="1">DATEDIF(Sheet1!H312, TODAY(), "Y")</f>
        <v>12</v>
      </c>
      <c r="C311" s="6" t="str">
        <f>IF(AND(Sheet1!J313&lt;49,Sheet1!D312&gt;40),"高质量顾客",IF(AND(Sheet1!J313&gt;=49,Sheet1!D312&gt;40),"中质量顾客","低质量顾客"))</f>
        <v>中质量顾客</v>
      </c>
      <c r="D311" s="6"/>
    </row>
    <row r="312" spans="1:4" x14ac:dyDescent="0.3">
      <c r="A312">
        <v>6619</v>
      </c>
      <c r="B312" s="4">
        <f ca="1">DATEDIF(Sheet1!H313, TODAY(), "Y")</f>
        <v>12</v>
      </c>
      <c r="C312" s="6" t="str">
        <f>IF(AND(Sheet1!J314&lt;49,Sheet1!D313&gt;40),"高质量顾客",IF(AND(Sheet1!J314&gt;=49,Sheet1!D313&gt;40),"中质量顾客","低质量顾客"))</f>
        <v>高质量顾客</v>
      </c>
      <c r="D312" s="6"/>
    </row>
    <row r="313" spans="1:4" x14ac:dyDescent="0.3">
      <c r="A313">
        <v>3158</v>
      </c>
      <c r="B313" s="4">
        <f ca="1">DATEDIF(Sheet1!H314, TODAY(), "Y")</f>
        <v>12</v>
      </c>
      <c r="C313" s="6" t="str">
        <f>IF(AND(Sheet1!J315&lt;49,Sheet1!D314&gt;40),"高质量顾客",IF(AND(Sheet1!J315&gt;=49,Sheet1!D314&gt;40),"中质量顾客","低质量顾客"))</f>
        <v>高质量顾客</v>
      </c>
      <c r="D313" s="6"/>
    </row>
    <row r="314" spans="1:4" x14ac:dyDescent="0.3">
      <c r="A314">
        <v>9256</v>
      </c>
      <c r="B314" s="4">
        <f ca="1">DATEDIF(Sheet1!H315, TODAY(), "Y")</f>
        <v>12</v>
      </c>
      <c r="C314" s="6" t="str">
        <f>IF(AND(Sheet1!J316&lt;49,Sheet1!D315&gt;40),"高质量顾客",IF(AND(Sheet1!J316&gt;=49,Sheet1!D315&gt;40),"中质量顾客","低质量顾客"))</f>
        <v>高质量顾客</v>
      </c>
      <c r="D314" s="6"/>
    </row>
    <row r="315" spans="1:4" x14ac:dyDescent="0.3">
      <c r="A315">
        <v>10061</v>
      </c>
      <c r="B315" s="4">
        <f ca="1">DATEDIF(Sheet1!H316, TODAY(), "Y")</f>
        <v>12</v>
      </c>
      <c r="C315" s="6" t="str">
        <f>IF(AND(Sheet1!J317&lt;49,Sheet1!D316&gt;40),"高质量顾客",IF(AND(Sheet1!J317&gt;=49,Sheet1!D316&gt;40),"中质量顾客","低质量顾客"))</f>
        <v>高质量顾客</v>
      </c>
      <c r="D315" s="6"/>
    </row>
    <row r="316" spans="1:4" x14ac:dyDescent="0.3">
      <c r="A316">
        <v>9076</v>
      </c>
      <c r="B316" s="4">
        <f ca="1">DATEDIF(Sheet1!H317, TODAY(), "Y")</f>
        <v>12</v>
      </c>
      <c r="C316" s="6" t="str">
        <f>IF(AND(Sheet1!J318&lt;49,Sheet1!D317&gt;40),"高质量顾客",IF(AND(Sheet1!J318&gt;=49,Sheet1!D317&gt;40),"中质量顾客","低质量顾客"))</f>
        <v>中质量顾客</v>
      </c>
      <c r="D316" s="6"/>
    </row>
    <row r="317" spans="1:4" x14ac:dyDescent="0.3">
      <c r="A317">
        <v>8387</v>
      </c>
      <c r="B317" s="4">
        <f ca="1">DATEDIF(Sheet1!H318, TODAY(), "Y")</f>
        <v>12</v>
      </c>
      <c r="C317" s="6" t="str">
        <f>IF(AND(Sheet1!J319&lt;49,Sheet1!D318&gt;40),"高质量顾客",IF(AND(Sheet1!J319&gt;=49,Sheet1!D318&gt;40),"中质量顾客","低质量顾客"))</f>
        <v>高质量顾客</v>
      </c>
      <c r="D317" s="6"/>
    </row>
    <row r="318" spans="1:4" x14ac:dyDescent="0.3">
      <c r="A318">
        <v>5376</v>
      </c>
      <c r="B318" s="4">
        <f ca="1">DATEDIF(Sheet1!H319, TODAY(), "Y")</f>
        <v>12</v>
      </c>
      <c r="C318" s="6" t="str">
        <f>IF(AND(Sheet1!J320&lt;49,Sheet1!D319&gt;40),"高质量顾客",IF(AND(Sheet1!J320&gt;=49,Sheet1!D319&gt;40),"中质量顾客","低质量顾客"))</f>
        <v>中质量顾客</v>
      </c>
      <c r="D318" s="6"/>
    </row>
    <row r="319" spans="1:4" x14ac:dyDescent="0.3">
      <c r="A319">
        <v>1744</v>
      </c>
      <c r="B319" s="4">
        <f ca="1">DATEDIF(Sheet1!H320, TODAY(), "Y")</f>
        <v>12</v>
      </c>
      <c r="C319" s="6" t="str">
        <f>IF(AND(Sheet1!J321&lt;49,Sheet1!D320&gt;40),"高质量顾客",IF(AND(Sheet1!J321&gt;=49,Sheet1!D320&gt;40),"中质量顾客","低质量顾客"))</f>
        <v>高质量顾客</v>
      </c>
      <c r="D319" s="6"/>
    </row>
    <row r="320" spans="1:4" x14ac:dyDescent="0.3">
      <c r="A320">
        <v>4377</v>
      </c>
      <c r="B320" s="4">
        <f ca="1">DATEDIF(Sheet1!H321, TODAY(), "Y")</f>
        <v>12</v>
      </c>
      <c r="C320" s="6" t="str">
        <f>IF(AND(Sheet1!J322&lt;49,Sheet1!D321&gt;40),"高质量顾客",IF(AND(Sheet1!J322&gt;=49,Sheet1!D321&gt;40),"中质量顾客","低质量顾客"))</f>
        <v>高质量顾客</v>
      </c>
      <c r="D320" s="6"/>
    </row>
    <row r="321" spans="1:4" x14ac:dyDescent="0.3">
      <c r="A321">
        <v>2098</v>
      </c>
      <c r="B321" s="4">
        <f ca="1">DATEDIF(Sheet1!H322, TODAY(), "Y")</f>
        <v>12</v>
      </c>
      <c r="C321" s="6" t="str">
        <f>IF(AND(Sheet1!J323&lt;49,Sheet1!D322&gt;40),"高质量顾客",IF(AND(Sheet1!J323&gt;=49,Sheet1!D322&gt;40),"中质量顾客","低质量顾客"))</f>
        <v>中质量顾客</v>
      </c>
      <c r="D321" s="6"/>
    </row>
    <row r="322" spans="1:4" x14ac:dyDescent="0.3">
      <c r="A322">
        <v>8686</v>
      </c>
      <c r="B322" s="4">
        <f ca="1">DATEDIF(Sheet1!H323, TODAY(), "Y")</f>
        <v>12</v>
      </c>
      <c r="C322" s="6" t="str">
        <f>IF(AND(Sheet1!J324&lt;49,Sheet1!D323&gt;40),"高质量顾客",IF(AND(Sheet1!J324&gt;=49,Sheet1!D323&gt;40),"中质量顾客","低质量顾客"))</f>
        <v>中质量顾客</v>
      </c>
      <c r="D322" s="6"/>
    </row>
    <row r="323" spans="1:4" x14ac:dyDescent="0.3">
      <c r="A323">
        <v>8148</v>
      </c>
      <c r="B323" s="4">
        <f ca="1">DATEDIF(Sheet1!H324, TODAY(), "Y")</f>
        <v>12</v>
      </c>
      <c r="C323" s="6" t="str">
        <f>IF(AND(Sheet1!J325&lt;49,Sheet1!D324&gt;40),"高质量顾客",IF(AND(Sheet1!J325&gt;=49,Sheet1!D324&gt;40),"中质量顾客","低质量顾客"))</f>
        <v>高质量顾客</v>
      </c>
      <c r="D323" s="6"/>
    </row>
    <row r="324" spans="1:4" x14ac:dyDescent="0.3">
      <c r="A324">
        <v>944</v>
      </c>
      <c r="B324" s="4">
        <f ca="1">DATEDIF(Sheet1!H325, TODAY(), "Y")</f>
        <v>12</v>
      </c>
      <c r="C324" s="6" t="str">
        <f>IF(AND(Sheet1!J326&lt;49,Sheet1!D325&gt;40),"高质量顾客",IF(AND(Sheet1!J326&gt;=49,Sheet1!D325&gt;40),"中质量顾客","低质量顾客"))</f>
        <v>中质量顾客</v>
      </c>
      <c r="D324" s="6"/>
    </row>
    <row r="325" spans="1:4" x14ac:dyDescent="0.3">
      <c r="A325">
        <v>9553</v>
      </c>
      <c r="B325" s="4">
        <f ca="1">DATEDIF(Sheet1!H326, TODAY(), "Y")</f>
        <v>12</v>
      </c>
      <c r="C325" s="6" t="str">
        <f>IF(AND(Sheet1!J327&lt;49,Sheet1!D326&gt;40),"高质量顾客",IF(AND(Sheet1!J327&gt;=49,Sheet1!D326&gt;40),"中质量顾客","低质量顾客"))</f>
        <v>高质量顾客</v>
      </c>
      <c r="D325" s="6"/>
    </row>
    <row r="326" spans="1:4" x14ac:dyDescent="0.3">
      <c r="A326">
        <v>10643</v>
      </c>
      <c r="B326" s="4">
        <f ca="1">DATEDIF(Sheet1!H327, TODAY(), "Y")</f>
        <v>12</v>
      </c>
      <c r="C326" s="6" t="str">
        <f>IF(AND(Sheet1!J328&lt;49,Sheet1!D327&gt;40),"高质量顾客",IF(AND(Sheet1!J328&gt;=49,Sheet1!D327&gt;40),"中质量顾客","低质量顾客"))</f>
        <v>高质量顾客</v>
      </c>
      <c r="D326" s="6"/>
    </row>
    <row r="327" spans="1:4" x14ac:dyDescent="0.3">
      <c r="A327">
        <v>4301</v>
      </c>
      <c r="B327" s="4">
        <f ca="1">DATEDIF(Sheet1!H328, TODAY(), "Y")</f>
        <v>12</v>
      </c>
      <c r="C327" s="6" t="str">
        <f>IF(AND(Sheet1!J329&lt;49,Sheet1!D328&gt;40),"高质量顾客",IF(AND(Sheet1!J329&gt;=49,Sheet1!D328&gt;40),"中质量顾客","低质量顾客"))</f>
        <v>高质量顾客</v>
      </c>
      <c r="D327" s="6"/>
    </row>
    <row r="328" spans="1:4" x14ac:dyDescent="0.3">
      <c r="A328">
        <v>2521</v>
      </c>
      <c r="B328" s="4">
        <f ca="1">DATEDIF(Sheet1!H329, TODAY(), "Y")</f>
        <v>12</v>
      </c>
      <c r="C328" s="6" t="str">
        <f>IF(AND(Sheet1!J330&lt;49,Sheet1!D329&gt;40),"高质量顾客",IF(AND(Sheet1!J330&gt;=49,Sheet1!D329&gt;40),"中质量顾客","低质量顾客"))</f>
        <v>高质量顾客</v>
      </c>
      <c r="D328" s="6"/>
    </row>
    <row r="329" spans="1:4" x14ac:dyDescent="0.3">
      <c r="A329">
        <v>1162</v>
      </c>
      <c r="B329" s="4">
        <f ca="1">DATEDIF(Sheet1!H330, TODAY(), "Y")</f>
        <v>12</v>
      </c>
      <c r="C329" s="6" t="str">
        <f>IF(AND(Sheet1!J331&lt;49,Sheet1!D330&gt;40),"高质量顾客",IF(AND(Sheet1!J331&gt;=49,Sheet1!D330&gt;40),"中质量顾客","低质量顾客"))</f>
        <v>中质量顾客</v>
      </c>
      <c r="D329" s="6"/>
    </row>
    <row r="330" spans="1:4" x14ac:dyDescent="0.3">
      <c r="A330">
        <v>2607</v>
      </c>
      <c r="B330" s="4">
        <f ca="1">DATEDIF(Sheet1!H331, TODAY(), "Y")</f>
        <v>12</v>
      </c>
      <c r="C330" s="6" t="str">
        <f>IF(AND(Sheet1!J332&lt;49,Sheet1!D331&gt;40),"高质量顾客",IF(AND(Sheet1!J332&gt;=49,Sheet1!D331&gt;40),"中质量顾客","低质量顾客"))</f>
        <v>中质量顾客</v>
      </c>
      <c r="D330" s="6"/>
    </row>
    <row r="331" spans="1:4" x14ac:dyDescent="0.3">
      <c r="A331">
        <v>322</v>
      </c>
      <c r="B331" s="4">
        <f ca="1">DATEDIF(Sheet1!H332, TODAY(), "Y")</f>
        <v>12</v>
      </c>
      <c r="C331" s="6" t="str">
        <f>IF(AND(Sheet1!J333&lt;49,Sheet1!D332&gt;40),"高质量顾客",IF(AND(Sheet1!J333&gt;=49,Sheet1!D332&gt;40),"中质量顾客","低质量顾客"))</f>
        <v>高质量顾客</v>
      </c>
      <c r="D331" s="6"/>
    </row>
    <row r="332" spans="1:4" x14ac:dyDescent="0.3">
      <c r="A332">
        <v>9668</v>
      </c>
      <c r="B332" s="4">
        <f ca="1">DATEDIF(Sheet1!H333, TODAY(), "Y")</f>
        <v>12</v>
      </c>
      <c r="C332" s="6" t="str">
        <f>IF(AND(Sheet1!J334&lt;49,Sheet1!D333&gt;40),"高质量顾客",IF(AND(Sheet1!J334&gt;=49,Sheet1!D333&gt;40),"中质量顾客","低质量顾客"))</f>
        <v>高质量顾客</v>
      </c>
      <c r="D332" s="6"/>
    </row>
    <row r="333" spans="1:4" x14ac:dyDescent="0.3">
      <c r="A333">
        <v>8920</v>
      </c>
      <c r="B333" s="4">
        <f ca="1">DATEDIF(Sheet1!H334, TODAY(), "Y")</f>
        <v>12</v>
      </c>
      <c r="C333" s="6" t="str">
        <f>IF(AND(Sheet1!J335&lt;49,Sheet1!D334&gt;40),"高质量顾客",IF(AND(Sheet1!J335&gt;=49,Sheet1!D334&gt;40),"中质量顾客","低质量顾客"))</f>
        <v>中质量顾客</v>
      </c>
      <c r="D333" s="6"/>
    </row>
    <row r="334" spans="1:4" x14ac:dyDescent="0.3">
      <c r="A334">
        <v>8977</v>
      </c>
      <c r="B334" s="4">
        <f ca="1">DATEDIF(Sheet1!H335, TODAY(), "Y")</f>
        <v>12</v>
      </c>
      <c r="C334" s="6" t="str">
        <f>IF(AND(Sheet1!J336&lt;49,Sheet1!D335&gt;40),"高质量顾客",IF(AND(Sheet1!J336&gt;=49,Sheet1!D335&gt;40),"中质量顾客","低质量顾客"))</f>
        <v>中质量顾客</v>
      </c>
      <c r="D334" s="6"/>
    </row>
    <row r="335" spans="1:4" x14ac:dyDescent="0.3">
      <c r="A335">
        <v>9426</v>
      </c>
      <c r="B335" s="4">
        <f ca="1">DATEDIF(Sheet1!H336, TODAY(), "Y")</f>
        <v>12</v>
      </c>
      <c r="C335" s="6" t="str">
        <f>IF(AND(Sheet1!J337&lt;49,Sheet1!D336&gt;40),"高质量顾客",IF(AND(Sheet1!J337&gt;=49,Sheet1!D336&gt;40),"中质量顾客","低质量顾客"))</f>
        <v>中质量顾客</v>
      </c>
      <c r="D335" s="6"/>
    </row>
    <row r="336" spans="1:4" x14ac:dyDescent="0.3">
      <c r="A336">
        <v>2157</v>
      </c>
      <c r="B336" s="4">
        <f ca="1">DATEDIF(Sheet1!H337, TODAY(), "Y")</f>
        <v>12</v>
      </c>
      <c r="C336" s="6" t="str">
        <f>IF(AND(Sheet1!J338&lt;49,Sheet1!D337&gt;40),"高质量顾客",IF(AND(Sheet1!J338&gt;=49,Sheet1!D337&gt;40),"中质量顾客","低质量顾客"))</f>
        <v>中质量顾客</v>
      </c>
      <c r="D336" s="6"/>
    </row>
    <row r="337" spans="1:4" x14ac:dyDescent="0.3">
      <c r="A337">
        <v>6768</v>
      </c>
      <c r="B337" s="4">
        <f ca="1">DATEDIF(Sheet1!H338, TODAY(), "Y")</f>
        <v>12</v>
      </c>
      <c r="C337" s="6" t="str">
        <f>IF(AND(Sheet1!J339&lt;49,Sheet1!D338&gt;40),"高质量顾客",IF(AND(Sheet1!J339&gt;=49,Sheet1!D338&gt;40),"中质量顾客","低质量顾客"))</f>
        <v>高质量顾客</v>
      </c>
      <c r="D337" s="6"/>
    </row>
    <row r="338" spans="1:4" x14ac:dyDescent="0.3">
      <c r="A338">
        <v>10212</v>
      </c>
      <c r="B338" s="4">
        <f ca="1">DATEDIF(Sheet1!H339, TODAY(), "Y")</f>
        <v>12</v>
      </c>
      <c r="C338" s="6" t="str">
        <f>IF(AND(Sheet1!J340&lt;49,Sheet1!D339&gt;40),"高质量顾客",IF(AND(Sheet1!J340&gt;=49,Sheet1!D339&gt;40),"中质量顾客","低质量顾客"))</f>
        <v>高质量顾客</v>
      </c>
      <c r="D338" s="6"/>
    </row>
    <row r="339" spans="1:4" x14ac:dyDescent="0.3">
      <c r="A339">
        <v>9738</v>
      </c>
      <c r="B339" s="4">
        <f ca="1">DATEDIF(Sheet1!H340, TODAY(), "Y")</f>
        <v>12</v>
      </c>
      <c r="C339" s="6" t="str">
        <f>IF(AND(Sheet1!J341&lt;49,Sheet1!D340&gt;40),"高质量顾客",IF(AND(Sheet1!J341&gt;=49,Sheet1!D340&gt;40),"中质量顾客","低质量顾客"))</f>
        <v>高质量顾客</v>
      </c>
      <c r="D339" s="6"/>
    </row>
    <row r="340" spans="1:4" x14ac:dyDescent="0.3">
      <c r="A340">
        <v>359</v>
      </c>
      <c r="B340" s="4">
        <f ca="1">DATEDIF(Sheet1!H341, TODAY(), "Y")</f>
        <v>12</v>
      </c>
      <c r="C340" s="6" t="str">
        <f>IF(AND(Sheet1!J342&lt;49,Sheet1!D341&gt;40),"高质量顾客",IF(AND(Sheet1!J342&gt;=49,Sheet1!D341&gt;40),"中质量顾客","低质量顾客"))</f>
        <v>中质量顾客</v>
      </c>
      <c r="D340" s="6"/>
    </row>
    <row r="341" spans="1:4" x14ac:dyDescent="0.3">
      <c r="A341">
        <v>6742</v>
      </c>
      <c r="B341" s="4">
        <f ca="1">DATEDIF(Sheet1!H342, TODAY(), "Y")</f>
        <v>12</v>
      </c>
      <c r="C341" s="6" t="str">
        <f>IF(AND(Sheet1!J343&lt;49,Sheet1!D342&gt;40),"高质量顾客",IF(AND(Sheet1!J343&gt;=49,Sheet1!D342&gt;40),"中质量顾客","低质量顾客"))</f>
        <v>中质量顾客</v>
      </c>
      <c r="D341" s="6"/>
    </row>
    <row r="342" spans="1:4" x14ac:dyDescent="0.3">
      <c r="A342">
        <v>5138</v>
      </c>
      <c r="B342" s="4">
        <f ca="1">DATEDIF(Sheet1!H343, TODAY(), "Y")</f>
        <v>12</v>
      </c>
      <c r="C342" s="6" t="str">
        <f>IF(AND(Sheet1!J344&lt;49,Sheet1!D343&gt;40),"高质量顾客",IF(AND(Sheet1!J344&gt;=49,Sheet1!D343&gt;40),"中质量顾客","低质量顾客"))</f>
        <v>高质量顾客</v>
      </c>
      <c r="D342" s="6"/>
    </row>
    <row r="343" spans="1:4" x14ac:dyDescent="0.3">
      <c r="A343">
        <v>5370</v>
      </c>
      <c r="B343" s="4">
        <f ca="1">DATEDIF(Sheet1!H344, TODAY(), "Y")</f>
        <v>12</v>
      </c>
      <c r="C343" s="6" t="str">
        <f>IF(AND(Sheet1!J345&lt;49,Sheet1!D344&gt;40),"高质量顾客",IF(AND(Sheet1!J345&gt;=49,Sheet1!D344&gt;40),"中质量顾客","低质量顾客"))</f>
        <v>高质量顾客</v>
      </c>
      <c r="D343" s="6"/>
    </row>
    <row r="344" spans="1:4" x14ac:dyDescent="0.3">
      <c r="A344">
        <v>524</v>
      </c>
      <c r="B344" s="4">
        <f ca="1">DATEDIF(Sheet1!H345, TODAY(), "Y")</f>
        <v>12</v>
      </c>
      <c r="C344" s="6" t="str">
        <f>IF(AND(Sheet1!J346&lt;49,Sheet1!D345&gt;40),"高质量顾客",IF(AND(Sheet1!J346&gt;=49,Sheet1!D345&gt;40),"中质量顾客","低质量顾客"))</f>
        <v>高质量顾客</v>
      </c>
      <c r="D344" s="6"/>
    </row>
    <row r="345" spans="1:4" x14ac:dyDescent="0.3">
      <c r="A345">
        <v>880</v>
      </c>
      <c r="B345" s="4">
        <f ca="1">DATEDIF(Sheet1!H346, TODAY(), "Y")</f>
        <v>12</v>
      </c>
      <c r="C345" s="6" t="str">
        <f>IF(AND(Sheet1!J347&lt;49,Sheet1!D346&gt;40),"高质量顾客",IF(AND(Sheet1!J347&gt;=49,Sheet1!D346&gt;40),"中质量顾客","低质量顾客"))</f>
        <v>中质量顾客</v>
      </c>
      <c r="D345" s="6"/>
    </row>
    <row r="346" spans="1:4" x14ac:dyDescent="0.3">
      <c r="A346">
        <v>6097</v>
      </c>
      <c r="B346" s="4">
        <f ca="1">DATEDIF(Sheet1!H347, TODAY(), "Y")</f>
        <v>12</v>
      </c>
      <c r="C346" s="6" t="str">
        <f>IF(AND(Sheet1!J348&lt;49,Sheet1!D347&gt;40),"高质量顾客",IF(AND(Sheet1!J348&gt;=49,Sheet1!D347&gt;40),"中质量顾客","低质量顾客"))</f>
        <v>高质量顾客</v>
      </c>
      <c r="D346" s="6"/>
    </row>
    <row r="347" spans="1:4" x14ac:dyDescent="0.3">
      <c r="A347">
        <v>1734</v>
      </c>
      <c r="B347" s="4">
        <f ca="1">DATEDIF(Sheet1!H348, TODAY(), "Y")</f>
        <v>12</v>
      </c>
      <c r="C347" s="6" t="str">
        <f>IF(AND(Sheet1!J349&lt;49,Sheet1!D348&gt;40),"高质量顾客",IF(AND(Sheet1!J349&gt;=49,Sheet1!D348&gt;40),"中质量顾客","低质量顾客"))</f>
        <v>中质量顾客</v>
      </c>
      <c r="D347" s="6"/>
    </row>
    <row r="348" spans="1:4" x14ac:dyDescent="0.3">
      <c r="A348">
        <v>3270</v>
      </c>
      <c r="B348" s="4">
        <f ca="1">DATEDIF(Sheet1!H349, TODAY(), "Y")</f>
        <v>12</v>
      </c>
      <c r="C348" s="6" t="str">
        <f>IF(AND(Sheet1!J350&lt;49,Sheet1!D349&gt;40),"高质量顾客",IF(AND(Sheet1!J350&gt;=49,Sheet1!D349&gt;40),"中质量顾客","低质量顾客"))</f>
        <v>中质量顾客</v>
      </c>
      <c r="D348" s="6"/>
    </row>
    <row r="349" spans="1:4" x14ac:dyDescent="0.3">
      <c r="A349">
        <v>1829</v>
      </c>
      <c r="B349" s="4">
        <f ca="1">DATEDIF(Sheet1!H350, TODAY(), "Y")</f>
        <v>12</v>
      </c>
      <c r="C349" s="6" t="str">
        <f>IF(AND(Sheet1!J351&lt;49,Sheet1!D350&gt;40),"高质量顾客",IF(AND(Sheet1!J351&gt;=49,Sheet1!D350&gt;40),"中质量顾客","低质量顾客"))</f>
        <v>高质量顾客</v>
      </c>
      <c r="D349" s="6"/>
    </row>
    <row r="350" spans="1:4" x14ac:dyDescent="0.3">
      <c r="A350">
        <v>1497</v>
      </c>
      <c r="B350" s="4">
        <f ca="1">DATEDIF(Sheet1!H351, TODAY(), "Y")</f>
        <v>12</v>
      </c>
      <c r="C350" s="6" t="str">
        <f>IF(AND(Sheet1!J352&lt;49,Sheet1!D351&gt;40),"高质量顾客",IF(AND(Sheet1!J352&gt;=49,Sheet1!D351&gt;40),"中质量顾客","低质量顾客"))</f>
        <v>中质量顾客</v>
      </c>
      <c r="D350" s="6"/>
    </row>
    <row r="351" spans="1:4" x14ac:dyDescent="0.3">
      <c r="A351">
        <v>9739</v>
      </c>
      <c r="B351" s="4">
        <f ca="1">DATEDIF(Sheet1!H352, TODAY(), "Y")</f>
        <v>12</v>
      </c>
      <c r="C351" s="6" t="str">
        <f>IF(AND(Sheet1!J353&lt;49,Sheet1!D352&gt;40),"高质量顾客",IF(AND(Sheet1!J353&gt;=49,Sheet1!D352&gt;40),"中质量顾客","低质量顾客"))</f>
        <v>中质量顾客</v>
      </c>
      <c r="D351" s="6"/>
    </row>
    <row r="352" spans="1:4" x14ac:dyDescent="0.3">
      <c r="A352">
        <v>236</v>
      </c>
      <c r="B352" s="4">
        <f ca="1">DATEDIF(Sheet1!H353, TODAY(), "Y")</f>
        <v>12</v>
      </c>
      <c r="C352" s="6" t="str">
        <f>IF(AND(Sheet1!J354&lt;49,Sheet1!D353&gt;40),"高质量顾客",IF(AND(Sheet1!J354&gt;=49,Sheet1!D353&gt;40),"中质量顾客","低质量顾客"))</f>
        <v>中质量顾客</v>
      </c>
      <c r="D352" s="6"/>
    </row>
    <row r="353" spans="1:4" x14ac:dyDescent="0.3">
      <c r="A353">
        <v>9710</v>
      </c>
      <c r="B353" s="4">
        <f ca="1">DATEDIF(Sheet1!H354, TODAY(), "Y")</f>
        <v>12</v>
      </c>
      <c r="C353" s="6" t="str">
        <f>IF(AND(Sheet1!J355&lt;49,Sheet1!D354&gt;40),"高质量顾客",IF(AND(Sheet1!J355&gt;=49,Sheet1!D354&gt;40),"中质量顾客","低质量顾客"))</f>
        <v>高质量顾客</v>
      </c>
      <c r="D353" s="6"/>
    </row>
    <row r="354" spans="1:4" x14ac:dyDescent="0.3">
      <c r="A354">
        <v>199</v>
      </c>
      <c r="B354" s="4">
        <f ca="1">DATEDIF(Sheet1!H355, TODAY(), "Y")</f>
        <v>12</v>
      </c>
      <c r="C354" s="6" t="str">
        <f>IF(AND(Sheet1!J356&lt;49,Sheet1!D355&gt;40),"高质量顾客",IF(AND(Sheet1!J356&gt;=49,Sheet1!D355&gt;40),"中质量顾客","低质量顾客"))</f>
        <v>中质量顾客</v>
      </c>
      <c r="D354" s="6"/>
    </row>
    <row r="355" spans="1:4" x14ac:dyDescent="0.3">
      <c r="A355">
        <v>3641</v>
      </c>
      <c r="B355" s="4">
        <f ca="1">DATEDIF(Sheet1!H356, TODAY(), "Y")</f>
        <v>12</v>
      </c>
      <c r="C355" s="6" t="str">
        <f>IF(AND(Sheet1!J357&lt;49,Sheet1!D356&gt;40),"高质量顾客",IF(AND(Sheet1!J357&gt;=49,Sheet1!D356&gt;40),"中质量顾客","低质量顾客"))</f>
        <v>高质量顾客</v>
      </c>
      <c r="D355" s="6"/>
    </row>
    <row r="356" spans="1:4" x14ac:dyDescent="0.3">
      <c r="A356">
        <v>7494</v>
      </c>
      <c r="B356" s="4">
        <f ca="1">DATEDIF(Sheet1!H357, TODAY(), "Y")</f>
        <v>12</v>
      </c>
      <c r="C356" s="6" t="str">
        <f>IF(AND(Sheet1!J358&lt;49,Sheet1!D357&gt;40),"高质量顾客",IF(AND(Sheet1!J358&gt;=49,Sheet1!D357&gt;40),"中质量顾客","低质量顾客"))</f>
        <v>高质量顾客</v>
      </c>
      <c r="D356" s="6"/>
    </row>
    <row r="357" spans="1:4" x14ac:dyDescent="0.3">
      <c r="A357">
        <v>2877</v>
      </c>
      <c r="B357" s="4">
        <f ca="1">DATEDIF(Sheet1!H358, TODAY(), "Y")</f>
        <v>12</v>
      </c>
      <c r="C357" s="6" t="str">
        <f>IF(AND(Sheet1!J359&lt;49,Sheet1!D358&gt;40),"高质量顾客",IF(AND(Sheet1!J359&gt;=49,Sheet1!D358&gt;40),"中质量顾客","低质量顾客"))</f>
        <v>中质量顾客</v>
      </c>
      <c r="D357" s="6"/>
    </row>
    <row r="358" spans="1:4" x14ac:dyDescent="0.3">
      <c r="A358">
        <v>5263</v>
      </c>
      <c r="B358" s="4">
        <f ca="1">DATEDIF(Sheet1!H359, TODAY(), "Y")</f>
        <v>12</v>
      </c>
      <c r="C358" s="6" t="str">
        <f>IF(AND(Sheet1!J360&lt;49,Sheet1!D359&gt;40),"高质量顾客",IF(AND(Sheet1!J360&gt;=49,Sheet1!D359&gt;40),"中质量顾客","低质量顾客"))</f>
        <v>中质量顾客</v>
      </c>
      <c r="D358" s="6"/>
    </row>
    <row r="359" spans="1:4" x14ac:dyDescent="0.3">
      <c r="A359">
        <v>6642</v>
      </c>
      <c r="B359" s="4">
        <f ca="1">DATEDIF(Sheet1!H360, TODAY(), "Y")</f>
        <v>12</v>
      </c>
      <c r="C359" s="6" t="str">
        <f>IF(AND(Sheet1!J361&lt;49,Sheet1!D360&gt;40),"高质量顾客",IF(AND(Sheet1!J361&gt;=49,Sheet1!D360&gt;40),"中质量顾客","低质量顾客"))</f>
        <v>中质量顾客</v>
      </c>
      <c r="D359" s="6"/>
    </row>
    <row r="360" spans="1:4" x14ac:dyDescent="0.3">
      <c r="A360">
        <v>7019</v>
      </c>
      <c r="B360" s="4">
        <f ca="1">DATEDIF(Sheet1!H361, TODAY(), "Y")</f>
        <v>12</v>
      </c>
      <c r="C360" s="6" t="str">
        <f>IF(AND(Sheet1!J362&lt;49,Sheet1!D361&gt;40),"高质量顾客",IF(AND(Sheet1!J362&gt;=49,Sheet1!D361&gt;40),"中质量顾客","低质量顾客"))</f>
        <v>中质量顾客</v>
      </c>
      <c r="D360" s="6"/>
    </row>
    <row r="361" spans="1:4" x14ac:dyDescent="0.3">
      <c r="A361">
        <v>4487</v>
      </c>
      <c r="B361" s="4">
        <f ca="1">DATEDIF(Sheet1!H362, TODAY(), "Y")</f>
        <v>12</v>
      </c>
      <c r="C361" s="6" t="str">
        <f>IF(AND(Sheet1!J363&lt;49,Sheet1!D362&gt;40),"高质量顾客",IF(AND(Sheet1!J363&gt;=49,Sheet1!D362&gt;40),"中质量顾客","低质量顾客"))</f>
        <v>高质量顾客</v>
      </c>
      <c r="D361" s="6"/>
    </row>
    <row r="362" spans="1:4" x14ac:dyDescent="0.3">
      <c r="A362">
        <v>9760</v>
      </c>
      <c r="B362" s="4">
        <f ca="1">DATEDIF(Sheet1!H363, TODAY(), "Y")</f>
        <v>12</v>
      </c>
      <c r="C362" s="6" t="str">
        <f>IF(AND(Sheet1!J364&lt;49,Sheet1!D363&gt;40),"高质量顾客",IF(AND(Sheet1!J364&gt;=49,Sheet1!D363&gt;40),"中质量顾客","低质量顾客"))</f>
        <v>高质量顾客</v>
      </c>
      <c r="D362" s="6"/>
    </row>
    <row r="363" spans="1:4" x14ac:dyDescent="0.3">
      <c r="A363">
        <v>7101</v>
      </c>
      <c r="B363" s="4">
        <f ca="1">DATEDIF(Sheet1!H364, TODAY(), "Y")</f>
        <v>12</v>
      </c>
      <c r="C363" s="6" t="str">
        <f>IF(AND(Sheet1!J365&lt;49,Sheet1!D364&gt;40),"高质量顾客",IF(AND(Sheet1!J365&gt;=49,Sheet1!D364&gt;40),"中质量顾客","低质量顾客"))</f>
        <v>高质量顾客</v>
      </c>
      <c r="D363" s="6"/>
    </row>
    <row r="364" spans="1:4" x14ac:dyDescent="0.3">
      <c r="A364">
        <v>2518</v>
      </c>
      <c r="B364" s="4">
        <f ca="1">DATEDIF(Sheet1!H365, TODAY(), "Y")</f>
        <v>12</v>
      </c>
      <c r="C364" s="6" t="str">
        <f>IF(AND(Sheet1!J366&lt;49,Sheet1!D365&gt;40),"高质量顾客",IF(AND(Sheet1!J366&gt;=49,Sheet1!D365&gt;40),"中质量顾客","低质量顾客"))</f>
        <v>中质量顾客</v>
      </c>
      <c r="D364" s="6"/>
    </row>
    <row r="365" spans="1:4" x14ac:dyDescent="0.3">
      <c r="A365">
        <v>9500</v>
      </c>
      <c r="B365" s="4">
        <f ca="1">DATEDIF(Sheet1!H366, TODAY(), "Y")</f>
        <v>12</v>
      </c>
      <c r="C365" s="6" t="str">
        <f>IF(AND(Sheet1!J367&lt;49,Sheet1!D366&gt;40),"高质量顾客",IF(AND(Sheet1!J367&gt;=49,Sheet1!D366&gt;40),"中质量顾客","低质量顾客"))</f>
        <v>中质量顾客</v>
      </c>
      <c r="D365" s="6"/>
    </row>
    <row r="366" spans="1:4" x14ac:dyDescent="0.3">
      <c r="A366">
        <v>1177</v>
      </c>
      <c r="B366" s="4">
        <f ca="1">DATEDIF(Sheet1!H367, TODAY(), "Y")</f>
        <v>12</v>
      </c>
      <c r="C366" s="6" t="str">
        <f>IF(AND(Sheet1!J368&lt;49,Sheet1!D367&gt;40),"高质量顾客",IF(AND(Sheet1!J368&gt;=49,Sheet1!D367&gt;40),"中质量顾客","低质量顾客"))</f>
        <v>中质量顾客</v>
      </c>
      <c r="D366" s="6"/>
    </row>
    <row r="367" spans="1:4" x14ac:dyDescent="0.3">
      <c r="A367">
        <v>1951</v>
      </c>
      <c r="B367" s="4">
        <f ca="1">DATEDIF(Sheet1!H368, TODAY(), "Y")</f>
        <v>12</v>
      </c>
      <c r="C367" s="6" t="str">
        <f>IF(AND(Sheet1!J369&lt;49,Sheet1!D368&gt;40),"高质量顾客",IF(AND(Sheet1!J369&gt;=49,Sheet1!D368&gt;40),"中质量顾客","低质量顾客"))</f>
        <v>中质量顾客</v>
      </c>
      <c r="D367" s="6"/>
    </row>
    <row r="368" spans="1:4" x14ac:dyDescent="0.3">
      <c r="A368">
        <v>5790</v>
      </c>
      <c r="B368" s="4">
        <f ca="1">DATEDIF(Sheet1!H369, TODAY(), "Y")</f>
        <v>12</v>
      </c>
      <c r="C368" s="6" t="str">
        <f>IF(AND(Sheet1!J370&lt;49,Sheet1!D369&gt;40),"高质量顾客",IF(AND(Sheet1!J370&gt;=49,Sheet1!D369&gt;40),"中质量顾客","低质量顾客"))</f>
        <v>高质量顾客</v>
      </c>
      <c r="D368" s="6"/>
    </row>
    <row r="369" spans="1:4" x14ac:dyDescent="0.3">
      <c r="A369">
        <v>5320</v>
      </c>
      <c r="B369" s="4">
        <f ca="1">DATEDIF(Sheet1!H370, TODAY(), "Y")</f>
        <v>12</v>
      </c>
      <c r="C369" s="6" t="str">
        <f>IF(AND(Sheet1!J371&lt;49,Sheet1!D370&gt;40),"高质量顾客",IF(AND(Sheet1!J371&gt;=49,Sheet1!D370&gt;40),"中质量顾客","低质量顾客"))</f>
        <v>中质量顾客</v>
      </c>
      <c r="D369" s="6"/>
    </row>
    <row r="370" spans="1:4" x14ac:dyDescent="0.3">
      <c r="A370">
        <v>3628</v>
      </c>
      <c r="B370" s="4">
        <f ca="1">DATEDIF(Sheet1!H371, TODAY(), "Y")</f>
        <v>12</v>
      </c>
      <c r="C370" s="6" t="str">
        <f>IF(AND(Sheet1!J372&lt;49,Sheet1!D371&gt;40),"高质量顾客",IF(AND(Sheet1!J372&gt;=49,Sheet1!D371&gt;40),"中质量顾客","低质量顾客"))</f>
        <v>中质量顾客</v>
      </c>
      <c r="D370" s="6"/>
    </row>
    <row r="371" spans="1:4" x14ac:dyDescent="0.3">
      <c r="A371">
        <v>523</v>
      </c>
      <c r="B371" s="4">
        <f ca="1">DATEDIF(Sheet1!H372, TODAY(), "Y")</f>
        <v>12</v>
      </c>
      <c r="C371" s="6" t="str">
        <f>IF(AND(Sheet1!J373&lt;49,Sheet1!D372&gt;40),"高质量顾客",IF(AND(Sheet1!J373&gt;=49,Sheet1!D372&gt;40),"中质量顾客","低质量顾客"))</f>
        <v>中质量顾客</v>
      </c>
      <c r="D371" s="6"/>
    </row>
    <row r="372" spans="1:4" x14ac:dyDescent="0.3">
      <c r="A372">
        <v>8800</v>
      </c>
      <c r="B372" s="4">
        <f ca="1">DATEDIF(Sheet1!H373, TODAY(), "Y")</f>
        <v>12</v>
      </c>
      <c r="C372" s="6" t="str">
        <f>IF(AND(Sheet1!J374&lt;49,Sheet1!D373&gt;40),"高质量顾客",IF(AND(Sheet1!J374&gt;=49,Sheet1!D373&gt;40),"中质量顾客","低质量顾客"))</f>
        <v>中质量顾客</v>
      </c>
      <c r="D372" s="6"/>
    </row>
    <row r="373" spans="1:4" x14ac:dyDescent="0.3">
      <c r="A373">
        <v>2968</v>
      </c>
      <c r="B373" s="4">
        <f ca="1">DATEDIF(Sheet1!H374, TODAY(), "Y")</f>
        <v>12</v>
      </c>
      <c r="C373" s="6" t="str">
        <f>IF(AND(Sheet1!J375&lt;49,Sheet1!D374&gt;40),"高质量顾客",IF(AND(Sheet1!J375&gt;=49,Sheet1!D374&gt;40),"中质量顾客","低质量顾客"))</f>
        <v>中质量顾客</v>
      </c>
      <c r="D373" s="6"/>
    </row>
    <row r="374" spans="1:4" x14ac:dyDescent="0.3">
      <c r="A374">
        <v>7124</v>
      </c>
      <c r="B374" s="4">
        <f ca="1">DATEDIF(Sheet1!H375, TODAY(), "Y")</f>
        <v>12</v>
      </c>
      <c r="C374" s="6" t="str">
        <f>IF(AND(Sheet1!J376&lt;49,Sheet1!D375&gt;40),"高质量顾客",IF(AND(Sheet1!J376&gt;=49,Sheet1!D375&gt;40),"中质量顾客","低质量顾客"))</f>
        <v>高质量顾客</v>
      </c>
      <c r="D374" s="6"/>
    </row>
    <row r="375" spans="1:4" x14ac:dyDescent="0.3">
      <c r="A375">
        <v>7453</v>
      </c>
      <c r="B375" s="4">
        <f ca="1">DATEDIF(Sheet1!H376, TODAY(), "Y")</f>
        <v>12</v>
      </c>
      <c r="C375" s="6" t="str">
        <f>IF(AND(Sheet1!J377&lt;49,Sheet1!D376&gt;40),"高质量顾客",IF(AND(Sheet1!J377&gt;=49,Sheet1!D376&gt;40),"中质量顾客","低质量顾客"))</f>
        <v>中质量顾客</v>
      </c>
      <c r="D375" s="6"/>
    </row>
    <row r="376" spans="1:4" x14ac:dyDescent="0.3">
      <c r="A376">
        <v>2683</v>
      </c>
      <c r="B376" s="4">
        <f ca="1">DATEDIF(Sheet1!H377, TODAY(), "Y")</f>
        <v>12</v>
      </c>
      <c r="C376" s="6" t="str">
        <f>IF(AND(Sheet1!J378&lt;49,Sheet1!D377&gt;40),"高质量顾客",IF(AND(Sheet1!J378&gt;=49,Sheet1!D377&gt;40),"中质量顾客","低质量顾客"))</f>
        <v>中质量顾客</v>
      </c>
      <c r="D376" s="6"/>
    </row>
    <row r="377" spans="1:4" x14ac:dyDescent="0.3">
      <c r="A377">
        <v>11166</v>
      </c>
      <c r="B377" s="4">
        <f ca="1">DATEDIF(Sheet1!H378, TODAY(), "Y")</f>
        <v>12</v>
      </c>
      <c r="C377" s="6" t="str">
        <f>IF(AND(Sheet1!J379&lt;49,Sheet1!D378&gt;40),"高质量顾客",IF(AND(Sheet1!J379&gt;=49,Sheet1!D378&gt;40),"中质量顾客","低质量顾客"))</f>
        <v>高质量顾客</v>
      </c>
      <c r="D377" s="6"/>
    </row>
    <row r="378" spans="1:4" x14ac:dyDescent="0.3">
      <c r="A378">
        <v>2387</v>
      </c>
      <c r="B378" s="4">
        <f ca="1">DATEDIF(Sheet1!H379, TODAY(), "Y")</f>
        <v>12</v>
      </c>
      <c r="C378" s="6" t="str">
        <f>IF(AND(Sheet1!J380&lt;49,Sheet1!D379&gt;40),"高质量顾客",IF(AND(Sheet1!J380&gt;=49,Sheet1!D379&gt;40),"中质量顾客","低质量顾客"))</f>
        <v>高质量顾客</v>
      </c>
      <c r="D378" s="6"/>
    </row>
    <row r="379" spans="1:4" x14ac:dyDescent="0.3">
      <c r="A379">
        <v>11025</v>
      </c>
      <c r="B379" s="4">
        <f ca="1">DATEDIF(Sheet1!H380, TODAY(), "Y")</f>
        <v>12</v>
      </c>
      <c r="C379" s="6" t="str">
        <f>IF(AND(Sheet1!J381&lt;49,Sheet1!D380&gt;40),"高质量顾客",IF(AND(Sheet1!J381&gt;=49,Sheet1!D380&gt;40),"中质量顾客","低质量顾客"))</f>
        <v>中质量顾客</v>
      </c>
      <c r="D379" s="6"/>
    </row>
    <row r="380" spans="1:4" x14ac:dyDescent="0.3">
      <c r="A380">
        <v>3732</v>
      </c>
      <c r="B380" s="4">
        <f ca="1">DATEDIF(Sheet1!H381, TODAY(), "Y")</f>
        <v>12</v>
      </c>
      <c r="C380" s="6" t="str">
        <f>IF(AND(Sheet1!J382&lt;49,Sheet1!D381&gt;40),"高质量顾客",IF(AND(Sheet1!J382&gt;=49,Sheet1!D381&gt;40),"中质量顾客","低质量顾客"))</f>
        <v>高质量顾客</v>
      </c>
      <c r="D380" s="6"/>
    </row>
    <row r="381" spans="1:4" x14ac:dyDescent="0.3">
      <c r="A381">
        <v>6295</v>
      </c>
      <c r="B381" s="4">
        <f ca="1">DATEDIF(Sheet1!H382, TODAY(), "Y")</f>
        <v>12</v>
      </c>
      <c r="C381" s="6" t="str">
        <f>IF(AND(Sheet1!J383&lt;49,Sheet1!D382&gt;40),"高质量顾客",IF(AND(Sheet1!J383&gt;=49,Sheet1!D382&gt;40),"中质量顾客","低质量顾客"))</f>
        <v>高质量顾客</v>
      </c>
      <c r="D381" s="6"/>
    </row>
    <row r="382" spans="1:4" x14ac:dyDescent="0.3">
      <c r="A382">
        <v>10821</v>
      </c>
      <c r="B382" s="4">
        <f ca="1">DATEDIF(Sheet1!H383, TODAY(), "Y")</f>
        <v>12</v>
      </c>
      <c r="C382" s="6" t="str">
        <f>IF(AND(Sheet1!J384&lt;49,Sheet1!D383&gt;40),"高质量顾客",IF(AND(Sheet1!J384&gt;=49,Sheet1!D383&gt;40),"中质量顾客","低质量顾客"))</f>
        <v>高质量顾客</v>
      </c>
      <c r="D382" s="6"/>
    </row>
    <row r="383" spans="1:4" x14ac:dyDescent="0.3">
      <c r="A383">
        <v>10967</v>
      </c>
      <c r="B383" s="4">
        <f ca="1">DATEDIF(Sheet1!H384, TODAY(), "Y")</f>
        <v>12</v>
      </c>
      <c r="C383" s="6" t="str">
        <f>IF(AND(Sheet1!J385&lt;49,Sheet1!D384&gt;40),"高质量顾客",IF(AND(Sheet1!J385&gt;=49,Sheet1!D384&gt;40),"中质量顾客","低质量顾客"))</f>
        <v>中质量顾客</v>
      </c>
      <c r="D383" s="6"/>
    </row>
    <row r="384" spans="1:4" x14ac:dyDescent="0.3">
      <c r="A384">
        <v>456</v>
      </c>
      <c r="B384" s="4">
        <f ca="1">DATEDIF(Sheet1!H385, TODAY(), "Y")</f>
        <v>12</v>
      </c>
      <c r="C384" s="6" t="str">
        <f>IF(AND(Sheet1!J386&lt;49,Sheet1!D385&gt;40),"高质量顾客",IF(AND(Sheet1!J386&gt;=49,Sheet1!D385&gt;40),"中质量顾客","低质量顾客"))</f>
        <v>中质量顾客</v>
      </c>
      <c r="D384" s="6"/>
    </row>
    <row r="385" spans="1:4" x14ac:dyDescent="0.3">
      <c r="A385">
        <v>11114</v>
      </c>
      <c r="B385" s="4">
        <f ca="1">DATEDIF(Sheet1!H386, TODAY(), "Y")</f>
        <v>12</v>
      </c>
      <c r="C385" s="6" t="str">
        <f>IF(AND(Sheet1!J387&lt;49,Sheet1!D386&gt;40),"高质量顾客",IF(AND(Sheet1!J387&gt;=49,Sheet1!D386&gt;40),"中质量顾客","低质量顾客"))</f>
        <v>中质量顾客</v>
      </c>
      <c r="D385" s="6"/>
    </row>
    <row r="386" spans="1:4" x14ac:dyDescent="0.3">
      <c r="A386">
        <v>1928</v>
      </c>
      <c r="B386" s="4">
        <f ca="1">DATEDIF(Sheet1!H387, TODAY(), "Y")</f>
        <v>12</v>
      </c>
      <c r="C386" s="6" t="str">
        <f>IF(AND(Sheet1!J388&lt;49,Sheet1!D387&gt;40),"高质量顾客",IF(AND(Sheet1!J388&gt;=49,Sheet1!D387&gt;40),"中质量顾客","低质量顾客"))</f>
        <v>中质量顾客</v>
      </c>
      <c r="D386" s="6"/>
    </row>
    <row r="387" spans="1:4" x14ac:dyDescent="0.3">
      <c r="A387">
        <v>10031</v>
      </c>
      <c r="B387" s="4">
        <f ca="1">DATEDIF(Sheet1!H388, TODAY(), "Y")</f>
        <v>12</v>
      </c>
      <c r="C387" s="6" t="str">
        <f>IF(AND(Sheet1!J389&lt;49,Sheet1!D388&gt;40),"高质量顾客",IF(AND(Sheet1!J389&gt;=49,Sheet1!D388&gt;40),"中质量顾客","低质量顾客"))</f>
        <v>高质量顾客</v>
      </c>
      <c r="D387" s="6"/>
    </row>
    <row r="388" spans="1:4" x14ac:dyDescent="0.3">
      <c r="A388">
        <v>10390</v>
      </c>
      <c r="B388" s="4">
        <f ca="1">DATEDIF(Sheet1!H389, TODAY(), "Y")</f>
        <v>12</v>
      </c>
      <c r="C388" s="6" t="str">
        <f>IF(AND(Sheet1!J390&lt;49,Sheet1!D389&gt;40),"高质量顾客",IF(AND(Sheet1!J390&gt;=49,Sheet1!D389&gt;40),"中质量顾客","低质量顾客"))</f>
        <v>中质量顾客</v>
      </c>
      <c r="D388" s="6"/>
    </row>
    <row r="389" spans="1:4" x14ac:dyDescent="0.3">
      <c r="A389">
        <v>4093</v>
      </c>
      <c r="B389" s="4">
        <f ca="1">DATEDIF(Sheet1!H390, TODAY(), "Y")</f>
        <v>12</v>
      </c>
      <c r="C389" s="6" t="str">
        <f>IF(AND(Sheet1!J391&lt;49,Sheet1!D390&gt;40),"高质量顾客",IF(AND(Sheet1!J391&gt;=49,Sheet1!D390&gt;40),"中质量顾客","低质量顾客"))</f>
        <v>高质量顾客</v>
      </c>
      <c r="D389" s="6"/>
    </row>
    <row r="390" spans="1:4" x14ac:dyDescent="0.3">
      <c r="A390">
        <v>4669</v>
      </c>
      <c r="B390" s="4">
        <f ca="1">DATEDIF(Sheet1!H391, TODAY(), "Y")</f>
        <v>12</v>
      </c>
      <c r="C390" s="6" t="str">
        <f>IF(AND(Sheet1!J392&lt;49,Sheet1!D391&gt;40),"高质量顾客",IF(AND(Sheet1!J392&gt;=49,Sheet1!D391&gt;40),"中质量顾客","低质量顾客"))</f>
        <v>中质量顾客</v>
      </c>
      <c r="D390" s="6"/>
    </row>
    <row r="391" spans="1:4" x14ac:dyDescent="0.3">
      <c r="A391">
        <v>9576</v>
      </c>
      <c r="B391" s="4">
        <f ca="1">DATEDIF(Sheet1!H392, TODAY(), "Y")</f>
        <v>12</v>
      </c>
      <c r="C391" s="6" t="str">
        <f>IF(AND(Sheet1!J393&lt;49,Sheet1!D392&gt;40),"高质量顾客",IF(AND(Sheet1!J393&gt;=49,Sheet1!D392&gt;40),"中质量顾客","低质量顾客"))</f>
        <v>高质量顾客</v>
      </c>
      <c r="D391" s="6"/>
    </row>
    <row r="392" spans="1:4" x14ac:dyDescent="0.3">
      <c r="A392">
        <v>1715</v>
      </c>
      <c r="B392" s="4">
        <f ca="1">DATEDIF(Sheet1!H393, TODAY(), "Y")</f>
        <v>12</v>
      </c>
      <c r="C392" s="6" t="str">
        <f>IF(AND(Sheet1!J394&lt;49,Sheet1!D393&gt;40),"高质量顾客",IF(AND(Sheet1!J394&gt;=49,Sheet1!D393&gt;40),"中质量顾客","低质量顾客"))</f>
        <v>高质量顾客</v>
      </c>
      <c r="D392" s="6"/>
    </row>
    <row r="393" spans="1:4" x14ac:dyDescent="0.3">
      <c r="A393">
        <v>4065</v>
      </c>
      <c r="B393" s="4">
        <f ca="1">DATEDIF(Sheet1!H394, TODAY(), "Y")</f>
        <v>12</v>
      </c>
      <c r="C393" s="6" t="str">
        <f>IF(AND(Sheet1!J395&lt;49,Sheet1!D394&gt;40),"高质量顾客",IF(AND(Sheet1!J395&gt;=49,Sheet1!D394&gt;40),"中质量顾客","低质量顾客"))</f>
        <v>高质量顾客</v>
      </c>
      <c r="D393" s="6"/>
    </row>
    <row r="394" spans="1:4" x14ac:dyDescent="0.3">
      <c r="A394">
        <v>5092</v>
      </c>
      <c r="B394" s="4">
        <f ca="1">DATEDIF(Sheet1!H395, TODAY(), "Y")</f>
        <v>12</v>
      </c>
      <c r="C394" s="6" t="str">
        <f>IF(AND(Sheet1!J396&lt;49,Sheet1!D395&gt;40),"高质量顾客",IF(AND(Sheet1!J396&gt;=49,Sheet1!D395&gt;40),"中质量顾客","低质量顾客"))</f>
        <v>中质量顾客</v>
      </c>
      <c r="D394" s="6"/>
    </row>
    <row r="395" spans="1:4" x14ac:dyDescent="0.3">
      <c r="A395">
        <v>1406</v>
      </c>
      <c r="B395" s="4">
        <f ca="1">DATEDIF(Sheet1!H396, TODAY(), "Y")</f>
        <v>12</v>
      </c>
      <c r="C395" s="6" t="str">
        <f>IF(AND(Sheet1!J397&lt;49,Sheet1!D396&gt;40),"高质量顾客",IF(AND(Sheet1!J397&gt;=49,Sheet1!D396&gt;40),"中质量顾客","低质量顾客"))</f>
        <v>高质量顾客</v>
      </c>
      <c r="D395" s="6"/>
    </row>
    <row r="396" spans="1:4" x14ac:dyDescent="0.3">
      <c r="A396">
        <v>9955</v>
      </c>
      <c r="B396" s="4">
        <f ca="1">DATEDIF(Sheet1!H397, TODAY(), "Y")</f>
        <v>12</v>
      </c>
      <c r="C396" s="6" t="str">
        <f>IF(AND(Sheet1!J398&lt;49,Sheet1!D397&gt;40),"高质量顾客",IF(AND(Sheet1!J398&gt;=49,Sheet1!D397&gt;40),"中质量顾客","低质量顾客"))</f>
        <v>高质量顾客</v>
      </c>
      <c r="D396" s="6"/>
    </row>
    <row r="397" spans="1:4" x14ac:dyDescent="0.3">
      <c r="A397">
        <v>3697</v>
      </c>
      <c r="B397" s="4">
        <f ca="1">DATEDIF(Sheet1!H398, TODAY(), "Y")</f>
        <v>12</v>
      </c>
      <c r="C397" s="6" t="str">
        <f>IF(AND(Sheet1!J399&lt;49,Sheet1!D398&gt;40),"高质量顾客",IF(AND(Sheet1!J399&gt;=49,Sheet1!D398&gt;40),"中质量顾客","低质量顾客"))</f>
        <v>高质量顾客</v>
      </c>
      <c r="D397" s="6"/>
    </row>
    <row r="398" spans="1:4" x14ac:dyDescent="0.3">
      <c r="A398">
        <v>4690</v>
      </c>
      <c r="B398" s="4">
        <f ca="1">DATEDIF(Sheet1!H399, TODAY(), "Y")</f>
        <v>12</v>
      </c>
      <c r="C398" s="6" t="str">
        <f>IF(AND(Sheet1!J400&lt;49,Sheet1!D399&gt;40),"高质量顾客",IF(AND(Sheet1!J400&gt;=49,Sheet1!D399&gt;40),"中质量顾客","低质量顾客"))</f>
        <v>高质量顾客</v>
      </c>
      <c r="D398" s="6"/>
    </row>
    <row r="399" spans="1:4" x14ac:dyDescent="0.3">
      <c r="A399">
        <v>607</v>
      </c>
      <c r="B399" s="4">
        <f ca="1">DATEDIF(Sheet1!H400, TODAY(), "Y")</f>
        <v>12</v>
      </c>
      <c r="C399" s="6" t="str">
        <f>IF(AND(Sheet1!J401&lt;49,Sheet1!D400&gt;40),"高质量顾客",IF(AND(Sheet1!J401&gt;=49,Sheet1!D400&gt;40),"中质量顾客","低质量顾客"))</f>
        <v>高质量顾客</v>
      </c>
      <c r="D399" s="6"/>
    </row>
    <row r="400" spans="1:4" x14ac:dyDescent="0.3">
      <c r="A400">
        <v>7786</v>
      </c>
      <c r="B400" s="4">
        <f ca="1">DATEDIF(Sheet1!H401, TODAY(), "Y")</f>
        <v>12</v>
      </c>
      <c r="C400" s="6" t="str">
        <f>IF(AND(Sheet1!J402&lt;49,Sheet1!D401&gt;40),"高质量顾客",IF(AND(Sheet1!J402&gt;=49,Sheet1!D401&gt;40),"中质量顾客","低质量顾客"))</f>
        <v>中质量顾客</v>
      </c>
      <c r="D400" s="6"/>
    </row>
    <row r="401" spans="1:4" x14ac:dyDescent="0.3">
      <c r="A401">
        <v>405</v>
      </c>
      <c r="B401" s="4">
        <f ca="1">DATEDIF(Sheet1!H402, TODAY(), "Y")</f>
        <v>12</v>
      </c>
      <c r="C401" s="6" t="str">
        <f>IF(AND(Sheet1!J403&lt;49,Sheet1!D402&gt;40),"高质量顾客",IF(AND(Sheet1!J403&gt;=49,Sheet1!D402&gt;40),"中质量顾客","低质量顾客"))</f>
        <v>高质量顾客</v>
      </c>
      <c r="D401" s="6"/>
    </row>
    <row r="402" spans="1:4" x14ac:dyDescent="0.3">
      <c r="A402">
        <v>5527</v>
      </c>
      <c r="B402" s="4">
        <f ca="1">DATEDIF(Sheet1!H403, TODAY(), "Y")</f>
        <v>12</v>
      </c>
      <c r="C402" s="6" t="str">
        <f>IF(AND(Sheet1!J404&lt;49,Sheet1!D403&gt;40),"高质量顾客",IF(AND(Sheet1!J404&gt;=49,Sheet1!D403&gt;40),"中质量顾客","低质量顾客"))</f>
        <v>中质量顾客</v>
      </c>
      <c r="D402" s="6"/>
    </row>
    <row r="403" spans="1:4" x14ac:dyDescent="0.3">
      <c r="A403">
        <v>2678</v>
      </c>
      <c r="B403" s="4">
        <f ca="1">DATEDIF(Sheet1!H404, TODAY(), "Y")</f>
        <v>12</v>
      </c>
      <c r="C403" s="6" t="str">
        <f>IF(AND(Sheet1!J405&lt;49,Sheet1!D404&gt;40),"高质量顾客",IF(AND(Sheet1!J405&gt;=49,Sheet1!D404&gt;40),"中质量顾客","低质量顾客"))</f>
        <v>高质量顾客</v>
      </c>
      <c r="D403" s="6"/>
    </row>
    <row r="404" spans="1:4" x14ac:dyDescent="0.3">
      <c r="A404">
        <v>5740</v>
      </c>
      <c r="B404" s="4">
        <f ca="1">DATEDIF(Sheet1!H405, TODAY(), "Y")</f>
        <v>12</v>
      </c>
      <c r="C404" s="6" t="str">
        <f>IF(AND(Sheet1!J406&lt;49,Sheet1!D405&gt;40),"高质量顾客",IF(AND(Sheet1!J406&gt;=49,Sheet1!D405&gt;40),"中质量顾客","低质量顾客"))</f>
        <v>高质量顾客</v>
      </c>
      <c r="D404" s="6"/>
    </row>
    <row r="405" spans="1:4" x14ac:dyDescent="0.3">
      <c r="A405">
        <v>6281</v>
      </c>
      <c r="B405" s="4">
        <f ca="1">DATEDIF(Sheet1!H406, TODAY(), "Y")</f>
        <v>12</v>
      </c>
      <c r="C405" s="6" t="str">
        <f>IF(AND(Sheet1!J407&lt;49,Sheet1!D406&gt;40),"高质量顾客",IF(AND(Sheet1!J407&gt;=49,Sheet1!D406&gt;40),"中质量顾客","低质量顾客"))</f>
        <v>高质量顾客</v>
      </c>
      <c r="D405" s="6"/>
    </row>
    <row r="406" spans="1:4" x14ac:dyDescent="0.3">
      <c r="A406">
        <v>3220</v>
      </c>
      <c r="B406" s="4">
        <f ca="1">DATEDIF(Sheet1!H407, TODAY(), "Y")</f>
        <v>12</v>
      </c>
      <c r="C406" s="6" t="str">
        <f>IF(AND(Sheet1!J408&lt;49,Sheet1!D407&gt;40),"高质量顾客",IF(AND(Sheet1!J408&gt;=49,Sheet1!D407&gt;40),"中质量顾客","低质量顾客"))</f>
        <v>高质量顾客</v>
      </c>
      <c r="D406" s="6"/>
    </row>
    <row r="407" spans="1:4" x14ac:dyDescent="0.3">
      <c r="A407">
        <v>10602</v>
      </c>
      <c r="B407" s="4">
        <f ca="1">DATEDIF(Sheet1!H408, TODAY(), "Y")</f>
        <v>12</v>
      </c>
      <c r="C407" s="6" t="str">
        <f>IF(AND(Sheet1!J409&lt;49,Sheet1!D408&gt;40),"高质量顾客",IF(AND(Sheet1!J409&gt;=49,Sheet1!D408&gt;40),"中质量顾客","低质量顾客"))</f>
        <v>高质量顾客</v>
      </c>
      <c r="D407" s="6"/>
    </row>
    <row r="408" spans="1:4" x14ac:dyDescent="0.3">
      <c r="A408">
        <v>5424</v>
      </c>
      <c r="B408" s="4">
        <f ca="1">DATEDIF(Sheet1!H409, TODAY(), "Y")</f>
        <v>12</v>
      </c>
      <c r="C408" s="6" t="str">
        <f>IF(AND(Sheet1!J410&lt;49,Sheet1!D409&gt;40),"高质量顾客",IF(AND(Sheet1!J410&gt;=49,Sheet1!D409&gt;40),"中质量顾客","低质量顾客"))</f>
        <v>高质量顾客</v>
      </c>
      <c r="D408" s="6"/>
    </row>
    <row r="409" spans="1:4" x14ac:dyDescent="0.3">
      <c r="A409">
        <v>3657</v>
      </c>
      <c r="B409" s="4">
        <f ca="1">DATEDIF(Sheet1!H410, TODAY(), "Y")</f>
        <v>12</v>
      </c>
      <c r="C409" s="6" t="str">
        <f>IF(AND(Sheet1!J411&lt;49,Sheet1!D410&gt;40),"高质量顾客",IF(AND(Sheet1!J411&gt;=49,Sheet1!D410&gt;40),"中质量顾客","低质量顾客"))</f>
        <v>中质量顾客</v>
      </c>
      <c r="D409" s="6"/>
    </row>
    <row r="410" spans="1:4" x14ac:dyDescent="0.3">
      <c r="A410">
        <v>10402</v>
      </c>
      <c r="B410" s="4">
        <f ca="1">DATEDIF(Sheet1!H411, TODAY(), "Y")</f>
        <v>12</v>
      </c>
      <c r="C410" s="6" t="str">
        <f>IF(AND(Sheet1!J412&lt;49,Sheet1!D411&gt;40),"高质量顾客",IF(AND(Sheet1!J412&gt;=49,Sheet1!D411&gt;40),"中质量顾客","低质量顾客"))</f>
        <v>中质量顾客</v>
      </c>
      <c r="D410" s="6"/>
    </row>
    <row r="411" spans="1:4" x14ac:dyDescent="0.3">
      <c r="A411">
        <v>702</v>
      </c>
      <c r="B411" s="4">
        <f ca="1">DATEDIF(Sheet1!H412, TODAY(), "Y")</f>
        <v>12</v>
      </c>
      <c r="C411" s="6" t="str">
        <f>IF(AND(Sheet1!J413&lt;49,Sheet1!D412&gt;40),"高质量顾客",IF(AND(Sheet1!J413&gt;=49,Sheet1!D412&gt;40),"中质量顾客","低质量顾客"))</f>
        <v>中质量顾客</v>
      </c>
      <c r="D411" s="6"/>
    </row>
    <row r="412" spans="1:4" x14ac:dyDescent="0.3">
      <c r="A412">
        <v>6230</v>
      </c>
      <c r="B412" s="4">
        <f ca="1">DATEDIF(Sheet1!H413, TODAY(), "Y")</f>
        <v>12</v>
      </c>
      <c r="C412" s="6" t="str">
        <f>IF(AND(Sheet1!J414&lt;49,Sheet1!D413&gt;40),"高质量顾客",IF(AND(Sheet1!J414&gt;=49,Sheet1!D413&gt;40),"中质量顾客","低质量顾客"))</f>
        <v>高质量顾客</v>
      </c>
      <c r="D412" s="6"/>
    </row>
    <row r="413" spans="1:4" x14ac:dyDescent="0.3">
      <c r="A413">
        <v>1052</v>
      </c>
      <c r="B413" s="4">
        <f ca="1">DATEDIF(Sheet1!H414, TODAY(), "Y")</f>
        <v>12</v>
      </c>
      <c r="C413" s="6" t="str">
        <f>IF(AND(Sheet1!J415&lt;49,Sheet1!D414&gt;40),"高质量顾客",IF(AND(Sheet1!J415&gt;=49,Sheet1!D414&gt;40),"中质量顾客","低质量顾客"))</f>
        <v>高质量顾客</v>
      </c>
      <c r="D413" s="6"/>
    </row>
    <row r="414" spans="1:4" x14ac:dyDescent="0.3">
      <c r="A414">
        <v>2807</v>
      </c>
      <c r="B414" s="4">
        <f ca="1">DATEDIF(Sheet1!H415, TODAY(), "Y")</f>
        <v>12</v>
      </c>
      <c r="C414" s="6" t="str">
        <f>IF(AND(Sheet1!J416&lt;49,Sheet1!D415&gt;40),"高质量顾客",IF(AND(Sheet1!J416&gt;=49,Sheet1!D415&gt;40),"中质量顾客","低质量顾客"))</f>
        <v>高质量顾客</v>
      </c>
      <c r="D414" s="6"/>
    </row>
    <row r="415" spans="1:4" x14ac:dyDescent="0.3">
      <c r="A415">
        <v>1876</v>
      </c>
      <c r="B415" s="4">
        <f ca="1">DATEDIF(Sheet1!H416, TODAY(), "Y")</f>
        <v>12</v>
      </c>
      <c r="C415" s="6" t="str">
        <f>IF(AND(Sheet1!J417&lt;49,Sheet1!D416&gt;40),"高质量顾客",IF(AND(Sheet1!J417&gt;=49,Sheet1!D416&gt;40),"中质量顾客","低质量顾客"))</f>
        <v>高质量顾客</v>
      </c>
      <c r="D415" s="6"/>
    </row>
    <row r="416" spans="1:4" x14ac:dyDescent="0.3">
      <c r="A416">
        <v>2326</v>
      </c>
      <c r="B416" s="4">
        <f ca="1">DATEDIF(Sheet1!H417, TODAY(), "Y")</f>
        <v>12</v>
      </c>
      <c r="C416" s="6" t="str">
        <f>IF(AND(Sheet1!J418&lt;49,Sheet1!D417&gt;40),"高质量顾客",IF(AND(Sheet1!J418&gt;=49,Sheet1!D417&gt;40),"中质量顾客","低质量顾客"))</f>
        <v>高质量顾客</v>
      </c>
      <c r="D416" s="6"/>
    </row>
    <row r="417" spans="1:4" x14ac:dyDescent="0.3">
      <c r="A417">
        <v>2253</v>
      </c>
      <c r="B417" s="4">
        <f ca="1">DATEDIF(Sheet1!H418, TODAY(), "Y")</f>
        <v>12</v>
      </c>
      <c r="C417" s="6" t="str">
        <f>IF(AND(Sheet1!J419&lt;49,Sheet1!D418&gt;40),"高质量顾客",IF(AND(Sheet1!J419&gt;=49,Sheet1!D418&gt;40),"中质量顾客","低质量顾客"))</f>
        <v>中质量顾客</v>
      </c>
      <c r="D417" s="6"/>
    </row>
    <row r="418" spans="1:4" x14ac:dyDescent="0.3">
      <c r="A418">
        <v>7129</v>
      </c>
      <c r="B418" s="4">
        <f ca="1">DATEDIF(Sheet1!H419, TODAY(), "Y")</f>
        <v>12</v>
      </c>
      <c r="C418" s="6" t="str">
        <f>IF(AND(Sheet1!J420&lt;49,Sheet1!D419&gt;40),"高质量顾客",IF(AND(Sheet1!J420&gt;=49,Sheet1!D419&gt;40),"中质量顾客","低质量顾客"))</f>
        <v>高质量顾客</v>
      </c>
      <c r="D418" s="6"/>
    </row>
    <row r="419" spans="1:4" x14ac:dyDescent="0.3">
      <c r="A419">
        <v>5788</v>
      </c>
      <c r="B419" s="4">
        <f ca="1">DATEDIF(Sheet1!H420, TODAY(), "Y")</f>
        <v>12</v>
      </c>
      <c r="C419" s="6" t="str">
        <f>IF(AND(Sheet1!J421&lt;49,Sheet1!D420&gt;40),"高质量顾客",IF(AND(Sheet1!J421&gt;=49,Sheet1!D420&gt;40),"中质量顾客","低质量顾客"))</f>
        <v>高质量顾客</v>
      </c>
      <c r="D419" s="6"/>
    </row>
    <row r="420" spans="1:4" x14ac:dyDescent="0.3">
      <c r="A420">
        <v>326</v>
      </c>
      <c r="B420" s="4">
        <f ca="1">DATEDIF(Sheet1!H421, TODAY(), "Y")</f>
        <v>12</v>
      </c>
      <c r="C420" s="6" t="str">
        <f>IF(AND(Sheet1!J422&lt;49,Sheet1!D421&gt;40),"高质量顾客",IF(AND(Sheet1!J422&gt;=49,Sheet1!D421&gt;40),"中质量顾客","低质量顾客"))</f>
        <v>高质量顾客</v>
      </c>
      <c r="D420" s="6"/>
    </row>
    <row r="421" spans="1:4" x14ac:dyDescent="0.3">
      <c r="A421">
        <v>10790</v>
      </c>
      <c r="B421" s="4">
        <f ca="1">DATEDIF(Sheet1!H422, TODAY(), "Y")</f>
        <v>12</v>
      </c>
      <c r="C421" s="6" t="str">
        <f>IF(AND(Sheet1!J423&lt;49,Sheet1!D422&gt;40),"高质量顾客",IF(AND(Sheet1!J423&gt;=49,Sheet1!D422&gt;40),"中质量顾客","低质量顾客"))</f>
        <v>中质量顾客</v>
      </c>
      <c r="D421" s="6"/>
    </row>
    <row r="422" spans="1:4" x14ac:dyDescent="0.3">
      <c r="A422">
        <v>367</v>
      </c>
      <c r="B422" s="4">
        <f ca="1">DATEDIF(Sheet1!H423, TODAY(), "Y")</f>
        <v>12</v>
      </c>
      <c r="C422" s="6" t="str">
        <f>IF(AND(Sheet1!J424&lt;49,Sheet1!D423&gt;40),"高质量顾客",IF(AND(Sheet1!J424&gt;=49,Sheet1!D423&gt;40),"中质量顾客","低质量顾客"))</f>
        <v>中质量顾客</v>
      </c>
      <c r="D422" s="6"/>
    </row>
    <row r="423" spans="1:4" x14ac:dyDescent="0.3">
      <c r="A423">
        <v>425</v>
      </c>
      <c r="B423" s="4">
        <f ca="1">DATEDIF(Sheet1!H424, TODAY(), "Y")</f>
        <v>12</v>
      </c>
      <c r="C423" s="6" t="str">
        <f>IF(AND(Sheet1!J425&lt;49,Sheet1!D424&gt;40),"高质量顾客",IF(AND(Sheet1!J425&gt;=49,Sheet1!D424&gt;40),"中质量顾客","低质量顾客"))</f>
        <v>中质量顾客</v>
      </c>
      <c r="D423" s="6"/>
    </row>
    <row r="424" spans="1:4" x14ac:dyDescent="0.3">
      <c r="A424">
        <v>1118</v>
      </c>
      <c r="B424" s="4">
        <f ca="1">DATEDIF(Sheet1!H425, TODAY(), "Y")</f>
        <v>12</v>
      </c>
      <c r="C424" s="6" t="str">
        <f>IF(AND(Sheet1!J426&lt;49,Sheet1!D425&gt;40),"高质量顾客",IF(AND(Sheet1!J426&gt;=49,Sheet1!D425&gt;40),"中质量顾客","低质量顾客"))</f>
        <v>高质量顾客</v>
      </c>
      <c r="D424" s="6"/>
    </row>
    <row r="425" spans="1:4" x14ac:dyDescent="0.3">
      <c r="A425">
        <v>1388</v>
      </c>
      <c r="B425" s="4">
        <f ca="1">DATEDIF(Sheet1!H426, TODAY(), "Y")</f>
        <v>12</v>
      </c>
      <c r="C425" s="6" t="str">
        <f>IF(AND(Sheet1!J427&lt;49,Sheet1!D426&gt;40),"高质量顾客",IF(AND(Sheet1!J427&gt;=49,Sheet1!D426&gt;40),"中质量顾客","低质量顾客"))</f>
        <v>高质量顾客</v>
      </c>
      <c r="D425" s="6"/>
    </row>
    <row r="426" spans="1:4" x14ac:dyDescent="0.3">
      <c r="A426">
        <v>979</v>
      </c>
      <c r="B426" s="4">
        <f ca="1">DATEDIF(Sheet1!H427, TODAY(), "Y")</f>
        <v>12</v>
      </c>
      <c r="C426" s="6" t="str">
        <f>IF(AND(Sheet1!J428&lt;49,Sheet1!D427&gt;40),"高质量顾客",IF(AND(Sheet1!J428&gt;=49,Sheet1!D427&gt;40),"中质量顾客","低质量顾客"))</f>
        <v>高质量顾客</v>
      </c>
      <c r="D426" s="6"/>
    </row>
    <row r="427" spans="1:4" x14ac:dyDescent="0.3">
      <c r="A427">
        <v>2929</v>
      </c>
      <c r="B427" s="4">
        <f ca="1">DATEDIF(Sheet1!H428, TODAY(), "Y")</f>
        <v>12</v>
      </c>
      <c r="C427" s="6" t="str">
        <f>IF(AND(Sheet1!J429&lt;49,Sheet1!D428&gt;40),"高质量顾客",IF(AND(Sheet1!J429&gt;=49,Sheet1!D428&gt;40),"中质量顾客","低质量顾客"))</f>
        <v>高质量顾客</v>
      </c>
      <c r="D427" s="6"/>
    </row>
    <row r="428" spans="1:4" x14ac:dyDescent="0.3">
      <c r="A428">
        <v>4436</v>
      </c>
      <c r="B428" s="4">
        <f ca="1">DATEDIF(Sheet1!H429, TODAY(), "Y")</f>
        <v>12</v>
      </c>
      <c r="C428" s="6" t="str">
        <f>IF(AND(Sheet1!J430&lt;49,Sheet1!D429&gt;40),"高质量顾客",IF(AND(Sheet1!J430&gt;=49,Sheet1!D429&gt;40),"中质量顾客","低质量顾客"))</f>
        <v>高质量顾客</v>
      </c>
      <c r="D428" s="6"/>
    </row>
    <row r="429" spans="1:4" x14ac:dyDescent="0.3">
      <c r="A429">
        <v>10277</v>
      </c>
      <c r="B429" s="4">
        <f ca="1">DATEDIF(Sheet1!H430, TODAY(), "Y")</f>
        <v>12</v>
      </c>
      <c r="C429" s="6" t="str">
        <f>IF(AND(Sheet1!J431&lt;49,Sheet1!D430&gt;40),"高质量顾客",IF(AND(Sheet1!J431&gt;=49,Sheet1!D430&gt;40),"中质量顾客","低质量顾客"))</f>
        <v>中质量顾客</v>
      </c>
      <c r="D429" s="6"/>
    </row>
    <row r="430" spans="1:4" x14ac:dyDescent="0.3">
      <c r="A430">
        <v>2656</v>
      </c>
      <c r="B430" s="4">
        <f ca="1">DATEDIF(Sheet1!H431, TODAY(), "Y")</f>
        <v>12</v>
      </c>
      <c r="C430" s="6" t="str">
        <f>IF(AND(Sheet1!J432&lt;49,Sheet1!D431&gt;40),"高质量顾客",IF(AND(Sheet1!J432&gt;=49,Sheet1!D431&gt;40),"中质量顾客","低质量顾客"))</f>
        <v>高质量顾客</v>
      </c>
      <c r="D430" s="6"/>
    </row>
    <row r="431" spans="1:4" x14ac:dyDescent="0.3">
      <c r="A431">
        <v>6431</v>
      </c>
      <c r="B431" s="4">
        <f ca="1">DATEDIF(Sheet1!H432, TODAY(), "Y")</f>
        <v>12</v>
      </c>
      <c r="C431" s="6" t="str">
        <f>IF(AND(Sheet1!J433&lt;49,Sheet1!D432&gt;40),"高质量顾客",IF(AND(Sheet1!J433&gt;=49,Sheet1!D432&gt;40),"中质量顾客","低质量顾客"))</f>
        <v>高质量顾客</v>
      </c>
      <c r="D431" s="6"/>
    </row>
    <row r="432" spans="1:4" x14ac:dyDescent="0.3">
      <c r="A432">
        <v>10789</v>
      </c>
      <c r="B432" s="4">
        <f ca="1">DATEDIF(Sheet1!H433, TODAY(), "Y")</f>
        <v>12</v>
      </c>
      <c r="C432" s="6" t="str">
        <f>IF(AND(Sheet1!J434&lt;49,Sheet1!D433&gt;40),"高质量顾客",IF(AND(Sheet1!J434&gt;=49,Sheet1!D433&gt;40),"中质量顾客","低质量顾客"))</f>
        <v>高质量顾客</v>
      </c>
      <c r="D432" s="6"/>
    </row>
    <row r="433" spans="1:4" x14ac:dyDescent="0.3">
      <c r="A433">
        <v>3099</v>
      </c>
      <c r="B433" s="4">
        <f ca="1">DATEDIF(Sheet1!H434, TODAY(), "Y")</f>
        <v>12</v>
      </c>
      <c r="C433" s="6" t="str">
        <f>IF(AND(Sheet1!J435&lt;49,Sheet1!D434&gt;40),"高质量顾客",IF(AND(Sheet1!J435&gt;=49,Sheet1!D434&gt;40),"中质量顾客","低质量顾客"))</f>
        <v>中质量顾客</v>
      </c>
      <c r="D433" s="6"/>
    </row>
    <row r="434" spans="1:4" x14ac:dyDescent="0.3">
      <c r="A434">
        <v>2961</v>
      </c>
      <c r="B434" s="4">
        <f ca="1">DATEDIF(Sheet1!H435, TODAY(), "Y")</f>
        <v>12</v>
      </c>
      <c r="C434" s="6" t="str">
        <f>IF(AND(Sheet1!J436&lt;49,Sheet1!D435&gt;40),"高质量顾客",IF(AND(Sheet1!J436&gt;=49,Sheet1!D435&gt;40),"中质量顾客","低质量顾客"))</f>
        <v>中质量顾客</v>
      </c>
      <c r="D434" s="6"/>
    </row>
    <row r="435" spans="1:4" x14ac:dyDescent="0.3">
      <c r="A435">
        <v>3032</v>
      </c>
      <c r="B435" s="4">
        <f ca="1">DATEDIF(Sheet1!H436, TODAY(), "Y")</f>
        <v>12</v>
      </c>
      <c r="C435" s="6" t="str">
        <f>IF(AND(Sheet1!J437&lt;49,Sheet1!D436&gt;40),"高质量顾客",IF(AND(Sheet1!J437&gt;=49,Sheet1!D436&gt;40),"中质量顾客","低质量顾客"))</f>
        <v>高质量顾客</v>
      </c>
      <c r="D435" s="6"/>
    </row>
    <row r="436" spans="1:4" x14ac:dyDescent="0.3">
      <c r="A436">
        <v>5802</v>
      </c>
      <c r="B436" s="4">
        <f ca="1">DATEDIF(Sheet1!H437, TODAY(), "Y")</f>
        <v>12</v>
      </c>
      <c r="C436" s="6" t="str">
        <f>IF(AND(Sheet1!J438&lt;49,Sheet1!D437&gt;40),"高质量顾客",IF(AND(Sheet1!J438&gt;=49,Sheet1!D437&gt;40),"中质量顾客","低质量顾客"))</f>
        <v>中质量顾客</v>
      </c>
      <c r="D436" s="6"/>
    </row>
    <row r="437" spans="1:4" x14ac:dyDescent="0.3">
      <c r="A437">
        <v>448</v>
      </c>
      <c r="B437" s="4">
        <f ca="1">DATEDIF(Sheet1!H438, TODAY(), "Y")</f>
        <v>12</v>
      </c>
      <c r="C437" s="6" t="str">
        <f>IF(AND(Sheet1!J439&lt;49,Sheet1!D438&gt;40),"高质量顾客",IF(AND(Sheet1!J439&gt;=49,Sheet1!D438&gt;40),"中质量顾客","低质量顾客"))</f>
        <v>高质量顾客</v>
      </c>
      <c r="D437" s="6"/>
    </row>
    <row r="438" spans="1:4" x14ac:dyDescent="0.3">
      <c r="A438">
        <v>7042</v>
      </c>
      <c r="B438" s="4">
        <f ca="1">DATEDIF(Sheet1!H439, TODAY(), "Y")</f>
        <v>12</v>
      </c>
      <c r="C438" s="6" t="str">
        <f>IF(AND(Sheet1!J440&lt;49,Sheet1!D439&gt;40),"高质量顾客",IF(AND(Sheet1!J440&gt;=49,Sheet1!D439&gt;40),"中质量顾客","低质量顾客"))</f>
        <v>中质量顾客</v>
      </c>
      <c r="D438" s="6"/>
    </row>
    <row r="439" spans="1:4" x14ac:dyDescent="0.3">
      <c r="A439">
        <v>4743</v>
      </c>
      <c r="B439" s="4">
        <f ca="1">DATEDIF(Sheet1!H440, TODAY(), "Y")</f>
        <v>12</v>
      </c>
      <c r="C439" s="6" t="str">
        <f>IF(AND(Sheet1!J441&lt;49,Sheet1!D440&gt;40),"高质量顾客",IF(AND(Sheet1!J441&gt;=49,Sheet1!D440&gt;40),"中质量顾客","低质量顾客"))</f>
        <v>高质量顾客</v>
      </c>
      <c r="D439" s="6"/>
    </row>
    <row r="440" spans="1:4" x14ac:dyDescent="0.3">
      <c r="A440">
        <v>4201</v>
      </c>
      <c r="B440" s="4">
        <f ca="1">DATEDIF(Sheet1!H441, TODAY(), "Y")</f>
        <v>12</v>
      </c>
      <c r="C440" s="6" t="str">
        <f>IF(AND(Sheet1!J442&lt;49,Sheet1!D441&gt;40),"高质量顾客",IF(AND(Sheet1!J442&gt;=49,Sheet1!D441&gt;40),"中质量顾客","低质量顾客"))</f>
        <v>中质量顾客</v>
      </c>
      <c r="D440" s="6"/>
    </row>
    <row r="441" spans="1:4" x14ac:dyDescent="0.3">
      <c r="A441">
        <v>1362</v>
      </c>
      <c r="B441" s="4">
        <f ca="1">DATEDIF(Sheet1!H442, TODAY(), "Y")</f>
        <v>12</v>
      </c>
      <c r="C441" s="6" t="str">
        <f>IF(AND(Sheet1!J443&lt;49,Sheet1!D442&gt;40),"高质量顾客",IF(AND(Sheet1!J443&gt;=49,Sheet1!D442&gt;40),"中质量顾客","低质量顾客"))</f>
        <v>高质量顾客</v>
      </c>
      <c r="D441" s="6"/>
    </row>
    <row r="442" spans="1:4" x14ac:dyDescent="0.3">
      <c r="A442">
        <v>8581</v>
      </c>
      <c r="B442" s="4">
        <f ca="1">DATEDIF(Sheet1!H443, TODAY(), "Y")</f>
        <v>12</v>
      </c>
      <c r="C442" s="6" t="str">
        <f>IF(AND(Sheet1!J444&lt;49,Sheet1!D443&gt;40),"高质量顾客",IF(AND(Sheet1!J444&gt;=49,Sheet1!D443&gt;40),"中质量顾客","低质量顾客"))</f>
        <v>中质量顾客</v>
      </c>
      <c r="D442" s="6"/>
    </row>
    <row r="443" spans="1:4" x14ac:dyDescent="0.3">
      <c r="A443">
        <v>6825</v>
      </c>
      <c r="B443" s="4">
        <f ca="1">DATEDIF(Sheet1!H444, TODAY(), "Y")</f>
        <v>12</v>
      </c>
      <c r="C443" s="6" t="str">
        <f>IF(AND(Sheet1!J445&lt;49,Sheet1!D444&gt;40),"高质量顾客",IF(AND(Sheet1!J445&gt;=49,Sheet1!D444&gt;40),"中质量顾客","低质量顾客"))</f>
        <v>高质量顾客</v>
      </c>
      <c r="D443" s="6"/>
    </row>
    <row r="444" spans="1:4" x14ac:dyDescent="0.3">
      <c r="A444">
        <v>7458</v>
      </c>
      <c r="B444" s="4">
        <f ca="1">DATEDIF(Sheet1!H445, TODAY(), "Y")</f>
        <v>12</v>
      </c>
      <c r="C444" s="6" t="str">
        <f>IF(AND(Sheet1!J446&lt;49,Sheet1!D445&gt;40),"高质量顾客",IF(AND(Sheet1!J446&gt;=49,Sheet1!D445&gt;40),"中质量顾客","低质量顾客"))</f>
        <v>中质量顾客</v>
      </c>
      <c r="D444" s="6"/>
    </row>
    <row r="445" spans="1:4" x14ac:dyDescent="0.3">
      <c r="A445">
        <v>8858</v>
      </c>
      <c r="B445" s="4">
        <f ca="1">DATEDIF(Sheet1!H446, TODAY(), "Y")</f>
        <v>12</v>
      </c>
      <c r="C445" s="6" t="str">
        <f>IF(AND(Sheet1!J447&lt;49,Sheet1!D446&gt;40),"高质量顾客",IF(AND(Sheet1!J447&gt;=49,Sheet1!D446&gt;40),"中质量顾客","低质量顾客"))</f>
        <v>中质量顾客</v>
      </c>
      <c r="D445" s="6"/>
    </row>
    <row r="446" spans="1:4" x14ac:dyDescent="0.3">
      <c r="A446">
        <v>1710</v>
      </c>
      <c r="B446" s="4">
        <f ca="1">DATEDIF(Sheet1!H447, TODAY(), "Y")</f>
        <v>12</v>
      </c>
      <c r="C446" s="6" t="str">
        <f>IF(AND(Sheet1!J448&lt;49,Sheet1!D447&gt;40),"高质量顾客",IF(AND(Sheet1!J448&gt;=49,Sheet1!D447&gt;40),"中质量顾客","低质量顾客"))</f>
        <v>高质量顾客</v>
      </c>
      <c r="D446" s="6"/>
    </row>
    <row r="447" spans="1:4" x14ac:dyDescent="0.3">
      <c r="A447">
        <v>2874</v>
      </c>
      <c r="B447" s="4">
        <f ca="1">DATEDIF(Sheet1!H448, TODAY(), "Y")</f>
        <v>12</v>
      </c>
      <c r="C447" s="6" t="str">
        <f>IF(AND(Sheet1!J449&lt;49,Sheet1!D448&gt;40),"高质量顾客",IF(AND(Sheet1!J449&gt;=49,Sheet1!D448&gt;40),"中质量顾客","低质量顾客"))</f>
        <v>中质量顾客</v>
      </c>
      <c r="D447" s="6"/>
    </row>
    <row r="448" spans="1:4" x14ac:dyDescent="0.3">
      <c r="A448">
        <v>4860</v>
      </c>
      <c r="B448" s="4">
        <f ca="1">DATEDIF(Sheet1!H449, TODAY(), "Y")</f>
        <v>12</v>
      </c>
      <c r="C448" s="6" t="str">
        <f>IF(AND(Sheet1!J450&lt;49,Sheet1!D449&gt;40),"高质量顾客",IF(AND(Sheet1!J450&gt;=49,Sheet1!D449&gt;40),"中质量顾客","低质量顾客"))</f>
        <v>高质量顾客</v>
      </c>
      <c r="D448" s="6"/>
    </row>
    <row r="449" spans="1:4" x14ac:dyDescent="0.3">
      <c r="A449">
        <v>626</v>
      </c>
      <c r="B449" s="4">
        <f ca="1">DATEDIF(Sheet1!H450, TODAY(), "Y")</f>
        <v>12</v>
      </c>
      <c r="C449" s="6" t="str">
        <f>IF(AND(Sheet1!J451&lt;49,Sheet1!D450&gt;40),"高质量顾客",IF(AND(Sheet1!J451&gt;=49,Sheet1!D450&gt;40),"中质量顾客","低质量顾客"))</f>
        <v>高质量顾客</v>
      </c>
      <c r="D449" s="6"/>
    </row>
    <row r="450" spans="1:4" x14ac:dyDescent="0.3">
      <c r="A450">
        <v>8812</v>
      </c>
      <c r="B450" s="4">
        <f ca="1">DATEDIF(Sheet1!H451, TODAY(), "Y")</f>
        <v>12</v>
      </c>
      <c r="C450" s="6" t="str">
        <f>IF(AND(Sheet1!J452&lt;49,Sheet1!D451&gt;40),"高质量顾客",IF(AND(Sheet1!J452&gt;=49,Sheet1!D451&gt;40),"中质量顾客","低质量顾客"))</f>
        <v>高质量顾客</v>
      </c>
      <c r="D450" s="6"/>
    </row>
    <row r="451" spans="1:4" x14ac:dyDescent="0.3">
      <c r="A451">
        <v>4827</v>
      </c>
      <c r="B451" s="4">
        <f ca="1">DATEDIF(Sheet1!H452, TODAY(), "Y")</f>
        <v>12</v>
      </c>
      <c r="C451" s="6" t="str">
        <f>IF(AND(Sheet1!J453&lt;49,Sheet1!D452&gt;40),"高质量顾客",IF(AND(Sheet1!J453&gt;=49,Sheet1!D452&gt;40),"中质量顾客","低质量顾客"))</f>
        <v>中质量顾客</v>
      </c>
      <c r="D451" s="6"/>
    </row>
    <row r="452" spans="1:4" x14ac:dyDescent="0.3">
      <c r="A452">
        <v>640</v>
      </c>
      <c r="B452" s="4">
        <f ca="1">DATEDIF(Sheet1!H453, TODAY(), "Y")</f>
        <v>12</v>
      </c>
      <c r="C452" s="6" t="str">
        <f>IF(AND(Sheet1!J454&lt;49,Sheet1!D453&gt;40),"高质量顾客",IF(AND(Sheet1!J454&gt;=49,Sheet1!D453&gt;40),"中质量顾客","低质量顾客"))</f>
        <v>高质量顾客</v>
      </c>
      <c r="D452" s="6"/>
    </row>
    <row r="453" spans="1:4" x14ac:dyDescent="0.3">
      <c r="A453">
        <v>615</v>
      </c>
      <c r="B453" s="4">
        <f ca="1">DATEDIF(Sheet1!H454, TODAY(), "Y")</f>
        <v>12</v>
      </c>
      <c r="C453" s="6" t="str">
        <f>IF(AND(Sheet1!J455&lt;49,Sheet1!D454&gt;40),"高质量顾客",IF(AND(Sheet1!J455&gt;=49,Sheet1!D454&gt;40),"中质量顾客","低质量顾客"))</f>
        <v>中质量顾客</v>
      </c>
      <c r="D453" s="6"/>
    </row>
    <row r="454" spans="1:4" x14ac:dyDescent="0.3">
      <c r="A454">
        <v>8477</v>
      </c>
      <c r="B454" s="4">
        <f ca="1">DATEDIF(Sheet1!H455, TODAY(), "Y")</f>
        <v>12</v>
      </c>
      <c r="C454" s="6" t="str">
        <f>IF(AND(Sheet1!J456&lt;49,Sheet1!D455&gt;40),"高质量顾客",IF(AND(Sheet1!J456&gt;=49,Sheet1!D455&gt;40),"中质量顾客","低质量顾客"))</f>
        <v>高质量顾客</v>
      </c>
      <c r="D454" s="6"/>
    </row>
    <row r="455" spans="1:4" x14ac:dyDescent="0.3">
      <c r="A455">
        <v>4198</v>
      </c>
      <c r="B455" s="4">
        <f ca="1">DATEDIF(Sheet1!H456, TODAY(), "Y")</f>
        <v>12</v>
      </c>
      <c r="C455" s="6" t="str">
        <f>IF(AND(Sheet1!J457&lt;49,Sheet1!D456&gt;40),"高质量顾客",IF(AND(Sheet1!J457&gt;=49,Sheet1!D456&gt;40),"中质量顾客","低质量顾客"))</f>
        <v>高质量顾客</v>
      </c>
      <c r="D455" s="6"/>
    </row>
    <row r="456" spans="1:4" x14ac:dyDescent="0.3">
      <c r="A456">
        <v>10451</v>
      </c>
      <c r="B456" s="4">
        <f ca="1">DATEDIF(Sheet1!H457, TODAY(), "Y")</f>
        <v>12</v>
      </c>
      <c r="C456" s="6" t="str">
        <f>IF(AND(Sheet1!J458&lt;49,Sheet1!D457&gt;40),"高质量顾客",IF(AND(Sheet1!J458&gt;=49,Sheet1!D457&gt;40),"中质量顾客","低质量顾客"))</f>
        <v>中质量顾客</v>
      </c>
      <c r="D456" s="6"/>
    </row>
    <row r="457" spans="1:4" x14ac:dyDescent="0.3">
      <c r="A457">
        <v>503</v>
      </c>
      <c r="B457" s="4">
        <f ca="1">DATEDIF(Sheet1!H458, TODAY(), "Y")</f>
        <v>12</v>
      </c>
      <c r="C457" s="6" t="str">
        <f>IF(AND(Sheet1!J459&lt;49,Sheet1!D458&gt;40),"高质量顾客",IF(AND(Sheet1!J459&gt;=49,Sheet1!D458&gt;40),"中质量顾客","低质量顾客"))</f>
        <v>高质量顾客</v>
      </c>
      <c r="D457" s="6"/>
    </row>
    <row r="458" spans="1:4" x14ac:dyDescent="0.3">
      <c r="A458">
        <v>6690</v>
      </c>
      <c r="B458" s="4">
        <f ca="1">DATEDIF(Sheet1!H459, TODAY(), "Y")</f>
        <v>12</v>
      </c>
      <c r="C458" s="6" t="str">
        <f>IF(AND(Sheet1!J460&lt;49,Sheet1!D459&gt;40),"高质量顾客",IF(AND(Sheet1!J460&gt;=49,Sheet1!D459&gt;40),"中质量顾客","低质量顾客"))</f>
        <v>高质量顾客</v>
      </c>
      <c r="D458" s="6"/>
    </row>
    <row r="459" spans="1:4" x14ac:dyDescent="0.3">
      <c r="A459">
        <v>5267</v>
      </c>
      <c r="B459" s="4">
        <f ca="1">DATEDIF(Sheet1!H460, TODAY(), "Y")</f>
        <v>12</v>
      </c>
      <c r="C459" s="6" t="str">
        <f>IF(AND(Sheet1!J461&lt;49,Sheet1!D460&gt;40),"高质量顾客",IF(AND(Sheet1!J461&gt;=49,Sheet1!D460&gt;40),"中质量顾客","低质量顾客"))</f>
        <v>高质量顾客</v>
      </c>
      <c r="D459" s="6"/>
    </row>
    <row r="460" spans="1:4" x14ac:dyDescent="0.3">
      <c r="A460">
        <v>10470</v>
      </c>
      <c r="B460" s="4">
        <f ca="1">DATEDIF(Sheet1!H461, TODAY(), "Y")</f>
        <v>12</v>
      </c>
      <c r="C460" s="6" t="str">
        <f>IF(AND(Sheet1!J462&lt;49,Sheet1!D461&gt;40),"高质量顾客",IF(AND(Sheet1!J462&gt;=49,Sheet1!D461&gt;40),"中质量顾客","低质量顾客"))</f>
        <v>高质量顾客</v>
      </c>
      <c r="D460" s="6"/>
    </row>
    <row r="461" spans="1:4" x14ac:dyDescent="0.3">
      <c r="A461">
        <v>9860</v>
      </c>
      <c r="B461" s="4">
        <f ca="1">DATEDIF(Sheet1!H462, TODAY(), "Y")</f>
        <v>12</v>
      </c>
      <c r="C461" s="6" t="str">
        <f>IF(AND(Sheet1!J463&lt;49,Sheet1!D462&gt;40),"高质量顾客",IF(AND(Sheet1!J463&gt;=49,Sheet1!D462&gt;40),"中质量顾客","低质量顾客"))</f>
        <v>中质量顾客</v>
      </c>
      <c r="D461" s="6"/>
    </row>
    <row r="462" spans="1:4" x14ac:dyDescent="0.3">
      <c r="A462">
        <v>7004</v>
      </c>
      <c r="B462" s="4">
        <f ca="1">DATEDIF(Sheet1!H463, TODAY(), "Y")</f>
        <v>12</v>
      </c>
      <c r="C462" s="6" t="str">
        <f>IF(AND(Sheet1!J464&lt;49,Sheet1!D463&gt;40),"高质量顾客",IF(AND(Sheet1!J464&gt;=49,Sheet1!D463&gt;40),"中质量顾客","低质量顾客"))</f>
        <v>中质量顾客</v>
      </c>
      <c r="D462" s="6"/>
    </row>
    <row r="463" spans="1:4" x14ac:dyDescent="0.3">
      <c r="A463">
        <v>4432</v>
      </c>
      <c r="B463" s="4">
        <f ca="1">DATEDIF(Sheet1!H464, TODAY(), "Y")</f>
        <v>12</v>
      </c>
      <c r="C463" s="6" t="str">
        <f>IF(AND(Sheet1!J465&lt;49,Sheet1!D464&gt;40),"高质量顾客",IF(AND(Sheet1!J465&gt;=49,Sheet1!D464&gt;40),"中质量顾客","低质量顾客"))</f>
        <v>高质量顾客</v>
      </c>
      <c r="D463" s="6"/>
    </row>
    <row r="464" spans="1:4" x14ac:dyDescent="0.3">
      <c r="A464">
        <v>252</v>
      </c>
      <c r="B464" s="4">
        <f ca="1">DATEDIF(Sheet1!H465, TODAY(), "Y")</f>
        <v>12</v>
      </c>
      <c r="C464" s="6" t="str">
        <f>IF(AND(Sheet1!J466&lt;49,Sheet1!D465&gt;40),"高质量顾客",IF(AND(Sheet1!J466&gt;=49,Sheet1!D465&gt;40),"中质量顾客","低质量顾客"))</f>
        <v>高质量顾客</v>
      </c>
      <c r="D464" s="6"/>
    </row>
    <row r="465" spans="1:4" x14ac:dyDescent="0.3">
      <c r="A465">
        <v>5394</v>
      </c>
      <c r="B465" s="4">
        <f ca="1">DATEDIF(Sheet1!H466, TODAY(), "Y")</f>
        <v>12</v>
      </c>
      <c r="C465" s="6" t="str">
        <f>IF(AND(Sheet1!J467&lt;49,Sheet1!D466&gt;40),"高质量顾客",IF(AND(Sheet1!J467&gt;=49,Sheet1!D466&gt;40),"中质量顾客","低质量顾客"))</f>
        <v>高质量顾客</v>
      </c>
      <c r="D465" s="6"/>
    </row>
    <row r="466" spans="1:4" x14ac:dyDescent="0.3">
      <c r="A466">
        <v>6516</v>
      </c>
      <c r="B466" s="4">
        <f ca="1">DATEDIF(Sheet1!H467, TODAY(), "Y")</f>
        <v>12</v>
      </c>
      <c r="C466" s="6" t="str">
        <f>IF(AND(Sheet1!J468&lt;49,Sheet1!D467&gt;40),"高质量顾客",IF(AND(Sheet1!J468&gt;=49,Sheet1!D467&gt;40),"中质量顾客","低质量顾客"))</f>
        <v>中质量顾客</v>
      </c>
      <c r="D466" s="6"/>
    </row>
    <row r="467" spans="1:4" x14ac:dyDescent="0.3">
      <c r="A467">
        <v>1409</v>
      </c>
      <c r="B467" s="4">
        <f ca="1">DATEDIF(Sheet1!H468, TODAY(), "Y")</f>
        <v>12</v>
      </c>
      <c r="C467" s="6" t="str">
        <f>IF(AND(Sheet1!J469&lt;49,Sheet1!D468&gt;40),"高质量顾客",IF(AND(Sheet1!J469&gt;=49,Sheet1!D468&gt;40),"中质量顾客","低质量顾客"))</f>
        <v>中质量顾客</v>
      </c>
      <c r="D467" s="6"/>
    </row>
    <row r="468" spans="1:4" x14ac:dyDescent="0.3">
      <c r="A468">
        <v>5314</v>
      </c>
      <c r="B468" s="4">
        <f ca="1">DATEDIF(Sheet1!H469, TODAY(), "Y")</f>
        <v>12</v>
      </c>
      <c r="C468" s="6" t="str">
        <f>IF(AND(Sheet1!J470&lt;49,Sheet1!D469&gt;40),"高质量顾客",IF(AND(Sheet1!J470&gt;=49,Sheet1!D469&gt;40),"中质量顾客","低质量顾客"))</f>
        <v>高质量顾客</v>
      </c>
      <c r="D468" s="6"/>
    </row>
    <row r="469" spans="1:4" x14ac:dyDescent="0.3">
      <c r="A469">
        <v>1726</v>
      </c>
      <c r="B469" s="4">
        <f ca="1">DATEDIF(Sheet1!H470, TODAY(), "Y")</f>
        <v>12</v>
      </c>
      <c r="C469" s="6" t="str">
        <f>IF(AND(Sheet1!J471&lt;49,Sheet1!D470&gt;40),"高质量顾客",IF(AND(Sheet1!J471&gt;=49,Sheet1!D470&gt;40),"中质量顾客","低质量顾客"))</f>
        <v>高质量顾客</v>
      </c>
      <c r="D469" s="6"/>
    </row>
    <row r="470" spans="1:4" x14ac:dyDescent="0.3">
      <c r="A470">
        <v>8650</v>
      </c>
      <c r="B470" s="4">
        <f ca="1">DATEDIF(Sheet1!H471, TODAY(), "Y")</f>
        <v>12</v>
      </c>
      <c r="C470" s="6" t="str">
        <f>IF(AND(Sheet1!J472&lt;49,Sheet1!D471&gt;40),"高质量顾客",IF(AND(Sheet1!J472&gt;=49,Sheet1!D471&gt;40),"中质量顾客","低质量顾客"))</f>
        <v>中质量顾客</v>
      </c>
      <c r="D470" s="6"/>
    </row>
    <row r="471" spans="1:4" x14ac:dyDescent="0.3">
      <c r="A471">
        <v>635</v>
      </c>
      <c r="B471" s="4">
        <f ca="1">DATEDIF(Sheet1!H472, TODAY(), "Y")</f>
        <v>12</v>
      </c>
      <c r="C471" s="6" t="str">
        <f>IF(AND(Sheet1!J473&lt;49,Sheet1!D472&gt;40),"高质量顾客",IF(AND(Sheet1!J473&gt;=49,Sheet1!D472&gt;40),"中质量顾客","低质量顾客"))</f>
        <v>高质量顾客</v>
      </c>
      <c r="D471" s="6"/>
    </row>
    <row r="472" spans="1:4" x14ac:dyDescent="0.3">
      <c r="A472">
        <v>9701</v>
      </c>
      <c r="B472" s="4">
        <f ca="1">DATEDIF(Sheet1!H473, TODAY(), "Y")</f>
        <v>12</v>
      </c>
      <c r="C472" s="6" t="str">
        <f>IF(AND(Sheet1!J474&lt;49,Sheet1!D473&gt;40),"高质量顾客",IF(AND(Sheet1!J474&gt;=49,Sheet1!D473&gt;40),"中质量顾客","低质量顾客"))</f>
        <v>高质量顾客</v>
      </c>
      <c r="D472" s="6"/>
    </row>
    <row r="473" spans="1:4" x14ac:dyDescent="0.3">
      <c r="A473">
        <v>3265</v>
      </c>
      <c r="B473" s="4">
        <f ca="1">DATEDIF(Sheet1!H474, TODAY(), "Y")</f>
        <v>12</v>
      </c>
      <c r="C473" s="6" t="str">
        <f>IF(AND(Sheet1!J475&lt;49,Sheet1!D474&gt;40),"高质量顾客",IF(AND(Sheet1!J475&gt;=49,Sheet1!D474&gt;40),"中质量顾客","低质量顾客"))</f>
        <v>中质量顾客</v>
      </c>
      <c r="D473" s="6"/>
    </row>
    <row r="474" spans="1:4" x14ac:dyDescent="0.3">
      <c r="A474">
        <v>6673</v>
      </c>
      <c r="B474" s="4">
        <f ca="1">DATEDIF(Sheet1!H475, TODAY(), "Y")</f>
        <v>12</v>
      </c>
      <c r="C474" s="6" t="str">
        <f>IF(AND(Sheet1!J476&lt;49,Sheet1!D475&gt;40),"高质量顾客",IF(AND(Sheet1!J476&gt;=49,Sheet1!D475&gt;40),"中质量顾客","低质量顾客"))</f>
        <v>中质量顾客</v>
      </c>
      <c r="D474" s="6"/>
    </row>
    <row r="475" spans="1:4" x14ac:dyDescent="0.3">
      <c r="A475">
        <v>5181</v>
      </c>
      <c r="B475" s="4">
        <f ca="1">DATEDIF(Sheet1!H476, TODAY(), "Y")</f>
        <v>12</v>
      </c>
      <c r="C475" s="6" t="str">
        <f>IF(AND(Sheet1!J477&lt;49,Sheet1!D476&gt;40),"高质量顾客",IF(AND(Sheet1!J477&gt;=49,Sheet1!D476&gt;40),"中质量顾客","低质量顾客"))</f>
        <v>高质量顾客</v>
      </c>
      <c r="D475" s="6"/>
    </row>
    <row r="476" spans="1:4" x14ac:dyDescent="0.3">
      <c r="A476">
        <v>6798</v>
      </c>
      <c r="B476" s="4">
        <f ca="1">DATEDIF(Sheet1!H477, TODAY(), "Y")</f>
        <v>12</v>
      </c>
      <c r="C476" s="6" t="str">
        <f>IF(AND(Sheet1!J478&lt;49,Sheet1!D477&gt;40),"高质量顾客",IF(AND(Sheet1!J478&gt;=49,Sheet1!D477&gt;40),"中质量顾客","低质量顾客"))</f>
        <v>高质量顾客</v>
      </c>
      <c r="D476" s="6"/>
    </row>
    <row r="477" spans="1:4" x14ac:dyDescent="0.3">
      <c r="A477">
        <v>4168</v>
      </c>
      <c r="B477" s="4">
        <f ca="1">DATEDIF(Sheet1!H478, TODAY(), "Y")</f>
        <v>12</v>
      </c>
      <c r="C477" s="6" t="str">
        <f>IF(AND(Sheet1!J479&lt;49,Sheet1!D478&gt;40),"高质量顾客",IF(AND(Sheet1!J479&gt;=49,Sheet1!D478&gt;40),"中质量顾客","低质量顾客"))</f>
        <v>中质量顾客</v>
      </c>
      <c r="D477" s="6"/>
    </row>
    <row r="478" spans="1:4" x14ac:dyDescent="0.3">
      <c r="A478">
        <v>736</v>
      </c>
      <c r="B478" s="4">
        <f ca="1">DATEDIF(Sheet1!H479, TODAY(), "Y")</f>
        <v>12</v>
      </c>
      <c r="C478" s="6" t="str">
        <f>IF(AND(Sheet1!J480&lt;49,Sheet1!D479&gt;40),"高质量顾客",IF(AND(Sheet1!J480&gt;=49,Sheet1!D479&gt;40),"中质量顾客","低质量顾客"))</f>
        <v>中质量顾客</v>
      </c>
      <c r="D478" s="6"/>
    </row>
    <row r="479" spans="1:4" x14ac:dyDescent="0.3">
      <c r="A479">
        <v>1502</v>
      </c>
      <c r="B479" s="4">
        <f ca="1">DATEDIF(Sheet1!H480, TODAY(), "Y")</f>
        <v>12</v>
      </c>
      <c r="C479" s="6" t="str">
        <f>IF(AND(Sheet1!J481&lt;49,Sheet1!D480&gt;40),"高质量顾客",IF(AND(Sheet1!J481&gt;=49,Sheet1!D480&gt;40),"中质量顾客","低质量顾客"))</f>
        <v>中质量顾客</v>
      </c>
      <c r="D479" s="6"/>
    </row>
    <row r="480" spans="1:4" x14ac:dyDescent="0.3">
      <c r="A480">
        <v>332</v>
      </c>
      <c r="B480" s="4">
        <f ca="1">DATEDIF(Sheet1!H481, TODAY(), "Y")</f>
        <v>12</v>
      </c>
      <c r="C480" s="6" t="str">
        <f>IF(AND(Sheet1!J482&lt;49,Sheet1!D481&gt;40),"高质量顾客",IF(AND(Sheet1!J482&gt;=49,Sheet1!D481&gt;40),"中质量顾客","低质量顾客"))</f>
        <v>中质量顾客</v>
      </c>
      <c r="D480" s="6"/>
    </row>
    <row r="481" spans="1:4" x14ac:dyDescent="0.3">
      <c r="A481">
        <v>2980</v>
      </c>
      <c r="B481" s="4">
        <f ca="1">DATEDIF(Sheet1!H482, TODAY(), "Y")</f>
        <v>12</v>
      </c>
      <c r="C481" s="6" t="str">
        <f>IF(AND(Sheet1!J483&lt;49,Sheet1!D482&gt;40),"高质量顾客",IF(AND(Sheet1!J483&gt;=49,Sheet1!D482&gt;40),"中质量顾客","低质量顾客"))</f>
        <v>中质量顾客</v>
      </c>
      <c r="D481" s="6"/>
    </row>
    <row r="482" spans="1:4" x14ac:dyDescent="0.3">
      <c r="A482">
        <v>2350</v>
      </c>
      <c r="B482" s="4">
        <f ca="1">DATEDIF(Sheet1!H483, TODAY(), "Y")</f>
        <v>12</v>
      </c>
      <c r="C482" s="6" t="str">
        <f>IF(AND(Sheet1!J484&lt;49,Sheet1!D483&gt;40),"高质量顾客",IF(AND(Sheet1!J484&gt;=49,Sheet1!D483&gt;40),"中质量顾客","低质量顾客"))</f>
        <v>中质量顾客</v>
      </c>
      <c r="D482" s="6"/>
    </row>
    <row r="483" spans="1:4" x14ac:dyDescent="0.3">
      <c r="A483">
        <v>2488</v>
      </c>
      <c r="B483" s="4">
        <f ca="1">DATEDIF(Sheet1!H484, TODAY(), "Y")</f>
        <v>12</v>
      </c>
      <c r="C483" s="6" t="str">
        <f>IF(AND(Sheet1!J485&lt;49,Sheet1!D484&gt;40),"高质量顾客",IF(AND(Sheet1!J485&gt;=49,Sheet1!D484&gt;40),"中质量顾客","低质量顾客"))</f>
        <v>高质量顾客</v>
      </c>
      <c r="D483" s="6"/>
    </row>
    <row r="484" spans="1:4" x14ac:dyDescent="0.3">
      <c r="A484">
        <v>6404</v>
      </c>
      <c r="B484" s="4">
        <f ca="1">DATEDIF(Sheet1!H485, TODAY(), "Y")</f>
        <v>12</v>
      </c>
      <c r="C484" s="6" t="str">
        <f>IF(AND(Sheet1!J486&lt;49,Sheet1!D485&gt;40),"高质量顾客",IF(AND(Sheet1!J486&gt;=49,Sheet1!D485&gt;40),"中质量顾客","低质量顾客"))</f>
        <v>中质量顾客</v>
      </c>
      <c r="D484" s="6"/>
    </row>
    <row r="485" spans="1:4" x14ac:dyDescent="0.3">
      <c r="A485">
        <v>3536</v>
      </c>
      <c r="B485" s="4">
        <f ca="1">DATEDIF(Sheet1!H486, TODAY(), "Y")</f>
        <v>12</v>
      </c>
      <c r="C485" s="6" t="str">
        <f>IF(AND(Sheet1!J487&lt;49,Sheet1!D486&gt;40),"高质量顾客",IF(AND(Sheet1!J487&gt;=49,Sheet1!D486&gt;40),"中质量顾客","低质量顾客"))</f>
        <v>高质量顾客</v>
      </c>
      <c r="D485" s="6"/>
    </row>
    <row r="486" spans="1:4" x14ac:dyDescent="0.3">
      <c r="A486">
        <v>1170</v>
      </c>
      <c r="B486" s="4">
        <f ca="1">DATEDIF(Sheet1!H487, TODAY(), "Y")</f>
        <v>12</v>
      </c>
      <c r="C486" s="6" t="str">
        <f>IF(AND(Sheet1!J488&lt;49,Sheet1!D487&gt;40),"高质量顾客",IF(AND(Sheet1!J488&gt;=49,Sheet1!D487&gt;40),"中质量顾客","低质量顾客"))</f>
        <v>高质量顾客</v>
      </c>
      <c r="D486" s="6"/>
    </row>
    <row r="487" spans="1:4" x14ac:dyDescent="0.3">
      <c r="A487">
        <v>115</v>
      </c>
      <c r="B487" s="4">
        <f ca="1">DATEDIF(Sheet1!H488, TODAY(), "Y")</f>
        <v>12</v>
      </c>
      <c r="C487" s="6" t="str">
        <f>IF(AND(Sheet1!J489&lt;49,Sheet1!D488&gt;40),"高质量顾客",IF(AND(Sheet1!J489&gt;=49,Sheet1!D488&gt;40),"中质量顾客","低质量顾客"))</f>
        <v>高质量顾客</v>
      </c>
      <c r="D487" s="6"/>
    </row>
    <row r="488" spans="1:4" x14ac:dyDescent="0.3">
      <c r="A488">
        <v>4653</v>
      </c>
      <c r="B488" s="4">
        <f ca="1">DATEDIF(Sheet1!H489, TODAY(), "Y")</f>
        <v>12</v>
      </c>
      <c r="C488" s="6" t="str">
        <f>IF(AND(Sheet1!J490&lt;49,Sheet1!D489&gt;40),"高质量顾客",IF(AND(Sheet1!J490&gt;=49,Sheet1!D489&gt;40),"中质量顾客","低质量顾客"))</f>
        <v>中质量顾客</v>
      </c>
      <c r="D488" s="6"/>
    </row>
    <row r="489" spans="1:4" x14ac:dyDescent="0.3">
      <c r="A489">
        <v>8629</v>
      </c>
      <c r="B489" s="4">
        <f ca="1">DATEDIF(Sheet1!H490, TODAY(), "Y")</f>
        <v>12</v>
      </c>
      <c r="C489" s="6" t="str">
        <f>IF(AND(Sheet1!J491&lt;49,Sheet1!D490&gt;40),"高质量顾客",IF(AND(Sheet1!J491&gt;=49,Sheet1!D490&gt;40),"中质量顾客","低质量顾客"))</f>
        <v>高质量顾客</v>
      </c>
      <c r="D489" s="6"/>
    </row>
    <row r="490" spans="1:4" x14ac:dyDescent="0.3">
      <c r="A490">
        <v>9984</v>
      </c>
      <c r="B490" s="4">
        <f ca="1">DATEDIF(Sheet1!H491, TODAY(), "Y")</f>
        <v>12</v>
      </c>
      <c r="C490" s="6" t="str">
        <f>IF(AND(Sheet1!J492&lt;49,Sheet1!D491&gt;40),"高质量顾客",IF(AND(Sheet1!J492&gt;=49,Sheet1!D491&gt;40),"中质量顾客","低质量顾客"))</f>
        <v>中质量顾客</v>
      </c>
      <c r="D490" s="6"/>
    </row>
    <row r="491" spans="1:4" x14ac:dyDescent="0.3">
      <c r="A491">
        <v>8212</v>
      </c>
      <c r="B491" s="4">
        <f ca="1">DATEDIF(Sheet1!H492, TODAY(), "Y")</f>
        <v>12</v>
      </c>
      <c r="C491" s="6" t="str">
        <f>IF(AND(Sheet1!J493&lt;49,Sheet1!D492&gt;40),"高质量顾客",IF(AND(Sheet1!J493&gt;=49,Sheet1!D492&gt;40),"中质量顾客","低质量顾客"))</f>
        <v>中质量顾客</v>
      </c>
      <c r="D491" s="6"/>
    </row>
    <row r="492" spans="1:4" x14ac:dyDescent="0.3">
      <c r="A492">
        <v>6568</v>
      </c>
      <c r="B492" s="4">
        <f ca="1">DATEDIF(Sheet1!H493, TODAY(), "Y")</f>
        <v>12</v>
      </c>
      <c r="C492" s="6" t="str">
        <f>IF(AND(Sheet1!J494&lt;49,Sheet1!D493&gt;40),"高质量顾客",IF(AND(Sheet1!J494&gt;=49,Sheet1!D493&gt;40),"中质量顾客","低质量顾客"))</f>
        <v>高质量顾客</v>
      </c>
      <c r="D492" s="6"/>
    </row>
    <row r="493" spans="1:4" x14ac:dyDescent="0.3">
      <c r="A493">
        <v>4967</v>
      </c>
      <c r="B493" s="4">
        <f ca="1">DATEDIF(Sheet1!H494, TODAY(), "Y")</f>
        <v>12</v>
      </c>
      <c r="C493" s="6" t="str">
        <f>IF(AND(Sheet1!J495&lt;49,Sheet1!D494&gt;40),"高质量顾客",IF(AND(Sheet1!J495&gt;=49,Sheet1!D494&gt;40),"中质量顾客","低质量顾客"))</f>
        <v>高质量顾客</v>
      </c>
      <c r="D493" s="6"/>
    </row>
    <row r="494" spans="1:4" x14ac:dyDescent="0.3">
      <c r="A494">
        <v>2217</v>
      </c>
      <c r="B494" s="4">
        <f ca="1">DATEDIF(Sheet1!H495, TODAY(), "Y")</f>
        <v>12</v>
      </c>
      <c r="C494" s="6" t="str">
        <f>IF(AND(Sheet1!J496&lt;49,Sheet1!D495&gt;40),"高质量顾客",IF(AND(Sheet1!J496&gt;=49,Sheet1!D495&gt;40),"中质量顾客","低质量顾客"))</f>
        <v>高质量顾客</v>
      </c>
      <c r="D494" s="6"/>
    </row>
    <row r="495" spans="1:4" x14ac:dyDescent="0.3">
      <c r="A495">
        <v>4102</v>
      </c>
      <c r="B495" s="4">
        <f ca="1">DATEDIF(Sheet1!H496, TODAY(), "Y")</f>
        <v>12</v>
      </c>
      <c r="C495" s="6" t="str">
        <f>IF(AND(Sheet1!J497&lt;49,Sheet1!D496&gt;40),"高质量顾客",IF(AND(Sheet1!J497&gt;=49,Sheet1!D496&gt;40),"中质量顾客","低质量顾客"))</f>
        <v>高质量顾客</v>
      </c>
      <c r="D495" s="6"/>
    </row>
    <row r="496" spans="1:4" x14ac:dyDescent="0.3">
      <c r="A496">
        <v>4656</v>
      </c>
      <c r="B496" s="4">
        <f ca="1">DATEDIF(Sheet1!H497, TODAY(), "Y")</f>
        <v>12</v>
      </c>
      <c r="C496" s="6" t="str">
        <f>IF(AND(Sheet1!J498&lt;49,Sheet1!D497&gt;40),"高质量顾客",IF(AND(Sheet1!J498&gt;=49,Sheet1!D497&gt;40),"中质量顾客","低质量顾客"))</f>
        <v>中质量顾客</v>
      </c>
      <c r="D496" s="6"/>
    </row>
    <row r="497" spans="1:4" x14ac:dyDescent="0.3">
      <c r="A497">
        <v>10159</v>
      </c>
      <c r="B497" s="4">
        <f ca="1">DATEDIF(Sheet1!H498, TODAY(), "Y")</f>
        <v>12</v>
      </c>
      <c r="C497" s="6" t="str">
        <f>IF(AND(Sheet1!J499&lt;49,Sheet1!D498&gt;40),"高质量顾客",IF(AND(Sheet1!J499&gt;=49,Sheet1!D498&gt;40),"中质量顾客","低质量顾客"))</f>
        <v>高质量顾客</v>
      </c>
      <c r="D497" s="6"/>
    </row>
    <row r="498" spans="1:4" x14ac:dyDescent="0.3">
      <c r="A498">
        <v>2677</v>
      </c>
      <c r="B498" s="4">
        <f ca="1">DATEDIF(Sheet1!H499, TODAY(), "Y")</f>
        <v>12</v>
      </c>
      <c r="C498" s="6" t="str">
        <f>IF(AND(Sheet1!J500&lt;49,Sheet1!D499&gt;40),"高质量顾客",IF(AND(Sheet1!J500&gt;=49,Sheet1!D499&gt;40),"中质量顾客","低质量顾客"))</f>
        <v>中质量顾客</v>
      </c>
      <c r="D498" s="6"/>
    </row>
    <row r="499" spans="1:4" x14ac:dyDescent="0.3">
      <c r="A499">
        <v>7842</v>
      </c>
      <c r="B499" s="4">
        <f ca="1">DATEDIF(Sheet1!H500, TODAY(), "Y")</f>
        <v>12</v>
      </c>
      <c r="C499" s="6" t="str">
        <f>IF(AND(Sheet1!J501&lt;49,Sheet1!D500&gt;40),"高质量顾客",IF(AND(Sheet1!J501&gt;=49,Sheet1!D500&gt;40),"中质量顾客","低质量顾客"))</f>
        <v>中质量顾客</v>
      </c>
      <c r="D499" s="6"/>
    </row>
    <row r="500" spans="1:4" x14ac:dyDescent="0.3">
      <c r="A500">
        <v>3225</v>
      </c>
      <c r="B500" s="4">
        <f ca="1">DATEDIF(Sheet1!H501, TODAY(), "Y")</f>
        <v>12</v>
      </c>
      <c r="C500" s="6" t="str">
        <f>IF(AND(Sheet1!J502&lt;49,Sheet1!D501&gt;40),"高质量顾客",IF(AND(Sheet1!J502&gt;=49,Sheet1!D501&gt;40),"中质量顾客","低质量顾客"))</f>
        <v>高质量顾客</v>
      </c>
      <c r="D500" s="6"/>
    </row>
    <row r="501" spans="1:4" x14ac:dyDescent="0.3">
      <c r="A501">
        <v>8825</v>
      </c>
      <c r="B501" s="4">
        <f ca="1">DATEDIF(Sheet1!H502, TODAY(), "Y")</f>
        <v>12</v>
      </c>
      <c r="C501" s="6" t="str">
        <f>IF(AND(Sheet1!J503&lt;49,Sheet1!D502&gt;40),"高质量顾客",IF(AND(Sheet1!J503&gt;=49,Sheet1!D502&gt;40),"中质量顾客","低质量顾客"))</f>
        <v>中质量顾客</v>
      </c>
      <c r="D501" s="6"/>
    </row>
    <row r="502" spans="1:4" x14ac:dyDescent="0.3">
      <c r="A502">
        <v>3972</v>
      </c>
      <c r="B502" s="4">
        <f ca="1">DATEDIF(Sheet1!H503, TODAY(), "Y")</f>
        <v>12</v>
      </c>
      <c r="C502" s="6" t="str">
        <f>IF(AND(Sheet1!J504&lt;49,Sheet1!D503&gt;40),"高质量顾客",IF(AND(Sheet1!J504&gt;=49,Sheet1!D503&gt;40),"中质量顾客","低质量顾客"))</f>
        <v>中质量顾客</v>
      </c>
      <c r="D502" s="6"/>
    </row>
    <row r="503" spans="1:4" x14ac:dyDescent="0.3">
      <c r="A503">
        <v>803</v>
      </c>
      <c r="B503" s="4">
        <f ca="1">DATEDIF(Sheet1!H504, TODAY(), "Y")</f>
        <v>12</v>
      </c>
      <c r="C503" s="6" t="str">
        <f>IF(AND(Sheet1!J505&lt;49,Sheet1!D504&gt;40),"高质量顾客",IF(AND(Sheet1!J505&gt;=49,Sheet1!D504&gt;40),"中质量顾客","低质量顾客"))</f>
        <v>中质量顾客</v>
      </c>
      <c r="D503" s="6"/>
    </row>
    <row r="504" spans="1:4" x14ac:dyDescent="0.3">
      <c r="A504">
        <v>7152</v>
      </c>
      <c r="B504" s="4">
        <f ca="1">DATEDIF(Sheet1!H505, TODAY(), "Y")</f>
        <v>12</v>
      </c>
      <c r="C504" s="6" t="str">
        <f>IF(AND(Sheet1!J506&lt;49,Sheet1!D505&gt;40),"高质量顾客",IF(AND(Sheet1!J506&gt;=49,Sheet1!D505&gt;40),"中质量顾客","低质量顾客"))</f>
        <v>中质量顾客</v>
      </c>
      <c r="D504" s="6"/>
    </row>
    <row r="505" spans="1:4" x14ac:dyDescent="0.3">
      <c r="A505">
        <v>6214</v>
      </c>
      <c r="B505" s="4">
        <f ca="1">DATEDIF(Sheet1!H506, TODAY(), "Y")</f>
        <v>12</v>
      </c>
      <c r="C505" s="6" t="str">
        <f>IF(AND(Sheet1!J507&lt;49,Sheet1!D506&gt;40),"高质量顾客",IF(AND(Sheet1!J507&gt;=49,Sheet1!D506&gt;40),"中质量顾客","低质量顾客"))</f>
        <v>中质量顾客</v>
      </c>
      <c r="D505" s="6"/>
    </row>
    <row r="506" spans="1:4" x14ac:dyDescent="0.3">
      <c r="A506">
        <v>5731</v>
      </c>
      <c r="B506" s="4">
        <f ca="1">DATEDIF(Sheet1!H507, TODAY(), "Y")</f>
        <v>12</v>
      </c>
      <c r="C506" s="6" t="str">
        <f>IF(AND(Sheet1!J508&lt;49,Sheet1!D507&gt;40),"高质量顾客",IF(AND(Sheet1!J508&gt;=49,Sheet1!D507&gt;40),"中质量顾客","低质量顾客"))</f>
        <v>中质量顾客</v>
      </c>
      <c r="D506" s="6"/>
    </row>
    <row r="507" spans="1:4" x14ac:dyDescent="0.3">
      <c r="A507">
        <v>4442</v>
      </c>
      <c r="B507" s="4">
        <f ca="1">DATEDIF(Sheet1!H508, TODAY(), "Y")</f>
        <v>12</v>
      </c>
      <c r="C507" s="6" t="str">
        <f>IF(AND(Sheet1!J509&lt;49,Sheet1!D508&gt;40),"高质量顾客",IF(AND(Sheet1!J509&gt;=49,Sheet1!D508&gt;40),"中质量顾客","低质量顾客"))</f>
        <v>中质量顾客</v>
      </c>
      <c r="D507" s="6"/>
    </row>
    <row r="508" spans="1:4" x14ac:dyDescent="0.3">
      <c r="A508">
        <v>3483</v>
      </c>
      <c r="B508" s="4">
        <f ca="1">DATEDIF(Sheet1!H509, TODAY(), "Y")</f>
        <v>12</v>
      </c>
      <c r="C508" s="6" t="str">
        <f>IF(AND(Sheet1!J510&lt;49,Sheet1!D509&gt;40),"高质量顾客",IF(AND(Sheet1!J510&gt;=49,Sheet1!D509&gt;40),"中质量顾客","低质量顾客"))</f>
        <v>高质量顾客</v>
      </c>
      <c r="D508" s="6"/>
    </row>
    <row r="509" spans="1:4" x14ac:dyDescent="0.3">
      <c r="A509">
        <v>9507</v>
      </c>
      <c r="B509" s="4">
        <f ca="1">DATEDIF(Sheet1!H510, TODAY(), "Y")</f>
        <v>12</v>
      </c>
      <c r="C509" s="6" t="str">
        <f>IF(AND(Sheet1!J511&lt;49,Sheet1!D510&gt;40),"高质量顾客",IF(AND(Sheet1!J511&gt;=49,Sheet1!D510&gt;40),"中质量顾客","低质量顾客"))</f>
        <v>高质量顾客</v>
      </c>
      <c r="D509" s="6"/>
    </row>
    <row r="510" spans="1:4" x14ac:dyDescent="0.3">
      <c r="A510">
        <v>2868</v>
      </c>
      <c r="B510" s="4">
        <f ca="1">DATEDIF(Sheet1!H511, TODAY(), "Y")</f>
        <v>12</v>
      </c>
      <c r="C510" s="6" t="str">
        <f>IF(AND(Sheet1!J512&lt;49,Sheet1!D511&gt;40),"高质量顾客",IF(AND(Sheet1!J512&gt;=49,Sheet1!D511&gt;40),"中质量顾客","低质量顾客"))</f>
        <v>高质量顾客</v>
      </c>
      <c r="D510" s="6"/>
    </row>
    <row r="511" spans="1:4" x14ac:dyDescent="0.3">
      <c r="A511">
        <v>8911</v>
      </c>
      <c r="B511" s="4">
        <f ca="1">DATEDIF(Sheet1!H512, TODAY(), "Y")</f>
        <v>12</v>
      </c>
      <c r="C511" s="6" t="str">
        <f>IF(AND(Sheet1!J513&lt;49,Sheet1!D512&gt;40),"高质量顾客",IF(AND(Sheet1!J513&gt;=49,Sheet1!D512&gt;40),"中质量顾客","低质量顾客"))</f>
        <v>中质量顾客</v>
      </c>
      <c r="D511" s="6"/>
    </row>
    <row r="512" spans="1:4" x14ac:dyDescent="0.3">
      <c r="A512">
        <v>2202</v>
      </c>
      <c r="B512" s="4">
        <f ca="1">DATEDIF(Sheet1!H513, TODAY(), "Y")</f>
        <v>12</v>
      </c>
      <c r="C512" s="6" t="str">
        <f>IF(AND(Sheet1!J514&lt;49,Sheet1!D513&gt;40),"高质量顾客",IF(AND(Sheet1!J514&gt;=49,Sheet1!D513&gt;40),"中质量顾客","低质量顾客"))</f>
        <v>中质量顾客</v>
      </c>
      <c r="D512" s="6"/>
    </row>
    <row r="513" spans="1:4" x14ac:dyDescent="0.3">
      <c r="A513">
        <v>6991</v>
      </c>
      <c r="B513" s="4">
        <f ca="1">DATEDIF(Sheet1!H514, TODAY(), "Y")</f>
        <v>12</v>
      </c>
      <c r="C513" s="6" t="str">
        <f>IF(AND(Sheet1!J515&lt;49,Sheet1!D514&gt;40),"高质量顾客",IF(AND(Sheet1!J515&gt;=49,Sheet1!D514&gt;40),"中质量顾客","低质量顾客"))</f>
        <v>高质量顾客</v>
      </c>
      <c r="D513" s="6"/>
    </row>
    <row r="514" spans="1:4" x14ac:dyDescent="0.3">
      <c r="A514">
        <v>5892</v>
      </c>
      <c r="B514" s="4">
        <f ca="1">DATEDIF(Sheet1!H515, TODAY(), "Y")</f>
        <v>12</v>
      </c>
      <c r="C514" s="6" t="str">
        <f>IF(AND(Sheet1!J516&lt;49,Sheet1!D515&gt;40),"高质量顾客",IF(AND(Sheet1!J516&gt;=49,Sheet1!D515&gt;40),"中质量顾客","低质量顾客"))</f>
        <v>高质量顾客</v>
      </c>
      <c r="D514" s="6"/>
    </row>
    <row r="515" spans="1:4" x14ac:dyDescent="0.3">
      <c r="A515">
        <v>11100</v>
      </c>
      <c r="B515" s="4">
        <f ca="1">DATEDIF(Sheet1!H516, TODAY(), "Y")</f>
        <v>12</v>
      </c>
      <c r="C515" s="6" t="str">
        <f>IF(AND(Sheet1!J517&lt;49,Sheet1!D516&gt;40),"高质量顾客",IF(AND(Sheet1!J517&gt;=49,Sheet1!D516&gt;40),"中质量顾客","低质量顾客"))</f>
        <v>中质量顾客</v>
      </c>
      <c r="D515" s="6"/>
    </row>
    <row r="516" spans="1:4" x14ac:dyDescent="0.3">
      <c r="A516">
        <v>5491</v>
      </c>
      <c r="B516" s="4">
        <f ca="1">DATEDIF(Sheet1!H517, TODAY(), "Y")</f>
        <v>12</v>
      </c>
      <c r="C516" s="6" t="str">
        <f>IF(AND(Sheet1!J518&lt;49,Sheet1!D517&gt;40),"高质量顾客",IF(AND(Sheet1!J518&gt;=49,Sheet1!D517&gt;40),"中质量顾客","低质量顾客"))</f>
        <v>中质量顾客</v>
      </c>
      <c r="D516" s="6"/>
    </row>
    <row r="517" spans="1:4" x14ac:dyDescent="0.3">
      <c r="A517">
        <v>10741</v>
      </c>
      <c r="B517" s="4">
        <f ca="1">DATEDIF(Sheet1!H518, TODAY(), "Y")</f>
        <v>12</v>
      </c>
      <c r="C517" s="6" t="str">
        <f>IF(AND(Sheet1!J519&lt;49,Sheet1!D518&gt;40),"高质量顾客",IF(AND(Sheet1!J519&gt;=49,Sheet1!D518&gt;40),"中质量顾客","低质量顾客"))</f>
        <v>高质量顾客</v>
      </c>
      <c r="D517" s="6"/>
    </row>
    <row r="518" spans="1:4" x14ac:dyDescent="0.3">
      <c r="A518">
        <v>3427</v>
      </c>
      <c r="B518" s="4">
        <f ca="1">DATEDIF(Sheet1!H519, TODAY(), "Y")</f>
        <v>12</v>
      </c>
      <c r="C518" s="6" t="str">
        <f>IF(AND(Sheet1!J520&lt;49,Sheet1!D519&gt;40),"高质量顾客",IF(AND(Sheet1!J520&gt;=49,Sheet1!D519&gt;40),"中质量顾客","低质量顾客"))</f>
        <v>高质量顾客</v>
      </c>
      <c r="D518" s="6"/>
    </row>
    <row r="519" spans="1:4" x14ac:dyDescent="0.3">
      <c r="A519">
        <v>8254</v>
      </c>
      <c r="B519" s="4">
        <f ca="1">DATEDIF(Sheet1!H520, TODAY(), "Y")</f>
        <v>12</v>
      </c>
      <c r="C519" s="6" t="str">
        <f>IF(AND(Sheet1!J521&lt;49,Sheet1!D520&gt;40),"高质量顾客",IF(AND(Sheet1!J521&gt;=49,Sheet1!D520&gt;40),"中质量顾客","低质量顾客"))</f>
        <v>高质量顾客</v>
      </c>
      <c r="D519" s="6"/>
    </row>
    <row r="520" spans="1:4" x14ac:dyDescent="0.3">
      <c r="A520">
        <v>2620</v>
      </c>
      <c r="B520" s="4">
        <f ca="1">DATEDIF(Sheet1!H521, TODAY(), "Y")</f>
        <v>12</v>
      </c>
      <c r="C520" s="6" t="str">
        <f>IF(AND(Sheet1!J522&lt;49,Sheet1!D521&gt;40),"高质量顾客",IF(AND(Sheet1!J522&gt;=49,Sheet1!D521&gt;40),"中质量顾客","低质量顾客"))</f>
        <v>中质量顾客</v>
      </c>
      <c r="D520" s="6"/>
    </row>
    <row r="521" spans="1:4" x14ac:dyDescent="0.3">
      <c r="A521">
        <v>11110</v>
      </c>
      <c r="B521" s="4">
        <f ca="1">DATEDIF(Sheet1!H522, TODAY(), "Y")</f>
        <v>12</v>
      </c>
      <c r="C521" s="6" t="str">
        <f>IF(AND(Sheet1!J523&lt;49,Sheet1!D522&gt;40),"高质量顾客",IF(AND(Sheet1!J523&gt;=49,Sheet1!D522&gt;40),"中质量顾客","低质量顾客"))</f>
        <v>中质量顾客</v>
      </c>
      <c r="D521" s="6"/>
    </row>
    <row r="522" spans="1:4" x14ac:dyDescent="0.3">
      <c r="A522">
        <v>2918</v>
      </c>
      <c r="B522" s="4">
        <f ca="1">DATEDIF(Sheet1!H523, TODAY(), "Y")</f>
        <v>12</v>
      </c>
      <c r="C522" s="6" t="str">
        <f>IF(AND(Sheet1!J524&lt;49,Sheet1!D523&gt;40),"高质量顾客",IF(AND(Sheet1!J524&gt;=49,Sheet1!D523&gt;40),"中质量顾客","低质量顾客"))</f>
        <v>中质量顾客</v>
      </c>
      <c r="D522" s="6"/>
    </row>
    <row r="523" spans="1:4" x14ac:dyDescent="0.3">
      <c r="A523">
        <v>3136</v>
      </c>
      <c r="B523" s="4">
        <f ca="1">DATEDIF(Sheet1!H524, TODAY(), "Y")</f>
        <v>12</v>
      </c>
      <c r="C523" s="6" t="str">
        <f>IF(AND(Sheet1!J525&lt;49,Sheet1!D524&gt;40),"高质量顾客",IF(AND(Sheet1!J525&gt;=49,Sheet1!D524&gt;40),"中质量顾客","低质量顾客"))</f>
        <v>高质量顾客</v>
      </c>
      <c r="D523" s="6"/>
    </row>
    <row r="524" spans="1:4" x14ac:dyDescent="0.3">
      <c r="A524">
        <v>2371</v>
      </c>
      <c r="B524" s="4">
        <f ca="1">DATEDIF(Sheet1!H525, TODAY(), "Y")</f>
        <v>12</v>
      </c>
      <c r="C524" s="6" t="str">
        <f>IF(AND(Sheet1!J526&lt;49,Sheet1!D525&gt;40),"高质量顾客",IF(AND(Sheet1!J526&gt;=49,Sheet1!D525&gt;40),"中质量顾客","低质量顾客"))</f>
        <v>中质量顾客</v>
      </c>
      <c r="D524" s="6"/>
    </row>
    <row r="525" spans="1:4" x14ac:dyDescent="0.3">
      <c r="A525">
        <v>5123</v>
      </c>
      <c r="B525" s="4">
        <f ca="1">DATEDIF(Sheet1!H526, TODAY(), "Y")</f>
        <v>12</v>
      </c>
      <c r="C525" s="6" t="str">
        <f>IF(AND(Sheet1!J527&lt;49,Sheet1!D526&gt;40),"高质量顾客",IF(AND(Sheet1!J527&gt;=49,Sheet1!D526&gt;40),"中质量顾客","低质量顾客"))</f>
        <v>中质量顾客</v>
      </c>
      <c r="D525" s="6"/>
    </row>
    <row r="526" spans="1:4" x14ac:dyDescent="0.3">
      <c r="A526">
        <v>10598</v>
      </c>
      <c r="B526" s="4">
        <f ca="1">DATEDIF(Sheet1!H527, TODAY(), "Y")</f>
        <v>12</v>
      </c>
      <c r="C526" s="6" t="str">
        <f>IF(AND(Sheet1!J528&lt;49,Sheet1!D527&gt;40),"高质量顾客",IF(AND(Sheet1!J528&gt;=49,Sheet1!D527&gt;40),"中质量顾客","低质量顾客"))</f>
        <v>中质量顾客</v>
      </c>
      <c r="D526" s="6"/>
    </row>
    <row r="527" spans="1:4" x14ac:dyDescent="0.3">
      <c r="A527">
        <v>2861</v>
      </c>
      <c r="B527" s="4">
        <f ca="1">DATEDIF(Sheet1!H528, TODAY(), "Y")</f>
        <v>12</v>
      </c>
      <c r="C527" s="6" t="str">
        <f>IF(AND(Sheet1!J529&lt;49,Sheet1!D528&gt;40),"高质量顾客",IF(AND(Sheet1!J529&gt;=49,Sheet1!D528&gt;40),"中质量顾客","低质量顾客"))</f>
        <v>中质量顾客</v>
      </c>
      <c r="D527" s="6"/>
    </row>
    <row r="528" spans="1:4" x14ac:dyDescent="0.3">
      <c r="A528">
        <v>4547</v>
      </c>
      <c r="B528" s="4">
        <f ca="1">DATEDIF(Sheet1!H529, TODAY(), "Y")</f>
        <v>12</v>
      </c>
      <c r="C528" s="6" t="str">
        <f>IF(AND(Sheet1!J530&lt;49,Sheet1!D529&gt;40),"高质量顾客",IF(AND(Sheet1!J530&gt;=49,Sheet1!D529&gt;40),"中质量顾客","低质量顾客"))</f>
        <v>中质量顾客</v>
      </c>
      <c r="D528" s="6"/>
    </row>
    <row r="529" spans="1:4" x14ac:dyDescent="0.3">
      <c r="A529">
        <v>7592</v>
      </c>
      <c r="B529" s="4">
        <f ca="1">DATEDIF(Sheet1!H530, TODAY(), "Y")</f>
        <v>12</v>
      </c>
      <c r="C529" s="6" t="str">
        <f>IF(AND(Sheet1!J531&lt;49,Sheet1!D530&gt;40),"高质量顾客",IF(AND(Sheet1!J531&gt;=49,Sheet1!D530&gt;40),"中质量顾客","低质量顾客"))</f>
        <v>中质量顾客</v>
      </c>
      <c r="D529" s="6"/>
    </row>
    <row r="530" spans="1:4" x14ac:dyDescent="0.3">
      <c r="A530">
        <v>455</v>
      </c>
      <c r="B530" s="4">
        <f ca="1">DATEDIF(Sheet1!H531, TODAY(), "Y")</f>
        <v>12</v>
      </c>
      <c r="C530" s="6" t="str">
        <f>IF(AND(Sheet1!J532&lt;49,Sheet1!D531&gt;40),"高质量顾客",IF(AND(Sheet1!J532&gt;=49,Sheet1!D531&gt;40),"中质量顾客","低质量顾客"))</f>
        <v>高质量顾客</v>
      </c>
      <c r="D530" s="6"/>
    </row>
    <row r="531" spans="1:4" x14ac:dyDescent="0.3">
      <c r="A531">
        <v>7610</v>
      </c>
      <c r="B531" s="4">
        <f ca="1">DATEDIF(Sheet1!H532, TODAY(), "Y")</f>
        <v>12</v>
      </c>
      <c r="C531" s="6" t="str">
        <f>IF(AND(Sheet1!J533&lt;49,Sheet1!D532&gt;40),"高质量顾客",IF(AND(Sheet1!J533&gt;=49,Sheet1!D532&gt;40),"中质量顾客","低质量顾客"))</f>
        <v>中质量顾客</v>
      </c>
      <c r="D531" s="6"/>
    </row>
    <row r="532" spans="1:4" x14ac:dyDescent="0.3">
      <c r="A532">
        <v>3855</v>
      </c>
      <c r="B532" s="4">
        <f ca="1">DATEDIF(Sheet1!H533, TODAY(), "Y")</f>
        <v>12</v>
      </c>
      <c r="C532" s="6" t="str">
        <f>IF(AND(Sheet1!J534&lt;49,Sheet1!D533&gt;40),"高质量顾客",IF(AND(Sheet1!J534&gt;=49,Sheet1!D533&gt;40),"中质量顾客","低质量顾客"))</f>
        <v>中质量顾客</v>
      </c>
      <c r="D532" s="6"/>
    </row>
    <row r="533" spans="1:4" x14ac:dyDescent="0.3">
      <c r="A533">
        <v>9460</v>
      </c>
      <c r="B533" s="4">
        <f ca="1">DATEDIF(Sheet1!H534, TODAY(), "Y")</f>
        <v>12</v>
      </c>
      <c r="C533" s="6" t="str">
        <f>IF(AND(Sheet1!J535&lt;49,Sheet1!D534&gt;40),"高质量顾客",IF(AND(Sheet1!J535&gt;=49,Sheet1!D534&gt;40),"中质量顾客","低质量顾客"))</f>
        <v>高质量顾客</v>
      </c>
      <c r="D533" s="6"/>
    </row>
    <row r="534" spans="1:4" x14ac:dyDescent="0.3">
      <c r="A534">
        <v>6197</v>
      </c>
      <c r="B534" s="4">
        <f ca="1">DATEDIF(Sheet1!H535, TODAY(), "Y")</f>
        <v>12</v>
      </c>
      <c r="C534" s="6" t="str">
        <f>IF(AND(Sheet1!J536&lt;49,Sheet1!D535&gt;40),"高质量顾客",IF(AND(Sheet1!J536&gt;=49,Sheet1!D535&gt;40),"中质量顾客","低质量顾客"))</f>
        <v>高质量顾客</v>
      </c>
      <c r="D534" s="6"/>
    </row>
    <row r="535" spans="1:4" x14ac:dyDescent="0.3">
      <c r="A535">
        <v>5585</v>
      </c>
      <c r="B535" s="4">
        <f ca="1">DATEDIF(Sheet1!H536, TODAY(), "Y")</f>
        <v>12</v>
      </c>
      <c r="C535" s="6" t="str">
        <f>IF(AND(Sheet1!J537&lt;49,Sheet1!D536&gt;40),"高质量顾客",IF(AND(Sheet1!J537&gt;=49,Sheet1!D536&gt;40),"中质量顾客","低质量顾客"))</f>
        <v>中质量顾客</v>
      </c>
      <c r="D535" s="6"/>
    </row>
    <row r="536" spans="1:4" x14ac:dyDescent="0.3">
      <c r="A536">
        <v>7912</v>
      </c>
      <c r="B536" s="4">
        <f ca="1">DATEDIF(Sheet1!H537, TODAY(), "Y")</f>
        <v>12</v>
      </c>
      <c r="C536" s="6" t="str">
        <f>IF(AND(Sheet1!J538&lt;49,Sheet1!D537&gt;40),"高质量顾客",IF(AND(Sheet1!J538&gt;=49,Sheet1!D537&gt;40),"中质量顾客","低质量顾客"))</f>
        <v>中质量顾客</v>
      </c>
      <c r="D536" s="6"/>
    </row>
    <row r="537" spans="1:4" x14ac:dyDescent="0.3">
      <c r="A537">
        <v>2245</v>
      </c>
      <c r="B537" s="4">
        <f ca="1">DATEDIF(Sheet1!H538, TODAY(), "Y")</f>
        <v>12</v>
      </c>
      <c r="C537" s="6" t="str">
        <f>IF(AND(Sheet1!J539&lt;49,Sheet1!D538&gt;40),"高质量顾客",IF(AND(Sheet1!J539&gt;=49,Sheet1!D538&gt;40),"中质量顾客","低质量顾客"))</f>
        <v>中质量顾客</v>
      </c>
      <c r="D537" s="6"/>
    </row>
    <row r="538" spans="1:4" x14ac:dyDescent="0.3">
      <c r="A538">
        <v>3081</v>
      </c>
      <c r="B538" s="4">
        <f ca="1">DATEDIF(Sheet1!H539, TODAY(), "Y")</f>
        <v>12</v>
      </c>
      <c r="C538" s="6" t="str">
        <f>IF(AND(Sheet1!J540&lt;49,Sheet1!D539&gt;40),"高质量顾客",IF(AND(Sheet1!J540&gt;=49,Sheet1!D539&gt;40),"中质量顾客","低质量顾客"))</f>
        <v>中质量顾客</v>
      </c>
      <c r="D538" s="6"/>
    </row>
    <row r="539" spans="1:4" x14ac:dyDescent="0.3">
      <c r="A539">
        <v>3006</v>
      </c>
      <c r="B539" s="4">
        <f ca="1">DATEDIF(Sheet1!H540, TODAY(), "Y")</f>
        <v>12</v>
      </c>
      <c r="C539" s="6" t="str">
        <f>IF(AND(Sheet1!J541&lt;49,Sheet1!D540&gt;40),"高质量顾客",IF(AND(Sheet1!J541&gt;=49,Sheet1!D540&gt;40),"中质量顾客","低质量顾客"))</f>
        <v>中质量顾客</v>
      </c>
      <c r="D539" s="6"/>
    </row>
    <row r="540" spans="1:4" x14ac:dyDescent="0.3">
      <c r="A540">
        <v>7386</v>
      </c>
      <c r="B540" s="4">
        <f ca="1">DATEDIF(Sheet1!H541, TODAY(), "Y")</f>
        <v>12</v>
      </c>
      <c r="C540" s="6" t="str">
        <f>IF(AND(Sheet1!J542&lt;49,Sheet1!D541&gt;40),"高质量顾客",IF(AND(Sheet1!J542&gt;=49,Sheet1!D541&gt;40),"中质量顾客","低质量顾客"))</f>
        <v>高质量顾客</v>
      </c>
      <c r="D540" s="6"/>
    </row>
    <row r="541" spans="1:4" x14ac:dyDescent="0.3">
      <c r="A541">
        <v>1109</v>
      </c>
      <c r="B541" s="4">
        <f ca="1">DATEDIF(Sheet1!H542, TODAY(), "Y")</f>
        <v>12</v>
      </c>
      <c r="C541" s="6" t="str">
        <f>IF(AND(Sheet1!J543&lt;49,Sheet1!D542&gt;40),"高质量顾客",IF(AND(Sheet1!J543&gt;=49,Sheet1!D542&gt;40),"中质量顾客","低质量顾客"))</f>
        <v>高质量顾客</v>
      </c>
      <c r="D541" s="6"/>
    </row>
    <row r="542" spans="1:4" x14ac:dyDescent="0.3">
      <c r="A542">
        <v>8897</v>
      </c>
      <c r="B542" s="4">
        <f ca="1">DATEDIF(Sheet1!H543, TODAY(), "Y")</f>
        <v>12</v>
      </c>
      <c r="C542" s="6" t="str">
        <f>IF(AND(Sheet1!J544&lt;49,Sheet1!D543&gt;40),"高质量顾客",IF(AND(Sheet1!J544&gt;=49,Sheet1!D543&gt;40),"中质量顾客","低质量顾客"))</f>
        <v>高质量顾客</v>
      </c>
      <c r="D542" s="6"/>
    </row>
    <row r="543" spans="1:4" x14ac:dyDescent="0.3">
      <c r="A543">
        <v>6141</v>
      </c>
      <c r="B543" s="4">
        <f ca="1">DATEDIF(Sheet1!H544, TODAY(), "Y")</f>
        <v>12</v>
      </c>
      <c r="C543" s="6" t="str">
        <f>IF(AND(Sheet1!J545&lt;49,Sheet1!D544&gt;40),"高质量顾客",IF(AND(Sheet1!J545&gt;=49,Sheet1!D544&gt;40),"中质量顾客","低质量顾客"))</f>
        <v>中质量顾客</v>
      </c>
      <c r="D543" s="6"/>
    </row>
    <row r="544" spans="1:4" x14ac:dyDescent="0.3">
      <c r="A544">
        <v>4351</v>
      </c>
      <c r="B544" s="4">
        <f ca="1">DATEDIF(Sheet1!H545, TODAY(), "Y")</f>
        <v>12</v>
      </c>
      <c r="C544" s="6" t="str">
        <f>IF(AND(Sheet1!J546&lt;49,Sheet1!D545&gt;40),"高质量顾客",IF(AND(Sheet1!J546&gt;=49,Sheet1!D545&gt;40),"中质量顾客","低质量顾客"))</f>
        <v>中质量顾客</v>
      </c>
      <c r="D544" s="6"/>
    </row>
    <row r="545" spans="1:4" x14ac:dyDescent="0.3">
      <c r="A545">
        <v>4706</v>
      </c>
      <c r="B545" s="4">
        <f ca="1">DATEDIF(Sheet1!H546, TODAY(), "Y")</f>
        <v>12</v>
      </c>
      <c r="C545" s="6" t="str">
        <f>IF(AND(Sheet1!J547&lt;49,Sheet1!D546&gt;40),"高质量顾客",IF(AND(Sheet1!J547&gt;=49,Sheet1!D546&gt;40),"中质量顾客","低质量顾客"))</f>
        <v>高质量顾客</v>
      </c>
      <c r="D545" s="6"/>
    </row>
    <row r="546" spans="1:4" x14ac:dyDescent="0.3">
      <c r="A546">
        <v>9665</v>
      </c>
      <c r="B546" s="4">
        <f ca="1">DATEDIF(Sheet1!H547, TODAY(), "Y")</f>
        <v>12</v>
      </c>
      <c r="C546" s="6" t="str">
        <f>IF(AND(Sheet1!J548&lt;49,Sheet1!D547&gt;40),"高质量顾客",IF(AND(Sheet1!J548&gt;=49,Sheet1!D547&gt;40),"中质量顾客","低质量顾客"))</f>
        <v>高质量顾客</v>
      </c>
      <c r="D546" s="6"/>
    </row>
    <row r="547" spans="1:4" x14ac:dyDescent="0.3">
      <c r="A547">
        <v>1379</v>
      </c>
      <c r="B547" s="4">
        <f ca="1">DATEDIF(Sheet1!H548, TODAY(), "Y")</f>
        <v>12</v>
      </c>
      <c r="C547" s="6" t="str">
        <f>IF(AND(Sheet1!J549&lt;49,Sheet1!D548&gt;40),"高质量顾客",IF(AND(Sheet1!J549&gt;=49,Sheet1!D548&gt;40),"中质量顾客","低质量顾客"))</f>
        <v>中质量顾客</v>
      </c>
      <c r="D547" s="6"/>
    </row>
    <row r="548" spans="1:4" x14ac:dyDescent="0.3">
      <c r="A548">
        <v>221</v>
      </c>
      <c r="B548" s="4">
        <f ca="1">DATEDIF(Sheet1!H549, TODAY(), "Y")</f>
        <v>12</v>
      </c>
      <c r="C548" s="6" t="str">
        <f>IF(AND(Sheet1!J550&lt;49,Sheet1!D549&gt;40),"高质量顾客",IF(AND(Sheet1!J550&gt;=49,Sheet1!D549&gt;40),"中质量顾客","低质量顾客"))</f>
        <v>中质量顾客</v>
      </c>
      <c r="D548" s="6"/>
    </row>
    <row r="549" spans="1:4" x14ac:dyDescent="0.3">
      <c r="A549">
        <v>6289</v>
      </c>
      <c r="B549" s="4">
        <f ca="1">DATEDIF(Sheet1!H550, TODAY(), "Y")</f>
        <v>12</v>
      </c>
      <c r="C549" s="6" t="str">
        <f>IF(AND(Sheet1!J551&lt;49,Sheet1!D550&gt;40),"高质量顾客",IF(AND(Sheet1!J551&gt;=49,Sheet1!D550&gt;40),"中质量顾客","低质量顾客"))</f>
        <v>高质量顾客</v>
      </c>
      <c r="D549" s="6"/>
    </row>
    <row r="550" spans="1:4" x14ac:dyDescent="0.3">
      <c r="A550">
        <v>3491</v>
      </c>
      <c r="B550" s="4">
        <f ca="1">DATEDIF(Sheet1!H551, TODAY(), "Y")</f>
        <v>12</v>
      </c>
      <c r="C550" s="6" t="str">
        <f>IF(AND(Sheet1!J552&lt;49,Sheet1!D551&gt;40),"高质量顾客",IF(AND(Sheet1!J552&gt;=49,Sheet1!D551&gt;40),"中质量顾客","低质量顾客"))</f>
        <v>高质量顾客</v>
      </c>
      <c r="D550" s="6"/>
    </row>
    <row r="551" spans="1:4" x14ac:dyDescent="0.3">
      <c r="A551">
        <v>3865</v>
      </c>
      <c r="B551" s="4">
        <f ca="1">DATEDIF(Sheet1!H552, TODAY(), "Y")</f>
        <v>12</v>
      </c>
      <c r="C551" s="6" t="str">
        <f>IF(AND(Sheet1!J553&lt;49,Sheet1!D552&gt;40),"高质量顾客",IF(AND(Sheet1!J553&gt;=49,Sheet1!D552&gt;40),"中质量顾客","低质量顾客"))</f>
        <v>中质量顾客</v>
      </c>
      <c r="D551" s="6"/>
    </row>
    <row r="552" spans="1:4" x14ac:dyDescent="0.3">
      <c r="A552">
        <v>1165</v>
      </c>
      <c r="B552" s="4">
        <f ca="1">DATEDIF(Sheet1!H553, TODAY(), "Y")</f>
        <v>12</v>
      </c>
      <c r="C552" s="6" t="str">
        <f>IF(AND(Sheet1!J554&lt;49,Sheet1!D553&gt;40),"高质量顾客",IF(AND(Sheet1!J554&gt;=49,Sheet1!D553&gt;40),"中质量顾客","低质量顾客"))</f>
        <v>中质量顾客</v>
      </c>
      <c r="D552" s="6"/>
    </row>
    <row r="553" spans="1:4" x14ac:dyDescent="0.3">
      <c r="A553">
        <v>2276</v>
      </c>
      <c r="B553" s="4">
        <f ca="1">DATEDIF(Sheet1!H554, TODAY(), "Y")</f>
        <v>12</v>
      </c>
      <c r="C553" s="6" t="str">
        <f>IF(AND(Sheet1!J555&lt;49,Sheet1!D554&gt;40),"高质量顾客",IF(AND(Sheet1!J555&gt;=49,Sheet1!D554&gt;40),"中质量顾客","低质量顾客"))</f>
        <v>中质量顾客</v>
      </c>
      <c r="D553" s="6"/>
    </row>
    <row r="554" spans="1:4" x14ac:dyDescent="0.3">
      <c r="A554">
        <v>5631</v>
      </c>
      <c r="B554" s="4">
        <f ca="1">DATEDIF(Sheet1!H555, TODAY(), "Y")</f>
        <v>12</v>
      </c>
      <c r="C554" s="6" t="str">
        <f>IF(AND(Sheet1!J556&lt;49,Sheet1!D555&gt;40),"高质量顾客",IF(AND(Sheet1!J556&gt;=49,Sheet1!D555&gt;40),"中质量顾客","低质量顾客"))</f>
        <v>中质量顾客</v>
      </c>
      <c r="D554" s="6"/>
    </row>
    <row r="555" spans="1:4" x14ac:dyDescent="0.3">
      <c r="A555">
        <v>4990</v>
      </c>
      <c r="B555" s="4">
        <f ca="1">DATEDIF(Sheet1!H556, TODAY(), "Y")</f>
        <v>12</v>
      </c>
      <c r="C555" s="6" t="str">
        <f>IF(AND(Sheet1!J557&lt;49,Sheet1!D556&gt;40),"高质量顾客",IF(AND(Sheet1!J557&gt;=49,Sheet1!D556&gt;40),"中质量顾客","低质量顾客"))</f>
        <v>中质量顾客</v>
      </c>
      <c r="D555" s="6"/>
    </row>
    <row r="556" spans="1:4" x14ac:dyDescent="0.3">
      <c r="A556">
        <v>4864</v>
      </c>
      <c r="B556" s="4">
        <f ca="1">DATEDIF(Sheet1!H557, TODAY(), "Y")</f>
        <v>12</v>
      </c>
      <c r="C556" s="6" t="str">
        <f>IF(AND(Sheet1!J558&lt;49,Sheet1!D557&gt;40),"高质量顾客",IF(AND(Sheet1!J558&gt;=49,Sheet1!D557&gt;40),"中质量顾客","低质量顾客"))</f>
        <v>中质量顾客</v>
      </c>
      <c r="D556" s="6"/>
    </row>
    <row r="557" spans="1:4" x14ac:dyDescent="0.3">
      <c r="A557">
        <v>3839</v>
      </c>
      <c r="B557" s="4">
        <f ca="1">DATEDIF(Sheet1!H558, TODAY(), "Y")</f>
        <v>12</v>
      </c>
      <c r="C557" s="6" t="str">
        <f>IF(AND(Sheet1!J559&lt;49,Sheet1!D558&gt;40),"高质量顾客",IF(AND(Sheet1!J559&gt;=49,Sheet1!D558&gt;40),"中质量顾客","低质量顾客"))</f>
        <v>中质量顾客</v>
      </c>
      <c r="D557" s="6"/>
    </row>
    <row r="558" spans="1:4" x14ac:dyDescent="0.3">
      <c r="A558">
        <v>922</v>
      </c>
      <c r="B558" s="4">
        <f ca="1">DATEDIF(Sheet1!H559, TODAY(), "Y")</f>
        <v>12</v>
      </c>
      <c r="C558" s="6" t="str">
        <f>IF(AND(Sheet1!J560&lt;49,Sheet1!D559&gt;40),"高质量顾客",IF(AND(Sheet1!J560&gt;=49,Sheet1!D559&gt;40),"中质量顾客","低质量顾客"))</f>
        <v>高质量顾客</v>
      </c>
      <c r="D558" s="6"/>
    </row>
    <row r="559" spans="1:4" x14ac:dyDescent="0.3">
      <c r="A559">
        <v>2428</v>
      </c>
      <c r="B559" s="4">
        <f ca="1">DATEDIF(Sheet1!H560, TODAY(), "Y")</f>
        <v>12</v>
      </c>
      <c r="C559" s="6" t="str">
        <f>IF(AND(Sheet1!J561&lt;49,Sheet1!D560&gt;40),"高质量顾客",IF(AND(Sheet1!J561&gt;=49,Sheet1!D560&gt;40),"中质量顾客","低质量顾客"))</f>
        <v>高质量顾客</v>
      </c>
      <c r="D559" s="6"/>
    </row>
    <row r="560" spans="1:4" x14ac:dyDescent="0.3">
      <c r="A560">
        <v>3321</v>
      </c>
      <c r="B560" s="4">
        <f ca="1">DATEDIF(Sheet1!H561, TODAY(), "Y")</f>
        <v>12</v>
      </c>
      <c r="C560" s="6" t="str">
        <f>IF(AND(Sheet1!J562&lt;49,Sheet1!D561&gt;40),"高质量顾客",IF(AND(Sheet1!J562&gt;=49,Sheet1!D561&gt;40),"中质量顾客","低质量顾客"))</f>
        <v>中质量顾客</v>
      </c>
      <c r="D560" s="6"/>
    </row>
    <row r="561" spans="1:4" x14ac:dyDescent="0.3">
      <c r="A561">
        <v>10258</v>
      </c>
      <c r="B561" s="4">
        <f ca="1">DATEDIF(Sheet1!H562, TODAY(), "Y")</f>
        <v>12</v>
      </c>
      <c r="C561" s="6" t="str">
        <f>IF(AND(Sheet1!J563&lt;49,Sheet1!D562&gt;40),"高质量顾客",IF(AND(Sheet1!J563&gt;=49,Sheet1!D562&gt;40),"中质量顾客","低质量顾客"))</f>
        <v>中质量顾客</v>
      </c>
      <c r="D561" s="6"/>
    </row>
    <row r="562" spans="1:4" x14ac:dyDescent="0.3">
      <c r="A562">
        <v>8953</v>
      </c>
      <c r="B562" s="4">
        <f ca="1">DATEDIF(Sheet1!H563, TODAY(), "Y")</f>
        <v>12</v>
      </c>
      <c r="C562" s="6" t="str">
        <f>IF(AND(Sheet1!J564&lt;49,Sheet1!D563&gt;40),"高质量顾客",IF(AND(Sheet1!J564&gt;=49,Sheet1!D563&gt;40),"中质量顾客","低质量顾客"))</f>
        <v>中质量顾客</v>
      </c>
      <c r="D562" s="6"/>
    </row>
    <row r="563" spans="1:4" x14ac:dyDescent="0.3">
      <c r="A563">
        <v>8687</v>
      </c>
      <c r="B563" s="4">
        <f ca="1">DATEDIF(Sheet1!H564, TODAY(), "Y")</f>
        <v>12</v>
      </c>
      <c r="C563" s="6" t="str">
        <f>IF(AND(Sheet1!J565&lt;49,Sheet1!D564&gt;40),"高质量顾客",IF(AND(Sheet1!J565&gt;=49,Sheet1!D564&gt;40),"中质量顾客","低质量顾客"))</f>
        <v>高质量顾客</v>
      </c>
      <c r="D563" s="6"/>
    </row>
    <row r="564" spans="1:4" x14ac:dyDescent="0.3">
      <c r="A564">
        <v>3517</v>
      </c>
      <c r="B564" s="4">
        <f ca="1">DATEDIF(Sheet1!H565, TODAY(), "Y")</f>
        <v>12</v>
      </c>
      <c r="C564" s="6" t="str">
        <f>IF(AND(Sheet1!J566&lt;49,Sheet1!D565&gt;40),"高质量顾客",IF(AND(Sheet1!J566&gt;=49,Sheet1!D565&gt;40),"中质量顾客","低质量顾客"))</f>
        <v>高质量顾客</v>
      </c>
      <c r="D564" s="6"/>
    </row>
    <row r="565" spans="1:4" x14ac:dyDescent="0.3">
      <c r="A565">
        <v>10659</v>
      </c>
      <c r="B565" s="4">
        <f ca="1">DATEDIF(Sheet1!H566, TODAY(), "Y")</f>
        <v>12</v>
      </c>
      <c r="C565" s="6" t="str">
        <f>IF(AND(Sheet1!J567&lt;49,Sheet1!D566&gt;40),"高质量顾客",IF(AND(Sheet1!J567&gt;=49,Sheet1!D566&gt;40),"中质量顾客","低质量顾客"))</f>
        <v>高质量顾客</v>
      </c>
      <c r="D565" s="6"/>
    </row>
    <row r="566" spans="1:4" x14ac:dyDescent="0.3">
      <c r="A566">
        <v>2942</v>
      </c>
      <c r="B566" s="4">
        <f ca="1">DATEDIF(Sheet1!H567, TODAY(), "Y")</f>
        <v>12</v>
      </c>
      <c r="C566" s="6" t="str">
        <f>IF(AND(Sheet1!J568&lt;49,Sheet1!D567&gt;40),"高质量顾客",IF(AND(Sheet1!J568&gt;=49,Sheet1!D567&gt;40),"中质量顾客","低质量顾客"))</f>
        <v>高质量顾客</v>
      </c>
      <c r="D566" s="6"/>
    </row>
    <row r="567" spans="1:4" x14ac:dyDescent="0.3">
      <c r="A567">
        <v>6177</v>
      </c>
      <c r="B567" s="4">
        <f ca="1">DATEDIF(Sheet1!H568, TODAY(), "Y")</f>
        <v>12</v>
      </c>
      <c r="C567" s="6" t="str">
        <f>IF(AND(Sheet1!J569&lt;49,Sheet1!D568&gt;40),"高质量顾客",IF(AND(Sheet1!J569&gt;=49,Sheet1!D568&gt;40),"中质量顾客","低质量顾客"))</f>
        <v>高质量顾客</v>
      </c>
      <c r="D567" s="6"/>
    </row>
    <row r="568" spans="1:4" x14ac:dyDescent="0.3">
      <c r="A568">
        <v>10350</v>
      </c>
      <c r="B568" s="4">
        <f ca="1">DATEDIF(Sheet1!H569, TODAY(), "Y")</f>
        <v>12</v>
      </c>
      <c r="C568" s="6" t="str">
        <f>IF(AND(Sheet1!J570&lt;49,Sheet1!D569&gt;40),"高质量顾客",IF(AND(Sheet1!J570&gt;=49,Sheet1!D569&gt;40),"中质量顾客","低质量顾客"))</f>
        <v>高质量顾客</v>
      </c>
      <c r="D568" s="6"/>
    </row>
    <row r="569" spans="1:4" x14ac:dyDescent="0.3">
      <c r="A569">
        <v>11007</v>
      </c>
      <c r="B569" s="4">
        <f ca="1">DATEDIF(Sheet1!H570, TODAY(), "Y")</f>
        <v>12</v>
      </c>
      <c r="C569" s="6" t="str">
        <f>IF(AND(Sheet1!J571&lt;49,Sheet1!D570&gt;40),"高质量顾客",IF(AND(Sheet1!J571&gt;=49,Sheet1!D570&gt;40),"中质量顾客","低质量顾客"))</f>
        <v>中质量顾客</v>
      </c>
      <c r="D569" s="6"/>
    </row>
    <row r="570" spans="1:4" x14ac:dyDescent="0.3">
      <c r="A570">
        <v>6119</v>
      </c>
      <c r="B570" s="4">
        <f ca="1">DATEDIF(Sheet1!H571, TODAY(), "Y")</f>
        <v>12</v>
      </c>
      <c r="C570" s="6" t="str">
        <f>IF(AND(Sheet1!J572&lt;49,Sheet1!D571&gt;40),"高质量顾客",IF(AND(Sheet1!J572&gt;=49,Sheet1!D571&gt;40),"中质量顾客","低质量顾客"))</f>
        <v>高质量顾客</v>
      </c>
      <c r="D570" s="6"/>
    </row>
    <row r="571" spans="1:4" x14ac:dyDescent="0.3">
      <c r="A571">
        <v>10141</v>
      </c>
      <c r="B571" s="4">
        <f ca="1">DATEDIF(Sheet1!H572, TODAY(), "Y")</f>
        <v>12</v>
      </c>
      <c r="C571" s="6" t="str">
        <f>IF(AND(Sheet1!J573&lt;49,Sheet1!D572&gt;40),"高质量顾客",IF(AND(Sheet1!J573&gt;=49,Sheet1!D572&gt;40),"中质量顾客","低质量顾客"))</f>
        <v>中质量顾客</v>
      </c>
      <c r="D571" s="6"/>
    </row>
    <row r="572" spans="1:4" x14ac:dyDescent="0.3">
      <c r="A572">
        <v>10262</v>
      </c>
      <c r="B572" s="4">
        <f ca="1">DATEDIF(Sheet1!H573, TODAY(), "Y")</f>
        <v>12</v>
      </c>
      <c r="C572" s="6" t="str">
        <f>IF(AND(Sheet1!J574&lt;49,Sheet1!D573&gt;40),"高质量顾客",IF(AND(Sheet1!J574&gt;=49,Sheet1!D573&gt;40),"中质量顾客","低质量顾客"))</f>
        <v>高质量顾客</v>
      </c>
      <c r="D572" s="6"/>
    </row>
    <row r="573" spans="1:4" x14ac:dyDescent="0.3">
      <c r="A573">
        <v>7573</v>
      </c>
      <c r="B573" s="4">
        <f ca="1">DATEDIF(Sheet1!H574, TODAY(), "Y")</f>
        <v>12</v>
      </c>
      <c r="C573" s="6" t="str">
        <f>IF(AND(Sheet1!J575&lt;49,Sheet1!D574&gt;40),"高质量顾客",IF(AND(Sheet1!J575&gt;=49,Sheet1!D574&gt;40),"中质量顾客","低质量顾客"))</f>
        <v>中质量顾客</v>
      </c>
      <c r="D573" s="6"/>
    </row>
    <row r="574" spans="1:4" x14ac:dyDescent="0.3">
      <c r="A574">
        <v>2061</v>
      </c>
      <c r="B574" s="4">
        <f ca="1">DATEDIF(Sheet1!H575, TODAY(), "Y")</f>
        <v>12</v>
      </c>
      <c r="C574" s="6" t="str">
        <f>IF(AND(Sheet1!J576&lt;49,Sheet1!D575&gt;40),"高质量顾客",IF(AND(Sheet1!J576&gt;=49,Sheet1!D575&gt;40),"中质量顾客","低质量顾客"))</f>
        <v>中质量顾客</v>
      </c>
      <c r="D574" s="6"/>
    </row>
    <row r="575" spans="1:4" x14ac:dyDescent="0.3">
      <c r="A575">
        <v>182</v>
      </c>
      <c r="B575" s="4">
        <f ca="1">DATEDIF(Sheet1!H576, TODAY(), "Y")</f>
        <v>12</v>
      </c>
      <c r="C575" s="6" t="str">
        <f>IF(AND(Sheet1!J577&lt;49,Sheet1!D576&gt;40),"高质量顾客",IF(AND(Sheet1!J577&gt;=49,Sheet1!D576&gt;40),"中质量顾客","低质量顾客"))</f>
        <v>中质量顾客</v>
      </c>
      <c r="D575" s="6"/>
    </row>
    <row r="576" spans="1:4" x14ac:dyDescent="0.3">
      <c r="A576">
        <v>4119</v>
      </c>
      <c r="B576" s="4">
        <f ca="1">DATEDIF(Sheet1!H577, TODAY(), "Y")</f>
        <v>12</v>
      </c>
      <c r="C576" s="6" t="str">
        <f>IF(AND(Sheet1!J578&lt;49,Sheet1!D577&gt;40),"高质量顾客",IF(AND(Sheet1!J578&gt;=49,Sheet1!D577&gt;40),"中质量顾客","低质量顾客"))</f>
        <v>中质量顾客</v>
      </c>
      <c r="D576" s="6"/>
    </row>
    <row r="577" spans="1:4" x14ac:dyDescent="0.3">
      <c r="A577">
        <v>3033</v>
      </c>
      <c r="B577" s="4">
        <f ca="1">DATEDIF(Sheet1!H578, TODAY(), "Y")</f>
        <v>12</v>
      </c>
      <c r="C577" s="6" t="str">
        <f>IF(AND(Sheet1!J579&lt;49,Sheet1!D578&gt;40),"高质量顾客",IF(AND(Sheet1!J579&gt;=49,Sheet1!D578&gt;40),"中质量顾客","低质量顾客"))</f>
        <v>中质量顾客</v>
      </c>
      <c r="D577" s="6"/>
    </row>
    <row r="578" spans="1:4" x14ac:dyDescent="0.3">
      <c r="A578">
        <v>5048</v>
      </c>
      <c r="B578" s="4">
        <f ca="1">DATEDIF(Sheet1!H579, TODAY(), "Y")</f>
        <v>12</v>
      </c>
      <c r="C578" s="6" t="str">
        <f>IF(AND(Sheet1!J580&lt;49,Sheet1!D579&gt;40),"高质量顾客",IF(AND(Sheet1!J580&gt;=49,Sheet1!D579&gt;40),"中质量顾客","低质量顾客"))</f>
        <v>中质量顾客</v>
      </c>
      <c r="D578" s="6"/>
    </row>
    <row r="579" spans="1:4" x14ac:dyDescent="0.3">
      <c r="A579">
        <v>5552</v>
      </c>
      <c r="B579" s="4">
        <f ca="1">DATEDIF(Sheet1!H580, TODAY(), "Y")</f>
        <v>12</v>
      </c>
      <c r="C579" s="6" t="str">
        <f>IF(AND(Sheet1!J581&lt;49,Sheet1!D580&gt;40),"高质量顾客",IF(AND(Sheet1!J581&gt;=49,Sheet1!D580&gt;40),"中质量顾客","低质量顾客"))</f>
        <v>高质量顾客</v>
      </c>
      <c r="D579" s="6"/>
    </row>
    <row r="580" spans="1:4" x14ac:dyDescent="0.3">
      <c r="A580">
        <v>1044</v>
      </c>
      <c r="B580" s="4">
        <f ca="1">DATEDIF(Sheet1!H581, TODAY(), "Y")</f>
        <v>12</v>
      </c>
      <c r="C580" s="6" t="str">
        <f>IF(AND(Sheet1!J582&lt;49,Sheet1!D581&gt;40),"高质量顾客",IF(AND(Sheet1!J582&gt;=49,Sheet1!D581&gt;40),"中质量顾客","低质量顾客"))</f>
        <v>中质量顾客</v>
      </c>
      <c r="D580" s="6"/>
    </row>
    <row r="581" spans="1:4" x14ac:dyDescent="0.3">
      <c r="A581">
        <v>125</v>
      </c>
      <c r="B581" s="4">
        <f ca="1">DATEDIF(Sheet1!H582, TODAY(), "Y")</f>
        <v>12</v>
      </c>
      <c r="C581" s="6" t="str">
        <f>IF(AND(Sheet1!J583&lt;49,Sheet1!D582&gt;40),"高质量顾客",IF(AND(Sheet1!J583&gt;=49,Sheet1!D582&gt;40),"中质量顾客","低质量顾客"))</f>
        <v>高质量顾客</v>
      </c>
      <c r="D581" s="6"/>
    </row>
    <row r="582" spans="1:4" x14ac:dyDescent="0.3">
      <c r="A582">
        <v>948</v>
      </c>
      <c r="B582" s="4">
        <f ca="1">DATEDIF(Sheet1!H583, TODAY(), "Y")</f>
        <v>12</v>
      </c>
      <c r="C582" s="6" t="str">
        <f>IF(AND(Sheet1!J584&lt;49,Sheet1!D583&gt;40),"高质量顾客",IF(AND(Sheet1!J584&gt;=49,Sheet1!D583&gt;40),"中质量顾客","低质量顾客"))</f>
        <v>中质量顾客</v>
      </c>
      <c r="D582" s="6"/>
    </row>
    <row r="583" spans="1:4" x14ac:dyDescent="0.3">
      <c r="A583">
        <v>1404</v>
      </c>
      <c r="B583" s="4">
        <f ca="1">DATEDIF(Sheet1!H584, TODAY(), "Y")</f>
        <v>12</v>
      </c>
      <c r="C583" s="6" t="str">
        <f>IF(AND(Sheet1!J585&lt;49,Sheet1!D584&gt;40),"高质量顾客",IF(AND(Sheet1!J585&gt;=49,Sheet1!D584&gt;40),"中质量顾客","低质量顾客"))</f>
        <v>中质量顾客</v>
      </c>
      <c r="D583" s="6"/>
    </row>
    <row r="584" spans="1:4" x14ac:dyDescent="0.3">
      <c r="A584">
        <v>1606</v>
      </c>
      <c r="B584" s="4">
        <f ca="1">DATEDIF(Sheet1!H585, TODAY(), "Y")</f>
        <v>12</v>
      </c>
      <c r="C584" s="6" t="str">
        <f>IF(AND(Sheet1!J586&lt;49,Sheet1!D585&gt;40),"高质量顾客",IF(AND(Sheet1!J586&gt;=49,Sheet1!D585&gt;40),"中质量顾客","低质量顾客"))</f>
        <v>高质量顾客</v>
      </c>
      <c r="D584" s="6"/>
    </row>
    <row r="585" spans="1:4" x14ac:dyDescent="0.3">
      <c r="A585">
        <v>8754</v>
      </c>
      <c r="B585" s="4">
        <f ca="1">DATEDIF(Sheet1!H586, TODAY(), "Y")</f>
        <v>12</v>
      </c>
      <c r="C585" s="6" t="str">
        <f>IF(AND(Sheet1!J587&lt;49,Sheet1!D586&gt;40),"高质量顾客",IF(AND(Sheet1!J587&gt;=49,Sheet1!D586&gt;40),"中质量顾客","低质量顾客"))</f>
        <v>中质量顾客</v>
      </c>
      <c r="D585" s="6"/>
    </row>
    <row r="586" spans="1:4" x14ac:dyDescent="0.3">
      <c r="A586">
        <v>6374</v>
      </c>
      <c r="B586" s="4">
        <f ca="1">DATEDIF(Sheet1!H587, TODAY(), "Y")</f>
        <v>12</v>
      </c>
      <c r="C586" s="6" t="str">
        <f>IF(AND(Sheet1!J588&lt;49,Sheet1!D587&gt;40),"高质量顾客",IF(AND(Sheet1!J588&gt;=49,Sheet1!D587&gt;40),"中质量顾客","低质量顾客"))</f>
        <v>中质量顾客</v>
      </c>
      <c r="D586" s="6"/>
    </row>
    <row r="587" spans="1:4" x14ac:dyDescent="0.3">
      <c r="A587">
        <v>675</v>
      </c>
      <c r="B587" s="4">
        <f ca="1">DATEDIF(Sheet1!H588, TODAY(), "Y")</f>
        <v>12</v>
      </c>
      <c r="C587" s="6" t="str">
        <f>IF(AND(Sheet1!J589&lt;49,Sheet1!D588&gt;40),"高质量顾客",IF(AND(Sheet1!J589&gt;=49,Sheet1!D588&gt;40),"中质量顾客","低质量顾客"))</f>
        <v>高质量顾客</v>
      </c>
      <c r="D587" s="6"/>
    </row>
    <row r="588" spans="1:4" x14ac:dyDescent="0.3">
      <c r="A588">
        <v>10669</v>
      </c>
      <c r="B588" s="4">
        <f ca="1">DATEDIF(Sheet1!H589, TODAY(), "Y")</f>
        <v>12</v>
      </c>
      <c r="C588" s="6" t="str">
        <f>IF(AND(Sheet1!J590&lt;49,Sheet1!D589&gt;40),"高质量顾客",IF(AND(Sheet1!J590&gt;=49,Sheet1!D589&gt;40),"中质量顾客","低质量顾客"))</f>
        <v>高质量顾客</v>
      </c>
      <c r="D588" s="6"/>
    </row>
    <row r="589" spans="1:4" x14ac:dyDescent="0.3">
      <c r="A589">
        <v>6409</v>
      </c>
      <c r="B589" s="4">
        <f ca="1">DATEDIF(Sheet1!H590, TODAY(), "Y")</f>
        <v>12</v>
      </c>
      <c r="C589" s="6" t="str">
        <f>IF(AND(Sheet1!J591&lt;49,Sheet1!D590&gt;40),"高质量顾客",IF(AND(Sheet1!J591&gt;=49,Sheet1!D590&gt;40),"中质量顾客","低质量顾客"))</f>
        <v>中质量顾客</v>
      </c>
      <c r="D589" s="6"/>
    </row>
    <row r="590" spans="1:4" x14ac:dyDescent="0.3">
      <c r="A590">
        <v>11148</v>
      </c>
      <c r="B590" s="4">
        <f ca="1">DATEDIF(Sheet1!H591, TODAY(), "Y")</f>
        <v>12</v>
      </c>
      <c r="C590" s="6" t="str">
        <f>IF(AND(Sheet1!J592&lt;49,Sheet1!D591&gt;40),"高质量顾客",IF(AND(Sheet1!J592&gt;=49,Sheet1!D591&gt;40),"中质量顾客","低质量顾客"))</f>
        <v>高质量顾客</v>
      </c>
      <c r="D590" s="6"/>
    </row>
    <row r="591" spans="1:4" x14ac:dyDescent="0.3">
      <c r="A591">
        <v>11187</v>
      </c>
      <c r="B591" s="4">
        <f ca="1">DATEDIF(Sheet1!H592, TODAY(), "Y")</f>
        <v>12</v>
      </c>
      <c r="C591" s="6" t="str">
        <f>IF(AND(Sheet1!J593&lt;49,Sheet1!D592&gt;40),"高质量顾客",IF(AND(Sheet1!J593&gt;=49,Sheet1!D592&gt;40),"中质量顾客","低质量顾客"))</f>
        <v>高质量顾客</v>
      </c>
      <c r="D591" s="6"/>
    </row>
    <row r="592" spans="1:4" x14ac:dyDescent="0.3">
      <c r="A592">
        <v>10552</v>
      </c>
      <c r="B592" s="4">
        <f ca="1">DATEDIF(Sheet1!H593, TODAY(), "Y")</f>
        <v>12</v>
      </c>
      <c r="C592" s="6" t="str">
        <f>IF(AND(Sheet1!J594&lt;49,Sheet1!D593&gt;40),"高质量顾客",IF(AND(Sheet1!J594&gt;=49,Sheet1!D593&gt;40),"中质量顾客","低质量顾客"))</f>
        <v>中质量顾客</v>
      </c>
      <c r="D592" s="6"/>
    </row>
    <row r="593" spans="1:4" x14ac:dyDescent="0.3">
      <c r="A593">
        <v>11031</v>
      </c>
      <c r="B593" s="4">
        <f ca="1">DATEDIF(Sheet1!H594, TODAY(), "Y")</f>
        <v>12</v>
      </c>
      <c r="C593" s="6" t="str">
        <f>IF(AND(Sheet1!J595&lt;49,Sheet1!D594&gt;40),"高质量顾客",IF(AND(Sheet1!J595&gt;=49,Sheet1!D594&gt;40),"中质量顾客","低质量顾客"))</f>
        <v>中质量顾客</v>
      </c>
      <c r="D593" s="6"/>
    </row>
    <row r="594" spans="1:4" x14ac:dyDescent="0.3">
      <c r="A594">
        <v>8082</v>
      </c>
      <c r="B594" s="4">
        <f ca="1">DATEDIF(Sheet1!H595, TODAY(), "Y")</f>
        <v>12</v>
      </c>
      <c r="C594" s="6" t="str">
        <f>IF(AND(Sheet1!J596&lt;49,Sheet1!D595&gt;40),"高质量顾客",IF(AND(Sheet1!J596&gt;=49,Sheet1!D595&gt;40),"中质量顾客","低质量顾客"))</f>
        <v>高质量顾客</v>
      </c>
      <c r="D594" s="6"/>
    </row>
    <row r="595" spans="1:4" x14ac:dyDescent="0.3">
      <c r="A595">
        <v>1087</v>
      </c>
      <c r="B595" s="4">
        <f ca="1">DATEDIF(Sheet1!H596, TODAY(), "Y")</f>
        <v>12</v>
      </c>
      <c r="C595" s="6" t="str">
        <f>IF(AND(Sheet1!J597&lt;49,Sheet1!D596&gt;40),"高质量顾客",IF(AND(Sheet1!J597&gt;=49,Sheet1!D596&gt;40),"中质量顾客","低质量顾客"))</f>
        <v>中质量顾客</v>
      </c>
      <c r="D595" s="6"/>
    </row>
    <row r="596" spans="1:4" x14ac:dyDescent="0.3">
      <c r="A596">
        <v>945</v>
      </c>
      <c r="B596" s="4">
        <f ca="1">DATEDIF(Sheet1!H597, TODAY(), "Y")</f>
        <v>12</v>
      </c>
      <c r="C596" s="6" t="str">
        <f>IF(AND(Sheet1!J598&lt;49,Sheet1!D597&gt;40),"高质量顾客",IF(AND(Sheet1!J598&gt;=49,Sheet1!D597&gt;40),"中质量顾客","低质量顾客"))</f>
        <v>中质量顾客</v>
      </c>
      <c r="D596" s="6"/>
    </row>
    <row r="597" spans="1:4" x14ac:dyDescent="0.3">
      <c r="A597">
        <v>7286</v>
      </c>
      <c r="B597" s="4">
        <f ca="1">DATEDIF(Sheet1!H598, TODAY(), "Y")</f>
        <v>12</v>
      </c>
      <c r="C597" s="6" t="str">
        <f>IF(AND(Sheet1!J599&lt;49,Sheet1!D598&gt;40),"高质量顾客",IF(AND(Sheet1!J599&gt;=49,Sheet1!D598&gt;40),"中质量顾客","低质量顾客"))</f>
        <v>中质量顾客</v>
      </c>
      <c r="D597" s="6"/>
    </row>
    <row r="598" spans="1:4" x14ac:dyDescent="0.3">
      <c r="A598">
        <v>9925</v>
      </c>
      <c r="B598" s="4">
        <f ca="1">DATEDIF(Sheet1!H599, TODAY(), "Y")</f>
        <v>12</v>
      </c>
      <c r="C598" s="6" t="str">
        <f>IF(AND(Sheet1!J600&lt;49,Sheet1!D599&gt;40),"高质量顾客",IF(AND(Sheet1!J600&gt;=49,Sheet1!D599&gt;40),"中质量顾客","低质量顾客"))</f>
        <v>中质量顾客</v>
      </c>
      <c r="D598" s="6"/>
    </row>
    <row r="599" spans="1:4" x14ac:dyDescent="0.3">
      <c r="A599">
        <v>73</v>
      </c>
      <c r="B599" s="4">
        <f ca="1">DATEDIF(Sheet1!H600, TODAY(), "Y")</f>
        <v>12</v>
      </c>
      <c r="C599" s="6" t="str">
        <f>IF(AND(Sheet1!J601&lt;49,Sheet1!D600&gt;40),"高质量顾客",IF(AND(Sheet1!J601&gt;=49,Sheet1!D600&gt;40),"中质量顾客","低质量顾客"))</f>
        <v>高质量顾客</v>
      </c>
      <c r="D599" s="6"/>
    </row>
    <row r="600" spans="1:4" x14ac:dyDescent="0.3">
      <c r="A600">
        <v>2404</v>
      </c>
      <c r="B600" s="4">
        <f ca="1">DATEDIF(Sheet1!H601, TODAY(), "Y")</f>
        <v>12</v>
      </c>
      <c r="C600" s="6" t="str">
        <f>IF(AND(Sheet1!J602&lt;49,Sheet1!D601&gt;40),"高质量顾客",IF(AND(Sheet1!J602&gt;=49,Sheet1!D601&gt;40),"中质量顾客","低质量顾客"))</f>
        <v>高质量顾客</v>
      </c>
      <c r="D600" s="6"/>
    </row>
    <row r="601" spans="1:4" x14ac:dyDescent="0.3">
      <c r="A601">
        <v>2285</v>
      </c>
      <c r="B601" s="4">
        <f ca="1">DATEDIF(Sheet1!H602, TODAY(), "Y")</f>
        <v>12</v>
      </c>
      <c r="C601" s="6" t="str">
        <f>IF(AND(Sheet1!J603&lt;49,Sheet1!D602&gt;40),"高质量顾客",IF(AND(Sheet1!J603&gt;=49,Sheet1!D602&gt;40),"中质量顾客","低质量顾客"))</f>
        <v>高质量顾客</v>
      </c>
      <c r="D601" s="6"/>
    </row>
    <row r="602" spans="1:4" x14ac:dyDescent="0.3">
      <c r="A602">
        <v>975</v>
      </c>
      <c r="B602" s="4">
        <f ca="1">DATEDIF(Sheet1!H603, TODAY(), "Y")</f>
        <v>12</v>
      </c>
      <c r="C602" s="6" t="str">
        <f>IF(AND(Sheet1!J604&lt;49,Sheet1!D603&gt;40),"高质量顾客",IF(AND(Sheet1!J604&gt;=49,Sheet1!D603&gt;40),"中质量顾客","低质量顾客"))</f>
        <v>中质量顾客</v>
      </c>
      <c r="D602" s="6"/>
    </row>
    <row r="603" spans="1:4" x14ac:dyDescent="0.3">
      <c r="A603">
        <v>8562</v>
      </c>
      <c r="B603" s="4">
        <f ca="1">DATEDIF(Sheet1!H604, TODAY(), "Y")</f>
        <v>12</v>
      </c>
      <c r="C603" s="6" t="str">
        <f>IF(AND(Sheet1!J605&lt;49,Sheet1!D604&gt;40),"高质量顾客",IF(AND(Sheet1!J605&gt;=49,Sheet1!D604&gt;40),"中质量顾客","低质量顾客"))</f>
        <v>高质量顾客</v>
      </c>
      <c r="D603" s="6"/>
    </row>
    <row r="604" spans="1:4" x14ac:dyDescent="0.3">
      <c r="A604">
        <v>6379</v>
      </c>
      <c r="B604" s="4">
        <f ca="1">DATEDIF(Sheet1!H605, TODAY(), "Y")</f>
        <v>12</v>
      </c>
      <c r="C604" s="6" t="str">
        <f>IF(AND(Sheet1!J606&lt;49,Sheet1!D605&gt;40),"高质量顾客",IF(AND(Sheet1!J606&gt;=49,Sheet1!D605&gt;40),"中质量顾客","低质量顾客"))</f>
        <v>中质量顾客</v>
      </c>
      <c r="D604" s="6"/>
    </row>
    <row r="605" spans="1:4" x14ac:dyDescent="0.3">
      <c r="A605">
        <v>5863</v>
      </c>
      <c r="B605" s="4">
        <f ca="1">DATEDIF(Sheet1!H606, TODAY(), "Y")</f>
        <v>12</v>
      </c>
      <c r="C605" s="6" t="str">
        <f>IF(AND(Sheet1!J607&lt;49,Sheet1!D606&gt;40),"高质量顾客",IF(AND(Sheet1!J607&gt;=49,Sheet1!D606&gt;40),"中质量顾客","低质量顾客"))</f>
        <v>高质量顾客</v>
      </c>
      <c r="D605" s="6"/>
    </row>
    <row r="606" spans="1:4" x14ac:dyDescent="0.3">
      <c r="A606">
        <v>9967</v>
      </c>
      <c r="B606" s="4">
        <f ca="1">DATEDIF(Sheet1!H607, TODAY(), "Y")</f>
        <v>12</v>
      </c>
      <c r="C606" s="6" t="str">
        <f>IF(AND(Sheet1!J608&lt;49,Sheet1!D607&gt;40),"高质量顾客",IF(AND(Sheet1!J608&gt;=49,Sheet1!D607&gt;40),"中质量顾客","低质量顾客"))</f>
        <v>中质量顾客</v>
      </c>
      <c r="D606" s="6"/>
    </row>
    <row r="607" spans="1:4" x14ac:dyDescent="0.3">
      <c r="A607">
        <v>1324</v>
      </c>
      <c r="B607" s="4">
        <f ca="1">DATEDIF(Sheet1!H608, TODAY(), "Y")</f>
        <v>12</v>
      </c>
      <c r="C607" s="6" t="str">
        <f>IF(AND(Sheet1!J609&lt;49,Sheet1!D608&gt;40),"高质量顾客",IF(AND(Sheet1!J609&gt;=49,Sheet1!D608&gt;40),"中质量顾客","低质量顾客"))</f>
        <v>中质量顾客</v>
      </c>
      <c r="D607" s="6"/>
    </row>
    <row r="608" spans="1:4" x14ac:dyDescent="0.3">
      <c r="A608">
        <v>4385</v>
      </c>
      <c r="B608" s="4">
        <f ca="1">DATEDIF(Sheet1!H609, TODAY(), "Y")</f>
        <v>12</v>
      </c>
      <c r="C608" s="6" t="str">
        <f>IF(AND(Sheet1!J610&lt;49,Sheet1!D609&gt;40),"高质量顾客",IF(AND(Sheet1!J610&gt;=49,Sheet1!D609&gt;40),"中质量顾客","低质量顾客"))</f>
        <v>高质量顾客</v>
      </c>
      <c r="D608" s="6"/>
    </row>
    <row r="609" spans="1:4" x14ac:dyDescent="0.3">
      <c r="A609">
        <v>9422</v>
      </c>
      <c r="B609" s="4">
        <f ca="1">DATEDIF(Sheet1!H610, TODAY(), "Y")</f>
        <v>12</v>
      </c>
      <c r="C609" s="6" t="str">
        <f>IF(AND(Sheet1!J611&lt;49,Sheet1!D610&gt;40),"高质量顾客",IF(AND(Sheet1!J611&gt;=49,Sheet1!D610&gt;40),"中质量顾客","低质量顾客"))</f>
        <v>高质量顾客</v>
      </c>
      <c r="D609" s="6"/>
    </row>
    <row r="610" spans="1:4" x14ac:dyDescent="0.3">
      <c r="A610">
        <v>9729</v>
      </c>
      <c r="B610" s="4">
        <f ca="1">DATEDIF(Sheet1!H611, TODAY(), "Y")</f>
        <v>12</v>
      </c>
      <c r="C610" s="6" t="str">
        <f>IF(AND(Sheet1!J612&lt;49,Sheet1!D611&gt;40),"高质量顾客",IF(AND(Sheet1!J612&gt;=49,Sheet1!D611&gt;40),"中质量顾客","低质量顾客"))</f>
        <v>高质量顾客</v>
      </c>
      <c r="D610" s="6"/>
    </row>
    <row r="611" spans="1:4" x14ac:dyDescent="0.3">
      <c r="A611">
        <v>6919</v>
      </c>
      <c r="B611" s="4">
        <f ca="1">DATEDIF(Sheet1!H612, TODAY(), "Y")</f>
        <v>12</v>
      </c>
      <c r="C611" s="6" t="str">
        <f>IF(AND(Sheet1!J613&lt;49,Sheet1!D612&gt;40),"高质量顾客",IF(AND(Sheet1!J613&gt;=49,Sheet1!D612&gt;40),"中质量顾客","低质量顾客"))</f>
        <v>中质量顾客</v>
      </c>
      <c r="D611" s="6"/>
    </row>
    <row r="612" spans="1:4" x14ac:dyDescent="0.3">
      <c r="A612">
        <v>7822</v>
      </c>
      <c r="B612" s="4">
        <f ca="1">DATEDIF(Sheet1!H613, TODAY(), "Y")</f>
        <v>12</v>
      </c>
      <c r="C612" s="6" t="str">
        <f>IF(AND(Sheet1!J614&lt;49,Sheet1!D613&gt;40),"高质量顾客",IF(AND(Sheet1!J614&gt;=49,Sheet1!D613&gt;40),"中质量顾客","低质量顾客"))</f>
        <v>中质量顾客</v>
      </c>
      <c r="D612" s="6"/>
    </row>
    <row r="613" spans="1:4" x14ac:dyDescent="0.3">
      <c r="A613">
        <v>2661</v>
      </c>
      <c r="B613" s="4">
        <f ca="1">DATEDIF(Sheet1!H614, TODAY(), "Y")</f>
        <v>12</v>
      </c>
      <c r="C613" s="6" t="str">
        <f>IF(AND(Sheet1!J615&lt;49,Sheet1!D614&gt;40),"高质量顾客",IF(AND(Sheet1!J615&gt;=49,Sheet1!D614&gt;40),"中质量顾客","低质量顾客"))</f>
        <v>中质量顾客</v>
      </c>
      <c r="D613" s="6"/>
    </row>
    <row r="614" spans="1:4" x14ac:dyDescent="0.3">
      <c r="A614">
        <v>3130</v>
      </c>
      <c r="B614" s="4">
        <f ca="1">DATEDIF(Sheet1!H615, TODAY(), "Y")</f>
        <v>12</v>
      </c>
      <c r="C614" s="6" t="str">
        <f>IF(AND(Sheet1!J616&lt;49,Sheet1!D615&gt;40),"高质量顾客",IF(AND(Sheet1!J616&gt;=49,Sheet1!D615&gt;40),"中质量顾客","低质量顾客"))</f>
        <v>高质量顾客</v>
      </c>
      <c r="D614" s="6"/>
    </row>
    <row r="615" spans="1:4" x14ac:dyDescent="0.3">
      <c r="A615">
        <v>4855</v>
      </c>
      <c r="B615" s="4">
        <f ca="1">DATEDIF(Sheet1!H616, TODAY(), "Y")</f>
        <v>12</v>
      </c>
      <c r="C615" s="6" t="str">
        <f>IF(AND(Sheet1!J617&lt;49,Sheet1!D616&gt;40),"高质量顾客",IF(AND(Sheet1!J617&gt;=49,Sheet1!D616&gt;40),"中质量顾客","低质量顾客"))</f>
        <v>高质量顾客</v>
      </c>
      <c r="D615" s="6"/>
    </row>
    <row r="616" spans="1:4" x14ac:dyDescent="0.3">
      <c r="A616">
        <v>10377</v>
      </c>
      <c r="B616" s="4">
        <f ca="1">DATEDIF(Sheet1!H617, TODAY(), "Y")</f>
        <v>12</v>
      </c>
      <c r="C616" s="6" t="str">
        <f>IF(AND(Sheet1!J618&lt;49,Sheet1!D617&gt;40),"高质量顾客",IF(AND(Sheet1!J618&gt;=49,Sheet1!D617&gt;40),"中质量顾客","低质量顾客"))</f>
        <v>高质量顾客</v>
      </c>
      <c r="D616" s="6"/>
    </row>
    <row r="617" spans="1:4" x14ac:dyDescent="0.3">
      <c r="A617">
        <v>5049</v>
      </c>
      <c r="B617" s="4">
        <f ca="1">DATEDIF(Sheet1!H618, TODAY(), "Y")</f>
        <v>12</v>
      </c>
      <c r="C617" s="6" t="str">
        <f>IF(AND(Sheet1!J619&lt;49,Sheet1!D618&gt;40),"高质量顾客",IF(AND(Sheet1!J619&gt;=49,Sheet1!D618&gt;40),"中质量顾客","低质量顾客"))</f>
        <v>高质量顾客</v>
      </c>
      <c r="D617" s="6"/>
    </row>
    <row r="618" spans="1:4" x14ac:dyDescent="0.3">
      <c r="A618">
        <v>9284</v>
      </c>
      <c r="B618" s="4">
        <f ca="1">DATEDIF(Sheet1!H619, TODAY(), "Y")</f>
        <v>12</v>
      </c>
      <c r="C618" s="6" t="str">
        <f>IF(AND(Sheet1!J620&lt;49,Sheet1!D619&gt;40),"高质量顾客",IF(AND(Sheet1!J620&gt;=49,Sheet1!D619&gt;40),"中质量顾客","低质量顾客"))</f>
        <v>高质量顾客</v>
      </c>
      <c r="D618" s="6"/>
    </row>
    <row r="619" spans="1:4" x14ac:dyDescent="0.3">
      <c r="A619">
        <v>10128</v>
      </c>
      <c r="B619" s="4">
        <f ca="1">DATEDIF(Sheet1!H620, TODAY(), "Y")</f>
        <v>12</v>
      </c>
      <c r="C619" s="6" t="str">
        <f>IF(AND(Sheet1!J621&lt;49,Sheet1!D620&gt;40),"高质量顾客",IF(AND(Sheet1!J621&gt;=49,Sheet1!D620&gt;40),"中质量顾客","低质量顾客"))</f>
        <v>高质量顾客</v>
      </c>
      <c r="D619" s="6"/>
    </row>
    <row r="620" spans="1:4" x14ac:dyDescent="0.3">
      <c r="A620">
        <v>5991</v>
      </c>
      <c r="B620" s="4">
        <f ca="1">DATEDIF(Sheet1!H621, TODAY(), "Y")</f>
        <v>12</v>
      </c>
      <c r="C620" s="6" t="str">
        <f>IF(AND(Sheet1!J622&lt;49,Sheet1!D621&gt;40),"高质量顾客",IF(AND(Sheet1!J622&gt;=49,Sheet1!D621&gt;40),"中质量顾客","低质量顾客"))</f>
        <v>中质量顾客</v>
      </c>
      <c r="D620" s="6"/>
    </row>
    <row r="621" spans="1:4" x14ac:dyDescent="0.3">
      <c r="A621">
        <v>2516</v>
      </c>
      <c r="B621" s="4">
        <f ca="1">DATEDIF(Sheet1!H622, TODAY(), "Y")</f>
        <v>12</v>
      </c>
      <c r="C621" s="6" t="str">
        <f>IF(AND(Sheet1!J623&lt;49,Sheet1!D622&gt;40),"高质量顾客",IF(AND(Sheet1!J623&gt;=49,Sheet1!D622&gt;40),"中质量顾客","低质量顾客"))</f>
        <v>高质量顾客</v>
      </c>
      <c r="D621" s="6"/>
    </row>
    <row r="622" spans="1:4" x14ac:dyDescent="0.3">
      <c r="A622">
        <v>2541</v>
      </c>
      <c r="B622" s="4">
        <f ca="1">DATEDIF(Sheet1!H623, TODAY(), "Y")</f>
        <v>12</v>
      </c>
      <c r="C622" s="6" t="str">
        <f>IF(AND(Sheet1!J624&lt;49,Sheet1!D623&gt;40),"高质量顾客",IF(AND(Sheet1!J624&gt;=49,Sheet1!D623&gt;40),"中质量顾客","低质量顾客"))</f>
        <v>高质量顾客</v>
      </c>
      <c r="D622" s="6"/>
    </row>
    <row r="623" spans="1:4" x14ac:dyDescent="0.3">
      <c r="A623">
        <v>6183</v>
      </c>
      <c r="B623" s="4">
        <f ca="1">DATEDIF(Sheet1!H624, TODAY(), "Y")</f>
        <v>12</v>
      </c>
      <c r="C623" s="6" t="str">
        <f>IF(AND(Sheet1!J625&lt;49,Sheet1!D624&gt;40),"高质量顾客",IF(AND(Sheet1!J625&gt;=49,Sheet1!D624&gt;40),"中质量顾客","低质量顾客"))</f>
        <v>高质量顾客</v>
      </c>
      <c r="D623" s="6"/>
    </row>
    <row r="624" spans="1:4" x14ac:dyDescent="0.3">
      <c r="A624">
        <v>4470</v>
      </c>
      <c r="B624" s="4">
        <f ca="1">DATEDIF(Sheet1!H625, TODAY(), "Y")</f>
        <v>12</v>
      </c>
      <c r="C624" s="6" t="str">
        <f>IF(AND(Sheet1!J626&lt;49,Sheet1!D625&gt;40),"高质量顾客",IF(AND(Sheet1!J626&gt;=49,Sheet1!D625&gt;40),"中质量顾客","低质量顾客"))</f>
        <v>中质量顾客</v>
      </c>
      <c r="D624" s="6"/>
    </row>
    <row r="625" spans="1:4" x14ac:dyDescent="0.3">
      <c r="A625">
        <v>6376</v>
      </c>
      <c r="B625" s="4">
        <f ca="1">DATEDIF(Sheet1!H626, TODAY(), "Y")</f>
        <v>12</v>
      </c>
      <c r="C625" s="6" t="str">
        <f>IF(AND(Sheet1!J627&lt;49,Sheet1!D626&gt;40),"高质量顾客",IF(AND(Sheet1!J627&gt;=49,Sheet1!D626&gt;40),"中质量顾客","低质量顾客"))</f>
        <v>高质量顾客</v>
      </c>
      <c r="D625" s="6"/>
    </row>
    <row r="626" spans="1:4" x14ac:dyDescent="0.3">
      <c r="A626">
        <v>2036</v>
      </c>
      <c r="B626" s="4">
        <f ca="1">DATEDIF(Sheet1!H627, TODAY(), "Y")</f>
        <v>12</v>
      </c>
      <c r="C626" s="6" t="str">
        <f>IF(AND(Sheet1!J628&lt;49,Sheet1!D627&gt;40),"高质量顾客",IF(AND(Sheet1!J628&gt;=49,Sheet1!D627&gt;40),"中质量顾客","低质量顾客"))</f>
        <v>中质量顾客</v>
      </c>
      <c r="D626" s="6"/>
    </row>
    <row r="627" spans="1:4" x14ac:dyDescent="0.3">
      <c r="A627">
        <v>4697</v>
      </c>
      <c r="B627" s="4">
        <f ca="1">DATEDIF(Sheet1!H628, TODAY(), "Y")</f>
        <v>12</v>
      </c>
      <c r="C627" s="6" t="str">
        <f>IF(AND(Sheet1!J629&lt;49,Sheet1!D628&gt;40),"高质量顾客",IF(AND(Sheet1!J629&gt;=49,Sheet1!D628&gt;40),"中质量顾客","低质量顾客"))</f>
        <v>中质量顾客</v>
      </c>
      <c r="D627" s="6"/>
    </row>
    <row r="628" spans="1:4" x14ac:dyDescent="0.3">
      <c r="A628">
        <v>8780</v>
      </c>
      <c r="B628" s="4">
        <f ca="1">DATEDIF(Sheet1!H629, TODAY(), "Y")</f>
        <v>12</v>
      </c>
      <c r="C628" s="6" t="str">
        <f>IF(AND(Sheet1!J630&lt;49,Sheet1!D629&gt;40),"高质量顾客",IF(AND(Sheet1!J630&gt;=49,Sheet1!D629&gt;40),"中质量顾客","低质量顾客"))</f>
        <v>中质量顾客</v>
      </c>
      <c r="D628" s="6"/>
    </row>
    <row r="629" spans="1:4" x14ac:dyDescent="0.3">
      <c r="A629">
        <v>6245</v>
      </c>
      <c r="B629" s="4">
        <f ca="1">DATEDIF(Sheet1!H630, TODAY(), "Y")</f>
        <v>12</v>
      </c>
      <c r="C629" s="6" t="str">
        <f>IF(AND(Sheet1!J631&lt;49,Sheet1!D630&gt;40),"高质量顾客",IF(AND(Sheet1!J631&gt;=49,Sheet1!D630&gt;40),"中质量顾客","低质量顾客"))</f>
        <v>高质量顾客</v>
      </c>
      <c r="D629" s="6"/>
    </row>
    <row r="630" spans="1:4" x14ac:dyDescent="0.3">
      <c r="A630">
        <v>7848</v>
      </c>
      <c r="B630" s="4">
        <f ca="1">DATEDIF(Sheet1!H631, TODAY(), "Y")</f>
        <v>12</v>
      </c>
      <c r="C630" s="6" t="str">
        <f>IF(AND(Sheet1!J632&lt;49,Sheet1!D631&gt;40),"高质量顾客",IF(AND(Sheet1!J632&gt;=49,Sheet1!D631&gt;40),"中质量顾客","低质量顾客"))</f>
        <v>中质量顾客</v>
      </c>
      <c r="D630" s="6"/>
    </row>
    <row r="631" spans="1:4" x14ac:dyDescent="0.3">
      <c r="A631">
        <v>10691</v>
      </c>
      <c r="B631" s="4">
        <f ca="1">DATEDIF(Sheet1!H632, TODAY(), "Y")</f>
        <v>12</v>
      </c>
      <c r="C631" s="6" t="str">
        <f>IF(AND(Sheet1!J633&lt;49,Sheet1!D632&gt;40),"高质量顾客",IF(AND(Sheet1!J633&gt;=49,Sheet1!D632&gt;40),"中质量顾客","低质量顾客"))</f>
        <v>中质量顾客</v>
      </c>
      <c r="D631" s="6"/>
    </row>
    <row r="632" spans="1:4" x14ac:dyDescent="0.3">
      <c r="A632">
        <v>4037</v>
      </c>
      <c r="B632" s="4">
        <f ca="1">DATEDIF(Sheet1!H633, TODAY(), "Y")</f>
        <v>12</v>
      </c>
      <c r="C632" s="6" t="str">
        <f>IF(AND(Sheet1!J634&lt;49,Sheet1!D633&gt;40),"高质量顾客",IF(AND(Sheet1!J634&gt;=49,Sheet1!D633&gt;40),"中质量顾客","低质量顾客"))</f>
        <v>中质量顾客</v>
      </c>
      <c r="D632" s="6"/>
    </row>
    <row r="633" spans="1:4" x14ac:dyDescent="0.3">
      <c r="A633">
        <v>1517</v>
      </c>
      <c r="B633" s="4">
        <f ca="1">DATEDIF(Sheet1!H634, TODAY(), "Y")</f>
        <v>12</v>
      </c>
      <c r="C633" s="6" t="str">
        <f>IF(AND(Sheet1!J635&lt;49,Sheet1!D634&gt;40),"高质量顾客",IF(AND(Sheet1!J635&gt;=49,Sheet1!D634&gt;40),"中质量顾客","低质量顾客"))</f>
        <v>高质量顾客</v>
      </c>
      <c r="D633" s="6"/>
    </row>
    <row r="634" spans="1:4" x14ac:dyDescent="0.3">
      <c r="A634">
        <v>8779</v>
      </c>
      <c r="B634" s="4">
        <f ca="1">DATEDIF(Sheet1!H635, TODAY(), "Y")</f>
        <v>12</v>
      </c>
      <c r="C634" s="6" t="str">
        <f>IF(AND(Sheet1!J636&lt;49,Sheet1!D635&gt;40),"高质量顾客",IF(AND(Sheet1!J636&gt;=49,Sheet1!D635&gt;40),"中质量顾客","低质量顾客"))</f>
        <v>高质量顾客</v>
      </c>
      <c r="D634" s="6"/>
    </row>
    <row r="635" spans="1:4" x14ac:dyDescent="0.3">
      <c r="A635">
        <v>5209</v>
      </c>
      <c r="B635" s="4">
        <f ca="1">DATEDIF(Sheet1!H636, TODAY(), "Y")</f>
        <v>12</v>
      </c>
      <c r="C635" s="6" t="str">
        <f>IF(AND(Sheet1!J637&lt;49,Sheet1!D636&gt;40),"高质量顾客",IF(AND(Sheet1!J637&gt;=49,Sheet1!D636&gt;40),"中质量顾客","低质量顾客"))</f>
        <v>中质量顾客</v>
      </c>
      <c r="D635" s="6"/>
    </row>
    <row r="636" spans="1:4" x14ac:dyDescent="0.3">
      <c r="A636">
        <v>8724</v>
      </c>
      <c r="B636" s="4">
        <f ca="1">DATEDIF(Sheet1!H637, TODAY(), "Y")</f>
        <v>12</v>
      </c>
      <c r="C636" s="6" t="str">
        <f>IF(AND(Sheet1!J638&lt;49,Sheet1!D637&gt;40),"高质量顾客",IF(AND(Sheet1!J638&gt;=49,Sheet1!D637&gt;40),"中质量顾客","低质量顾客"))</f>
        <v>高质量顾客</v>
      </c>
      <c r="D636" s="6"/>
    </row>
    <row r="637" spans="1:4" x14ac:dyDescent="0.3">
      <c r="A637">
        <v>2632</v>
      </c>
      <c r="B637" s="4">
        <f ca="1">DATEDIF(Sheet1!H638, TODAY(), "Y")</f>
        <v>12</v>
      </c>
      <c r="C637" s="6" t="str">
        <f>IF(AND(Sheet1!J639&lt;49,Sheet1!D638&gt;40),"高质量顾客",IF(AND(Sheet1!J639&gt;=49,Sheet1!D638&gt;40),"中质量顾客","低质量顾客"))</f>
        <v>高质量顾客</v>
      </c>
      <c r="D637" s="6"/>
    </row>
    <row r="638" spans="1:4" x14ac:dyDescent="0.3">
      <c r="A638">
        <v>10219</v>
      </c>
      <c r="B638" s="4">
        <f ca="1">DATEDIF(Sheet1!H639, TODAY(), "Y")</f>
        <v>12</v>
      </c>
      <c r="C638" s="6" t="str">
        <f>IF(AND(Sheet1!J640&lt;49,Sheet1!D639&gt;40),"高质量顾客",IF(AND(Sheet1!J640&gt;=49,Sheet1!D639&gt;40),"中质量顾客","低质量顾客"))</f>
        <v>高质量顾客</v>
      </c>
      <c r="D638" s="6"/>
    </row>
    <row r="639" spans="1:4" x14ac:dyDescent="0.3">
      <c r="A639">
        <v>10207</v>
      </c>
      <c r="B639" s="4">
        <f ca="1">DATEDIF(Sheet1!H640, TODAY(), "Y")</f>
        <v>12</v>
      </c>
      <c r="C639" s="6" t="str">
        <f>IF(AND(Sheet1!J641&lt;49,Sheet1!D640&gt;40),"高质量顾客",IF(AND(Sheet1!J641&gt;=49,Sheet1!D640&gt;40),"中质量顾客","低质量顾客"))</f>
        <v>高质量顾客</v>
      </c>
      <c r="D639" s="6"/>
    </row>
    <row r="640" spans="1:4" x14ac:dyDescent="0.3">
      <c r="A640">
        <v>4838</v>
      </c>
      <c r="B640" s="4">
        <f ca="1">DATEDIF(Sheet1!H641, TODAY(), "Y")</f>
        <v>12</v>
      </c>
      <c r="C640" s="6" t="str">
        <f>IF(AND(Sheet1!J642&lt;49,Sheet1!D641&gt;40),"高质量顾客",IF(AND(Sheet1!J642&gt;=49,Sheet1!D641&gt;40),"中质量顾客","低质量顾客"))</f>
        <v>中质量顾客</v>
      </c>
      <c r="D640" s="6"/>
    </row>
    <row r="641" spans="1:4" x14ac:dyDescent="0.3">
      <c r="A641">
        <v>6437</v>
      </c>
      <c r="B641" s="4">
        <f ca="1">DATEDIF(Sheet1!H642, TODAY(), "Y")</f>
        <v>12</v>
      </c>
      <c r="C641" s="6" t="str">
        <f>IF(AND(Sheet1!J643&lt;49,Sheet1!D642&gt;40),"高质量顾客",IF(AND(Sheet1!J643&gt;=49,Sheet1!D642&gt;40),"中质量顾客","低质量顾客"))</f>
        <v>中质量顾客</v>
      </c>
      <c r="D641" s="6"/>
    </row>
    <row r="642" spans="1:4" x14ac:dyDescent="0.3">
      <c r="A642">
        <v>9805</v>
      </c>
      <c r="B642" s="4">
        <f ca="1">DATEDIF(Sheet1!H643, TODAY(), "Y")</f>
        <v>12</v>
      </c>
      <c r="C642" s="6" t="str">
        <f>IF(AND(Sheet1!J644&lt;49,Sheet1!D643&gt;40),"高质量顾客",IF(AND(Sheet1!J644&gt;=49,Sheet1!D643&gt;40),"中质量顾客","低质量顾客"))</f>
        <v>高质量顾客</v>
      </c>
      <c r="D642" s="6"/>
    </row>
    <row r="643" spans="1:4" x14ac:dyDescent="0.3">
      <c r="A643">
        <v>10524</v>
      </c>
      <c r="B643" s="4">
        <f ca="1">DATEDIF(Sheet1!H644, TODAY(), "Y")</f>
        <v>12</v>
      </c>
      <c r="C643" s="6" t="str">
        <f>IF(AND(Sheet1!J645&lt;49,Sheet1!D644&gt;40),"高质量顾客",IF(AND(Sheet1!J645&gt;=49,Sheet1!D644&gt;40),"中质量顾客","低质量顾客"))</f>
        <v>高质量顾客</v>
      </c>
      <c r="D643" s="6"/>
    </row>
    <row r="644" spans="1:4" x14ac:dyDescent="0.3">
      <c r="A644">
        <v>3037</v>
      </c>
      <c r="B644" s="4">
        <f ca="1">DATEDIF(Sheet1!H645, TODAY(), "Y")</f>
        <v>12</v>
      </c>
      <c r="C644" s="6" t="str">
        <f>IF(AND(Sheet1!J646&lt;49,Sheet1!D645&gt;40),"高质量顾客",IF(AND(Sheet1!J646&gt;=49,Sheet1!D645&gt;40),"中质量顾客","低质量顾客"))</f>
        <v>中质量顾客</v>
      </c>
      <c r="D644" s="6"/>
    </row>
    <row r="645" spans="1:4" x14ac:dyDescent="0.3">
      <c r="A645">
        <v>849</v>
      </c>
      <c r="B645" s="4">
        <f ca="1">DATEDIF(Sheet1!H646, TODAY(), "Y")</f>
        <v>12</v>
      </c>
      <c r="C645" s="6" t="str">
        <f>IF(AND(Sheet1!J647&lt;49,Sheet1!D646&gt;40),"高质量顾客",IF(AND(Sheet1!J647&gt;=49,Sheet1!D646&gt;40),"中质量顾客","低质量顾客"))</f>
        <v>高质量顾客</v>
      </c>
      <c r="D645" s="6"/>
    </row>
    <row r="646" spans="1:4" x14ac:dyDescent="0.3">
      <c r="A646">
        <v>4698</v>
      </c>
      <c r="B646" s="4">
        <f ca="1">DATEDIF(Sheet1!H647, TODAY(), "Y")</f>
        <v>12</v>
      </c>
      <c r="C646" s="6" t="str">
        <f>IF(AND(Sheet1!J648&lt;49,Sheet1!D647&gt;40),"高质量顾客",IF(AND(Sheet1!J648&gt;=49,Sheet1!D647&gt;40),"中质量顾客","低质量顾客"))</f>
        <v>中质量顾客</v>
      </c>
      <c r="D646" s="6"/>
    </row>
    <row r="647" spans="1:4" x14ac:dyDescent="0.3">
      <c r="A647">
        <v>9347</v>
      </c>
      <c r="B647" s="4">
        <f ca="1">DATEDIF(Sheet1!H648, TODAY(), "Y")</f>
        <v>12</v>
      </c>
      <c r="C647" s="6" t="str">
        <f>IF(AND(Sheet1!J649&lt;49,Sheet1!D648&gt;40),"高质量顾客",IF(AND(Sheet1!J649&gt;=49,Sheet1!D648&gt;40),"中质量顾客","低质量顾客"))</f>
        <v>中质量顾客</v>
      </c>
      <c r="D647" s="6"/>
    </row>
    <row r="648" spans="1:4" x14ac:dyDescent="0.3">
      <c r="A648">
        <v>10160</v>
      </c>
      <c r="B648" s="4">
        <f ca="1">DATEDIF(Sheet1!H649, TODAY(), "Y")</f>
        <v>12</v>
      </c>
      <c r="C648" s="6" t="str">
        <f>IF(AND(Sheet1!J650&lt;49,Sheet1!D649&gt;40),"高质量顾客",IF(AND(Sheet1!J650&gt;=49,Sheet1!D649&gt;40),"中质量顾客","低质量顾客"))</f>
        <v>中质量顾客</v>
      </c>
      <c r="D648" s="6"/>
    </row>
    <row r="649" spans="1:4" x14ac:dyDescent="0.3">
      <c r="A649">
        <v>8175</v>
      </c>
      <c r="B649" s="4">
        <f ca="1">DATEDIF(Sheet1!H650, TODAY(), "Y")</f>
        <v>12</v>
      </c>
      <c r="C649" s="6" t="str">
        <f>IF(AND(Sheet1!J651&lt;49,Sheet1!D650&gt;40),"高质量顾客",IF(AND(Sheet1!J651&gt;=49,Sheet1!D650&gt;40),"中质量顾客","低质量顾客"))</f>
        <v>中质量顾客</v>
      </c>
      <c r="D649" s="6"/>
    </row>
    <row r="650" spans="1:4" x14ac:dyDescent="0.3">
      <c r="A650">
        <v>3386</v>
      </c>
      <c r="B650" s="4">
        <f ca="1">DATEDIF(Sheet1!H651, TODAY(), "Y")</f>
        <v>12</v>
      </c>
      <c r="C650" s="6" t="str">
        <f>IF(AND(Sheet1!J652&lt;49,Sheet1!D651&gt;40),"高质量顾客",IF(AND(Sheet1!J652&gt;=49,Sheet1!D651&gt;40),"中质量顾客","低质量顾客"))</f>
        <v>高质量顾客</v>
      </c>
      <c r="D650" s="6"/>
    </row>
    <row r="651" spans="1:4" x14ac:dyDescent="0.3">
      <c r="A651">
        <v>9080</v>
      </c>
      <c r="B651" s="4">
        <f ca="1">DATEDIF(Sheet1!H652, TODAY(), "Y")</f>
        <v>12</v>
      </c>
      <c r="C651" s="6" t="str">
        <f>IF(AND(Sheet1!J653&lt;49,Sheet1!D652&gt;40),"高质量顾客",IF(AND(Sheet1!J653&gt;=49,Sheet1!D652&gt;40),"中质量顾客","低质量顾客"))</f>
        <v>高质量顾客</v>
      </c>
      <c r="D651" s="6"/>
    </row>
    <row r="652" spans="1:4" x14ac:dyDescent="0.3">
      <c r="A652">
        <v>1519</v>
      </c>
      <c r="B652" s="4">
        <f ca="1">DATEDIF(Sheet1!H653, TODAY(), "Y")</f>
        <v>12</v>
      </c>
      <c r="C652" s="6" t="str">
        <f>IF(AND(Sheet1!J654&lt;49,Sheet1!D653&gt;40),"高质量顾客",IF(AND(Sheet1!J654&gt;=49,Sheet1!D653&gt;40),"中质量顾客","低质量顾客"))</f>
        <v>高质量顾客</v>
      </c>
      <c r="D652" s="6"/>
    </row>
    <row r="653" spans="1:4" x14ac:dyDescent="0.3">
      <c r="A653">
        <v>4552</v>
      </c>
      <c r="B653" s="4">
        <f ca="1">DATEDIF(Sheet1!H654, TODAY(), "Y")</f>
        <v>12</v>
      </c>
      <c r="C653" s="6" t="str">
        <f>IF(AND(Sheet1!J655&lt;49,Sheet1!D654&gt;40),"高质量顾客",IF(AND(Sheet1!J655&gt;=49,Sheet1!D654&gt;40),"中质量顾客","低质量顾客"))</f>
        <v>中质量顾客</v>
      </c>
      <c r="D653" s="6"/>
    </row>
    <row r="654" spans="1:4" x14ac:dyDescent="0.3">
      <c r="A654">
        <v>8553</v>
      </c>
      <c r="B654" s="4">
        <f ca="1">DATEDIF(Sheet1!H655, TODAY(), "Y")</f>
        <v>12</v>
      </c>
      <c r="C654" s="6" t="str">
        <f>IF(AND(Sheet1!J656&lt;49,Sheet1!D655&gt;40),"高质量顾客",IF(AND(Sheet1!J656&gt;=49,Sheet1!D655&gt;40),"中质量顾客","低质量顾客"))</f>
        <v>高质量顾客</v>
      </c>
      <c r="D654" s="6"/>
    </row>
    <row r="655" spans="1:4" x14ac:dyDescent="0.3">
      <c r="A655">
        <v>2261</v>
      </c>
      <c r="B655" s="4">
        <f ca="1">DATEDIF(Sheet1!H656, TODAY(), "Y")</f>
        <v>12</v>
      </c>
      <c r="C655" s="6" t="str">
        <f>IF(AND(Sheet1!J657&lt;49,Sheet1!D656&gt;40),"高质量顾客",IF(AND(Sheet1!J657&gt;=49,Sheet1!D656&gt;40),"中质量顾客","低质量顾客"))</f>
        <v>中质量顾客</v>
      </c>
      <c r="D655" s="6"/>
    </row>
    <row r="656" spans="1:4" x14ac:dyDescent="0.3">
      <c r="A656">
        <v>9706</v>
      </c>
      <c r="B656" s="4">
        <f ca="1">DATEDIF(Sheet1!H657, TODAY(), "Y")</f>
        <v>12</v>
      </c>
      <c r="C656" s="6" t="str">
        <f>IF(AND(Sheet1!J658&lt;49,Sheet1!D657&gt;40),"高质量顾客",IF(AND(Sheet1!J658&gt;=49,Sheet1!D657&gt;40),"中质量顾客","低质量顾客"))</f>
        <v>中质量顾客</v>
      </c>
      <c r="D656" s="6"/>
    </row>
    <row r="657" spans="1:4" x14ac:dyDescent="0.3">
      <c r="A657">
        <v>5543</v>
      </c>
      <c r="B657" s="4">
        <f ca="1">DATEDIF(Sheet1!H658, TODAY(), "Y")</f>
        <v>12</v>
      </c>
      <c r="C657" s="6" t="str">
        <f>IF(AND(Sheet1!J659&lt;49,Sheet1!D658&gt;40),"高质量顾客",IF(AND(Sheet1!J659&gt;=49,Sheet1!D658&gt;40),"中质量顾客","低质量顾客"))</f>
        <v>高质量顾客</v>
      </c>
      <c r="D657" s="6"/>
    </row>
    <row r="658" spans="1:4" x14ac:dyDescent="0.3">
      <c r="A658">
        <v>8773</v>
      </c>
      <c r="B658" s="4">
        <f ca="1">DATEDIF(Sheet1!H659, TODAY(), "Y")</f>
        <v>12</v>
      </c>
      <c r="C658" s="6" t="str">
        <f>IF(AND(Sheet1!J660&lt;49,Sheet1!D659&gt;40),"高质量顾客",IF(AND(Sheet1!J660&gt;=49,Sheet1!D659&gt;40),"中质量顾客","低质量顾客"))</f>
        <v>高质量顾客</v>
      </c>
      <c r="D658" s="6"/>
    </row>
    <row r="659" spans="1:4" x14ac:dyDescent="0.3">
      <c r="A659">
        <v>2711</v>
      </c>
      <c r="B659" s="4">
        <f ca="1">DATEDIF(Sheet1!H660, TODAY(), "Y")</f>
        <v>12</v>
      </c>
      <c r="C659" s="6" t="str">
        <f>IF(AND(Sheet1!J661&lt;49,Sheet1!D660&gt;40),"高质量顾客",IF(AND(Sheet1!J661&gt;=49,Sheet1!D660&gt;40),"中质量顾客","低质量顾客"))</f>
        <v>高质量顾客</v>
      </c>
      <c r="D659" s="6"/>
    </row>
    <row r="660" spans="1:4" x14ac:dyDescent="0.3">
      <c r="A660">
        <v>2814</v>
      </c>
      <c r="B660" s="4">
        <f ca="1">DATEDIF(Sheet1!H661, TODAY(), "Y")</f>
        <v>12</v>
      </c>
      <c r="C660" s="6" t="str">
        <f>IF(AND(Sheet1!J662&lt;49,Sheet1!D661&gt;40),"高质量顾客",IF(AND(Sheet1!J662&gt;=49,Sheet1!D661&gt;40),"中质量顾客","低质量顾客"))</f>
        <v>中质量顾客</v>
      </c>
      <c r="D660" s="6"/>
    </row>
    <row r="661" spans="1:4" x14ac:dyDescent="0.3">
      <c r="A661">
        <v>5272</v>
      </c>
      <c r="B661" s="4">
        <f ca="1">DATEDIF(Sheet1!H662, TODAY(), "Y")</f>
        <v>12</v>
      </c>
      <c r="C661" s="6" t="str">
        <f>IF(AND(Sheet1!J663&lt;49,Sheet1!D662&gt;40),"高质量顾客",IF(AND(Sheet1!J663&gt;=49,Sheet1!D662&gt;40),"中质量顾客","低质量顾客"))</f>
        <v>高质量顾客</v>
      </c>
      <c r="D661" s="6"/>
    </row>
    <row r="662" spans="1:4" x14ac:dyDescent="0.3">
      <c r="A662">
        <v>6347</v>
      </c>
      <c r="B662" s="4">
        <f ca="1">DATEDIF(Sheet1!H663, TODAY(), "Y")</f>
        <v>12</v>
      </c>
      <c r="C662" s="6" t="str">
        <f>IF(AND(Sheet1!J664&lt;49,Sheet1!D663&gt;40),"高质量顾客",IF(AND(Sheet1!J664&gt;=49,Sheet1!D663&gt;40),"中质量顾客","低质量顾客"))</f>
        <v>高质量顾客</v>
      </c>
      <c r="D662" s="6"/>
    </row>
    <row r="663" spans="1:4" x14ac:dyDescent="0.3">
      <c r="A663">
        <v>1506</v>
      </c>
      <c r="B663" s="4">
        <f ca="1">DATEDIF(Sheet1!H664, TODAY(), "Y")</f>
        <v>12</v>
      </c>
      <c r="C663" s="6" t="str">
        <f>IF(AND(Sheet1!J665&lt;49,Sheet1!D664&gt;40),"高质量顾客",IF(AND(Sheet1!J665&gt;=49,Sheet1!D664&gt;40),"中质量顾客","低质量顾客"))</f>
        <v>中质量顾客</v>
      </c>
      <c r="D663" s="6"/>
    </row>
    <row r="664" spans="1:4" x14ac:dyDescent="0.3">
      <c r="A664">
        <v>7325</v>
      </c>
      <c r="B664" s="4">
        <f ca="1">DATEDIF(Sheet1!H665, TODAY(), "Y")</f>
        <v>12</v>
      </c>
      <c r="C664" s="6" t="str">
        <f>IF(AND(Sheet1!J666&lt;49,Sheet1!D665&gt;40),"高质量顾客",IF(AND(Sheet1!J666&gt;=49,Sheet1!D665&gt;40),"中质量顾客","低质量顾客"))</f>
        <v>中质量顾客</v>
      </c>
      <c r="D664" s="6"/>
    </row>
    <row r="665" spans="1:4" x14ac:dyDescent="0.3">
      <c r="A665">
        <v>773</v>
      </c>
      <c r="B665" s="4">
        <f ca="1">DATEDIF(Sheet1!H666, TODAY(), "Y")</f>
        <v>12</v>
      </c>
      <c r="C665" s="6" t="str">
        <f>IF(AND(Sheet1!J667&lt;49,Sheet1!D666&gt;40),"高质量顾客",IF(AND(Sheet1!J667&gt;=49,Sheet1!D666&gt;40),"中质量顾客","低质量顾客"))</f>
        <v>中质量顾客</v>
      </c>
      <c r="D665" s="6"/>
    </row>
    <row r="666" spans="1:4" x14ac:dyDescent="0.3">
      <c r="A666">
        <v>9592</v>
      </c>
      <c r="B666" s="4">
        <f ca="1">DATEDIF(Sheet1!H667, TODAY(), "Y")</f>
        <v>12</v>
      </c>
      <c r="C666" s="6" t="str">
        <f>IF(AND(Sheet1!J668&lt;49,Sheet1!D667&gt;40),"高质量顾客",IF(AND(Sheet1!J668&gt;=49,Sheet1!D667&gt;40),"中质量顾客","低质量顾客"))</f>
        <v>中质量顾客</v>
      </c>
      <c r="D666" s="6"/>
    </row>
    <row r="667" spans="1:4" x14ac:dyDescent="0.3">
      <c r="A667">
        <v>10203</v>
      </c>
      <c r="B667" s="4">
        <f ca="1">DATEDIF(Sheet1!H668, TODAY(), "Y")</f>
        <v>12</v>
      </c>
      <c r="C667" s="6" t="str">
        <f>IF(AND(Sheet1!J669&lt;49,Sheet1!D668&gt;40),"高质量顾客",IF(AND(Sheet1!J669&gt;=49,Sheet1!D668&gt;40),"中质量顾客","低质量顾客"))</f>
        <v>高质量顾客</v>
      </c>
      <c r="D667" s="6"/>
    </row>
    <row r="668" spans="1:4" x14ac:dyDescent="0.3">
      <c r="A668">
        <v>2795</v>
      </c>
      <c r="B668" s="4">
        <f ca="1">DATEDIF(Sheet1!H669, TODAY(), "Y")</f>
        <v>12</v>
      </c>
      <c r="C668" s="6" t="str">
        <f>IF(AND(Sheet1!J670&lt;49,Sheet1!D669&gt;40),"高质量顾客",IF(AND(Sheet1!J670&gt;=49,Sheet1!D669&gt;40),"中质量顾客","低质量顾客"))</f>
        <v>中质量顾客</v>
      </c>
      <c r="D668" s="6"/>
    </row>
    <row r="669" spans="1:4" x14ac:dyDescent="0.3">
      <c r="A669">
        <v>8372</v>
      </c>
      <c r="B669" s="4">
        <f ca="1">DATEDIF(Sheet1!H670, TODAY(), "Y")</f>
        <v>12</v>
      </c>
      <c r="C669" s="6" t="str">
        <f>IF(AND(Sheet1!J671&lt;49,Sheet1!D670&gt;40),"高质量顾客",IF(AND(Sheet1!J671&gt;=49,Sheet1!D670&gt;40),"中质量顾客","低质量顾客"))</f>
        <v>中质量顾客</v>
      </c>
      <c r="D669" s="6"/>
    </row>
    <row r="670" spans="1:4" x14ac:dyDescent="0.3">
      <c r="A670">
        <v>520</v>
      </c>
      <c r="B670" s="4">
        <f ca="1">DATEDIF(Sheet1!H671, TODAY(), "Y")</f>
        <v>12</v>
      </c>
      <c r="C670" s="6" t="str">
        <f>IF(AND(Sheet1!J672&lt;49,Sheet1!D671&gt;40),"高质量顾客",IF(AND(Sheet1!J672&gt;=49,Sheet1!D671&gt;40),"中质量顾客","低质量顾客"))</f>
        <v>高质量顾客</v>
      </c>
      <c r="D670" s="6"/>
    </row>
    <row r="671" spans="1:4" x14ac:dyDescent="0.3">
      <c r="A671">
        <v>10856</v>
      </c>
      <c r="B671" s="4">
        <f ca="1">DATEDIF(Sheet1!H672, TODAY(), "Y")</f>
        <v>12</v>
      </c>
      <c r="C671" s="6" t="str">
        <f>IF(AND(Sheet1!J673&lt;49,Sheet1!D672&gt;40),"高质量顾客",IF(AND(Sheet1!J673&gt;=49,Sheet1!D672&gt;40),"中质量顾客","低质量顾客"))</f>
        <v>高质量顾客</v>
      </c>
      <c r="D671" s="6"/>
    </row>
    <row r="672" spans="1:4" x14ac:dyDescent="0.3">
      <c r="A672">
        <v>5835</v>
      </c>
      <c r="B672" s="4">
        <f ca="1">DATEDIF(Sheet1!H673, TODAY(), "Y")</f>
        <v>12</v>
      </c>
      <c r="C672" s="6" t="str">
        <f>IF(AND(Sheet1!J674&lt;49,Sheet1!D673&gt;40),"高质量顾客",IF(AND(Sheet1!J674&gt;=49,Sheet1!D673&gt;40),"中质量顾客","低质量顾客"))</f>
        <v>中质量顾客</v>
      </c>
      <c r="D672" s="6"/>
    </row>
    <row r="673" spans="1:4" x14ac:dyDescent="0.3">
      <c r="A673">
        <v>5346</v>
      </c>
      <c r="B673" s="4">
        <f ca="1">DATEDIF(Sheet1!H674, TODAY(), "Y")</f>
        <v>12</v>
      </c>
      <c r="C673" s="6" t="str">
        <f>IF(AND(Sheet1!J675&lt;49,Sheet1!D674&gt;40),"高质量顾客",IF(AND(Sheet1!J675&gt;=49,Sheet1!D674&gt;40),"中质量顾客","低质量顾客"))</f>
        <v>中质量顾客</v>
      </c>
      <c r="D673" s="6"/>
    </row>
    <row r="674" spans="1:4" x14ac:dyDescent="0.3">
      <c r="A674">
        <v>7514</v>
      </c>
      <c r="B674" s="4">
        <f ca="1">DATEDIF(Sheet1!H675, TODAY(), "Y")</f>
        <v>12</v>
      </c>
      <c r="C674" s="6" t="str">
        <f>IF(AND(Sheet1!J676&lt;49,Sheet1!D675&gt;40),"高质量顾客",IF(AND(Sheet1!J676&gt;=49,Sheet1!D675&gt;40),"中质量顾客","低质量顾客"))</f>
        <v>高质量顾客</v>
      </c>
      <c r="D674" s="6"/>
    </row>
    <row r="675" spans="1:4" x14ac:dyDescent="0.3">
      <c r="A675">
        <v>9262</v>
      </c>
      <c r="B675" s="4">
        <f ca="1">DATEDIF(Sheet1!H676, TODAY(), "Y")</f>
        <v>12</v>
      </c>
      <c r="C675" s="6" t="str">
        <f>IF(AND(Sheet1!J677&lt;49,Sheet1!D676&gt;40),"高质量顾客",IF(AND(Sheet1!J677&gt;=49,Sheet1!D676&gt;40),"中质量顾客","低质量顾客"))</f>
        <v>中质量顾客</v>
      </c>
      <c r="D675" s="6"/>
    </row>
    <row r="676" spans="1:4" x14ac:dyDescent="0.3">
      <c r="A676">
        <v>5316</v>
      </c>
      <c r="B676" s="4">
        <f ca="1">DATEDIF(Sheet1!H677, TODAY(), "Y")</f>
        <v>12</v>
      </c>
      <c r="C676" s="6" t="str">
        <f>IF(AND(Sheet1!J678&lt;49,Sheet1!D677&gt;40),"高质量顾客",IF(AND(Sheet1!J678&gt;=49,Sheet1!D677&gt;40),"中质量顾客","低质量顾客"))</f>
        <v>中质量顾客</v>
      </c>
      <c r="D676" s="6"/>
    </row>
    <row r="677" spans="1:4" x14ac:dyDescent="0.3">
      <c r="A677">
        <v>5012</v>
      </c>
      <c r="B677" s="4">
        <f ca="1">DATEDIF(Sheet1!H678, TODAY(), "Y")</f>
        <v>12</v>
      </c>
      <c r="C677" s="6" t="str">
        <f>IF(AND(Sheet1!J679&lt;49,Sheet1!D678&gt;40),"高质量顾客",IF(AND(Sheet1!J679&gt;=49,Sheet1!D678&gt;40),"中质量顾客","低质量顾客"))</f>
        <v>中质量顾客</v>
      </c>
      <c r="D677" s="6"/>
    </row>
    <row r="678" spans="1:4" x14ac:dyDescent="0.3">
      <c r="A678">
        <v>6918</v>
      </c>
      <c r="B678" s="4">
        <f ca="1">DATEDIF(Sheet1!H679, TODAY(), "Y")</f>
        <v>12</v>
      </c>
      <c r="C678" s="6" t="str">
        <f>IF(AND(Sheet1!J680&lt;49,Sheet1!D679&gt;40),"高质量顾客",IF(AND(Sheet1!J680&gt;=49,Sheet1!D679&gt;40),"中质量顾客","低质量顾客"))</f>
        <v>高质量顾客</v>
      </c>
      <c r="D678" s="6"/>
    </row>
    <row r="679" spans="1:4" x14ac:dyDescent="0.3">
      <c r="A679">
        <v>10381</v>
      </c>
      <c r="B679" s="4">
        <f ca="1">DATEDIF(Sheet1!H680, TODAY(), "Y")</f>
        <v>12</v>
      </c>
      <c r="C679" s="6" t="str">
        <f>IF(AND(Sheet1!J681&lt;49,Sheet1!D680&gt;40),"高质量顾客",IF(AND(Sheet1!J681&gt;=49,Sheet1!D680&gt;40),"中质量顾客","低质量顾客"))</f>
        <v>高质量顾客</v>
      </c>
      <c r="D679" s="6"/>
    </row>
    <row r="680" spans="1:4" x14ac:dyDescent="0.3">
      <c r="A680">
        <v>6958</v>
      </c>
      <c r="B680" s="4">
        <f ca="1">DATEDIF(Sheet1!H681, TODAY(), "Y")</f>
        <v>12</v>
      </c>
      <c r="C680" s="6" t="str">
        <f>IF(AND(Sheet1!J682&lt;49,Sheet1!D681&gt;40),"高质量顾客",IF(AND(Sheet1!J682&gt;=49,Sheet1!D681&gt;40),"中质量顾客","低质量顾客"))</f>
        <v>高质量顾客</v>
      </c>
      <c r="D680" s="6"/>
    </row>
    <row r="681" spans="1:4" x14ac:dyDescent="0.3">
      <c r="A681">
        <v>6116</v>
      </c>
      <c r="B681" s="4">
        <f ca="1">DATEDIF(Sheet1!H682, TODAY(), "Y")</f>
        <v>12</v>
      </c>
      <c r="C681" s="6" t="str">
        <f>IF(AND(Sheet1!J683&lt;49,Sheet1!D682&gt;40),"高质量顾客",IF(AND(Sheet1!J683&gt;=49,Sheet1!D682&gt;40),"中质量顾客","低质量顾客"))</f>
        <v>中质量顾客</v>
      </c>
      <c r="D681" s="6"/>
    </row>
    <row r="682" spans="1:4" x14ac:dyDescent="0.3">
      <c r="A682">
        <v>966</v>
      </c>
      <c r="B682" s="4">
        <f ca="1">DATEDIF(Sheet1!H683, TODAY(), "Y")</f>
        <v>12</v>
      </c>
      <c r="C682" s="6" t="str">
        <f>IF(AND(Sheet1!J684&lt;49,Sheet1!D683&gt;40),"高质量顾客",IF(AND(Sheet1!J684&gt;=49,Sheet1!D683&gt;40),"中质量顾客","低质量顾客"))</f>
        <v>高质量顾客</v>
      </c>
      <c r="D682" s="6"/>
    </row>
    <row r="683" spans="1:4" x14ac:dyDescent="0.3">
      <c r="A683">
        <v>8147</v>
      </c>
      <c r="B683" s="4">
        <f ca="1">DATEDIF(Sheet1!H684, TODAY(), "Y")</f>
        <v>12</v>
      </c>
      <c r="C683" s="6" t="str">
        <f>IF(AND(Sheet1!J685&lt;49,Sheet1!D684&gt;40),"高质量顾客",IF(AND(Sheet1!J685&gt;=49,Sheet1!D684&gt;40),"中质量顾客","低质量顾客"))</f>
        <v>中质量顾客</v>
      </c>
      <c r="D683" s="6"/>
    </row>
    <row r="684" spans="1:4" x14ac:dyDescent="0.3">
      <c r="A684">
        <v>1453</v>
      </c>
      <c r="B684" s="4">
        <f ca="1">DATEDIF(Sheet1!H685, TODAY(), "Y")</f>
        <v>12</v>
      </c>
      <c r="C684" s="6" t="str">
        <f>IF(AND(Sheet1!J686&lt;49,Sheet1!D685&gt;40),"高质量顾客",IF(AND(Sheet1!J686&gt;=49,Sheet1!D685&gt;40),"中质量顾客","低质量顾客"))</f>
        <v>中质量顾客</v>
      </c>
      <c r="D684" s="6"/>
    </row>
    <row r="685" spans="1:4" x14ac:dyDescent="0.3">
      <c r="A685">
        <v>2445</v>
      </c>
      <c r="B685" s="4">
        <f ca="1">DATEDIF(Sheet1!H686, TODAY(), "Y")</f>
        <v>12</v>
      </c>
      <c r="C685" s="6" t="str">
        <f>IF(AND(Sheet1!J687&lt;49,Sheet1!D686&gt;40),"高质量顾客",IF(AND(Sheet1!J687&gt;=49,Sheet1!D686&gt;40),"中质量顾客","低质量顾客"))</f>
        <v>中质量顾客</v>
      </c>
      <c r="D685" s="6"/>
    </row>
    <row r="686" spans="1:4" x14ac:dyDescent="0.3">
      <c r="A686">
        <v>9579</v>
      </c>
      <c r="B686" s="4">
        <f ca="1">DATEDIF(Sheet1!H687, TODAY(), "Y")</f>
        <v>12</v>
      </c>
      <c r="C686" s="6" t="str">
        <f>IF(AND(Sheet1!J688&lt;49,Sheet1!D687&gt;40),"高质量顾客",IF(AND(Sheet1!J688&gt;=49,Sheet1!D687&gt;40),"中质量顾客","低质量顾客"))</f>
        <v>中质量顾客</v>
      </c>
      <c r="D686" s="6"/>
    </row>
    <row r="687" spans="1:4" x14ac:dyDescent="0.3">
      <c r="A687">
        <v>6663</v>
      </c>
      <c r="B687" s="4">
        <f ca="1">DATEDIF(Sheet1!H688, TODAY(), "Y")</f>
        <v>12</v>
      </c>
      <c r="C687" s="6" t="str">
        <f>IF(AND(Sheet1!J689&lt;49,Sheet1!D688&gt;40),"高质量顾客",IF(AND(Sheet1!J689&gt;=49,Sheet1!D688&gt;40),"中质量顾客","低质量顾客"))</f>
        <v>高质量顾客</v>
      </c>
      <c r="D687" s="6"/>
    </row>
    <row r="688" spans="1:4" x14ac:dyDescent="0.3">
      <c r="A688">
        <v>5074</v>
      </c>
      <c r="B688" s="4">
        <f ca="1">DATEDIF(Sheet1!H689, TODAY(), "Y")</f>
        <v>12</v>
      </c>
      <c r="C688" s="6" t="str">
        <f>IF(AND(Sheet1!J690&lt;49,Sheet1!D689&gt;40),"高质量顾客",IF(AND(Sheet1!J690&gt;=49,Sheet1!D689&gt;40),"中质量顾客","低质量顾客"))</f>
        <v>高质量顾客</v>
      </c>
      <c r="D688" s="6"/>
    </row>
    <row r="689" spans="1:4" x14ac:dyDescent="0.3">
      <c r="A689">
        <v>3025</v>
      </c>
      <c r="B689" s="4">
        <f ca="1">DATEDIF(Sheet1!H690, TODAY(), "Y")</f>
        <v>12</v>
      </c>
      <c r="C689" s="6" t="str">
        <f>IF(AND(Sheet1!J691&lt;49,Sheet1!D690&gt;40),"高质量顾客",IF(AND(Sheet1!J691&gt;=49,Sheet1!D690&gt;40),"中质量顾客","低质量顾客"))</f>
        <v>高质量顾客</v>
      </c>
      <c r="D689" s="6"/>
    </row>
    <row r="690" spans="1:4" x14ac:dyDescent="0.3">
      <c r="A690">
        <v>10595</v>
      </c>
      <c r="B690" s="4">
        <f ca="1">DATEDIF(Sheet1!H691, TODAY(), "Y")</f>
        <v>12</v>
      </c>
      <c r="C690" s="6" t="str">
        <f>IF(AND(Sheet1!J692&lt;49,Sheet1!D691&gt;40),"高质量顾客",IF(AND(Sheet1!J692&gt;=49,Sheet1!D691&gt;40),"中质量顾客","低质量顾客"))</f>
        <v>高质量顾客</v>
      </c>
      <c r="D690" s="6"/>
    </row>
    <row r="691" spans="1:4" x14ac:dyDescent="0.3">
      <c r="A691">
        <v>851</v>
      </c>
      <c r="B691" s="4">
        <f ca="1">DATEDIF(Sheet1!H692, TODAY(), "Y")</f>
        <v>12</v>
      </c>
      <c r="C691" s="6" t="str">
        <f>IF(AND(Sheet1!J693&lt;49,Sheet1!D692&gt;40),"高质量顾客",IF(AND(Sheet1!J693&gt;=49,Sheet1!D692&gt;40),"中质量顾客","低质量顾客"))</f>
        <v>中质量顾客</v>
      </c>
      <c r="D691" s="6"/>
    </row>
    <row r="692" spans="1:4" x14ac:dyDescent="0.3">
      <c r="A692">
        <v>5253</v>
      </c>
      <c r="B692" s="4">
        <f ca="1">DATEDIF(Sheet1!H693, TODAY(), "Y")</f>
        <v>12</v>
      </c>
      <c r="C692" s="6" t="str">
        <f>IF(AND(Sheet1!J694&lt;49,Sheet1!D693&gt;40),"高质量顾客",IF(AND(Sheet1!J694&gt;=49,Sheet1!D693&gt;40),"中质量顾客","低质量顾客"))</f>
        <v>中质量顾客</v>
      </c>
      <c r="D692" s="6"/>
    </row>
    <row r="693" spans="1:4" x14ac:dyDescent="0.3">
      <c r="A693">
        <v>5234</v>
      </c>
      <c r="B693" s="4">
        <f ca="1">DATEDIF(Sheet1!H694, TODAY(), "Y")</f>
        <v>12</v>
      </c>
      <c r="C693" s="6" t="str">
        <f>IF(AND(Sheet1!J695&lt;49,Sheet1!D694&gt;40),"高质量顾客",IF(AND(Sheet1!J695&gt;=49,Sheet1!D694&gt;40),"中质量顾客","低质量顾客"))</f>
        <v>高质量顾客</v>
      </c>
      <c r="D693" s="6"/>
    </row>
    <row r="694" spans="1:4" x14ac:dyDescent="0.3">
      <c r="A694">
        <v>2782</v>
      </c>
      <c r="B694" s="4">
        <f ca="1">DATEDIF(Sheet1!H695, TODAY(), "Y")</f>
        <v>12</v>
      </c>
      <c r="C694" s="6" t="str">
        <f>IF(AND(Sheet1!J696&lt;49,Sheet1!D695&gt;40),"高质量顾客",IF(AND(Sheet1!J696&gt;=49,Sheet1!D695&gt;40),"中质量顾客","低质量顾客"))</f>
        <v>中质量顾客</v>
      </c>
      <c r="D694" s="6"/>
    </row>
    <row r="695" spans="1:4" x14ac:dyDescent="0.3">
      <c r="A695">
        <v>2166</v>
      </c>
      <c r="B695" s="4">
        <f ca="1">DATEDIF(Sheet1!H696, TODAY(), "Y")</f>
        <v>12</v>
      </c>
      <c r="C695" s="6" t="str">
        <f>IF(AND(Sheet1!J697&lt;49,Sheet1!D696&gt;40),"高质量顾客",IF(AND(Sheet1!J697&gt;=49,Sheet1!D696&gt;40),"中质量顾客","低质量顾客"))</f>
        <v>中质量顾客</v>
      </c>
      <c r="D695" s="6"/>
    </row>
    <row r="696" spans="1:4" x14ac:dyDescent="0.3">
      <c r="A696">
        <v>450</v>
      </c>
      <c r="B696" s="4">
        <f ca="1">DATEDIF(Sheet1!H697, TODAY(), "Y")</f>
        <v>12</v>
      </c>
      <c r="C696" s="6" t="str">
        <f>IF(AND(Sheet1!J698&lt;49,Sheet1!D697&gt;40),"高质量顾客",IF(AND(Sheet1!J698&gt;=49,Sheet1!D697&gt;40),"中质量顾客","低质量顾客"))</f>
        <v>中质量顾客</v>
      </c>
      <c r="D696" s="6"/>
    </row>
    <row r="697" spans="1:4" x14ac:dyDescent="0.3">
      <c r="A697">
        <v>9974</v>
      </c>
      <c r="B697" s="4">
        <f ca="1">DATEDIF(Sheet1!H698, TODAY(), "Y")</f>
        <v>12</v>
      </c>
      <c r="C697" s="6" t="str">
        <f>IF(AND(Sheet1!J699&lt;49,Sheet1!D698&gt;40),"高质量顾客",IF(AND(Sheet1!J699&gt;=49,Sheet1!D698&gt;40),"中质量顾客","低质量顾客"))</f>
        <v>高质量顾客</v>
      </c>
      <c r="D697" s="6"/>
    </row>
    <row r="698" spans="1:4" x14ac:dyDescent="0.3">
      <c r="A698">
        <v>1940</v>
      </c>
      <c r="B698" s="4">
        <f ca="1">DATEDIF(Sheet1!H699, TODAY(), "Y")</f>
        <v>12</v>
      </c>
      <c r="C698" s="6" t="str">
        <f>IF(AND(Sheet1!J700&lt;49,Sheet1!D699&gt;40),"高质量顾客",IF(AND(Sheet1!J700&gt;=49,Sheet1!D699&gt;40),"中质量顾客","低质量顾客"))</f>
        <v>中质量顾客</v>
      </c>
      <c r="D698" s="6"/>
    </row>
    <row r="699" spans="1:4" x14ac:dyDescent="0.3">
      <c r="A699">
        <v>9905</v>
      </c>
      <c r="B699" s="4">
        <f ca="1">DATEDIF(Sheet1!H700, TODAY(), "Y")</f>
        <v>12</v>
      </c>
      <c r="C699" s="6" t="str">
        <f>IF(AND(Sheet1!J701&lt;49,Sheet1!D700&gt;40),"高质量顾客",IF(AND(Sheet1!J701&gt;=49,Sheet1!D700&gt;40),"中质量顾客","低质量顾客"))</f>
        <v>中质量顾客</v>
      </c>
      <c r="D699" s="6"/>
    </row>
    <row r="700" spans="1:4" x14ac:dyDescent="0.3">
      <c r="A700">
        <v>10364</v>
      </c>
      <c r="B700" s="4">
        <f ca="1">DATEDIF(Sheet1!H701, TODAY(), "Y")</f>
        <v>12</v>
      </c>
      <c r="C700" s="6" t="str">
        <f>IF(AND(Sheet1!J702&lt;49,Sheet1!D701&gt;40),"高质量顾客",IF(AND(Sheet1!J702&gt;=49,Sheet1!D701&gt;40),"中质量顾客","低质量顾客"))</f>
        <v>中质量顾客</v>
      </c>
      <c r="D700" s="6"/>
    </row>
    <row r="701" spans="1:4" x14ac:dyDescent="0.3">
      <c r="A701">
        <v>6460</v>
      </c>
      <c r="B701" s="4">
        <f ca="1">DATEDIF(Sheet1!H702, TODAY(), "Y")</f>
        <v>12</v>
      </c>
      <c r="C701" s="6" t="str">
        <f>IF(AND(Sheet1!J703&lt;49,Sheet1!D702&gt;40),"高质量顾客",IF(AND(Sheet1!J703&gt;=49,Sheet1!D702&gt;40),"中质量顾客","低质量顾客"))</f>
        <v>高质量顾客</v>
      </c>
      <c r="D701" s="6"/>
    </row>
    <row r="702" spans="1:4" x14ac:dyDescent="0.3">
      <c r="A702">
        <v>1048</v>
      </c>
      <c r="B702" s="4">
        <f ca="1">DATEDIF(Sheet1!H703, TODAY(), "Y")</f>
        <v>12</v>
      </c>
      <c r="C702" s="6" t="str">
        <f>IF(AND(Sheet1!J704&lt;49,Sheet1!D703&gt;40),"高质量顾客",IF(AND(Sheet1!J704&gt;=49,Sheet1!D703&gt;40),"中质量顾客","低质量顾客"))</f>
        <v>中质量顾客</v>
      </c>
      <c r="D702" s="6"/>
    </row>
    <row r="703" spans="1:4" x14ac:dyDescent="0.3">
      <c r="A703">
        <v>3673</v>
      </c>
      <c r="B703" s="4">
        <f ca="1">DATEDIF(Sheet1!H704, TODAY(), "Y")</f>
        <v>12</v>
      </c>
      <c r="C703" s="6" t="str">
        <f>IF(AND(Sheet1!J705&lt;49,Sheet1!D704&gt;40),"高质量顾客",IF(AND(Sheet1!J705&gt;=49,Sheet1!D704&gt;40),"中质量顾客","低质量顾客"))</f>
        <v>中质量顾客</v>
      </c>
      <c r="D703" s="6"/>
    </row>
    <row r="704" spans="1:4" x14ac:dyDescent="0.3">
      <c r="A704">
        <v>6941</v>
      </c>
      <c r="B704" s="4">
        <f ca="1">DATEDIF(Sheet1!H705, TODAY(), "Y")</f>
        <v>12</v>
      </c>
      <c r="C704" s="6" t="str">
        <f>IF(AND(Sheet1!J706&lt;49,Sheet1!D705&gt;40),"高质量顾客",IF(AND(Sheet1!J706&gt;=49,Sheet1!D705&gt;40),"中质量顾客","低质量顾客"))</f>
        <v>高质量顾客</v>
      </c>
      <c r="D704" s="6"/>
    </row>
    <row r="705" spans="1:4" x14ac:dyDescent="0.3">
      <c r="A705">
        <v>6168</v>
      </c>
      <c r="B705" s="4">
        <f ca="1">DATEDIF(Sheet1!H706, TODAY(), "Y")</f>
        <v>11</v>
      </c>
      <c r="C705" s="6" t="str">
        <f>IF(AND(Sheet1!J707&lt;49,Sheet1!D706&gt;40),"高质量顾客",IF(AND(Sheet1!J707&gt;=49,Sheet1!D706&gt;40),"中质量顾客","低质量顾客"))</f>
        <v>高质量顾客</v>
      </c>
      <c r="D705" s="6"/>
    </row>
    <row r="706" spans="1:4" x14ac:dyDescent="0.3">
      <c r="A706">
        <v>273</v>
      </c>
      <c r="B706" s="4">
        <f ca="1">DATEDIF(Sheet1!H707, TODAY(), "Y")</f>
        <v>11</v>
      </c>
      <c r="C706" s="6" t="str">
        <f>IF(AND(Sheet1!J708&lt;49,Sheet1!D707&gt;40),"高质量顾客",IF(AND(Sheet1!J708&gt;=49,Sheet1!D707&gt;40),"中质量顾客","低质量顾客"))</f>
        <v>高质量顾客</v>
      </c>
      <c r="D706" s="6"/>
    </row>
    <row r="707" spans="1:4" x14ac:dyDescent="0.3">
      <c r="A707">
        <v>113</v>
      </c>
      <c r="B707" s="4">
        <f ca="1">DATEDIF(Sheet1!H708, TODAY(), "Y")</f>
        <v>11</v>
      </c>
      <c r="C707" s="6" t="str">
        <f>IF(AND(Sheet1!J709&lt;49,Sheet1!D708&gt;40),"高质量顾客",IF(AND(Sheet1!J709&gt;=49,Sheet1!D708&gt;40),"中质量顾客","低质量顾客"))</f>
        <v>中质量顾客</v>
      </c>
      <c r="D707" s="6"/>
    </row>
    <row r="708" spans="1:4" x14ac:dyDescent="0.3">
      <c r="A708">
        <v>1030</v>
      </c>
      <c r="B708" s="4">
        <f ca="1">DATEDIF(Sheet1!H709, TODAY(), "Y")</f>
        <v>11</v>
      </c>
      <c r="C708" s="6" t="str">
        <f>IF(AND(Sheet1!J710&lt;49,Sheet1!D709&gt;40),"高质量顾客",IF(AND(Sheet1!J710&gt;=49,Sheet1!D709&gt;40),"中质量顾客","低质量顾客"))</f>
        <v>中质量顾客</v>
      </c>
      <c r="D708" s="6"/>
    </row>
    <row r="709" spans="1:4" x14ac:dyDescent="0.3">
      <c r="A709">
        <v>4587</v>
      </c>
      <c r="B709" s="4">
        <f ca="1">DATEDIF(Sheet1!H710, TODAY(), "Y")</f>
        <v>11</v>
      </c>
      <c r="C709" s="6" t="str">
        <f>IF(AND(Sheet1!J711&lt;49,Sheet1!D710&gt;40),"高质量顾客",IF(AND(Sheet1!J711&gt;=49,Sheet1!D710&gt;40),"中质量顾客","低质量顾客"))</f>
        <v>中质量顾客</v>
      </c>
      <c r="D709" s="6"/>
    </row>
    <row r="710" spans="1:4" x14ac:dyDescent="0.3">
      <c r="A710">
        <v>5967</v>
      </c>
      <c r="B710" s="4">
        <f ca="1">DATEDIF(Sheet1!H711, TODAY(), "Y")</f>
        <v>11</v>
      </c>
      <c r="C710" s="6" t="str">
        <f>IF(AND(Sheet1!J712&lt;49,Sheet1!D711&gt;40),"高质量顾客",IF(AND(Sheet1!J712&gt;=49,Sheet1!D711&gt;40),"中质量顾客","低质量顾客"))</f>
        <v>高质量顾客</v>
      </c>
      <c r="D710" s="6"/>
    </row>
    <row r="711" spans="1:4" x14ac:dyDescent="0.3">
      <c r="A711">
        <v>10832</v>
      </c>
      <c r="B711" s="4">
        <f ca="1">DATEDIF(Sheet1!H712, TODAY(), "Y")</f>
        <v>11</v>
      </c>
      <c r="C711" s="6" t="str">
        <f>IF(AND(Sheet1!J713&lt;49,Sheet1!D712&gt;40),"高质量顾客",IF(AND(Sheet1!J713&gt;=49,Sheet1!D712&gt;40),"中质量顾客","低质量顾客"))</f>
        <v>高质量顾客</v>
      </c>
      <c r="D711" s="6"/>
    </row>
    <row r="712" spans="1:4" x14ac:dyDescent="0.3">
      <c r="A712">
        <v>7397</v>
      </c>
      <c r="B712" s="4">
        <f ca="1">DATEDIF(Sheet1!H713, TODAY(), "Y")</f>
        <v>11</v>
      </c>
      <c r="C712" s="6" t="str">
        <f>IF(AND(Sheet1!J714&lt;49,Sheet1!D713&gt;40),"高质量顾客",IF(AND(Sheet1!J714&gt;=49,Sheet1!D713&gt;40),"中质量顾客","低质量顾客"))</f>
        <v>中质量顾客</v>
      </c>
      <c r="D712" s="6"/>
    </row>
    <row r="713" spans="1:4" x14ac:dyDescent="0.3">
      <c r="A713">
        <v>3479</v>
      </c>
      <c r="B713" s="4">
        <f ca="1">DATEDIF(Sheet1!H714, TODAY(), "Y")</f>
        <v>11</v>
      </c>
      <c r="C713" s="6" t="str">
        <f>IF(AND(Sheet1!J715&lt;49,Sheet1!D714&gt;40),"高质量顾客",IF(AND(Sheet1!J715&gt;=49,Sheet1!D714&gt;40),"中质量顾客","低质量顾客"))</f>
        <v>中质量顾客</v>
      </c>
      <c r="D713" s="6"/>
    </row>
    <row r="714" spans="1:4" x14ac:dyDescent="0.3">
      <c r="A714">
        <v>4128</v>
      </c>
      <c r="B714" s="4">
        <f ca="1">DATEDIF(Sheet1!H715, TODAY(), "Y")</f>
        <v>11</v>
      </c>
      <c r="C714" s="6" t="str">
        <f>IF(AND(Sheet1!J716&lt;49,Sheet1!D715&gt;40),"高质量顾客",IF(AND(Sheet1!J716&gt;=49,Sheet1!D715&gt;40),"中质量顾客","低质量顾客"))</f>
        <v>中质量顾客</v>
      </c>
      <c r="D714" s="6"/>
    </row>
    <row r="715" spans="1:4" x14ac:dyDescent="0.3">
      <c r="A715">
        <v>2549</v>
      </c>
      <c r="B715" s="4">
        <f ca="1">DATEDIF(Sheet1!H716, TODAY(), "Y")</f>
        <v>11</v>
      </c>
      <c r="C715" s="6" t="str">
        <f>IF(AND(Sheet1!J717&lt;49,Sheet1!D716&gt;40),"高质量顾客",IF(AND(Sheet1!J717&gt;=49,Sheet1!D716&gt;40),"中质量顾客","低质量顾客"))</f>
        <v>高质量顾客</v>
      </c>
      <c r="D715" s="6"/>
    </row>
    <row r="716" spans="1:4" x14ac:dyDescent="0.3">
      <c r="A716">
        <v>7384</v>
      </c>
      <c r="B716" s="4">
        <f ca="1">DATEDIF(Sheet1!H717, TODAY(), "Y")</f>
        <v>11</v>
      </c>
      <c r="C716" s="6" t="str">
        <f>IF(AND(Sheet1!J718&lt;49,Sheet1!D717&gt;40),"高质量顾客",IF(AND(Sheet1!J718&gt;=49,Sheet1!D717&gt;40),"中质量顾客","低质量顾客"))</f>
        <v>高质量顾客</v>
      </c>
      <c r="D716" s="6"/>
    </row>
    <row r="717" spans="1:4" x14ac:dyDescent="0.3">
      <c r="A717">
        <v>967</v>
      </c>
      <c r="B717" s="4">
        <f ca="1">DATEDIF(Sheet1!H718, TODAY(), "Y")</f>
        <v>11</v>
      </c>
      <c r="C717" s="6" t="str">
        <f>IF(AND(Sheet1!J719&lt;49,Sheet1!D718&gt;40),"高质量顾客",IF(AND(Sheet1!J719&gt;=49,Sheet1!D718&gt;40),"中质量顾客","低质量顾客"))</f>
        <v>中质量顾客</v>
      </c>
      <c r="D717" s="6"/>
    </row>
    <row r="718" spans="1:4" x14ac:dyDescent="0.3">
      <c r="A718">
        <v>13</v>
      </c>
      <c r="B718" s="4">
        <f ca="1">DATEDIF(Sheet1!H719, TODAY(), "Y")</f>
        <v>11</v>
      </c>
      <c r="C718" s="6" t="str">
        <f>IF(AND(Sheet1!J720&lt;49,Sheet1!D719&gt;40),"高质量顾客",IF(AND(Sheet1!J720&gt;=49,Sheet1!D719&gt;40),"中质量顾客","低质量顾客"))</f>
        <v>高质量顾客</v>
      </c>
      <c r="D718" s="6"/>
    </row>
    <row r="719" spans="1:4" x14ac:dyDescent="0.3">
      <c r="A719">
        <v>6658</v>
      </c>
      <c r="B719" s="4">
        <f ca="1">DATEDIF(Sheet1!H720, TODAY(), "Y")</f>
        <v>11</v>
      </c>
      <c r="C719" s="6" t="str">
        <f>IF(AND(Sheet1!J721&lt;49,Sheet1!D720&gt;40),"高质量顾客",IF(AND(Sheet1!J721&gt;=49,Sheet1!D720&gt;40),"中质量顾客","低质量顾客"))</f>
        <v>中质量顾客</v>
      </c>
      <c r="D719" s="6"/>
    </row>
    <row r="720" spans="1:4" x14ac:dyDescent="0.3">
      <c r="A720">
        <v>8916</v>
      </c>
      <c r="B720" s="4">
        <f ca="1">DATEDIF(Sheet1!H721, TODAY(), "Y")</f>
        <v>11</v>
      </c>
      <c r="C720" s="6" t="str">
        <f>IF(AND(Sheet1!J722&lt;49,Sheet1!D721&gt;40),"高质量顾客",IF(AND(Sheet1!J722&gt;=49,Sheet1!D721&gt;40),"中质量顾客","低质量顾客"))</f>
        <v>高质量顾客</v>
      </c>
      <c r="D720" s="6"/>
    </row>
    <row r="721" spans="1:4" x14ac:dyDescent="0.3">
      <c r="A721">
        <v>1473</v>
      </c>
      <c r="B721" s="4">
        <f ca="1">DATEDIF(Sheet1!H722, TODAY(), "Y")</f>
        <v>11</v>
      </c>
      <c r="C721" s="6" t="str">
        <f>IF(AND(Sheet1!J723&lt;49,Sheet1!D722&gt;40),"高质量顾客",IF(AND(Sheet1!J723&gt;=49,Sheet1!D722&gt;40),"中质量顾客","低质量顾客"))</f>
        <v>高质量顾客</v>
      </c>
      <c r="D721" s="6"/>
    </row>
    <row r="722" spans="1:4" x14ac:dyDescent="0.3">
      <c r="A722">
        <v>2570</v>
      </c>
      <c r="B722" s="4">
        <f ca="1">DATEDIF(Sheet1!H723, TODAY(), "Y")</f>
        <v>11</v>
      </c>
      <c r="C722" s="6" t="str">
        <f>IF(AND(Sheet1!J724&lt;49,Sheet1!D723&gt;40),"高质量顾客",IF(AND(Sheet1!J724&gt;=49,Sheet1!D723&gt;40),"中质量顾客","低质量顾客"))</f>
        <v>高质量顾客</v>
      </c>
      <c r="D722" s="6"/>
    </row>
    <row r="723" spans="1:4" x14ac:dyDescent="0.3">
      <c r="A723">
        <v>1378</v>
      </c>
      <c r="B723" s="4">
        <f ca="1">DATEDIF(Sheet1!H724, TODAY(), "Y")</f>
        <v>11</v>
      </c>
      <c r="C723" s="6" t="str">
        <f>IF(AND(Sheet1!J725&lt;49,Sheet1!D724&gt;40),"高质量顾客",IF(AND(Sheet1!J725&gt;=49,Sheet1!D724&gt;40),"中质量顾客","低质量顾客"))</f>
        <v>中质量顾客</v>
      </c>
      <c r="D723" s="6"/>
    </row>
    <row r="724" spans="1:4" x14ac:dyDescent="0.3">
      <c r="A724">
        <v>1916</v>
      </c>
      <c r="B724" s="4">
        <f ca="1">DATEDIF(Sheet1!H725, TODAY(), "Y")</f>
        <v>11</v>
      </c>
      <c r="C724" s="6" t="str">
        <f>IF(AND(Sheet1!J726&lt;49,Sheet1!D725&gt;40),"高质量顾客",IF(AND(Sheet1!J726&gt;=49,Sheet1!D725&gt;40),"中质量顾客","低质量顾客"))</f>
        <v>高质量顾客</v>
      </c>
      <c r="D724" s="6"/>
    </row>
    <row r="725" spans="1:4" x14ac:dyDescent="0.3">
      <c r="A725">
        <v>10507</v>
      </c>
      <c r="B725" s="4">
        <f ca="1">DATEDIF(Sheet1!H726, TODAY(), "Y")</f>
        <v>11</v>
      </c>
      <c r="C725" s="6" t="str">
        <f>IF(AND(Sheet1!J727&lt;49,Sheet1!D726&gt;40),"高质量顾客",IF(AND(Sheet1!J727&gt;=49,Sheet1!D726&gt;40),"中质量顾客","低质量顾客"))</f>
        <v>高质量顾客</v>
      </c>
      <c r="D725" s="6"/>
    </row>
    <row r="726" spans="1:4" x14ac:dyDescent="0.3">
      <c r="A726">
        <v>75</v>
      </c>
      <c r="B726" s="4">
        <f ca="1">DATEDIF(Sheet1!H727, TODAY(), "Y")</f>
        <v>11</v>
      </c>
      <c r="C726" s="6" t="str">
        <f>IF(AND(Sheet1!J728&lt;49,Sheet1!D727&gt;40),"高质量顾客",IF(AND(Sheet1!J728&gt;=49,Sheet1!D727&gt;40),"中质量顾客","低质量顾客"))</f>
        <v>中质量顾客</v>
      </c>
      <c r="D726" s="6"/>
    </row>
    <row r="727" spans="1:4" x14ac:dyDescent="0.3">
      <c r="A727">
        <v>3083</v>
      </c>
      <c r="B727" s="4">
        <f ca="1">DATEDIF(Sheet1!H728, TODAY(), "Y")</f>
        <v>11</v>
      </c>
      <c r="C727" s="6" t="str">
        <f>IF(AND(Sheet1!J729&lt;49,Sheet1!D728&gt;40),"高质量顾客",IF(AND(Sheet1!J729&gt;=49,Sheet1!D728&gt;40),"中质量顾客","低质量顾客"))</f>
        <v>中质量顾客</v>
      </c>
      <c r="D727" s="6"/>
    </row>
    <row r="728" spans="1:4" x14ac:dyDescent="0.3">
      <c r="A728">
        <v>5062</v>
      </c>
      <c r="B728" s="4">
        <f ca="1">DATEDIF(Sheet1!H729, TODAY(), "Y")</f>
        <v>11</v>
      </c>
      <c r="C728" s="6" t="str">
        <f>IF(AND(Sheet1!J730&lt;49,Sheet1!D729&gt;40),"高质量顾客",IF(AND(Sheet1!J730&gt;=49,Sheet1!D729&gt;40),"中质量顾客","低质量顾客"))</f>
        <v>中质量顾客</v>
      </c>
      <c r="D728" s="6"/>
    </row>
    <row r="729" spans="1:4" x14ac:dyDescent="0.3">
      <c r="A729">
        <v>1461</v>
      </c>
      <c r="B729" s="4">
        <f ca="1">DATEDIF(Sheet1!H730, TODAY(), "Y")</f>
        <v>11</v>
      </c>
      <c r="C729" s="6" t="str">
        <f>IF(AND(Sheet1!J731&lt;49,Sheet1!D730&gt;40),"高质量顾客",IF(AND(Sheet1!J731&gt;=49,Sheet1!D730&gt;40),"中质量顾客","低质量顾客"))</f>
        <v>中质量顾客</v>
      </c>
      <c r="D729" s="6"/>
    </row>
    <row r="730" spans="1:4" x14ac:dyDescent="0.3">
      <c r="A730">
        <v>9153</v>
      </c>
      <c r="B730" s="4">
        <f ca="1">DATEDIF(Sheet1!H731, TODAY(), "Y")</f>
        <v>11</v>
      </c>
      <c r="C730" s="6" t="str">
        <f>IF(AND(Sheet1!J732&lt;49,Sheet1!D731&gt;40),"高质量顾客",IF(AND(Sheet1!J732&gt;=49,Sheet1!D731&gt;40),"中质量顾客","低质量顾客"))</f>
        <v>中质量顾客</v>
      </c>
      <c r="D730" s="6"/>
    </row>
    <row r="731" spans="1:4" x14ac:dyDescent="0.3">
      <c r="A731">
        <v>2392</v>
      </c>
      <c r="B731" s="4">
        <f ca="1">DATEDIF(Sheet1!H732, TODAY(), "Y")</f>
        <v>11</v>
      </c>
      <c r="C731" s="6" t="str">
        <f>IF(AND(Sheet1!J733&lt;49,Sheet1!D732&gt;40),"高质量顾客",IF(AND(Sheet1!J733&gt;=49,Sheet1!D732&gt;40),"中质量顾客","低质量顾客"))</f>
        <v>中质量顾客</v>
      </c>
      <c r="D731" s="6"/>
    </row>
    <row r="732" spans="1:4" x14ac:dyDescent="0.3">
      <c r="A732">
        <v>1920</v>
      </c>
      <c r="B732" s="4">
        <f ca="1">DATEDIF(Sheet1!H733, TODAY(), "Y")</f>
        <v>11</v>
      </c>
      <c r="C732" s="6" t="str">
        <f>IF(AND(Sheet1!J734&lt;49,Sheet1!D733&gt;40),"高质量顾客",IF(AND(Sheet1!J734&gt;=49,Sheet1!D733&gt;40),"中质量顾客","低质量顾客"))</f>
        <v>高质量顾客</v>
      </c>
      <c r="D732" s="6"/>
    </row>
    <row r="733" spans="1:4" x14ac:dyDescent="0.3">
      <c r="A733">
        <v>6287</v>
      </c>
      <c r="B733" s="4">
        <f ca="1">DATEDIF(Sheet1!H734, TODAY(), "Y")</f>
        <v>11</v>
      </c>
      <c r="C733" s="6" t="str">
        <f>IF(AND(Sheet1!J735&lt;49,Sheet1!D734&gt;40),"高质量顾客",IF(AND(Sheet1!J735&gt;=49,Sheet1!D734&gt;40),"中质量顾客","低质量顾客"))</f>
        <v>中质量顾客</v>
      </c>
      <c r="D733" s="6"/>
    </row>
    <row r="734" spans="1:4" x14ac:dyDescent="0.3">
      <c r="A734">
        <v>8143</v>
      </c>
      <c r="B734" s="4">
        <f ca="1">DATEDIF(Sheet1!H735, TODAY(), "Y")</f>
        <v>11</v>
      </c>
      <c r="C734" s="6" t="str">
        <f>IF(AND(Sheet1!J736&lt;49,Sheet1!D735&gt;40),"高质量顾客",IF(AND(Sheet1!J736&gt;=49,Sheet1!D735&gt;40),"中质量顾客","低质量顾客"))</f>
        <v>高质量顾客</v>
      </c>
      <c r="D734" s="6"/>
    </row>
    <row r="735" spans="1:4" x14ac:dyDescent="0.3">
      <c r="A735">
        <v>938</v>
      </c>
      <c r="B735" s="4">
        <f ca="1">DATEDIF(Sheet1!H736, TODAY(), "Y")</f>
        <v>11</v>
      </c>
      <c r="C735" s="6" t="str">
        <f>IF(AND(Sheet1!J737&lt;49,Sheet1!D736&gt;40),"高质量顾客",IF(AND(Sheet1!J737&gt;=49,Sheet1!D736&gt;40),"中质量顾客","低质量顾客"))</f>
        <v>高质量顾客</v>
      </c>
      <c r="D735" s="6"/>
    </row>
    <row r="736" spans="1:4" x14ac:dyDescent="0.3">
      <c r="A736">
        <v>9303</v>
      </c>
      <c r="B736" s="4">
        <f ca="1">DATEDIF(Sheet1!H737, TODAY(), "Y")</f>
        <v>11</v>
      </c>
      <c r="C736" s="6" t="str">
        <f>IF(AND(Sheet1!J738&lt;49,Sheet1!D737&gt;40),"高质量顾客",IF(AND(Sheet1!J738&gt;=49,Sheet1!D737&gt;40),"中质量顾客","低质量顾客"))</f>
        <v>中质量顾客</v>
      </c>
      <c r="D736" s="6"/>
    </row>
    <row r="737" spans="1:4" x14ac:dyDescent="0.3">
      <c r="A737">
        <v>10735</v>
      </c>
      <c r="B737" s="4">
        <f ca="1">DATEDIF(Sheet1!H738, TODAY(), "Y")</f>
        <v>11</v>
      </c>
      <c r="C737" s="6" t="str">
        <f>IF(AND(Sheet1!J739&lt;49,Sheet1!D738&gt;40),"高质量顾客",IF(AND(Sheet1!J739&gt;=49,Sheet1!D738&gt;40),"中质量顾客","低质量顾客"))</f>
        <v>中质量顾客</v>
      </c>
      <c r="D737" s="6"/>
    </row>
    <row r="738" spans="1:4" x14ac:dyDescent="0.3">
      <c r="A738">
        <v>5068</v>
      </c>
      <c r="B738" s="4">
        <f ca="1">DATEDIF(Sheet1!H739, TODAY(), "Y")</f>
        <v>11</v>
      </c>
      <c r="C738" s="6" t="str">
        <f>IF(AND(Sheet1!J740&lt;49,Sheet1!D739&gt;40),"高质量顾客",IF(AND(Sheet1!J740&gt;=49,Sheet1!D739&gt;40),"中质量顾客","低质量顾客"))</f>
        <v>高质量顾客</v>
      </c>
      <c r="D738" s="6"/>
    </row>
    <row r="739" spans="1:4" x14ac:dyDescent="0.3">
      <c r="A739">
        <v>10175</v>
      </c>
      <c r="B739" s="4">
        <f ca="1">DATEDIF(Sheet1!H740, TODAY(), "Y")</f>
        <v>11</v>
      </c>
      <c r="C739" s="6" t="str">
        <f>IF(AND(Sheet1!J741&lt;49,Sheet1!D740&gt;40),"高质量顾客",IF(AND(Sheet1!J741&gt;=49,Sheet1!D740&gt;40),"中质量顾客","低质量顾客"))</f>
        <v>中质量顾客</v>
      </c>
      <c r="D739" s="6"/>
    </row>
    <row r="740" spans="1:4" x14ac:dyDescent="0.3">
      <c r="A740">
        <v>7761</v>
      </c>
      <c r="B740" s="4">
        <f ca="1">DATEDIF(Sheet1!H741, TODAY(), "Y")</f>
        <v>11</v>
      </c>
      <c r="C740" s="6" t="str">
        <f>IF(AND(Sheet1!J742&lt;49,Sheet1!D741&gt;40),"高质量顾客",IF(AND(Sheet1!J742&gt;=49,Sheet1!D741&gt;40),"中质量顾客","低质量顾客"))</f>
        <v>高质量顾客</v>
      </c>
      <c r="D740" s="6"/>
    </row>
    <row r="741" spans="1:4" x14ac:dyDescent="0.3">
      <c r="A741">
        <v>977</v>
      </c>
      <c r="B741" s="4">
        <f ca="1">DATEDIF(Sheet1!H742, TODAY(), "Y")</f>
        <v>11</v>
      </c>
      <c r="C741" s="6" t="str">
        <f>IF(AND(Sheet1!J743&lt;49,Sheet1!D742&gt;40),"高质量顾客",IF(AND(Sheet1!J743&gt;=49,Sheet1!D742&gt;40),"中质量顾客","低质量顾客"))</f>
        <v>中质量顾客</v>
      </c>
      <c r="D741" s="6"/>
    </row>
    <row r="742" spans="1:4" x14ac:dyDescent="0.3">
      <c r="A742">
        <v>1545</v>
      </c>
      <c r="B742" s="4">
        <f ca="1">DATEDIF(Sheet1!H743, TODAY(), "Y")</f>
        <v>11</v>
      </c>
      <c r="C742" s="6" t="str">
        <f>IF(AND(Sheet1!J744&lt;49,Sheet1!D743&gt;40),"高质量顾客",IF(AND(Sheet1!J744&gt;=49,Sheet1!D743&gt;40),"中质量顾客","低质量顾客"))</f>
        <v>中质量顾客</v>
      </c>
      <c r="D742" s="6"/>
    </row>
    <row r="743" spans="1:4" x14ac:dyDescent="0.3">
      <c r="A743">
        <v>2292</v>
      </c>
      <c r="B743" s="4">
        <f ca="1">DATEDIF(Sheet1!H744, TODAY(), "Y")</f>
        <v>11</v>
      </c>
      <c r="C743" s="6" t="str">
        <f>IF(AND(Sheet1!J745&lt;49,Sheet1!D744&gt;40),"高质量顾客",IF(AND(Sheet1!J745&gt;=49,Sheet1!D744&gt;40),"中质量顾客","低质量顾客"))</f>
        <v>高质量顾客</v>
      </c>
      <c r="D743" s="6"/>
    </row>
    <row r="744" spans="1:4" x14ac:dyDescent="0.3">
      <c r="A744">
        <v>8420</v>
      </c>
      <c r="B744" s="4">
        <f ca="1">DATEDIF(Sheet1!H745, TODAY(), "Y")</f>
        <v>11</v>
      </c>
      <c r="C744" s="6" t="str">
        <f>IF(AND(Sheet1!J746&lt;49,Sheet1!D745&gt;40),"高质量顾客",IF(AND(Sheet1!J746&gt;=49,Sheet1!D745&gt;40),"中质量顾客","低质量顾客"))</f>
        <v>高质量顾客</v>
      </c>
      <c r="D744" s="6"/>
    </row>
    <row r="745" spans="1:4" x14ac:dyDescent="0.3">
      <c r="A745">
        <v>10065</v>
      </c>
      <c r="B745" s="4">
        <f ca="1">DATEDIF(Sheet1!H746, TODAY(), "Y")</f>
        <v>11</v>
      </c>
      <c r="C745" s="6" t="str">
        <f>IF(AND(Sheet1!J747&lt;49,Sheet1!D746&gt;40),"高质量顾客",IF(AND(Sheet1!J747&gt;=49,Sheet1!D746&gt;40),"中质量顾客","低质量顾客"))</f>
        <v>高质量顾客</v>
      </c>
      <c r="D745" s="6"/>
    </row>
    <row r="746" spans="1:4" x14ac:dyDescent="0.3">
      <c r="A746">
        <v>3524</v>
      </c>
      <c r="B746" s="4">
        <f ca="1">DATEDIF(Sheet1!H747, TODAY(), "Y")</f>
        <v>11</v>
      </c>
      <c r="C746" s="6" t="str">
        <f>IF(AND(Sheet1!J748&lt;49,Sheet1!D747&gt;40),"高质量顾客",IF(AND(Sheet1!J748&gt;=49,Sheet1!D747&gt;40),"中质量顾客","低质量顾客"))</f>
        <v>中质量顾客</v>
      </c>
      <c r="D746" s="6"/>
    </row>
    <row r="747" spans="1:4" x14ac:dyDescent="0.3">
      <c r="A747">
        <v>7620</v>
      </c>
      <c r="B747" s="4">
        <f ca="1">DATEDIF(Sheet1!H748, TODAY(), "Y")</f>
        <v>11</v>
      </c>
      <c r="C747" s="6" t="str">
        <f>IF(AND(Sheet1!J749&lt;49,Sheet1!D748&gt;40),"高质量顾客",IF(AND(Sheet1!J749&gt;=49,Sheet1!D748&gt;40),"中质量顾客","低质量顾客"))</f>
        <v>中质量顾客</v>
      </c>
      <c r="D747" s="6"/>
    </row>
    <row r="748" spans="1:4" x14ac:dyDescent="0.3">
      <c r="A748">
        <v>2406</v>
      </c>
      <c r="B748" s="4">
        <f ca="1">DATEDIF(Sheet1!H749, TODAY(), "Y")</f>
        <v>11</v>
      </c>
      <c r="C748" s="6" t="str">
        <f>IF(AND(Sheet1!J750&lt;49,Sheet1!D749&gt;40),"高质量顾客",IF(AND(Sheet1!J750&gt;=49,Sheet1!D749&gt;40),"中质量顾客","低质量顾客"))</f>
        <v>高质量顾客</v>
      </c>
      <c r="D748" s="6"/>
    </row>
    <row r="749" spans="1:4" x14ac:dyDescent="0.3">
      <c r="A749">
        <v>4186</v>
      </c>
      <c r="B749" s="4">
        <f ca="1">DATEDIF(Sheet1!H750, TODAY(), "Y")</f>
        <v>11</v>
      </c>
      <c r="C749" s="6" t="str">
        <f>IF(AND(Sheet1!J751&lt;49,Sheet1!D750&gt;40),"高质量顾客",IF(AND(Sheet1!J751&gt;=49,Sheet1!D750&gt;40),"中质量顾客","低质量顾客"))</f>
        <v>高质量顾客</v>
      </c>
      <c r="D749" s="6"/>
    </row>
    <row r="750" spans="1:4" x14ac:dyDescent="0.3">
      <c r="A750">
        <v>1419</v>
      </c>
      <c r="B750" s="4">
        <f ca="1">DATEDIF(Sheet1!H751, TODAY(), "Y")</f>
        <v>11</v>
      </c>
      <c r="C750" s="6" t="str">
        <f>IF(AND(Sheet1!J752&lt;49,Sheet1!D751&gt;40),"高质量顾客",IF(AND(Sheet1!J752&gt;=49,Sheet1!D751&gt;40),"中质量顾客","低质量顾客"))</f>
        <v>高质量顾客</v>
      </c>
      <c r="D750" s="6"/>
    </row>
    <row r="751" spans="1:4" x14ac:dyDescent="0.3">
      <c r="A751">
        <v>10477</v>
      </c>
      <c r="B751" s="4">
        <f ca="1">DATEDIF(Sheet1!H752, TODAY(), "Y")</f>
        <v>11</v>
      </c>
      <c r="C751" s="6" t="str">
        <f>IF(AND(Sheet1!J753&lt;49,Sheet1!D752&gt;40),"高质量顾客",IF(AND(Sheet1!J753&gt;=49,Sheet1!D752&gt;40),"中质量顾客","低质量顾客"))</f>
        <v>高质量顾客</v>
      </c>
      <c r="D751" s="6"/>
    </row>
    <row r="752" spans="1:4" x14ac:dyDescent="0.3">
      <c r="A752">
        <v>5029</v>
      </c>
      <c r="B752" s="4">
        <f ca="1">DATEDIF(Sheet1!H753, TODAY(), "Y")</f>
        <v>11</v>
      </c>
      <c r="C752" s="6" t="str">
        <f>IF(AND(Sheet1!J754&lt;49,Sheet1!D753&gt;40),"高质量顾客",IF(AND(Sheet1!J754&gt;=49,Sheet1!D753&gt;40),"中质量顾客","低质量顾客"))</f>
        <v>中质量顾客</v>
      </c>
      <c r="D752" s="6"/>
    </row>
    <row r="753" spans="1:4" x14ac:dyDescent="0.3">
      <c r="A753">
        <v>6634</v>
      </c>
      <c r="B753" s="4">
        <f ca="1">DATEDIF(Sheet1!H754, TODAY(), "Y")</f>
        <v>11</v>
      </c>
      <c r="C753" s="6" t="str">
        <f>IF(AND(Sheet1!J755&lt;49,Sheet1!D754&gt;40),"高质量顾客",IF(AND(Sheet1!J755&gt;=49,Sheet1!D754&gt;40),"中质量顾客","低质量顾客"))</f>
        <v>中质量顾客</v>
      </c>
      <c r="D753" s="6"/>
    </row>
    <row r="754" spans="1:4" x14ac:dyDescent="0.3">
      <c r="A754">
        <v>6969</v>
      </c>
      <c r="B754" s="4">
        <f ca="1">DATEDIF(Sheet1!H755, TODAY(), "Y")</f>
        <v>11</v>
      </c>
      <c r="C754" s="6" t="str">
        <f>IF(AND(Sheet1!J756&lt;49,Sheet1!D755&gt;40),"高质量顾客",IF(AND(Sheet1!J756&gt;=49,Sheet1!D755&gt;40),"中质量顾客","低质量顾客"))</f>
        <v>中质量顾客</v>
      </c>
      <c r="D754" s="6"/>
    </row>
    <row r="755" spans="1:4" x14ac:dyDescent="0.3">
      <c r="A755">
        <v>11096</v>
      </c>
      <c r="B755" s="4">
        <f ca="1">DATEDIF(Sheet1!H756, TODAY(), "Y")</f>
        <v>11</v>
      </c>
      <c r="C755" s="6" t="str">
        <f>IF(AND(Sheet1!J757&lt;49,Sheet1!D756&gt;40),"高质量顾客",IF(AND(Sheet1!J757&gt;=49,Sheet1!D756&gt;40),"中质量顾客","低质量顾客"))</f>
        <v>高质量顾客</v>
      </c>
      <c r="D755" s="6"/>
    </row>
    <row r="756" spans="1:4" x14ac:dyDescent="0.3">
      <c r="A756">
        <v>1143</v>
      </c>
      <c r="B756" s="4">
        <f ca="1">DATEDIF(Sheet1!H757, TODAY(), "Y")</f>
        <v>11</v>
      </c>
      <c r="C756" s="6" t="str">
        <f>IF(AND(Sheet1!J758&lt;49,Sheet1!D757&gt;40),"高质量顾客",IF(AND(Sheet1!J758&gt;=49,Sheet1!D757&gt;40),"中质量顾客","低质量顾客"))</f>
        <v>高质量顾客</v>
      </c>
      <c r="D756" s="6"/>
    </row>
    <row r="757" spans="1:4" x14ac:dyDescent="0.3">
      <c r="A757">
        <v>8104</v>
      </c>
      <c r="B757" s="4">
        <f ca="1">DATEDIF(Sheet1!H758, TODAY(), "Y")</f>
        <v>11</v>
      </c>
      <c r="C757" s="6" t="str">
        <f>IF(AND(Sheet1!J759&lt;49,Sheet1!D758&gt;40),"高质量顾客",IF(AND(Sheet1!J759&gt;=49,Sheet1!D758&gt;40),"中质量顾客","低质量顾客"))</f>
        <v>中质量顾客</v>
      </c>
      <c r="D757" s="6"/>
    </row>
    <row r="758" spans="1:4" x14ac:dyDescent="0.3">
      <c r="A758">
        <v>1764</v>
      </c>
      <c r="B758" s="4">
        <f ca="1">DATEDIF(Sheet1!H759, TODAY(), "Y")</f>
        <v>11</v>
      </c>
      <c r="C758" s="6" t="str">
        <f>IF(AND(Sheet1!J760&lt;49,Sheet1!D759&gt;40),"高质量顾客",IF(AND(Sheet1!J760&gt;=49,Sheet1!D759&gt;40),"中质量顾客","低质量顾客"))</f>
        <v>中质量顾客</v>
      </c>
      <c r="D758" s="6"/>
    </row>
    <row r="759" spans="1:4" x14ac:dyDescent="0.3">
      <c r="A759">
        <v>10067</v>
      </c>
      <c r="B759" s="4">
        <f ca="1">DATEDIF(Sheet1!H760, TODAY(), "Y")</f>
        <v>11</v>
      </c>
      <c r="C759" s="6" t="str">
        <f>IF(AND(Sheet1!J761&lt;49,Sheet1!D760&gt;40),"高质量顾客",IF(AND(Sheet1!J761&gt;=49,Sheet1!D760&gt;40),"中质量顾客","低质量顾客"))</f>
        <v>中质量顾客</v>
      </c>
      <c r="D759" s="6"/>
    </row>
    <row r="760" spans="1:4" x14ac:dyDescent="0.3">
      <c r="A760">
        <v>7037</v>
      </c>
      <c r="B760" s="4">
        <f ca="1">DATEDIF(Sheet1!H761, TODAY(), "Y")</f>
        <v>11</v>
      </c>
      <c r="C760" s="6" t="str">
        <f>IF(AND(Sheet1!J762&lt;49,Sheet1!D761&gt;40),"高质量顾客",IF(AND(Sheet1!J762&gt;=49,Sheet1!D761&gt;40),"中质量顾客","低质量顾客"))</f>
        <v>中质量顾客</v>
      </c>
      <c r="D760" s="6"/>
    </row>
    <row r="761" spans="1:4" x14ac:dyDescent="0.3">
      <c r="A761">
        <v>5154</v>
      </c>
      <c r="B761" s="4">
        <f ca="1">DATEDIF(Sheet1!H762, TODAY(), "Y")</f>
        <v>11</v>
      </c>
      <c r="C761" s="6" t="str">
        <f>IF(AND(Sheet1!J763&lt;49,Sheet1!D762&gt;40),"高质量顾客",IF(AND(Sheet1!J763&gt;=49,Sheet1!D762&gt;40),"中质量顾客","低质量顾客"))</f>
        <v>中质量顾客</v>
      </c>
      <c r="D761" s="6"/>
    </row>
    <row r="762" spans="1:4" x14ac:dyDescent="0.3">
      <c r="A762">
        <v>5268</v>
      </c>
      <c r="B762" s="4">
        <f ca="1">DATEDIF(Sheet1!H763, TODAY(), "Y")</f>
        <v>11</v>
      </c>
      <c r="C762" s="6" t="str">
        <f>IF(AND(Sheet1!J764&lt;49,Sheet1!D763&gt;40),"高质量顾客",IF(AND(Sheet1!J764&gt;=49,Sheet1!D763&gt;40),"中质量顾客","低质量顾客"))</f>
        <v>高质量顾客</v>
      </c>
      <c r="D762" s="6"/>
    </row>
    <row r="763" spans="1:4" x14ac:dyDescent="0.3">
      <c r="A763">
        <v>1212</v>
      </c>
      <c r="B763" s="4">
        <f ca="1">DATEDIF(Sheet1!H764, TODAY(), "Y")</f>
        <v>11</v>
      </c>
      <c r="C763" s="6" t="str">
        <f>IF(AND(Sheet1!J765&lt;49,Sheet1!D764&gt;40),"高质量顾客",IF(AND(Sheet1!J765&gt;=49,Sheet1!D764&gt;40),"中质量顾客","低质量顾客"))</f>
        <v>中质量顾客</v>
      </c>
      <c r="D763" s="6"/>
    </row>
    <row r="764" spans="1:4" x14ac:dyDescent="0.3">
      <c r="A764">
        <v>5290</v>
      </c>
      <c r="B764" s="4">
        <f ca="1">DATEDIF(Sheet1!H765, TODAY(), "Y")</f>
        <v>11</v>
      </c>
      <c r="C764" s="6" t="str">
        <f>IF(AND(Sheet1!J766&lt;49,Sheet1!D765&gt;40),"高质量顾客",IF(AND(Sheet1!J766&gt;=49,Sheet1!D765&gt;40),"中质量顾客","低质量顾客"))</f>
        <v>高质量顾客</v>
      </c>
      <c r="D764" s="6"/>
    </row>
    <row r="765" spans="1:4" x14ac:dyDescent="0.3">
      <c r="A765">
        <v>8234</v>
      </c>
      <c r="B765" s="4">
        <f ca="1">DATEDIF(Sheet1!H766, TODAY(), "Y")</f>
        <v>11</v>
      </c>
      <c r="C765" s="6" t="str">
        <f>IF(AND(Sheet1!J767&lt;49,Sheet1!D766&gt;40),"高质量顾客",IF(AND(Sheet1!J767&gt;=49,Sheet1!D766&gt;40),"中质量顾客","低质量顾客"))</f>
        <v>中质量顾客</v>
      </c>
      <c r="D765" s="6"/>
    </row>
    <row r="766" spans="1:4" x14ac:dyDescent="0.3">
      <c r="A766">
        <v>8210</v>
      </c>
      <c r="B766" s="4">
        <f ca="1">DATEDIF(Sheet1!H767, TODAY(), "Y")</f>
        <v>11</v>
      </c>
      <c r="C766" s="6" t="str">
        <f>IF(AND(Sheet1!J768&lt;49,Sheet1!D767&gt;40),"高质量顾客",IF(AND(Sheet1!J768&gt;=49,Sheet1!D767&gt;40),"中质量顾客","低质量顾客"))</f>
        <v>中质量顾客</v>
      </c>
      <c r="D766" s="6"/>
    </row>
    <row r="767" spans="1:4" x14ac:dyDescent="0.3">
      <c r="A767">
        <v>7617</v>
      </c>
      <c r="B767" s="4">
        <f ca="1">DATEDIF(Sheet1!H768, TODAY(), "Y")</f>
        <v>11</v>
      </c>
      <c r="C767" s="6" t="str">
        <f>IF(AND(Sheet1!J769&lt;49,Sheet1!D768&gt;40),"高质量顾客",IF(AND(Sheet1!J769&gt;=49,Sheet1!D768&gt;40),"中质量顾客","低质量顾客"))</f>
        <v>高质量顾客</v>
      </c>
      <c r="D767" s="6"/>
    </row>
    <row r="768" spans="1:4" x14ac:dyDescent="0.3">
      <c r="A768">
        <v>8945</v>
      </c>
      <c r="B768" s="4">
        <f ca="1">DATEDIF(Sheet1!H769, TODAY(), "Y")</f>
        <v>11</v>
      </c>
      <c r="C768" s="6" t="str">
        <f>IF(AND(Sheet1!J770&lt;49,Sheet1!D769&gt;40),"高质量顾客",IF(AND(Sheet1!J770&gt;=49,Sheet1!D769&gt;40),"中质量顾客","低质量顾客"))</f>
        <v>高质量顾客</v>
      </c>
      <c r="D768" s="6"/>
    </row>
    <row r="769" spans="1:4" x14ac:dyDescent="0.3">
      <c r="A769">
        <v>9214</v>
      </c>
      <c r="B769" s="4">
        <f ca="1">DATEDIF(Sheet1!H770, TODAY(), "Y")</f>
        <v>11</v>
      </c>
      <c r="C769" s="6" t="str">
        <f>IF(AND(Sheet1!J771&lt;49,Sheet1!D770&gt;40),"高质量顾客",IF(AND(Sheet1!J771&gt;=49,Sheet1!D770&gt;40),"中质量顾客","低质量顾客"))</f>
        <v>中质量顾客</v>
      </c>
      <c r="D769" s="6"/>
    </row>
    <row r="770" spans="1:4" x14ac:dyDescent="0.3">
      <c r="A770">
        <v>8414</v>
      </c>
      <c r="B770" s="4">
        <f ca="1">DATEDIF(Sheet1!H771, TODAY(), "Y")</f>
        <v>11</v>
      </c>
      <c r="C770" s="6" t="str">
        <f>IF(AND(Sheet1!J772&lt;49,Sheet1!D771&gt;40),"高质量顾客",IF(AND(Sheet1!J772&gt;=49,Sheet1!D771&gt;40),"中质量顾客","低质量顾客"))</f>
        <v>中质量顾客</v>
      </c>
      <c r="D770" s="6"/>
    </row>
    <row r="771" spans="1:4" x14ac:dyDescent="0.3">
      <c r="A771">
        <v>9523</v>
      </c>
      <c r="B771" s="4">
        <f ca="1">DATEDIF(Sheet1!H772, TODAY(), "Y")</f>
        <v>11</v>
      </c>
      <c r="C771" s="6" t="str">
        <f>IF(AND(Sheet1!J773&lt;49,Sheet1!D772&gt;40),"高质量顾客",IF(AND(Sheet1!J773&gt;=49,Sheet1!D772&gt;40),"中质量顾客","低质量顾客"))</f>
        <v>中质量顾客</v>
      </c>
      <c r="D771" s="6"/>
    </row>
    <row r="772" spans="1:4" x14ac:dyDescent="0.3">
      <c r="A772">
        <v>4381</v>
      </c>
      <c r="B772" s="4">
        <f ca="1">DATEDIF(Sheet1!H773, TODAY(), "Y")</f>
        <v>11</v>
      </c>
      <c r="C772" s="6" t="str">
        <f>IF(AND(Sheet1!J774&lt;49,Sheet1!D773&gt;40),"高质量顾客",IF(AND(Sheet1!J774&gt;=49,Sheet1!D773&gt;40),"中质量顾客","低质量顾客"))</f>
        <v>中质量顾客</v>
      </c>
      <c r="D772" s="6"/>
    </row>
    <row r="773" spans="1:4" x14ac:dyDescent="0.3">
      <c r="A773">
        <v>7930</v>
      </c>
      <c r="B773" s="4">
        <f ca="1">DATEDIF(Sheet1!H774, TODAY(), "Y")</f>
        <v>11</v>
      </c>
      <c r="C773" s="6" t="str">
        <f>IF(AND(Sheet1!J775&lt;49,Sheet1!D774&gt;40),"高质量顾客",IF(AND(Sheet1!J775&gt;=49,Sheet1!D774&gt;40),"中质量顾客","低质量顾客"))</f>
        <v>高质量顾客</v>
      </c>
      <c r="D773" s="6"/>
    </row>
    <row r="774" spans="1:4" x14ac:dyDescent="0.3">
      <c r="A774">
        <v>9483</v>
      </c>
      <c r="B774" s="4">
        <f ca="1">DATEDIF(Sheet1!H775, TODAY(), "Y")</f>
        <v>11</v>
      </c>
      <c r="C774" s="6" t="str">
        <f>IF(AND(Sheet1!J776&lt;49,Sheet1!D775&gt;40),"高质量顾客",IF(AND(Sheet1!J776&gt;=49,Sheet1!D775&gt;40),"中质量顾客","低质量顾客"))</f>
        <v>中质量顾客</v>
      </c>
      <c r="D774" s="6"/>
    </row>
    <row r="775" spans="1:4" x14ac:dyDescent="0.3">
      <c r="A775">
        <v>8286</v>
      </c>
      <c r="B775" s="4">
        <f ca="1">DATEDIF(Sheet1!H776, TODAY(), "Y")</f>
        <v>11</v>
      </c>
      <c r="C775" s="6" t="str">
        <f>IF(AND(Sheet1!J777&lt;49,Sheet1!D776&gt;40),"高质量顾客",IF(AND(Sheet1!J777&gt;=49,Sheet1!D776&gt;40),"中质量顾客","低质量顾客"))</f>
        <v>高质量顾客</v>
      </c>
      <c r="D775" s="6"/>
    </row>
    <row r="776" spans="1:4" x14ac:dyDescent="0.3">
      <c r="A776">
        <v>577</v>
      </c>
      <c r="B776" s="4">
        <f ca="1">DATEDIF(Sheet1!H777, TODAY(), "Y")</f>
        <v>11</v>
      </c>
      <c r="C776" s="6" t="str">
        <f>IF(AND(Sheet1!J778&lt;49,Sheet1!D777&gt;40),"高质量顾客",IF(AND(Sheet1!J778&gt;=49,Sheet1!D777&gt;40),"中质量顾客","低质量顾客"))</f>
        <v>高质量顾客</v>
      </c>
      <c r="D776" s="6"/>
    </row>
    <row r="777" spans="1:4" x14ac:dyDescent="0.3">
      <c r="A777">
        <v>8702</v>
      </c>
      <c r="B777" s="4">
        <f ca="1">DATEDIF(Sheet1!H778, TODAY(), "Y")</f>
        <v>11</v>
      </c>
      <c r="C777" s="6" t="str">
        <f>IF(AND(Sheet1!J779&lt;49,Sheet1!D778&gt;40),"高质量顾客",IF(AND(Sheet1!J779&gt;=49,Sheet1!D778&gt;40),"中质量顾客","低质量顾客"))</f>
        <v>高质量顾客</v>
      </c>
      <c r="D777" s="6"/>
    </row>
    <row r="778" spans="1:4" x14ac:dyDescent="0.3">
      <c r="A778">
        <v>6770</v>
      </c>
      <c r="B778" s="4">
        <f ca="1">DATEDIF(Sheet1!H779, TODAY(), "Y")</f>
        <v>11</v>
      </c>
      <c r="C778" s="6" t="str">
        <f>IF(AND(Sheet1!J780&lt;49,Sheet1!D779&gt;40),"高质量顾客",IF(AND(Sheet1!J780&gt;=49,Sheet1!D779&gt;40),"中质量顾客","低质量顾客"))</f>
        <v>高质量顾客</v>
      </c>
      <c r="D778" s="6"/>
    </row>
    <row r="779" spans="1:4" x14ac:dyDescent="0.3">
      <c r="A779">
        <v>5429</v>
      </c>
      <c r="B779" s="4">
        <f ca="1">DATEDIF(Sheet1!H780, TODAY(), "Y")</f>
        <v>11</v>
      </c>
      <c r="C779" s="6" t="str">
        <f>IF(AND(Sheet1!J781&lt;49,Sheet1!D780&gt;40),"高质量顾客",IF(AND(Sheet1!J781&gt;=49,Sheet1!D780&gt;40),"中质量顾客","低质量顾客"))</f>
        <v>中质量顾客</v>
      </c>
      <c r="D779" s="6"/>
    </row>
    <row r="780" spans="1:4" x14ac:dyDescent="0.3">
      <c r="A780">
        <v>4179</v>
      </c>
      <c r="B780" s="4">
        <f ca="1">DATEDIF(Sheet1!H781, TODAY(), "Y")</f>
        <v>11</v>
      </c>
      <c r="C780" s="6" t="str">
        <f>IF(AND(Sheet1!J782&lt;49,Sheet1!D781&gt;40),"高质量顾客",IF(AND(Sheet1!J782&gt;=49,Sheet1!D781&gt;40),"中质量顾客","低质量顾客"))</f>
        <v>中质量顾客</v>
      </c>
      <c r="D780" s="6"/>
    </row>
    <row r="781" spans="1:4" x14ac:dyDescent="0.3">
      <c r="A781">
        <v>3706</v>
      </c>
      <c r="B781" s="4">
        <f ca="1">DATEDIF(Sheet1!H782, TODAY(), "Y")</f>
        <v>11</v>
      </c>
      <c r="C781" s="6" t="str">
        <f>IF(AND(Sheet1!J783&lt;49,Sheet1!D782&gt;40),"高质量顾客",IF(AND(Sheet1!J783&gt;=49,Sheet1!D782&gt;40),"中质量顾客","低质量顾客"))</f>
        <v>中质量顾客</v>
      </c>
      <c r="D781" s="6"/>
    </row>
    <row r="782" spans="1:4" x14ac:dyDescent="0.3">
      <c r="A782">
        <v>10722</v>
      </c>
      <c r="B782" s="4">
        <f ca="1">DATEDIF(Sheet1!H783, TODAY(), "Y")</f>
        <v>11</v>
      </c>
      <c r="C782" s="6" t="str">
        <f>IF(AND(Sheet1!J784&lt;49,Sheet1!D783&gt;40),"高质量顾客",IF(AND(Sheet1!J784&gt;=49,Sheet1!D783&gt;40),"中质量顾客","低质量顾客"))</f>
        <v>中质量顾客</v>
      </c>
      <c r="D782" s="6"/>
    </row>
    <row r="783" spans="1:4" x14ac:dyDescent="0.3">
      <c r="A783">
        <v>5455</v>
      </c>
      <c r="B783" s="4">
        <f ca="1">DATEDIF(Sheet1!H784, TODAY(), "Y")</f>
        <v>11</v>
      </c>
      <c r="C783" s="6" t="str">
        <f>IF(AND(Sheet1!J785&lt;49,Sheet1!D784&gt;40),"高质量顾客",IF(AND(Sheet1!J785&gt;=49,Sheet1!D784&gt;40),"中质量顾客","低质量顾客"))</f>
        <v>中质量顾客</v>
      </c>
      <c r="D783" s="6"/>
    </row>
    <row r="784" spans="1:4" x14ac:dyDescent="0.3">
      <c r="A784">
        <v>10466</v>
      </c>
      <c r="B784" s="4">
        <f ca="1">DATEDIF(Sheet1!H785, TODAY(), "Y")</f>
        <v>11</v>
      </c>
      <c r="C784" s="6" t="str">
        <f>IF(AND(Sheet1!J786&lt;49,Sheet1!D785&gt;40),"高质量顾客",IF(AND(Sheet1!J786&gt;=49,Sheet1!D785&gt;40),"中质量顾客","低质量顾客"))</f>
        <v>中质量顾客</v>
      </c>
      <c r="D784" s="6"/>
    </row>
    <row r="785" spans="1:4" x14ac:dyDescent="0.3">
      <c r="A785">
        <v>5868</v>
      </c>
      <c r="B785" s="4">
        <f ca="1">DATEDIF(Sheet1!H786, TODAY(), "Y")</f>
        <v>11</v>
      </c>
      <c r="C785" s="6" t="str">
        <f>IF(AND(Sheet1!J787&lt;49,Sheet1!D786&gt;40),"高质量顾客",IF(AND(Sheet1!J787&gt;=49,Sheet1!D786&gt;40),"中质量顾客","低质量顾客"))</f>
        <v>高质量顾客</v>
      </c>
      <c r="D785" s="6"/>
    </row>
    <row r="786" spans="1:4" x14ac:dyDescent="0.3">
      <c r="A786">
        <v>1160</v>
      </c>
      <c r="B786" s="4">
        <f ca="1">DATEDIF(Sheet1!H787, TODAY(), "Y")</f>
        <v>11</v>
      </c>
      <c r="C786" s="6" t="str">
        <f>IF(AND(Sheet1!J788&lt;49,Sheet1!D787&gt;40),"高质量顾客",IF(AND(Sheet1!J788&gt;=49,Sheet1!D787&gt;40),"中质量顾客","低质量顾客"))</f>
        <v>中质量顾客</v>
      </c>
      <c r="D786" s="6"/>
    </row>
    <row r="787" spans="1:4" x14ac:dyDescent="0.3">
      <c r="A787">
        <v>5441</v>
      </c>
      <c r="B787" s="4">
        <f ca="1">DATEDIF(Sheet1!H788, TODAY(), "Y")</f>
        <v>11</v>
      </c>
      <c r="C787" s="6" t="str">
        <f>IF(AND(Sheet1!J789&lt;49,Sheet1!D788&gt;40),"高质量顾客",IF(AND(Sheet1!J789&gt;=49,Sheet1!D788&gt;40),"中质量顾客","低质量顾客"))</f>
        <v>高质量顾客</v>
      </c>
      <c r="D787" s="6"/>
    </row>
    <row r="788" spans="1:4" x14ac:dyDescent="0.3">
      <c r="A788">
        <v>87</v>
      </c>
      <c r="B788" s="4">
        <f ca="1">DATEDIF(Sheet1!H789, TODAY(), "Y")</f>
        <v>11</v>
      </c>
      <c r="C788" s="6" t="str">
        <f>IF(AND(Sheet1!J790&lt;49,Sheet1!D789&gt;40),"高质量顾客",IF(AND(Sheet1!J790&gt;=49,Sheet1!D789&gt;40),"中质量顾客","低质量顾客"))</f>
        <v>中质量顾客</v>
      </c>
      <c r="D788" s="6"/>
    </row>
    <row r="789" spans="1:4" x14ac:dyDescent="0.3">
      <c r="A789">
        <v>2262</v>
      </c>
      <c r="B789" s="4">
        <f ca="1">DATEDIF(Sheet1!H790, TODAY(), "Y")</f>
        <v>11</v>
      </c>
      <c r="C789" s="6" t="str">
        <f>IF(AND(Sheet1!J791&lt;49,Sheet1!D790&gt;40),"高质量顾客",IF(AND(Sheet1!J791&gt;=49,Sheet1!D790&gt;40),"中质量顾客","低质量顾客"))</f>
        <v>中质量顾客</v>
      </c>
      <c r="D789" s="6"/>
    </row>
    <row r="790" spans="1:4" x14ac:dyDescent="0.3">
      <c r="A790">
        <v>10260</v>
      </c>
      <c r="B790" s="4">
        <f ca="1">DATEDIF(Sheet1!H791, TODAY(), "Y")</f>
        <v>11</v>
      </c>
      <c r="C790" s="6" t="str">
        <f>IF(AND(Sheet1!J792&lt;49,Sheet1!D791&gt;40),"高质量顾客",IF(AND(Sheet1!J792&gt;=49,Sheet1!D791&gt;40),"中质量顾客","低质量顾客"))</f>
        <v>中质量顾客</v>
      </c>
      <c r="D790" s="6"/>
    </row>
    <row r="791" spans="1:4" x14ac:dyDescent="0.3">
      <c r="A791">
        <v>3120</v>
      </c>
      <c r="B791" s="4">
        <f ca="1">DATEDIF(Sheet1!H792, TODAY(), "Y")</f>
        <v>11</v>
      </c>
      <c r="C791" s="6" t="str">
        <f>IF(AND(Sheet1!J793&lt;49,Sheet1!D792&gt;40),"高质量顾客",IF(AND(Sheet1!J793&gt;=49,Sheet1!D792&gt;40),"中质量顾客","低质量顾客"))</f>
        <v>中质量顾客</v>
      </c>
      <c r="D791" s="6"/>
    </row>
    <row r="792" spans="1:4" x14ac:dyDescent="0.3">
      <c r="A792">
        <v>3712</v>
      </c>
      <c r="B792" s="4">
        <f ca="1">DATEDIF(Sheet1!H793, TODAY(), "Y")</f>
        <v>11</v>
      </c>
      <c r="C792" s="6" t="str">
        <f>IF(AND(Sheet1!J794&lt;49,Sheet1!D793&gt;40),"高质量顾客",IF(AND(Sheet1!J794&gt;=49,Sheet1!D793&gt;40),"中质量顾客","低质量顾客"))</f>
        <v>中质量顾客</v>
      </c>
      <c r="D792" s="6"/>
    </row>
    <row r="793" spans="1:4" x14ac:dyDescent="0.3">
      <c r="A793">
        <v>10738</v>
      </c>
      <c r="B793" s="4">
        <f ca="1">DATEDIF(Sheet1!H794, TODAY(), "Y")</f>
        <v>11</v>
      </c>
      <c r="C793" s="6" t="str">
        <f>IF(AND(Sheet1!J795&lt;49,Sheet1!D794&gt;40),"高质量顾客",IF(AND(Sheet1!J795&gt;=49,Sheet1!D794&gt;40),"中质量顾客","低质量顾客"))</f>
        <v>中质量顾客</v>
      </c>
      <c r="D793" s="6"/>
    </row>
    <row r="794" spans="1:4" x14ac:dyDescent="0.3">
      <c r="A794">
        <v>2557</v>
      </c>
      <c r="B794" s="4">
        <f ca="1">DATEDIF(Sheet1!H795, TODAY(), "Y")</f>
        <v>11</v>
      </c>
      <c r="C794" s="6" t="str">
        <f>IF(AND(Sheet1!J796&lt;49,Sheet1!D795&gt;40),"高质量顾客",IF(AND(Sheet1!J796&gt;=49,Sheet1!D795&gt;40),"中质量顾客","低质量顾客"))</f>
        <v>中质量顾客</v>
      </c>
      <c r="D794" s="6"/>
    </row>
    <row r="795" spans="1:4" x14ac:dyDescent="0.3">
      <c r="A795">
        <v>1072</v>
      </c>
      <c r="B795" s="4">
        <f ca="1">DATEDIF(Sheet1!H796, TODAY(), "Y")</f>
        <v>11</v>
      </c>
      <c r="C795" s="6" t="str">
        <f>IF(AND(Sheet1!J797&lt;49,Sheet1!D796&gt;40),"高质量顾客",IF(AND(Sheet1!J797&gt;=49,Sheet1!D796&gt;40),"中质量顾客","低质量顾客"))</f>
        <v>中质量顾客</v>
      </c>
      <c r="D795" s="6"/>
    </row>
    <row r="796" spans="1:4" x14ac:dyDescent="0.3">
      <c r="A796">
        <v>800</v>
      </c>
      <c r="B796" s="4">
        <f ca="1">DATEDIF(Sheet1!H797, TODAY(), "Y")</f>
        <v>11</v>
      </c>
      <c r="C796" s="6" t="str">
        <f>IF(AND(Sheet1!J798&lt;49,Sheet1!D797&gt;40),"高质量顾客",IF(AND(Sheet1!J798&gt;=49,Sheet1!D797&gt;40),"中质量顾客","低质量顾客"))</f>
        <v>中质量顾客</v>
      </c>
      <c r="D796" s="6"/>
    </row>
    <row r="797" spans="1:4" x14ac:dyDescent="0.3">
      <c r="A797">
        <v>11010</v>
      </c>
      <c r="B797" s="4">
        <f ca="1">DATEDIF(Sheet1!H798, TODAY(), "Y")</f>
        <v>11</v>
      </c>
      <c r="C797" s="6" t="str">
        <f>IF(AND(Sheet1!J799&lt;49,Sheet1!D798&gt;40),"高质量顾客",IF(AND(Sheet1!J799&gt;=49,Sheet1!D798&gt;40),"中质量顾客","低质量顾客"))</f>
        <v>高质量顾客</v>
      </c>
      <c r="D797" s="6"/>
    </row>
    <row r="798" spans="1:4" x14ac:dyDescent="0.3">
      <c r="A798">
        <v>1377</v>
      </c>
      <c r="B798" s="4">
        <f ca="1">DATEDIF(Sheet1!H799, TODAY(), "Y")</f>
        <v>11</v>
      </c>
      <c r="C798" s="6" t="str">
        <f>IF(AND(Sheet1!J800&lt;49,Sheet1!D799&gt;40),"高质量顾客",IF(AND(Sheet1!J800&gt;=49,Sheet1!D799&gt;40),"中质量顾客","低质量顾客"))</f>
        <v>高质量顾客</v>
      </c>
      <c r="D798" s="6"/>
    </row>
    <row r="799" spans="1:4" x14ac:dyDescent="0.3">
      <c r="A799">
        <v>4865</v>
      </c>
      <c r="B799" s="4">
        <f ca="1">DATEDIF(Sheet1!H800, TODAY(), "Y")</f>
        <v>11</v>
      </c>
      <c r="C799" s="6" t="str">
        <f>IF(AND(Sheet1!J801&lt;49,Sheet1!D800&gt;40),"高质量顾客",IF(AND(Sheet1!J801&gt;=49,Sheet1!D800&gt;40),"中质量顾客","低质量顾客"))</f>
        <v>中质量顾客</v>
      </c>
      <c r="D799" s="6"/>
    </row>
    <row r="800" spans="1:4" x14ac:dyDescent="0.3">
      <c r="A800">
        <v>10307</v>
      </c>
      <c r="B800" s="4">
        <f ca="1">DATEDIF(Sheet1!H801, TODAY(), "Y")</f>
        <v>11</v>
      </c>
      <c r="C800" s="6" t="str">
        <f>IF(AND(Sheet1!J802&lt;49,Sheet1!D801&gt;40),"高质量顾客",IF(AND(Sheet1!J802&gt;=49,Sheet1!D801&gt;40),"中质量顾客","低质量顾客"))</f>
        <v>高质量顾客</v>
      </c>
      <c r="D800" s="6"/>
    </row>
    <row r="801" spans="1:4" x14ac:dyDescent="0.3">
      <c r="A801">
        <v>2478</v>
      </c>
      <c r="B801" s="4">
        <f ca="1">DATEDIF(Sheet1!H802, TODAY(), "Y")</f>
        <v>11</v>
      </c>
      <c r="C801" s="6" t="str">
        <f>IF(AND(Sheet1!J803&lt;49,Sheet1!D802&gt;40),"高质量顾客",IF(AND(Sheet1!J803&gt;=49,Sheet1!D802&gt;40),"中质量顾客","低质量顾客"))</f>
        <v>高质量顾客</v>
      </c>
      <c r="D801" s="6"/>
    </row>
    <row r="802" spans="1:4" x14ac:dyDescent="0.3">
      <c r="A802">
        <v>7034</v>
      </c>
      <c r="B802" s="4">
        <f ca="1">DATEDIF(Sheet1!H803, TODAY(), "Y")</f>
        <v>11</v>
      </c>
      <c r="C802" s="6" t="str">
        <f>IF(AND(Sheet1!J804&lt;49,Sheet1!D803&gt;40),"高质量顾客",IF(AND(Sheet1!J804&gt;=49,Sheet1!D803&gt;40),"中质量顾客","低质量顾客"))</f>
        <v>中质量顾客</v>
      </c>
      <c r="D802" s="6"/>
    </row>
    <row r="803" spans="1:4" x14ac:dyDescent="0.3">
      <c r="A803">
        <v>20</v>
      </c>
      <c r="B803" s="4">
        <f ca="1">DATEDIF(Sheet1!H804, TODAY(), "Y")</f>
        <v>11</v>
      </c>
      <c r="C803" s="6" t="str">
        <f>IF(AND(Sheet1!J805&lt;49,Sheet1!D804&gt;40),"高质量顾客",IF(AND(Sheet1!J805&gt;=49,Sheet1!D804&gt;40),"中质量顾客","低质量顾客"))</f>
        <v>中质量顾客</v>
      </c>
      <c r="D803" s="6"/>
    </row>
    <row r="804" spans="1:4" x14ac:dyDescent="0.3">
      <c r="A804">
        <v>2246</v>
      </c>
      <c r="B804" s="4">
        <f ca="1">DATEDIF(Sheet1!H805, TODAY(), "Y")</f>
        <v>11</v>
      </c>
      <c r="C804" s="6" t="str">
        <f>IF(AND(Sheet1!J806&lt;49,Sheet1!D805&gt;40),"高质量顾客",IF(AND(Sheet1!J806&gt;=49,Sheet1!D805&gt;40),"中质量顾客","低质量顾客"))</f>
        <v>高质量顾客</v>
      </c>
      <c r="D804" s="6"/>
    </row>
    <row r="805" spans="1:4" x14ac:dyDescent="0.3">
      <c r="A805">
        <v>6365</v>
      </c>
      <c r="B805" s="4">
        <f ca="1">DATEDIF(Sheet1!H806, TODAY(), "Y")</f>
        <v>11</v>
      </c>
      <c r="C805" s="6" t="str">
        <f>IF(AND(Sheet1!J807&lt;49,Sheet1!D806&gt;40),"高质量顾客",IF(AND(Sheet1!J807&gt;=49,Sheet1!D806&gt;40),"中质量顾客","低质量顾客"))</f>
        <v>中质量顾客</v>
      </c>
      <c r="D805" s="6"/>
    </row>
    <row r="806" spans="1:4" x14ac:dyDescent="0.3">
      <c r="A806">
        <v>10755</v>
      </c>
      <c r="B806" s="4">
        <f ca="1">DATEDIF(Sheet1!H807, TODAY(), "Y")</f>
        <v>11</v>
      </c>
      <c r="C806" s="6" t="str">
        <f>IF(AND(Sheet1!J808&lt;49,Sheet1!D807&gt;40),"高质量顾客",IF(AND(Sheet1!J808&gt;=49,Sheet1!D807&gt;40),"中质量顾客","低质量顾客"))</f>
        <v>高质量顾客</v>
      </c>
      <c r="D806" s="6"/>
    </row>
    <row r="807" spans="1:4" x14ac:dyDescent="0.3">
      <c r="A807">
        <v>10401</v>
      </c>
      <c r="B807" s="4">
        <f ca="1">DATEDIF(Sheet1!H808, TODAY(), "Y")</f>
        <v>11</v>
      </c>
      <c r="C807" s="6" t="str">
        <f>IF(AND(Sheet1!J809&lt;49,Sheet1!D808&gt;40),"高质量顾客",IF(AND(Sheet1!J809&gt;=49,Sheet1!D808&gt;40),"中质量顾客","低质量顾客"))</f>
        <v>中质量顾客</v>
      </c>
      <c r="D807" s="6"/>
    </row>
    <row r="808" spans="1:4" x14ac:dyDescent="0.3">
      <c r="A808">
        <v>8442</v>
      </c>
      <c r="B808" s="4">
        <f ca="1">DATEDIF(Sheet1!H809, TODAY(), "Y")</f>
        <v>11</v>
      </c>
      <c r="C808" s="6" t="str">
        <f>IF(AND(Sheet1!J810&lt;49,Sheet1!D809&gt;40),"高质量顾客",IF(AND(Sheet1!J810&gt;=49,Sheet1!D809&gt;40),"中质量顾客","低质量顾客"))</f>
        <v>高质量顾客</v>
      </c>
      <c r="D808" s="6"/>
    </row>
    <row r="809" spans="1:4" x14ac:dyDescent="0.3">
      <c r="A809">
        <v>3112</v>
      </c>
      <c r="B809" s="4">
        <f ca="1">DATEDIF(Sheet1!H810, TODAY(), "Y")</f>
        <v>11</v>
      </c>
      <c r="C809" s="6" t="str">
        <f>IF(AND(Sheet1!J811&lt;49,Sheet1!D810&gt;40),"高质量顾客",IF(AND(Sheet1!J811&gt;=49,Sheet1!D810&gt;40),"中质量顾客","低质量顾客"))</f>
        <v>中质量顾客</v>
      </c>
      <c r="D809" s="6"/>
    </row>
    <row r="810" spans="1:4" x14ac:dyDescent="0.3">
      <c r="A810">
        <v>10640</v>
      </c>
      <c r="B810" s="4">
        <f ca="1">DATEDIF(Sheet1!H811, TODAY(), "Y")</f>
        <v>11</v>
      </c>
      <c r="C810" s="6" t="str">
        <f>IF(AND(Sheet1!J812&lt;49,Sheet1!D811&gt;40),"高质量顾客",IF(AND(Sheet1!J812&gt;=49,Sheet1!D811&gt;40),"中质量顾客","低质量顾客"))</f>
        <v>高质量顾客</v>
      </c>
      <c r="D810" s="6"/>
    </row>
    <row r="811" spans="1:4" x14ac:dyDescent="0.3">
      <c r="A811">
        <v>4808</v>
      </c>
      <c r="B811" s="4">
        <f ca="1">DATEDIF(Sheet1!H812, TODAY(), "Y")</f>
        <v>11</v>
      </c>
      <c r="C811" s="6" t="str">
        <f>IF(AND(Sheet1!J813&lt;49,Sheet1!D812&gt;40),"高质量顾客",IF(AND(Sheet1!J813&gt;=49,Sheet1!D812&gt;40),"中质量顾客","低质量顾客"))</f>
        <v>中质量顾客</v>
      </c>
      <c r="D811" s="6"/>
    </row>
    <row r="812" spans="1:4" x14ac:dyDescent="0.3">
      <c r="A812">
        <v>4227</v>
      </c>
      <c r="B812" s="4">
        <f ca="1">DATEDIF(Sheet1!H813, TODAY(), "Y")</f>
        <v>11</v>
      </c>
      <c r="C812" s="6" t="str">
        <f>IF(AND(Sheet1!J814&lt;49,Sheet1!D813&gt;40),"高质量顾客",IF(AND(Sheet1!J814&gt;=49,Sheet1!D813&gt;40),"中质量顾客","低质量顾客"))</f>
        <v>高质量顾客</v>
      </c>
      <c r="D812" s="6"/>
    </row>
    <row r="813" spans="1:4" x14ac:dyDescent="0.3">
      <c r="A813">
        <v>6103</v>
      </c>
      <c r="B813" s="4">
        <f ca="1">DATEDIF(Sheet1!H814, TODAY(), "Y")</f>
        <v>11</v>
      </c>
      <c r="C813" s="6" t="str">
        <f>IF(AND(Sheet1!J815&lt;49,Sheet1!D814&gt;40),"高质量顾客",IF(AND(Sheet1!J815&gt;=49,Sheet1!D814&gt;40),"中质量顾客","低质量顾客"))</f>
        <v>高质量顾客</v>
      </c>
      <c r="D813" s="6"/>
    </row>
    <row r="814" spans="1:4" x14ac:dyDescent="0.3">
      <c r="A814">
        <v>10664</v>
      </c>
      <c r="B814" s="4">
        <f ca="1">DATEDIF(Sheet1!H815, TODAY(), "Y")</f>
        <v>11</v>
      </c>
      <c r="C814" s="6" t="str">
        <f>IF(AND(Sheet1!J816&lt;49,Sheet1!D815&gt;40),"高质量顾客",IF(AND(Sheet1!J816&gt;=49,Sheet1!D815&gt;40),"中质量顾客","低质量顾客"))</f>
        <v>中质量顾客</v>
      </c>
      <c r="D814" s="6"/>
    </row>
    <row r="815" spans="1:4" x14ac:dyDescent="0.3">
      <c r="A815">
        <v>4328</v>
      </c>
      <c r="B815" s="4">
        <f ca="1">DATEDIF(Sheet1!H816, TODAY(), "Y")</f>
        <v>11</v>
      </c>
      <c r="C815" s="6" t="str">
        <f>IF(AND(Sheet1!J817&lt;49,Sheet1!D816&gt;40),"高质量顾客",IF(AND(Sheet1!J817&gt;=49,Sheet1!D816&gt;40),"中质量顾客","低质量顾客"))</f>
        <v>中质量顾客</v>
      </c>
      <c r="D815" s="6"/>
    </row>
    <row r="816" spans="1:4" x14ac:dyDescent="0.3">
      <c r="A816">
        <v>891</v>
      </c>
      <c r="B816" s="4">
        <f ca="1">DATEDIF(Sheet1!H817, TODAY(), "Y")</f>
        <v>11</v>
      </c>
      <c r="C816" s="6" t="str">
        <f>IF(AND(Sheet1!J818&lt;49,Sheet1!D817&gt;40),"高质量顾客",IF(AND(Sheet1!J818&gt;=49,Sheet1!D817&gt;40),"中质量顾客","低质量顾客"))</f>
        <v>高质量顾客</v>
      </c>
      <c r="D816" s="6"/>
    </row>
    <row r="817" spans="1:4" x14ac:dyDescent="0.3">
      <c r="A817">
        <v>7685</v>
      </c>
      <c r="B817" s="4">
        <f ca="1">DATEDIF(Sheet1!H818, TODAY(), "Y")</f>
        <v>11</v>
      </c>
      <c r="C817" s="6" t="str">
        <f>IF(AND(Sheet1!J819&lt;49,Sheet1!D818&gt;40),"高质量顾客",IF(AND(Sheet1!J819&gt;=49,Sheet1!D818&gt;40),"中质量顾客","低质量顾客"))</f>
        <v>高质量顾客</v>
      </c>
      <c r="D817" s="6"/>
    </row>
    <row r="818" spans="1:4" x14ac:dyDescent="0.3">
      <c r="A818">
        <v>6310</v>
      </c>
      <c r="B818" s="4">
        <f ca="1">DATEDIF(Sheet1!H819, TODAY(), "Y")</f>
        <v>11</v>
      </c>
      <c r="C818" s="6" t="str">
        <f>IF(AND(Sheet1!J820&lt;49,Sheet1!D819&gt;40),"高质量顾客",IF(AND(Sheet1!J820&gt;=49,Sheet1!D819&gt;40),"中质量顾客","低质量顾客"))</f>
        <v>高质量顾客</v>
      </c>
      <c r="D818" s="6"/>
    </row>
    <row r="819" spans="1:4" x14ac:dyDescent="0.3">
      <c r="A819">
        <v>2286</v>
      </c>
      <c r="B819" s="4">
        <f ca="1">DATEDIF(Sheet1!H820, TODAY(), "Y")</f>
        <v>11</v>
      </c>
      <c r="C819" s="6" t="str">
        <f>IF(AND(Sheet1!J821&lt;49,Sheet1!D820&gt;40),"高质量顾客",IF(AND(Sheet1!J821&gt;=49,Sheet1!D820&gt;40),"中质量顾客","低质量顾客"))</f>
        <v>高质量顾客</v>
      </c>
      <c r="D819" s="6"/>
    </row>
    <row r="820" spans="1:4" x14ac:dyDescent="0.3">
      <c r="A820">
        <v>8299</v>
      </c>
      <c r="B820" s="4">
        <f ca="1">DATEDIF(Sheet1!H821, TODAY(), "Y")</f>
        <v>11</v>
      </c>
      <c r="C820" s="6" t="str">
        <f>IF(AND(Sheet1!J822&lt;49,Sheet1!D821&gt;40),"高质量顾客",IF(AND(Sheet1!J822&gt;=49,Sheet1!D821&gt;40),"中质量顾客","低质量顾客"))</f>
        <v>高质量顾客</v>
      </c>
      <c r="D820" s="6"/>
    </row>
    <row r="821" spans="1:4" x14ac:dyDescent="0.3">
      <c r="A821">
        <v>663</v>
      </c>
      <c r="B821" s="4">
        <f ca="1">DATEDIF(Sheet1!H822, TODAY(), "Y")</f>
        <v>11</v>
      </c>
      <c r="C821" s="6" t="str">
        <f>IF(AND(Sheet1!J823&lt;49,Sheet1!D822&gt;40),"高质量顾客",IF(AND(Sheet1!J823&gt;=49,Sheet1!D822&gt;40),"中质量顾客","低质量顾客"))</f>
        <v>高质量顾客</v>
      </c>
      <c r="D821" s="6"/>
    </row>
    <row r="822" spans="1:4" x14ac:dyDescent="0.3">
      <c r="A822">
        <v>3075</v>
      </c>
      <c r="B822" s="4">
        <f ca="1">DATEDIF(Sheet1!H823, TODAY(), "Y")</f>
        <v>11</v>
      </c>
      <c r="C822" s="6" t="str">
        <f>IF(AND(Sheet1!J824&lt;49,Sheet1!D823&gt;40),"高质量顾客",IF(AND(Sheet1!J824&gt;=49,Sheet1!D823&gt;40),"中质量顾客","低质量顾客"))</f>
        <v>高质量顾客</v>
      </c>
      <c r="D822" s="6"/>
    </row>
    <row r="823" spans="1:4" x14ac:dyDescent="0.3">
      <c r="A823">
        <v>837</v>
      </c>
      <c r="B823" s="4">
        <f ca="1">DATEDIF(Sheet1!H824, TODAY(), "Y")</f>
        <v>11</v>
      </c>
      <c r="C823" s="6" t="str">
        <f>IF(AND(Sheet1!J825&lt;49,Sheet1!D824&gt;40),"高质量顾客",IF(AND(Sheet1!J825&gt;=49,Sheet1!D824&gt;40),"中质量顾客","低质量顾客"))</f>
        <v>高质量顾客</v>
      </c>
      <c r="D823" s="6"/>
    </row>
    <row r="824" spans="1:4" x14ac:dyDescent="0.3">
      <c r="A824">
        <v>10521</v>
      </c>
      <c r="B824" s="4">
        <f ca="1">DATEDIF(Sheet1!H825, TODAY(), "Y")</f>
        <v>11</v>
      </c>
      <c r="C824" s="6" t="str">
        <f>IF(AND(Sheet1!J826&lt;49,Sheet1!D825&gt;40),"高质量顾客",IF(AND(Sheet1!J826&gt;=49,Sheet1!D825&gt;40),"中质量顾客","低质量顾客"))</f>
        <v>中质量顾客</v>
      </c>
      <c r="D824" s="6"/>
    </row>
    <row r="825" spans="1:4" x14ac:dyDescent="0.3">
      <c r="A825">
        <v>2320</v>
      </c>
      <c r="B825" s="4">
        <f ca="1">DATEDIF(Sheet1!H826, TODAY(), "Y")</f>
        <v>11</v>
      </c>
      <c r="C825" s="6" t="str">
        <f>IF(AND(Sheet1!J827&lt;49,Sheet1!D826&gt;40),"高质量顾客",IF(AND(Sheet1!J827&gt;=49,Sheet1!D826&gt;40),"中质量顾客","低质量顾客"))</f>
        <v>中质量顾客</v>
      </c>
      <c r="D825" s="6"/>
    </row>
    <row r="826" spans="1:4" x14ac:dyDescent="0.3">
      <c r="A826">
        <v>5407</v>
      </c>
      <c r="B826" s="4">
        <f ca="1">DATEDIF(Sheet1!H827, TODAY(), "Y")</f>
        <v>11</v>
      </c>
      <c r="C826" s="6" t="str">
        <f>IF(AND(Sheet1!J828&lt;49,Sheet1!D827&gt;40),"高质量顾客",IF(AND(Sheet1!J828&gt;=49,Sheet1!D827&gt;40),"中质量顾客","低质量顾客"))</f>
        <v>中质量顾客</v>
      </c>
      <c r="D826" s="6"/>
    </row>
    <row r="827" spans="1:4" x14ac:dyDescent="0.3">
      <c r="A827">
        <v>7801</v>
      </c>
      <c r="B827" s="4">
        <f ca="1">DATEDIF(Sheet1!H828, TODAY(), "Y")</f>
        <v>11</v>
      </c>
      <c r="C827" s="6" t="str">
        <f>IF(AND(Sheet1!J829&lt;49,Sheet1!D828&gt;40),"高质量顾客",IF(AND(Sheet1!J829&gt;=49,Sheet1!D828&gt;40),"中质量顾客","低质量顾客"))</f>
        <v>高质量顾客</v>
      </c>
      <c r="D827" s="6"/>
    </row>
    <row r="828" spans="1:4" x14ac:dyDescent="0.3">
      <c r="A828">
        <v>8181</v>
      </c>
      <c r="B828" s="4">
        <f ca="1">DATEDIF(Sheet1!H829, TODAY(), "Y")</f>
        <v>11</v>
      </c>
      <c r="C828" s="6" t="str">
        <f>IF(AND(Sheet1!J830&lt;49,Sheet1!D829&gt;40),"高质量顾客",IF(AND(Sheet1!J830&gt;=49,Sheet1!D829&gt;40),"中质量顾客","低质量顾客"))</f>
        <v>中质量顾客</v>
      </c>
      <c r="D828" s="6"/>
    </row>
    <row r="829" spans="1:4" x14ac:dyDescent="0.3">
      <c r="A829">
        <v>7791</v>
      </c>
      <c r="B829" s="4">
        <f ca="1">DATEDIF(Sheet1!H830, TODAY(), "Y")</f>
        <v>11</v>
      </c>
      <c r="C829" s="6" t="str">
        <f>IF(AND(Sheet1!J831&lt;49,Sheet1!D830&gt;40),"高质量顾客",IF(AND(Sheet1!J831&gt;=49,Sheet1!D830&gt;40),"中质量顾客","低质量顾客"))</f>
        <v>中质量顾客</v>
      </c>
      <c r="D829" s="6"/>
    </row>
    <row r="830" spans="1:4" x14ac:dyDescent="0.3">
      <c r="A830">
        <v>5517</v>
      </c>
      <c r="B830" s="4">
        <f ca="1">DATEDIF(Sheet1!H831, TODAY(), "Y")</f>
        <v>11</v>
      </c>
      <c r="C830" s="6" t="str">
        <f>IF(AND(Sheet1!J832&lt;49,Sheet1!D831&gt;40),"高质量顾客",IF(AND(Sheet1!J832&gt;=49,Sheet1!D831&gt;40),"中质量顾客","低质量顾客"))</f>
        <v>中质量顾客</v>
      </c>
      <c r="D830" s="6"/>
    </row>
    <row r="831" spans="1:4" x14ac:dyDescent="0.3">
      <c r="A831">
        <v>78</v>
      </c>
      <c r="B831" s="4">
        <f ca="1">DATEDIF(Sheet1!H832, TODAY(), "Y")</f>
        <v>11</v>
      </c>
      <c r="C831" s="6" t="str">
        <f>IF(AND(Sheet1!J833&lt;49,Sheet1!D832&gt;40),"高质量顾客",IF(AND(Sheet1!J833&gt;=49,Sheet1!D832&gt;40),"中质量顾客","低质量顾客"))</f>
        <v>高质量顾客</v>
      </c>
      <c r="D831" s="6"/>
    </row>
    <row r="832" spans="1:4" x14ac:dyDescent="0.3">
      <c r="A832">
        <v>2281</v>
      </c>
      <c r="B832" s="4">
        <f ca="1">DATEDIF(Sheet1!H833, TODAY(), "Y")</f>
        <v>11</v>
      </c>
      <c r="C832" s="6" t="str">
        <f>IF(AND(Sheet1!J834&lt;49,Sheet1!D833&gt;40),"高质量顾客",IF(AND(Sheet1!J834&gt;=49,Sheet1!D833&gt;40),"中质量顾客","低质量顾客"))</f>
        <v>高质量顾客</v>
      </c>
      <c r="D832" s="6"/>
    </row>
    <row r="833" spans="1:4" x14ac:dyDescent="0.3">
      <c r="A833">
        <v>10242</v>
      </c>
      <c r="B833" s="4">
        <f ca="1">DATEDIF(Sheet1!H834, TODAY(), "Y")</f>
        <v>11</v>
      </c>
      <c r="C833" s="6" t="str">
        <f>IF(AND(Sheet1!J835&lt;49,Sheet1!D834&gt;40),"高质量顾客",IF(AND(Sheet1!J835&gt;=49,Sheet1!D834&gt;40),"中质量顾客","低质量顾客"))</f>
        <v>中质量顾客</v>
      </c>
      <c r="D833" s="6"/>
    </row>
    <row r="834" spans="1:4" x14ac:dyDescent="0.3">
      <c r="A834">
        <v>2836</v>
      </c>
      <c r="B834" s="4">
        <f ca="1">DATEDIF(Sheet1!H835, TODAY(), "Y")</f>
        <v>11</v>
      </c>
      <c r="C834" s="6" t="str">
        <f>IF(AND(Sheet1!J836&lt;49,Sheet1!D835&gt;40),"高质量顾客",IF(AND(Sheet1!J836&gt;=49,Sheet1!D835&gt;40),"中质量顾客","低质量顾客"))</f>
        <v>中质量顾客</v>
      </c>
      <c r="D834" s="6"/>
    </row>
    <row r="835" spans="1:4" x14ac:dyDescent="0.3">
      <c r="A835">
        <v>10236</v>
      </c>
      <c r="B835" s="4">
        <f ca="1">DATEDIF(Sheet1!H836, TODAY(), "Y")</f>
        <v>11</v>
      </c>
      <c r="C835" s="6" t="str">
        <f>IF(AND(Sheet1!J837&lt;49,Sheet1!D836&gt;40),"高质量顾客",IF(AND(Sheet1!J837&gt;=49,Sheet1!D836&gt;40),"中质量顾客","低质量顾客"))</f>
        <v>中质量顾客</v>
      </c>
      <c r="D835" s="6"/>
    </row>
    <row r="836" spans="1:4" x14ac:dyDescent="0.3">
      <c r="A836">
        <v>11039</v>
      </c>
      <c r="B836" s="4">
        <f ca="1">DATEDIF(Sheet1!H837, TODAY(), "Y")</f>
        <v>11</v>
      </c>
      <c r="C836" s="6" t="str">
        <f>IF(AND(Sheet1!J838&lt;49,Sheet1!D837&gt;40),"高质量顾客",IF(AND(Sheet1!J838&gt;=49,Sheet1!D837&gt;40),"中质量顾客","低质量顾客"))</f>
        <v>高质量顾客</v>
      </c>
      <c r="D836" s="6"/>
    </row>
    <row r="837" spans="1:4" x14ac:dyDescent="0.3">
      <c r="A837">
        <v>9923</v>
      </c>
      <c r="B837" s="4">
        <f ca="1">DATEDIF(Sheet1!H838, TODAY(), "Y")</f>
        <v>11</v>
      </c>
      <c r="C837" s="6" t="str">
        <f>IF(AND(Sheet1!J839&lt;49,Sheet1!D838&gt;40),"高质量顾客",IF(AND(Sheet1!J839&gt;=49,Sheet1!D838&gt;40),"中质量顾客","低质量顾客"))</f>
        <v>高质量顾客</v>
      </c>
      <c r="D837" s="6"/>
    </row>
    <row r="838" spans="1:4" x14ac:dyDescent="0.3">
      <c r="A838">
        <v>67</v>
      </c>
      <c r="B838" s="4">
        <f ca="1">DATEDIF(Sheet1!H839, TODAY(), "Y")</f>
        <v>11</v>
      </c>
      <c r="C838" s="6" t="str">
        <f>IF(AND(Sheet1!J840&lt;49,Sheet1!D839&gt;40),"高质量顾客",IF(AND(Sheet1!J840&gt;=49,Sheet1!D839&gt;40),"中质量顾客","低质量顾客"))</f>
        <v>高质量顾客</v>
      </c>
      <c r="D838" s="6"/>
    </row>
    <row r="839" spans="1:4" x14ac:dyDescent="0.3">
      <c r="A839">
        <v>2162</v>
      </c>
      <c r="B839" s="4">
        <f ca="1">DATEDIF(Sheet1!H840, TODAY(), "Y")</f>
        <v>11</v>
      </c>
      <c r="C839" s="6" t="str">
        <f>IF(AND(Sheet1!J841&lt;49,Sheet1!D840&gt;40),"高质量顾客",IF(AND(Sheet1!J841&gt;=49,Sheet1!D840&gt;40),"中质量顾客","低质量顾客"))</f>
        <v>高质量顾客</v>
      </c>
      <c r="D839" s="6"/>
    </row>
    <row r="840" spans="1:4" x14ac:dyDescent="0.3">
      <c r="A840">
        <v>4992</v>
      </c>
      <c r="B840" s="4">
        <f ca="1">DATEDIF(Sheet1!H841, TODAY(), "Y")</f>
        <v>11</v>
      </c>
      <c r="C840" s="6" t="str">
        <f>IF(AND(Sheet1!J842&lt;49,Sheet1!D841&gt;40),"高质量顾客",IF(AND(Sheet1!J842&gt;=49,Sheet1!D841&gt;40),"中质量顾客","低质量顾客"))</f>
        <v>高质量顾客</v>
      </c>
      <c r="D840" s="6"/>
    </row>
    <row r="841" spans="1:4" x14ac:dyDescent="0.3">
      <c r="A841">
        <v>5909</v>
      </c>
      <c r="B841" s="4">
        <f ca="1">DATEDIF(Sheet1!H842, TODAY(), "Y")</f>
        <v>11</v>
      </c>
      <c r="C841" s="6" t="str">
        <f>IF(AND(Sheet1!J843&lt;49,Sheet1!D842&gt;40),"高质量顾客",IF(AND(Sheet1!J843&gt;=49,Sheet1!D842&gt;40),"中质量顾客","低质量顾客"))</f>
        <v>中质量顾客</v>
      </c>
      <c r="D841" s="6"/>
    </row>
    <row r="842" spans="1:4" x14ac:dyDescent="0.3">
      <c r="A842">
        <v>10380</v>
      </c>
      <c r="B842" s="4">
        <f ca="1">DATEDIF(Sheet1!H843, TODAY(), "Y")</f>
        <v>11</v>
      </c>
      <c r="C842" s="6" t="str">
        <f>IF(AND(Sheet1!J844&lt;49,Sheet1!D843&gt;40),"高质量顾客",IF(AND(Sheet1!J844&gt;=49,Sheet1!D843&gt;40),"中质量顾客","低质量顾客"))</f>
        <v>高质量顾客</v>
      </c>
      <c r="D842" s="6"/>
    </row>
    <row r="843" spans="1:4" x14ac:dyDescent="0.3">
      <c r="A843">
        <v>4867</v>
      </c>
      <c r="B843" s="4">
        <f ca="1">DATEDIF(Sheet1!H844, TODAY(), "Y")</f>
        <v>11</v>
      </c>
      <c r="C843" s="6" t="str">
        <f>IF(AND(Sheet1!J845&lt;49,Sheet1!D844&gt;40),"高质量顾客",IF(AND(Sheet1!J845&gt;=49,Sheet1!D844&gt;40),"中质量顾客","低质量顾客"))</f>
        <v>高质量顾客</v>
      </c>
      <c r="D843" s="6"/>
    </row>
    <row r="844" spans="1:4" x14ac:dyDescent="0.3">
      <c r="A844">
        <v>1175</v>
      </c>
      <c r="B844" s="4">
        <f ca="1">DATEDIF(Sheet1!H845, TODAY(), "Y")</f>
        <v>11</v>
      </c>
      <c r="C844" s="6" t="str">
        <f>IF(AND(Sheet1!J846&lt;49,Sheet1!D845&gt;40),"高质量顾客",IF(AND(Sheet1!J846&gt;=49,Sheet1!D845&gt;40),"中质量顾客","低质量顾客"))</f>
        <v>高质量顾客</v>
      </c>
      <c r="D844" s="6"/>
    </row>
    <row r="845" spans="1:4" x14ac:dyDescent="0.3">
      <c r="A845">
        <v>1183</v>
      </c>
      <c r="B845" s="4">
        <f ca="1">DATEDIF(Sheet1!H846, TODAY(), "Y")</f>
        <v>11</v>
      </c>
      <c r="C845" s="6" t="str">
        <f>IF(AND(Sheet1!J847&lt;49,Sheet1!D846&gt;40),"高质量顾客",IF(AND(Sheet1!J847&gt;=49,Sheet1!D846&gt;40),"中质量顾客","低质量顾客"))</f>
        <v>中质量顾客</v>
      </c>
      <c r="D845" s="6"/>
    </row>
    <row r="846" spans="1:4" x14ac:dyDescent="0.3">
      <c r="A846">
        <v>2740</v>
      </c>
      <c r="B846" s="4">
        <f ca="1">DATEDIF(Sheet1!H847, TODAY(), "Y")</f>
        <v>11</v>
      </c>
      <c r="C846" s="6" t="str">
        <f>IF(AND(Sheet1!J848&lt;49,Sheet1!D847&gt;40),"高质量顾客",IF(AND(Sheet1!J848&gt;=49,Sheet1!D847&gt;40),"中质量顾客","低质量顾客"))</f>
        <v>高质量顾客</v>
      </c>
      <c r="D846" s="6"/>
    </row>
    <row r="847" spans="1:4" x14ac:dyDescent="0.3">
      <c r="A847">
        <v>4426</v>
      </c>
      <c r="B847" s="4">
        <f ca="1">DATEDIF(Sheet1!H848, TODAY(), "Y")</f>
        <v>11</v>
      </c>
      <c r="C847" s="6" t="str">
        <f>IF(AND(Sheet1!J849&lt;49,Sheet1!D848&gt;40),"高质量顾客",IF(AND(Sheet1!J849&gt;=49,Sheet1!D848&gt;40),"中质量顾客","低质量顾客"))</f>
        <v>中质量顾客</v>
      </c>
      <c r="D847" s="6"/>
    </row>
    <row r="848" spans="1:4" x14ac:dyDescent="0.3">
      <c r="A848">
        <v>1176</v>
      </c>
      <c r="B848" s="4">
        <f ca="1">DATEDIF(Sheet1!H849, TODAY(), "Y")</f>
        <v>11</v>
      </c>
      <c r="C848" s="6" t="str">
        <f>IF(AND(Sheet1!J850&lt;49,Sheet1!D849&gt;40),"高质量顾客",IF(AND(Sheet1!J850&gt;=49,Sheet1!D849&gt;40),"中质量顾客","低质量顾客"))</f>
        <v>高质量顾客</v>
      </c>
      <c r="D848" s="6"/>
    </row>
    <row r="849" spans="1:4" x14ac:dyDescent="0.3">
      <c r="A849">
        <v>8799</v>
      </c>
      <c r="B849" s="4">
        <f ca="1">DATEDIF(Sheet1!H850, TODAY(), "Y")</f>
        <v>11</v>
      </c>
      <c r="C849" s="6" t="str">
        <f>IF(AND(Sheet1!J851&lt;49,Sheet1!D850&gt;40),"高质量顾客",IF(AND(Sheet1!J851&gt;=49,Sheet1!D850&gt;40),"中质量顾客","低质量顾客"))</f>
        <v>中质量顾客</v>
      </c>
      <c r="D849" s="6"/>
    </row>
    <row r="850" spans="1:4" x14ac:dyDescent="0.3">
      <c r="A850">
        <v>4259</v>
      </c>
      <c r="B850" s="4">
        <f ca="1">DATEDIF(Sheet1!H851, TODAY(), "Y")</f>
        <v>11</v>
      </c>
      <c r="C850" s="6" t="str">
        <f>IF(AND(Sheet1!J852&lt;49,Sheet1!D851&gt;40),"高质量顾客",IF(AND(Sheet1!J852&gt;=49,Sheet1!D851&gt;40),"中质量顾客","低质量顾客"))</f>
        <v>高质量顾客</v>
      </c>
      <c r="D850" s="6"/>
    </row>
    <row r="851" spans="1:4" x14ac:dyDescent="0.3">
      <c r="A851">
        <v>7533</v>
      </c>
      <c r="B851" s="4">
        <f ca="1">DATEDIF(Sheet1!H852, TODAY(), "Y")</f>
        <v>11</v>
      </c>
      <c r="C851" s="6" t="str">
        <f>IF(AND(Sheet1!J853&lt;49,Sheet1!D852&gt;40),"高质量顾客",IF(AND(Sheet1!J853&gt;=49,Sheet1!D852&gt;40),"中质量顾客","低质量顾客"))</f>
        <v>中质量顾客</v>
      </c>
      <c r="D851" s="6"/>
    </row>
    <row r="852" spans="1:4" x14ac:dyDescent="0.3">
      <c r="A852">
        <v>839</v>
      </c>
      <c r="B852" s="4">
        <f ca="1">DATEDIF(Sheet1!H853, TODAY(), "Y")</f>
        <v>11</v>
      </c>
      <c r="C852" s="6" t="str">
        <f>IF(AND(Sheet1!J854&lt;49,Sheet1!D853&gt;40),"高质量顾客",IF(AND(Sheet1!J854&gt;=49,Sheet1!D853&gt;40),"中质量顾客","低质量顾客"))</f>
        <v>中质量顾客</v>
      </c>
      <c r="D852" s="6"/>
    </row>
    <row r="853" spans="1:4" x14ac:dyDescent="0.3">
      <c r="A853">
        <v>4754</v>
      </c>
      <c r="B853" s="4">
        <f ca="1">DATEDIF(Sheet1!H854, TODAY(), "Y")</f>
        <v>11</v>
      </c>
      <c r="C853" s="6" t="str">
        <f>IF(AND(Sheet1!J855&lt;49,Sheet1!D854&gt;40),"高质量顾客",IF(AND(Sheet1!J855&gt;=49,Sheet1!D854&gt;40),"中质量顾客","低质量顾客"))</f>
        <v>高质量顾客</v>
      </c>
      <c r="D853" s="6"/>
    </row>
    <row r="854" spans="1:4" x14ac:dyDescent="0.3">
      <c r="A854">
        <v>1987</v>
      </c>
      <c r="B854" s="4">
        <f ca="1">DATEDIF(Sheet1!H855, TODAY(), "Y")</f>
        <v>11</v>
      </c>
      <c r="C854" s="6" t="str">
        <f>IF(AND(Sheet1!J856&lt;49,Sheet1!D855&gt;40),"高质量顾客",IF(AND(Sheet1!J856&gt;=49,Sheet1!D855&gt;40),"中质量顾客","低质量顾客"))</f>
        <v>中质量顾客</v>
      </c>
      <c r="D854" s="6"/>
    </row>
    <row r="855" spans="1:4" x14ac:dyDescent="0.3">
      <c r="A855">
        <v>5623</v>
      </c>
      <c r="B855" s="4">
        <f ca="1">DATEDIF(Sheet1!H856, TODAY(), "Y")</f>
        <v>11</v>
      </c>
      <c r="C855" s="6" t="str">
        <f>IF(AND(Sheet1!J857&lt;49,Sheet1!D856&gt;40),"高质量顾客",IF(AND(Sheet1!J857&gt;=49,Sheet1!D856&gt;40),"中质量顾客","低质量顾客"))</f>
        <v>中质量顾客</v>
      </c>
      <c r="D855" s="6"/>
    </row>
    <row r="856" spans="1:4" x14ac:dyDescent="0.3">
      <c r="A856">
        <v>7829</v>
      </c>
      <c r="B856" s="4">
        <f ca="1">DATEDIF(Sheet1!H857, TODAY(), "Y")</f>
        <v>11</v>
      </c>
      <c r="C856" s="6" t="str">
        <f>IF(AND(Sheet1!J858&lt;49,Sheet1!D857&gt;40),"高质量顾客",IF(AND(Sheet1!J858&gt;=49,Sheet1!D857&gt;40),"中质量顾客","低质量顾客"))</f>
        <v>高质量顾客</v>
      </c>
      <c r="D856" s="6"/>
    </row>
    <row r="857" spans="1:4" x14ac:dyDescent="0.3">
      <c r="A857">
        <v>5329</v>
      </c>
      <c r="B857" s="4">
        <f ca="1">DATEDIF(Sheet1!H858, TODAY(), "Y")</f>
        <v>11</v>
      </c>
      <c r="C857" s="6" t="str">
        <f>IF(AND(Sheet1!J859&lt;49,Sheet1!D858&gt;40),"高质量顾客",IF(AND(Sheet1!J859&gt;=49,Sheet1!D858&gt;40),"中质量顾客","低质量顾客"))</f>
        <v>高质量顾客</v>
      </c>
      <c r="D857" s="6"/>
    </row>
    <row r="858" spans="1:4" x14ac:dyDescent="0.3">
      <c r="A858">
        <v>5782</v>
      </c>
      <c r="B858" s="4">
        <f ca="1">DATEDIF(Sheet1!H859, TODAY(), "Y")</f>
        <v>11</v>
      </c>
      <c r="C858" s="6" t="str">
        <f>IF(AND(Sheet1!J860&lt;49,Sheet1!D859&gt;40),"高质量顾客",IF(AND(Sheet1!J860&gt;=49,Sheet1!D859&gt;40),"中质量顾客","低质量顾客"))</f>
        <v>中质量顾客</v>
      </c>
      <c r="D858" s="6"/>
    </row>
    <row r="859" spans="1:4" x14ac:dyDescent="0.3">
      <c r="A859">
        <v>983</v>
      </c>
      <c r="B859" s="4">
        <f ca="1">DATEDIF(Sheet1!H860, TODAY(), "Y")</f>
        <v>11</v>
      </c>
      <c r="C859" s="6" t="str">
        <f>IF(AND(Sheet1!J861&lt;49,Sheet1!D860&gt;40),"高质量顾客",IF(AND(Sheet1!J861&gt;=49,Sheet1!D860&gt;40),"中质量顾客","低质量顾客"))</f>
        <v>中质量顾客</v>
      </c>
      <c r="D859" s="6"/>
    </row>
    <row r="860" spans="1:4" x14ac:dyDescent="0.3">
      <c r="A860">
        <v>5975</v>
      </c>
      <c r="B860" s="4">
        <f ca="1">DATEDIF(Sheet1!H861, TODAY(), "Y")</f>
        <v>11</v>
      </c>
      <c r="C860" s="6" t="str">
        <f>IF(AND(Sheet1!J862&lt;49,Sheet1!D861&gt;40),"高质量顾客",IF(AND(Sheet1!J862&gt;=49,Sheet1!D861&gt;40),"中质量顾客","低质量顾客"))</f>
        <v>中质量顾客</v>
      </c>
      <c r="D860" s="6"/>
    </row>
    <row r="861" spans="1:4" x14ac:dyDescent="0.3">
      <c r="A861">
        <v>4554</v>
      </c>
      <c r="B861" s="4">
        <f ca="1">DATEDIF(Sheet1!H862, TODAY(), "Y")</f>
        <v>11</v>
      </c>
      <c r="C861" s="6" t="str">
        <f>IF(AND(Sheet1!J863&lt;49,Sheet1!D862&gt;40),"高质量顾客",IF(AND(Sheet1!J863&gt;=49,Sheet1!D862&gt;40),"中质量顾客","低质量顾客"))</f>
        <v>高质量顾客</v>
      </c>
      <c r="D861" s="6"/>
    </row>
    <row r="862" spans="1:4" x14ac:dyDescent="0.3">
      <c r="A862">
        <v>7250</v>
      </c>
      <c r="B862" s="4">
        <f ca="1">DATEDIF(Sheet1!H863, TODAY(), "Y")</f>
        <v>11</v>
      </c>
      <c r="C862" s="6" t="str">
        <f>IF(AND(Sheet1!J864&lt;49,Sheet1!D863&gt;40),"高质量顾客",IF(AND(Sheet1!J864&gt;=49,Sheet1!D863&gt;40),"中质量顾客","低质量顾客"))</f>
        <v>高质量顾客</v>
      </c>
      <c r="D862" s="6"/>
    </row>
    <row r="863" spans="1:4" x14ac:dyDescent="0.3">
      <c r="A863">
        <v>11003</v>
      </c>
      <c r="B863" s="4">
        <f ca="1">DATEDIF(Sheet1!H864, TODAY(), "Y")</f>
        <v>11</v>
      </c>
      <c r="C863" s="6" t="str">
        <f>IF(AND(Sheet1!J865&lt;49,Sheet1!D864&gt;40),"高质量顾客",IF(AND(Sheet1!J865&gt;=49,Sheet1!D864&gt;40),"中质量顾客","低质量顾客"))</f>
        <v>高质量顾客</v>
      </c>
      <c r="D863" s="6"/>
    </row>
    <row r="864" spans="1:4" x14ac:dyDescent="0.3">
      <c r="A864">
        <v>2139</v>
      </c>
      <c r="B864" s="4">
        <f ca="1">DATEDIF(Sheet1!H865, TODAY(), "Y")</f>
        <v>11</v>
      </c>
      <c r="C864" s="6" t="str">
        <f>IF(AND(Sheet1!J866&lt;49,Sheet1!D865&gt;40),"高质量顾客",IF(AND(Sheet1!J866&gt;=49,Sheet1!D865&gt;40),"中质量顾客","低质量顾客"))</f>
        <v>中质量顾客</v>
      </c>
      <c r="D864" s="6"/>
    </row>
    <row r="865" spans="1:4" x14ac:dyDescent="0.3">
      <c r="A865">
        <v>7369</v>
      </c>
      <c r="B865" s="4">
        <f ca="1">DATEDIF(Sheet1!H866, TODAY(), "Y")</f>
        <v>11</v>
      </c>
      <c r="C865" s="6" t="str">
        <f>IF(AND(Sheet1!J867&lt;49,Sheet1!D866&gt;40),"高质量顾客",IF(AND(Sheet1!J867&gt;=49,Sheet1!D866&gt;40),"中质量顾客","低质量顾客"))</f>
        <v>高质量顾客</v>
      </c>
      <c r="D865" s="6"/>
    </row>
    <row r="866" spans="1:4" x14ac:dyDescent="0.3">
      <c r="A866">
        <v>7699</v>
      </c>
      <c r="B866" s="4">
        <f ca="1">DATEDIF(Sheet1!H867, TODAY(), "Y")</f>
        <v>11</v>
      </c>
      <c r="C866" s="6" t="str">
        <f>IF(AND(Sheet1!J868&lt;49,Sheet1!D867&gt;40),"高质量顾客",IF(AND(Sheet1!J868&gt;=49,Sheet1!D867&gt;40),"中质量顾客","低质量顾客"))</f>
        <v>高质量顾客</v>
      </c>
      <c r="D866" s="6"/>
    </row>
    <row r="867" spans="1:4" x14ac:dyDescent="0.3">
      <c r="A867">
        <v>271</v>
      </c>
      <c r="B867" s="4">
        <f ca="1">DATEDIF(Sheet1!H868, TODAY(), "Y")</f>
        <v>11</v>
      </c>
      <c r="C867" s="6" t="str">
        <f>IF(AND(Sheet1!J869&lt;49,Sheet1!D868&gt;40),"高质量顾客",IF(AND(Sheet1!J869&gt;=49,Sheet1!D868&gt;40),"中质量顾客","低质量顾客"))</f>
        <v>中质量顾客</v>
      </c>
      <c r="D867" s="6"/>
    </row>
    <row r="868" spans="1:4" x14ac:dyDescent="0.3">
      <c r="A868">
        <v>7938</v>
      </c>
      <c r="B868" s="4">
        <f ca="1">DATEDIF(Sheet1!H869, TODAY(), "Y")</f>
        <v>11</v>
      </c>
      <c r="C868" s="6" t="str">
        <f>IF(AND(Sheet1!J870&lt;49,Sheet1!D869&gt;40),"高质量顾客",IF(AND(Sheet1!J870&gt;=49,Sheet1!D869&gt;40),"中质量顾客","低质量顾客"))</f>
        <v>高质量顾客</v>
      </c>
      <c r="D868" s="6"/>
    </row>
    <row r="869" spans="1:4" x14ac:dyDescent="0.3">
      <c r="A869">
        <v>10270</v>
      </c>
      <c r="B869" s="4">
        <f ca="1">DATEDIF(Sheet1!H870, TODAY(), "Y")</f>
        <v>11</v>
      </c>
      <c r="C869" s="6" t="str">
        <f>IF(AND(Sheet1!J871&lt;49,Sheet1!D870&gt;40),"高质量顾客",IF(AND(Sheet1!J871&gt;=49,Sheet1!D870&gt;40),"中质量顾客","低质量顾客"))</f>
        <v>中质量顾客</v>
      </c>
      <c r="D869" s="6"/>
    </row>
    <row r="870" spans="1:4" x14ac:dyDescent="0.3">
      <c r="A870">
        <v>1921</v>
      </c>
      <c r="B870" s="4">
        <f ca="1">DATEDIF(Sheet1!H871, TODAY(), "Y")</f>
        <v>11</v>
      </c>
      <c r="C870" s="6" t="str">
        <f>IF(AND(Sheet1!J872&lt;49,Sheet1!D871&gt;40),"高质量顾客",IF(AND(Sheet1!J872&gt;=49,Sheet1!D871&gt;40),"中质量顾客","低质量顾客"))</f>
        <v>中质量顾客</v>
      </c>
      <c r="D870" s="6"/>
    </row>
    <row r="871" spans="1:4" x14ac:dyDescent="0.3">
      <c r="A871">
        <v>8140</v>
      </c>
      <c r="B871" s="4">
        <f ca="1">DATEDIF(Sheet1!H872, TODAY(), "Y")</f>
        <v>11</v>
      </c>
      <c r="C871" s="6" t="str">
        <f>IF(AND(Sheet1!J873&lt;49,Sheet1!D872&gt;40),"高质量顾客",IF(AND(Sheet1!J873&gt;=49,Sheet1!D872&gt;40),"中质量顾客","低质量顾客"))</f>
        <v>高质量顾客</v>
      </c>
      <c r="D871" s="6"/>
    </row>
    <row r="872" spans="1:4" x14ac:dyDescent="0.3">
      <c r="A872">
        <v>7275</v>
      </c>
      <c r="B872" s="4">
        <f ca="1">DATEDIF(Sheet1!H873, TODAY(), "Y")</f>
        <v>11</v>
      </c>
      <c r="C872" s="6" t="str">
        <f>IF(AND(Sheet1!J874&lt;49,Sheet1!D873&gt;40),"高质量顾客",IF(AND(Sheet1!J874&gt;=49,Sheet1!D873&gt;40),"中质量顾客","低质量顾客"))</f>
        <v>高质量顾客</v>
      </c>
      <c r="D872" s="6"/>
    </row>
    <row r="873" spans="1:4" x14ac:dyDescent="0.3">
      <c r="A873">
        <v>8334</v>
      </c>
      <c r="B873" s="4">
        <f ca="1">DATEDIF(Sheet1!H874, TODAY(), "Y")</f>
        <v>11</v>
      </c>
      <c r="C873" s="6" t="str">
        <f>IF(AND(Sheet1!J875&lt;49,Sheet1!D874&gt;40),"高质量顾客",IF(AND(Sheet1!J875&gt;=49,Sheet1!D874&gt;40),"中质量顾客","低质量顾客"))</f>
        <v>高质量顾客</v>
      </c>
      <c r="D873" s="6"/>
    </row>
    <row r="874" spans="1:4" x14ac:dyDescent="0.3">
      <c r="A874">
        <v>4557</v>
      </c>
      <c r="B874" s="4">
        <f ca="1">DATEDIF(Sheet1!H875, TODAY(), "Y")</f>
        <v>11</v>
      </c>
      <c r="C874" s="6" t="str">
        <f>IF(AND(Sheet1!J876&lt;49,Sheet1!D875&gt;40),"高质量顾客",IF(AND(Sheet1!J876&gt;=49,Sheet1!D875&gt;40),"中质量顾客","低质量顾客"))</f>
        <v>高质量顾客</v>
      </c>
      <c r="D874" s="6"/>
    </row>
    <row r="875" spans="1:4" x14ac:dyDescent="0.3">
      <c r="A875">
        <v>6507</v>
      </c>
      <c r="B875" s="4">
        <f ca="1">DATEDIF(Sheet1!H876, TODAY(), "Y")</f>
        <v>11</v>
      </c>
      <c r="C875" s="6" t="str">
        <f>IF(AND(Sheet1!J877&lt;49,Sheet1!D876&gt;40),"高质量顾客",IF(AND(Sheet1!J877&gt;=49,Sheet1!D876&gt;40),"中质量顾客","低质量顾客"))</f>
        <v>高质量顾客</v>
      </c>
      <c r="D875" s="6"/>
    </row>
    <row r="876" spans="1:4" x14ac:dyDescent="0.3">
      <c r="A876">
        <v>10099</v>
      </c>
      <c r="B876" s="4">
        <f ca="1">DATEDIF(Sheet1!H877, TODAY(), "Y")</f>
        <v>11</v>
      </c>
      <c r="C876" s="6" t="str">
        <f>IF(AND(Sheet1!J878&lt;49,Sheet1!D877&gt;40),"高质量顾客",IF(AND(Sheet1!J878&gt;=49,Sheet1!D877&gt;40),"中质量顾客","低质量顾客"))</f>
        <v>高质量顾客</v>
      </c>
      <c r="D876" s="6"/>
    </row>
    <row r="877" spans="1:4" x14ac:dyDescent="0.3">
      <c r="A877">
        <v>10311</v>
      </c>
      <c r="B877" s="4">
        <f ca="1">DATEDIF(Sheet1!H878, TODAY(), "Y")</f>
        <v>11</v>
      </c>
      <c r="C877" s="6" t="str">
        <f>IF(AND(Sheet1!J879&lt;49,Sheet1!D878&gt;40),"高质量顾客",IF(AND(Sheet1!J879&gt;=49,Sheet1!D878&gt;40),"中质量顾客","低质量顾客"))</f>
        <v>中质量顾客</v>
      </c>
      <c r="D877" s="6"/>
    </row>
    <row r="878" spans="1:4" x14ac:dyDescent="0.3">
      <c r="A878">
        <v>10906</v>
      </c>
      <c r="B878" s="4">
        <f ca="1">DATEDIF(Sheet1!H879, TODAY(), "Y")</f>
        <v>11</v>
      </c>
      <c r="C878" s="6" t="str">
        <f>IF(AND(Sheet1!J880&lt;49,Sheet1!D879&gt;40),"高质量顾客",IF(AND(Sheet1!J880&gt;=49,Sheet1!D879&gt;40),"中质量顾客","低质量顾客"))</f>
        <v>中质量顾客</v>
      </c>
      <c r="D878" s="6"/>
    </row>
    <row r="879" spans="1:4" x14ac:dyDescent="0.3">
      <c r="A879">
        <v>4107</v>
      </c>
      <c r="B879" s="4">
        <f ca="1">DATEDIF(Sheet1!H880, TODAY(), "Y")</f>
        <v>11</v>
      </c>
      <c r="C879" s="6" t="str">
        <f>IF(AND(Sheet1!J881&lt;49,Sheet1!D880&gt;40),"高质量顾客",IF(AND(Sheet1!J881&gt;=49,Sheet1!D880&gt;40),"中质量顾客","低质量顾客"))</f>
        <v>高质量顾客</v>
      </c>
      <c r="D879" s="6"/>
    </row>
    <row r="880" spans="1:4" x14ac:dyDescent="0.3">
      <c r="A880">
        <v>6859</v>
      </c>
      <c r="B880" s="4">
        <f ca="1">DATEDIF(Sheet1!H881, TODAY(), "Y")</f>
        <v>11</v>
      </c>
      <c r="C880" s="6" t="str">
        <f>IF(AND(Sheet1!J882&lt;49,Sheet1!D881&gt;40),"高质量顾客",IF(AND(Sheet1!J882&gt;=49,Sheet1!D881&gt;40),"中质量顾客","低质量顾客"))</f>
        <v>中质量顾客</v>
      </c>
      <c r="D880" s="6"/>
    </row>
    <row r="881" spans="1:4" x14ac:dyDescent="0.3">
      <c r="A881">
        <v>5954</v>
      </c>
      <c r="B881" s="4">
        <f ca="1">DATEDIF(Sheet1!H882, TODAY(), "Y")</f>
        <v>11</v>
      </c>
      <c r="C881" s="6" t="str">
        <f>IF(AND(Sheet1!J883&lt;49,Sheet1!D882&gt;40),"高质量顾客",IF(AND(Sheet1!J883&gt;=49,Sheet1!D882&gt;40),"中质量顾客","低质量顾客"))</f>
        <v>中质量顾客</v>
      </c>
      <c r="D881" s="6"/>
    </row>
    <row r="882" spans="1:4" x14ac:dyDescent="0.3">
      <c r="A882">
        <v>606</v>
      </c>
      <c r="B882" s="4">
        <f ca="1">DATEDIF(Sheet1!H883, TODAY(), "Y")</f>
        <v>11</v>
      </c>
      <c r="C882" s="6" t="str">
        <f>IF(AND(Sheet1!J884&lt;49,Sheet1!D883&gt;40),"高质量顾客",IF(AND(Sheet1!J884&gt;=49,Sheet1!D883&gt;40),"中质量顾客","低质量顾客"))</f>
        <v>高质量顾客</v>
      </c>
      <c r="D882" s="6"/>
    </row>
    <row r="883" spans="1:4" x14ac:dyDescent="0.3">
      <c r="A883">
        <v>1581</v>
      </c>
      <c r="B883" s="4">
        <f ca="1">DATEDIF(Sheet1!H884, TODAY(), "Y")</f>
        <v>11</v>
      </c>
      <c r="C883" s="6" t="str">
        <f>IF(AND(Sheet1!J885&lt;49,Sheet1!D884&gt;40),"高质量顾客",IF(AND(Sheet1!J885&gt;=49,Sheet1!D884&gt;40),"中质量顾客","低质量顾客"))</f>
        <v>高质量顾客</v>
      </c>
      <c r="D883" s="6"/>
    </row>
    <row r="884" spans="1:4" x14ac:dyDescent="0.3">
      <c r="A884">
        <v>5684</v>
      </c>
      <c r="B884" s="4">
        <f ca="1">DATEDIF(Sheet1!H885, TODAY(), "Y")</f>
        <v>11</v>
      </c>
      <c r="C884" s="6" t="str">
        <f>IF(AND(Sheet1!J886&lt;49,Sheet1!D885&gt;40),"高质量顾客",IF(AND(Sheet1!J886&gt;=49,Sheet1!D885&gt;40),"中质量顾客","低质量顾客"))</f>
        <v>中质量顾客</v>
      </c>
      <c r="D884" s="6"/>
    </row>
    <row r="885" spans="1:4" x14ac:dyDescent="0.3">
      <c r="A885">
        <v>1600</v>
      </c>
      <c r="B885" s="4">
        <f ca="1">DATEDIF(Sheet1!H886, TODAY(), "Y")</f>
        <v>11</v>
      </c>
      <c r="C885" s="6" t="str">
        <f>IF(AND(Sheet1!J887&lt;49,Sheet1!D886&gt;40),"高质量顾客",IF(AND(Sheet1!J887&gt;=49,Sheet1!D886&gt;40),"中质量顾客","低质量顾客"))</f>
        <v>中质量顾客</v>
      </c>
      <c r="D885" s="6"/>
    </row>
    <row r="886" spans="1:4" x14ac:dyDescent="0.3">
      <c r="A886">
        <v>11171</v>
      </c>
      <c r="B886" s="4">
        <f ca="1">DATEDIF(Sheet1!H887, TODAY(), "Y")</f>
        <v>11</v>
      </c>
      <c r="C886" s="6" t="str">
        <f>IF(AND(Sheet1!J888&lt;49,Sheet1!D887&gt;40),"高质量顾客",IF(AND(Sheet1!J888&gt;=49,Sheet1!D887&gt;40),"中质量顾客","低质量顾客"))</f>
        <v>高质量顾客</v>
      </c>
      <c r="D886" s="6"/>
    </row>
    <row r="887" spans="1:4" x14ac:dyDescent="0.3">
      <c r="A887">
        <v>8216</v>
      </c>
      <c r="B887" s="4">
        <f ca="1">DATEDIF(Sheet1!H888, TODAY(), "Y")</f>
        <v>11</v>
      </c>
      <c r="C887" s="6" t="str">
        <f>IF(AND(Sheet1!J889&lt;49,Sheet1!D888&gt;40),"高质量顾客",IF(AND(Sheet1!J889&gt;=49,Sheet1!D888&gt;40),"中质量顾客","低质量顾客"))</f>
        <v>高质量顾客</v>
      </c>
      <c r="D887" s="6"/>
    </row>
    <row r="888" spans="1:4" x14ac:dyDescent="0.3">
      <c r="A888">
        <v>5596</v>
      </c>
      <c r="B888" s="4">
        <f ca="1">DATEDIF(Sheet1!H889, TODAY(), "Y")</f>
        <v>11</v>
      </c>
      <c r="C888" s="6" t="str">
        <f>IF(AND(Sheet1!J890&lt;49,Sheet1!D889&gt;40),"高质量顾客",IF(AND(Sheet1!J890&gt;=49,Sheet1!D889&gt;40),"中质量顾客","低质量顾客"))</f>
        <v>中质量顾客</v>
      </c>
      <c r="D888" s="6"/>
    </row>
    <row r="889" spans="1:4" x14ac:dyDescent="0.3">
      <c r="A889">
        <v>2544</v>
      </c>
      <c r="B889" s="4">
        <f ca="1">DATEDIF(Sheet1!H890, TODAY(), "Y")</f>
        <v>11</v>
      </c>
      <c r="C889" s="6" t="str">
        <f>IF(AND(Sheet1!J891&lt;49,Sheet1!D890&gt;40),"高质量顾客",IF(AND(Sheet1!J891&gt;=49,Sheet1!D890&gt;40),"中质量顾客","低质量顾客"))</f>
        <v>高质量顾客</v>
      </c>
      <c r="D889" s="6"/>
    </row>
    <row r="890" spans="1:4" x14ac:dyDescent="0.3">
      <c r="A890">
        <v>10609</v>
      </c>
      <c r="B890" s="4">
        <f ca="1">DATEDIF(Sheet1!H891, TODAY(), "Y")</f>
        <v>11</v>
      </c>
      <c r="C890" s="6" t="str">
        <f>IF(AND(Sheet1!J892&lt;49,Sheet1!D891&gt;40),"高质量顾客",IF(AND(Sheet1!J892&gt;=49,Sheet1!D891&gt;40),"中质量顾客","低质量顾客"))</f>
        <v>中质量顾客</v>
      </c>
      <c r="D890" s="6"/>
    </row>
    <row r="891" spans="1:4" x14ac:dyDescent="0.3">
      <c r="A891">
        <v>5644</v>
      </c>
      <c r="B891" s="4">
        <f ca="1">DATEDIF(Sheet1!H892, TODAY(), "Y")</f>
        <v>11</v>
      </c>
      <c r="C891" s="6" t="str">
        <f>IF(AND(Sheet1!J893&lt;49,Sheet1!D892&gt;40),"高质量顾客",IF(AND(Sheet1!J893&gt;=49,Sheet1!D892&gt;40),"中质量顾客","低质量顾客"))</f>
        <v>高质量顾客</v>
      </c>
      <c r="D891" s="6"/>
    </row>
    <row r="892" spans="1:4" x14ac:dyDescent="0.3">
      <c r="A892">
        <v>10914</v>
      </c>
      <c r="B892" s="4">
        <f ca="1">DATEDIF(Sheet1!H893, TODAY(), "Y")</f>
        <v>11</v>
      </c>
      <c r="C892" s="6" t="str">
        <f>IF(AND(Sheet1!J894&lt;49,Sheet1!D893&gt;40),"高质量顾客",IF(AND(Sheet1!J894&gt;=49,Sheet1!D893&gt;40),"中质量顾客","低质量顾客"))</f>
        <v>高质量顾客</v>
      </c>
      <c r="D892" s="6"/>
    </row>
    <row r="893" spans="1:4" x14ac:dyDescent="0.3">
      <c r="A893">
        <v>5922</v>
      </c>
      <c r="B893" s="4">
        <f ca="1">DATEDIF(Sheet1!H894, TODAY(), "Y")</f>
        <v>11</v>
      </c>
      <c r="C893" s="6" t="str">
        <f>IF(AND(Sheet1!J895&lt;49,Sheet1!D894&gt;40),"高质量顾客",IF(AND(Sheet1!J895&gt;=49,Sheet1!D894&gt;40),"中质量顾客","低质量顾客"))</f>
        <v>中质量顾客</v>
      </c>
      <c r="D893" s="6"/>
    </row>
    <row r="894" spans="1:4" x14ac:dyDescent="0.3">
      <c r="A894">
        <v>2456</v>
      </c>
      <c r="B894" s="4">
        <f ca="1">DATEDIF(Sheet1!H895, TODAY(), "Y")</f>
        <v>11</v>
      </c>
      <c r="C894" s="6" t="str">
        <f>IF(AND(Sheet1!J896&lt;49,Sheet1!D895&gt;40),"高质量顾客",IF(AND(Sheet1!J896&gt;=49,Sheet1!D895&gt;40),"中质量顾客","低质量顾客"))</f>
        <v>中质量顾客</v>
      </c>
      <c r="D894" s="6"/>
    </row>
    <row r="895" spans="1:4" x14ac:dyDescent="0.3">
      <c r="A895">
        <v>4682</v>
      </c>
      <c r="B895" s="4">
        <f ca="1">DATEDIF(Sheet1!H896, TODAY(), "Y")</f>
        <v>11</v>
      </c>
      <c r="C895" s="6" t="str">
        <f>IF(AND(Sheet1!J897&lt;49,Sheet1!D896&gt;40),"高质量顾客",IF(AND(Sheet1!J897&gt;=49,Sheet1!D896&gt;40),"中质量顾客","低质量顾客"))</f>
        <v>中质量顾客</v>
      </c>
      <c r="D895" s="6"/>
    </row>
    <row r="896" spans="1:4" x14ac:dyDescent="0.3">
      <c r="A896">
        <v>3409</v>
      </c>
      <c r="B896" s="4">
        <f ca="1">DATEDIF(Sheet1!H897, TODAY(), "Y")</f>
        <v>11</v>
      </c>
      <c r="C896" s="6" t="str">
        <f>IF(AND(Sheet1!J898&lt;49,Sheet1!D897&gt;40),"高质量顾客",IF(AND(Sheet1!J898&gt;=49,Sheet1!D897&gt;40),"中质量顾客","低质量顾客"))</f>
        <v>高质量顾客</v>
      </c>
      <c r="D896" s="6"/>
    </row>
    <row r="897" spans="1:4" x14ac:dyDescent="0.3">
      <c r="A897">
        <v>2173</v>
      </c>
      <c r="B897" s="4">
        <f ca="1">DATEDIF(Sheet1!H898, TODAY(), "Y")</f>
        <v>11</v>
      </c>
      <c r="C897" s="6" t="str">
        <f>IF(AND(Sheet1!J899&lt;49,Sheet1!D898&gt;40),"高质量顾客",IF(AND(Sheet1!J899&gt;=49,Sheet1!D898&gt;40),"中质量顾客","低质量顾客"))</f>
        <v>高质量顾客</v>
      </c>
      <c r="D897" s="6"/>
    </row>
    <row r="898" spans="1:4" x14ac:dyDescent="0.3">
      <c r="A898">
        <v>3102</v>
      </c>
      <c r="B898" s="4">
        <f ca="1">DATEDIF(Sheet1!H899, TODAY(), "Y")</f>
        <v>11</v>
      </c>
      <c r="C898" s="6" t="str">
        <f>IF(AND(Sheet1!J900&lt;49,Sheet1!D899&gt;40),"高质量顾客",IF(AND(Sheet1!J900&gt;=49,Sheet1!D899&gt;40),"中质量顾客","低质量顾客"))</f>
        <v>中质量顾客</v>
      </c>
      <c r="D898" s="6"/>
    </row>
    <row r="899" spans="1:4" x14ac:dyDescent="0.3">
      <c r="A899">
        <v>5956</v>
      </c>
      <c r="B899" s="4">
        <f ca="1">DATEDIF(Sheet1!H900, TODAY(), "Y")</f>
        <v>11</v>
      </c>
      <c r="C899" s="6" t="str">
        <f>IF(AND(Sheet1!J901&lt;49,Sheet1!D900&gt;40),"高质量顾客",IF(AND(Sheet1!J901&gt;=49,Sheet1!D900&gt;40),"中质量顾客","低质量顾客"))</f>
        <v>高质量顾客</v>
      </c>
      <c r="D899" s="6"/>
    </row>
    <row r="900" spans="1:4" x14ac:dyDescent="0.3">
      <c r="A900">
        <v>3885</v>
      </c>
      <c r="B900" s="4">
        <f ca="1">DATEDIF(Sheet1!H901, TODAY(), "Y")</f>
        <v>11</v>
      </c>
      <c r="C900" s="6" t="str">
        <f>IF(AND(Sheet1!J902&lt;49,Sheet1!D901&gt;40),"高质量顾客",IF(AND(Sheet1!J902&gt;=49,Sheet1!D901&gt;40),"中质量顾客","低质量顾客"))</f>
        <v>高质量顾客</v>
      </c>
      <c r="D900" s="6"/>
    </row>
    <row r="901" spans="1:4" x14ac:dyDescent="0.3">
      <c r="A901">
        <v>6720</v>
      </c>
      <c r="B901" s="4">
        <f ca="1">DATEDIF(Sheet1!H902, TODAY(), "Y")</f>
        <v>11</v>
      </c>
      <c r="C901" s="6" t="str">
        <f>IF(AND(Sheet1!J903&lt;49,Sheet1!D902&gt;40),"高质量顾客",IF(AND(Sheet1!J903&gt;=49,Sheet1!D902&gt;40),"中质量顾客","低质量顾客"))</f>
        <v>高质量顾客</v>
      </c>
      <c r="D901" s="6"/>
    </row>
    <row r="902" spans="1:4" x14ac:dyDescent="0.3">
      <c r="A902">
        <v>2964</v>
      </c>
      <c r="B902" s="4">
        <f ca="1">DATEDIF(Sheet1!H903, TODAY(), "Y")</f>
        <v>11</v>
      </c>
      <c r="C902" s="6" t="str">
        <f>IF(AND(Sheet1!J904&lt;49,Sheet1!D903&gt;40),"高质量顾客",IF(AND(Sheet1!J904&gt;=49,Sheet1!D903&gt;40),"中质量顾客","低质量顾客"))</f>
        <v>高质量顾客</v>
      </c>
      <c r="D902" s="6"/>
    </row>
    <row r="903" spans="1:4" x14ac:dyDescent="0.3">
      <c r="A903">
        <v>6471</v>
      </c>
      <c r="B903" s="4">
        <f ca="1">DATEDIF(Sheet1!H904, TODAY(), "Y")</f>
        <v>11</v>
      </c>
      <c r="C903" s="6" t="str">
        <f>IF(AND(Sheet1!J905&lt;49,Sheet1!D904&gt;40),"高质量顾客",IF(AND(Sheet1!J905&gt;=49,Sheet1!D904&gt;40),"中质量顾客","低质量顾客"))</f>
        <v>高质量顾客</v>
      </c>
      <c r="D903" s="6"/>
    </row>
    <row r="904" spans="1:4" x14ac:dyDescent="0.3">
      <c r="A904">
        <v>9970</v>
      </c>
      <c r="B904" s="4">
        <f ca="1">DATEDIF(Sheet1!H905, TODAY(), "Y")</f>
        <v>11</v>
      </c>
      <c r="C904" s="6" t="str">
        <f>IF(AND(Sheet1!J906&lt;49,Sheet1!D905&gt;40),"高质量顾客",IF(AND(Sheet1!J906&gt;=49,Sheet1!D905&gt;40),"中质量顾客","低质量顾客"))</f>
        <v>高质量顾客</v>
      </c>
      <c r="D904" s="6"/>
    </row>
    <row r="905" spans="1:4" x14ac:dyDescent="0.3">
      <c r="A905">
        <v>153</v>
      </c>
      <c r="B905" s="4">
        <f ca="1">DATEDIF(Sheet1!H906, TODAY(), "Y")</f>
        <v>11</v>
      </c>
      <c r="C905" s="6" t="str">
        <f>IF(AND(Sheet1!J907&lt;49,Sheet1!D906&gt;40),"高质量顾客",IF(AND(Sheet1!J907&gt;=49,Sheet1!D906&gt;40),"中质量顾客","低质量顾客"))</f>
        <v>高质量顾客</v>
      </c>
      <c r="D905" s="6"/>
    </row>
    <row r="906" spans="1:4" x14ac:dyDescent="0.3">
      <c r="A906">
        <v>7444</v>
      </c>
      <c r="B906" s="4">
        <f ca="1">DATEDIF(Sheet1!H907, TODAY(), "Y")</f>
        <v>11</v>
      </c>
      <c r="C906" s="6" t="str">
        <f>IF(AND(Sheet1!J908&lt;49,Sheet1!D907&gt;40),"高质量顾客",IF(AND(Sheet1!J908&gt;=49,Sheet1!D907&gt;40),"中质量顾客","低质量顾客"))</f>
        <v>中质量顾客</v>
      </c>
      <c r="D906" s="6"/>
    </row>
    <row r="907" spans="1:4" x14ac:dyDescent="0.3">
      <c r="A907">
        <v>1655</v>
      </c>
      <c r="B907" s="4">
        <f ca="1">DATEDIF(Sheet1!H908, TODAY(), "Y")</f>
        <v>11</v>
      </c>
      <c r="C907" s="6" t="str">
        <f>IF(AND(Sheet1!J909&lt;49,Sheet1!D908&gt;40),"高质量顾客",IF(AND(Sheet1!J909&gt;=49,Sheet1!D908&gt;40),"中质量顾客","低质量顾客"))</f>
        <v>中质量顾客</v>
      </c>
      <c r="D907" s="6"/>
    </row>
    <row r="908" spans="1:4" x14ac:dyDescent="0.3">
      <c r="A908">
        <v>5081</v>
      </c>
      <c r="B908" s="4">
        <f ca="1">DATEDIF(Sheet1!H909, TODAY(), "Y")</f>
        <v>11</v>
      </c>
      <c r="C908" s="6" t="str">
        <f>IF(AND(Sheet1!J910&lt;49,Sheet1!D909&gt;40),"高质量顾客",IF(AND(Sheet1!J910&gt;=49,Sheet1!D909&gt;40),"中质量顾客","低质量顾客"))</f>
        <v>高质量顾客</v>
      </c>
      <c r="D908" s="6"/>
    </row>
    <row r="909" spans="1:4" x14ac:dyDescent="0.3">
      <c r="A909">
        <v>5534</v>
      </c>
      <c r="B909" s="4">
        <f ca="1">DATEDIF(Sheet1!H910, TODAY(), "Y")</f>
        <v>11</v>
      </c>
      <c r="C909" s="6" t="str">
        <f>IF(AND(Sheet1!J911&lt;49,Sheet1!D910&gt;40),"高质量顾客",IF(AND(Sheet1!J911&gt;=49,Sheet1!D910&gt;40),"中质量顾客","低质量顾客"))</f>
        <v>中质量顾客</v>
      </c>
      <c r="D909" s="6"/>
    </row>
    <row r="910" spans="1:4" x14ac:dyDescent="0.3">
      <c r="A910">
        <v>5389</v>
      </c>
      <c r="B910" s="4">
        <f ca="1">DATEDIF(Sheet1!H911, TODAY(), "Y")</f>
        <v>11</v>
      </c>
      <c r="C910" s="6" t="str">
        <f>IF(AND(Sheet1!J912&lt;49,Sheet1!D911&gt;40),"高质量顾客",IF(AND(Sheet1!J912&gt;=49,Sheet1!D911&gt;40),"中质量顾客","低质量顾客"))</f>
        <v>高质量顾客</v>
      </c>
      <c r="D910" s="6"/>
    </row>
    <row r="911" spans="1:4" x14ac:dyDescent="0.3">
      <c r="A911">
        <v>3578</v>
      </c>
      <c r="B911" s="4">
        <f ca="1">DATEDIF(Sheet1!H912, TODAY(), "Y")</f>
        <v>11</v>
      </c>
      <c r="C911" s="6" t="str">
        <f>IF(AND(Sheet1!J913&lt;49,Sheet1!D912&gt;40),"高质量顾客",IF(AND(Sheet1!J913&gt;=49,Sheet1!D912&gt;40),"中质量顾客","低质量顾客"))</f>
        <v>中质量顾客</v>
      </c>
      <c r="D911" s="6"/>
    </row>
    <row r="912" spans="1:4" x14ac:dyDescent="0.3">
      <c r="A912">
        <v>2686</v>
      </c>
      <c r="B912" s="4">
        <f ca="1">DATEDIF(Sheet1!H913, TODAY(), "Y")</f>
        <v>11</v>
      </c>
      <c r="C912" s="6" t="str">
        <f>IF(AND(Sheet1!J914&lt;49,Sheet1!D913&gt;40),"高质量顾客",IF(AND(Sheet1!J914&gt;=49,Sheet1!D913&gt;40),"中质量顾客","低质量顾客"))</f>
        <v>中质量顾客</v>
      </c>
      <c r="D912" s="6"/>
    </row>
    <row r="913" spans="1:4" x14ac:dyDescent="0.3">
      <c r="A913">
        <v>3570</v>
      </c>
      <c r="B913" s="4">
        <f ca="1">DATEDIF(Sheet1!H914, TODAY(), "Y")</f>
        <v>11</v>
      </c>
      <c r="C913" s="6" t="str">
        <f>IF(AND(Sheet1!J915&lt;49,Sheet1!D914&gt;40),"高质量顾客",IF(AND(Sheet1!J915&gt;=49,Sheet1!D914&gt;40),"中质量顾客","低质量顾客"))</f>
        <v>中质量顾客</v>
      </c>
      <c r="D913" s="6"/>
    </row>
    <row r="914" spans="1:4" x14ac:dyDescent="0.3">
      <c r="A914">
        <v>6940</v>
      </c>
      <c r="B914" s="4">
        <f ca="1">DATEDIF(Sheet1!H915, TODAY(), "Y")</f>
        <v>11</v>
      </c>
      <c r="C914" s="6" t="str">
        <f>IF(AND(Sheet1!J916&lt;49,Sheet1!D915&gt;40),"高质量顾客",IF(AND(Sheet1!J916&gt;=49,Sheet1!D915&gt;40),"中质量顾客","低质量顾客"))</f>
        <v>高质量顾客</v>
      </c>
      <c r="D914" s="6"/>
    </row>
    <row r="915" spans="1:4" x14ac:dyDescent="0.3">
      <c r="A915">
        <v>7352</v>
      </c>
      <c r="B915" s="4">
        <f ca="1">DATEDIF(Sheet1!H916, TODAY(), "Y")</f>
        <v>11</v>
      </c>
      <c r="C915" s="6" t="str">
        <f>IF(AND(Sheet1!J917&lt;49,Sheet1!D916&gt;40),"高质量顾客",IF(AND(Sheet1!J917&gt;=49,Sheet1!D916&gt;40),"中质量顾客","低质量顾客"))</f>
        <v>高质量顾客</v>
      </c>
      <c r="D915" s="6"/>
    </row>
    <row r="916" spans="1:4" x14ac:dyDescent="0.3">
      <c r="A916">
        <v>898</v>
      </c>
      <c r="B916" s="4">
        <f ca="1">DATEDIF(Sheet1!H917, TODAY(), "Y")</f>
        <v>11</v>
      </c>
      <c r="C916" s="6" t="str">
        <f>IF(AND(Sheet1!J918&lt;49,Sheet1!D917&gt;40),"高质量顾客",IF(AND(Sheet1!J918&gt;=49,Sheet1!D917&gt;40),"中质量顾客","低质量顾客"))</f>
        <v>高质量顾客</v>
      </c>
      <c r="D916" s="6"/>
    </row>
    <row r="917" spans="1:4" x14ac:dyDescent="0.3">
      <c r="A917">
        <v>2552</v>
      </c>
      <c r="B917" s="4">
        <f ca="1">DATEDIF(Sheet1!H918, TODAY(), "Y")</f>
        <v>11</v>
      </c>
      <c r="C917" s="6" t="str">
        <f>IF(AND(Sheet1!J919&lt;49,Sheet1!D918&gt;40),"高质量顾客",IF(AND(Sheet1!J919&gt;=49,Sheet1!D918&gt;40),"中质量顾客","低质量顾客"))</f>
        <v>高质量顾客</v>
      </c>
      <c r="D917" s="6"/>
    </row>
    <row r="918" spans="1:4" x14ac:dyDescent="0.3">
      <c r="A918">
        <v>905</v>
      </c>
      <c r="B918" s="4">
        <f ca="1">DATEDIF(Sheet1!H919, TODAY(), "Y")</f>
        <v>11</v>
      </c>
      <c r="C918" s="6" t="str">
        <f>IF(AND(Sheet1!J920&lt;49,Sheet1!D919&gt;40),"高质量顾客",IF(AND(Sheet1!J920&gt;=49,Sheet1!D919&gt;40),"中质量顾客","低质量顾客"))</f>
        <v>高质量顾客</v>
      </c>
      <c r="D918" s="6"/>
    </row>
    <row r="919" spans="1:4" x14ac:dyDescent="0.3">
      <c r="A919">
        <v>6616</v>
      </c>
      <c r="B919" s="4">
        <f ca="1">DATEDIF(Sheet1!H920, TODAY(), "Y")</f>
        <v>11</v>
      </c>
      <c r="C919" s="6" t="str">
        <f>IF(AND(Sheet1!J921&lt;49,Sheet1!D920&gt;40),"高质量顾客",IF(AND(Sheet1!J921&gt;=49,Sheet1!D920&gt;40),"中质量顾客","低质量顾客"))</f>
        <v>中质量顾客</v>
      </c>
      <c r="D919" s="6"/>
    </row>
    <row r="920" spans="1:4" x14ac:dyDescent="0.3">
      <c r="A920">
        <v>2895</v>
      </c>
      <c r="B920" s="4">
        <f ca="1">DATEDIF(Sheet1!H921, TODAY(), "Y")</f>
        <v>11</v>
      </c>
      <c r="C920" s="6" t="str">
        <f>IF(AND(Sheet1!J922&lt;49,Sheet1!D921&gt;40),"高质量顾客",IF(AND(Sheet1!J922&gt;=49,Sheet1!D921&gt;40),"中质量顾客","低质量顾客"))</f>
        <v>中质量顾客</v>
      </c>
      <c r="D920" s="6"/>
    </row>
    <row r="921" spans="1:4" x14ac:dyDescent="0.3">
      <c r="A921">
        <v>4541</v>
      </c>
      <c r="B921" s="4">
        <f ca="1">DATEDIF(Sheet1!H922, TODAY(), "Y")</f>
        <v>11</v>
      </c>
      <c r="C921" s="6" t="str">
        <f>IF(AND(Sheet1!J923&lt;49,Sheet1!D922&gt;40),"高质量顾客",IF(AND(Sheet1!J923&gt;=49,Sheet1!D922&gt;40),"中质量顾客","低质量顾客"))</f>
        <v>中质量顾客</v>
      </c>
      <c r="D921" s="6"/>
    </row>
    <row r="922" spans="1:4" x14ac:dyDescent="0.3">
      <c r="A922">
        <v>10120</v>
      </c>
      <c r="B922" s="4">
        <f ca="1">DATEDIF(Sheet1!H923, TODAY(), "Y")</f>
        <v>11</v>
      </c>
      <c r="C922" s="6" t="str">
        <f>IF(AND(Sheet1!J924&lt;49,Sheet1!D923&gt;40),"高质量顾客",IF(AND(Sheet1!J924&gt;=49,Sheet1!D923&gt;40),"中质量顾客","低质量顾客"))</f>
        <v>中质量顾客</v>
      </c>
      <c r="D922" s="6"/>
    </row>
    <row r="923" spans="1:4" x14ac:dyDescent="0.3">
      <c r="A923">
        <v>2337</v>
      </c>
      <c r="B923" s="4">
        <f ca="1">DATEDIF(Sheet1!H924, TODAY(), "Y")</f>
        <v>11</v>
      </c>
      <c r="C923" s="6" t="str">
        <f>IF(AND(Sheet1!J925&lt;49,Sheet1!D924&gt;40),"高质量顾客",IF(AND(Sheet1!J925&gt;=49,Sheet1!D924&gt;40),"中质量顾客","低质量顾客"))</f>
        <v>中质量顾客</v>
      </c>
      <c r="D923" s="6"/>
    </row>
    <row r="924" spans="1:4" x14ac:dyDescent="0.3">
      <c r="A924">
        <v>3276</v>
      </c>
      <c r="B924" s="4">
        <f ca="1">DATEDIF(Sheet1!H925, TODAY(), "Y")</f>
        <v>11</v>
      </c>
      <c r="C924" s="6" t="str">
        <f>IF(AND(Sheet1!J926&lt;49,Sheet1!D925&gt;40),"高质量顾客",IF(AND(Sheet1!J926&gt;=49,Sheet1!D925&gt;40),"中质量顾客","低质量顾客"))</f>
        <v>中质量顾客</v>
      </c>
      <c r="D924" s="6"/>
    </row>
    <row r="925" spans="1:4" x14ac:dyDescent="0.3">
      <c r="A925">
        <v>1663</v>
      </c>
      <c r="B925" s="4">
        <f ca="1">DATEDIF(Sheet1!H926, TODAY(), "Y")</f>
        <v>11</v>
      </c>
      <c r="C925" s="6" t="str">
        <f>IF(AND(Sheet1!J927&lt;49,Sheet1!D926&gt;40),"高质量顾客",IF(AND(Sheet1!J927&gt;=49,Sheet1!D926&gt;40),"中质量顾客","低质量顾客"))</f>
        <v>中质量顾客</v>
      </c>
      <c r="D925" s="6"/>
    </row>
    <row r="926" spans="1:4" x14ac:dyDescent="0.3">
      <c r="A926">
        <v>10323</v>
      </c>
      <c r="B926" s="4">
        <f ca="1">DATEDIF(Sheet1!H927, TODAY(), "Y")</f>
        <v>11</v>
      </c>
      <c r="C926" s="6" t="str">
        <f>IF(AND(Sheet1!J928&lt;49,Sheet1!D927&gt;40),"高质量顾客",IF(AND(Sheet1!J928&gt;=49,Sheet1!D927&gt;40),"中质量顾客","低质量顾客"))</f>
        <v>中质量顾客</v>
      </c>
      <c r="D926" s="6"/>
    </row>
    <row r="927" spans="1:4" x14ac:dyDescent="0.3">
      <c r="A927">
        <v>7409</v>
      </c>
      <c r="B927" s="4">
        <f ca="1">DATEDIF(Sheet1!H928, TODAY(), "Y")</f>
        <v>11</v>
      </c>
      <c r="C927" s="6" t="str">
        <f>IF(AND(Sheet1!J929&lt;49,Sheet1!D928&gt;40),"高质量顾客",IF(AND(Sheet1!J929&gt;=49,Sheet1!D928&gt;40),"中质量顾客","低质量顾客"))</f>
        <v>中质量顾客</v>
      </c>
      <c r="D927" s="6"/>
    </row>
    <row r="928" spans="1:4" x14ac:dyDescent="0.3">
      <c r="A928">
        <v>6340</v>
      </c>
      <c r="B928" s="4">
        <f ca="1">DATEDIF(Sheet1!H929, TODAY(), "Y")</f>
        <v>11</v>
      </c>
      <c r="C928" s="6" t="str">
        <f>IF(AND(Sheet1!J930&lt;49,Sheet1!D929&gt;40),"高质量顾客",IF(AND(Sheet1!J930&gt;=49,Sheet1!D929&gt;40),"中质量顾客","低质量顾客"))</f>
        <v>高质量顾客</v>
      </c>
      <c r="D928" s="6"/>
    </row>
    <row r="929" spans="1:4" x14ac:dyDescent="0.3">
      <c r="A929">
        <v>5423</v>
      </c>
      <c r="B929" s="4">
        <f ca="1">DATEDIF(Sheet1!H930, TODAY(), "Y")</f>
        <v>11</v>
      </c>
      <c r="C929" s="6" t="str">
        <f>IF(AND(Sheet1!J931&lt;49,Sheet1!D930&gt;40),"高质量顾客",IF(AND(Sheet1!J931&gt;=49,Sheet1!D930&gt;40),"中质量顾客","低质量顾客"))</f>
        <v>中质量顾客</v>
      </c>
      <c r="D929" s="6"/>
    </row>
    <row r="930" spans="1:4" x14ac:dyDescent="0.3">
      <c r="A930">
        <v>5286</v>
      </c>
      <c r="B930" s="4">
        <f ca="1">DATEDIF(Sheet1!H931, TODAY(), "Y")</f>
        <v>11</v>
      </c>
      <c r="C930" s="6" t="str">
        <f>IF(AND(Sheet1!J932&lt;49,Sheet1!D931&gt;40),"高质量顾客",IF(AND(Sheet1!J932&gt;=49,Sheet1!D931&gt;40),"中质量顾客","低质量顾客"))</f>
        <v>高质量顾客</v>
      </c>
      <c r="D930" s="6"/>
    </row>
    <row r="931" spans="1:4" x14ac:dyDescent="0.3">
      <c r="A931">
        <v>7600</v>
      </c>
      <c r="B931" s="4">
        <f ca="1">DATEDIF(Sheet1!H932, TODAY(), "Y")</f>
        <v>11</v>
      </c>
      <c r="C931" s="6" t="str">
        <f>IF(AND(Sheet1!J933&lt;49,Sheet1!D932&gt;40),"高质量顾客",IF(AND(Sheet1!J933&gt;=49,Sheet1!D932&gt;40),"中质量顾客","低质量顾客"))</f>
        <v>高质量顾客</v>
      </c>
      <c r="D931" s="6"/>
    </row>
    <row r="932" spans="1:4" x14ac:dyDescent="0.3">
      <c r="A932">
        <v>8135</v>
      </c>
      <c r="B932" s="4">
        <f ca="1">DATEDIF(Sheet1!H933, TODAY(), "Y")</f>
        <v>11</v>
      </c>
      <c r="C932" s="6" t="str">
        <f>IF(AND(Sheet1!J934&lt;49,Sheet1!D933&gt;40),"高质量顾客",IF(AND(Sheet1!J934&gt;=49,Sheet1!D933&gt;40),"中质量顾客","低质量顾客"))</f>
        <v>高质量顾客</v>
      </c>
      <c r="D932" s="6"/>
    </row>
    <row r="933" spans="1:4" x14ac:dyDescent="0.3">
      <c r="A933">
        <v>6222</v>
      </c>
      <c r="B933" s="4">
        <f ca="1">DATEDIF(Sheet1!H934, TODAY(), "Y")</f>
        <v>11</v>
      </c>
      <c r="C933" s="6" t="str">
        <f>IF(AND(Sheet1!J935&lt;49,Sheet1!D934&gt;40),"高质量顾客",IF(AND(Sheet1!J935&gt;=49,Sheet1!D934&gt;40),"中质量顾客","低质量顾客"))</f>
        <v>高质量顾客</v>
      </c>
      <c r="D933" s="6"/>
    </row>
    <row r="934" spans="1:4" x14ac:dyDescent="0.3">
      <c r="A934">
        <v>2826</v>
      </c>
      <c r="B934" s="4">
        <f ca="1">DATEDIF(Sheet1!H935, TODAY(), "Y")</f>
        <v>11</v>
      </c>
      <c r="C934" s="6" t="str">
        <f>IF(AND(Sheet1!J936&lt;49,Sheet1!D935&gt;40),"高质量顾客",IF(AND(Sheet1!J936&gt;=49,Sheet1!D935&gt;40),"中质量顾客","低质量顾客"))</f>
        <v>高质量顾客</v>
      </c>
      <c r="D934" s="6"/>
    </row>
    <row r="935" spans="1:4" x14ac:dyDescent="0.3">
      <c r="A935">
        <v>3068</v>
      </c>
      <c r="B935" s="4">
        <f ca="1">DATEDIF(Sheet1!H936, TODAY(), "Y")</f>
        <v>11</v>
      </c>
      <c r="C935" s="6" t="str">
        <f>IF(AND(Sheet1!J937&lt;49,Sheet1!D936&gt;40),"高质量顾客",IF(AND(Sheet1!J937&gt;=49,Sheet1!D936&gt;40),"中质量顾客","低质量顾客"))</f>
        <v>高质量顾客</v>
      </c>
      <c r="D935" s="6"/>
    </row>
    <row r="936" spans="1:4" x14ac:dyDescent="0.3">
      <c r="A936">
        <v>11075</v>
      </c>
      <c r="B936" s="4">
        <f ca="1">DATEDIF(Sheet1!H937, TODAY(), "Y")</f>
        <v>11</v>
      </c>
      <c r="C936" s="6" t="str">
        <f>IF(AND(Sheet1!J938&lt;49,Sheet1!D937&gt;40),"高质量顾客",IF(AND(Sheet1!J938&gt;=49,Sheet1!D937&gt;40),"中质量顾客","低质量顾客"))</f>
        <v>高质量顾客</v>
      </c>
      <c r="D936" s="6"/>
    </row>
    <row r="937" spans="1:4" x14ac:dyDescent="0.3">
      <c r="A937">
        <v>1676</v>
      </c>
      <c r="B937" s="4">
        <f ca="1">DATEDIF(Sheet1!H938, TODAY(), "Y")</f>
        <v>11</v>
      </c>
      <c r="C937" s="6" t="str">
        <f>IF(AND(Sheet1!J939&lt;49,Sheet1!D938&gt;40),"高质量顾客",IF(AND(Sheet1!J939&gt;=49,Sheet1!D938&gt;40),"中质量顾客","低质量顾客"))</f>
        <v>高质量顾客</v>
      </c>
      <c r="D937" s="6"/>
    </row>
    <row r="938" spans="1:4" x14ac:dyDescent="0.3">
      <c r="A938">
        <v>3969</v>
      </c>
      <c r="B938" s="4">
        <f ca="1">DATEDIF(Sheet1!H939, TODAY(), "Y")</f>
        <v>11</v>
      </c>
      <c r="C938" s="6" t="str">
        <f>IF(AND(Sheet1!J940&lt;49,Sheet1!D939&gt;40),"高质量顾客",IF(AND(Sheet1!J940&gt;=49,Sheet1!D939&gt;40),"中质量顾客","低质量顾客"))</f>
        <v>高质量顾客</v>
      </c>
      <c r="D938" s="6"/>
    </row>
    <row r="939" spans="1:4" x14ac:dyDescent="0.3">
      <c r="A939">
        <v>4220</v>
      </c>
      <c r="B939" s="4">
        <f ca="1">DATEDIF(Sheet1!H940, TODAY(), "Y")</f>
        <v>11</v>
      </c>
      <c r="C939" s="6" t="str">
        <f>IF(AND(Sheet1!J941&lt;49,Sheet1!D940&gt;40),"高质量顾客",IF(AND(Sheet1!J941&gt;=49,Sheet1!D940&gt;40),"中质量顾客","低质量顾客"))</f>
        <v>高质量顾客</v>
      </c>
      <c r="D939" s="6"/>
    </row>
    <row r="940" spans="1:4" x14ac:dyDescent="0.3">
      <c r="A940">
        <v>9316</v>
      </c>
      <c r="B940" s="4">
        <f ca="1">DATEDIF(Sheet1!H941, TODAY(), "Y")</f>
        <v>11</v>
      </c>
      <c r="C940" s="6" t="str">
        <f>IF(AND(Sheet1!J942&lt;49,Sheet1!D941&gt;40),"高质量顾客",IF(AND(Sheet1!J942&gt;=49,Sheet1!D941&gt;40),"中质量顾客","低质量顾客"))</f>
        <v>中质量顾客</v>
      </c>
      <c r="D940" s="6"/>
    </row>
    <row r="941" spans="1:4" x14ac:dyDescent="0.3">
      <c r="A941">
        <v>10104</v>
      </c>
      <c r="B941" s="4">
        <f ca="1">DATEDIF(Sheet1!H942, TODAY(), "Y")</f>
        <v>11</v>
      </c>
      <c r="C941" s="6" t="str">
        <f>IF(AND(Sheet1!J943&lt;49,Sheet1!D942&gt;40),"高质量顾客",IF(AND(Sheet1!J943&gt;=49,Sheet1!D942&gt;40),"中质量顾客","低质量顾客"))</f>
        <v>中质量顾客</v>
      </c>
      <c r="D941" s="6"/>
    </row>
    <row r="942" spans="1:4" x14ac:dyDescent="0.3">
      <c r="A942">
        <v>3281</v>
      </c>
      <c r="B942" s="4">
        <f ca="1">DATEDIF(Sheet1!H943, TODAY(), "Y")</f>
        <v>11</v>
      </c>
      <c r="C942" s="6" t="str">
        <f>IF(AND(Sheet1!J944&lt;49,Sheet1!D943&gt;40),"高质量顾客",IF(AND(Sheet1!J944&gt;=49,Sheet1!D943&gt;40),"中质量顾客","低质量顾客"))</f>
        <v>高质量顾客</v>
      </c>
      <c r="D942" s="6"/>
    </row>
    <row r="943" spans="1:4" x14ac:dyDescent="0.3">
      <c r="A943">
        <v>10888</v>
      </c>
      <c r="B943" s="4">
        <f ca="1">DATEDIF(Sheet1!H944, TODAY(), "Y")</f>
        <v>11</v>
      </c>
      <c r="C943" s="6" t="str">
        <f>IF(AND(Sheet1!J945&lt;49,Sheet1!D944&gt;40),"高质量顾客",IF(AND(Sheet1!J945&gt;=49,Sheet1!D944&gt;40),"中质量顾客","低质量顾客"))</f>
        <v>高质量顾客</v>
      </c>
      <c r="D943" s="6"/>
    </row>
    <row r="944" spans="1:4" x14ac:dyDescent="0.3">
      <c r="A944">
        <v>9097</v>
      </c>
      <c r="B944" s="4">
        <f ca="1">DATEDIF(Sheet1!H945, TODAY(), "Y")</f>
        <v>11</v>
      </c>
      <c r="C944" s="6" t="str">
        <f>IF(AND(Sheet1!J946&lt;49,Sheet1!D945&gt;40),"高质量顾客",IF(AND(Sheet1!J946&gt;=49,Sheet1!D945&gt;40),"中质量顾客","低质量顾客"))</f>
        <v>中质量顾客</v>
      </c>
      <c r="D944" s="6"/>
    </row>
    <row r="945" spans="1:4" x14ac:dyDescent="0.3">
      <c r="A945">
        <v>879</v>
      </c>
      <c r="B945" s="4">
        <f ca="1">DATEDIF(Sheet1!H946, TODAY(), "Y")</f>
        <v>11</v>
      </c>
      <c r="C945" s="6" t="str">
        <f>IF(AND(Sheet1!J947&lt;49,Sheet1!D946&gt;40),"高质量顾客",IF(AND(Sheet1!J947&gt;=49,Sheet1!D946&gt;40),"中质量顾客","低质量顾客"))</f>
        <v>中质量顾客</v>
      </c>
      <c r="D945" s="6"/>
    </row>
    <row r="946" spans="1:4" x14ac:dyDescent="0.3">
      <c r="A946">
        <v>4599</v>
      </c>
      <c r="B946" s="4">
        <f ca="1">DATEDIF(Sheet1!H947, TODAY(), "Y")</f>
        <v>11</v>
      </c>
      <c r="C946" s="6" t="str">
        <f>IF(AND(Sheet1!J948&lt;49,Sheet1!D947&gt;40),"高质量顾客",IF(AND(Sheet1!J948&gt;=49,Sheet1!D947&gt;40),"中质量顾客","低质量顾客"))</f>
        <v>中质量顾客</v>
      </c>
      <c r="D946" s="6"/>
    </row>
    <row r="947" spans="1:4" x14ac:dyDescent="0.3">
      <c r="A947">
        <v>1321</v>
      </c>
      <c r="B947" s="4">
        <f ca="1">DATEDIF(Sheet1!H948, TODAY(), "Y")</f>
        <v>11</v>
      </c>
      <c r="C947" s="6" t="str">
        <f>IF(AND(Sheet1!J949&lt;49,Sheet1!D948&gt;40),"高质量顾客",IF(AND(Sheet1!J949&gt;=49,Sheet1!D948&gt;40),"中质量顾客","低质量顾客"))</f>
        <v>高质量顾客</v>
      </c>
      <c r="D947" s="6"/>
    </row>
    <row r="948" spans="1:4" x14ac:dyDescent="0.3">
      <c r="A948">
        <v>10232</v>
      </c>
      <c r="B948" s="4">
        <f ca="1">DATEDIF(Sheet1!H949, TODAY(), "Y")</f>
        <v>11</v>
      </c>
      <c r="C948" s="6" t="str">
        <f>IF(AND(Sheet1!J950&lt;49,Sheet1!D949&gt;40),"高质量顾客",IF(AND(Sheet1!J950&gt;=49,Sheet1!D949&gt;40),"中质量顾客","低质量顾客"))</f>
        <v>中质量顾客</v>
      </c>
      <c r="D948" s="6"/>
    </row>
    <row r="949" spans="1:4" x14ac:dyDescent="0.3">
      <c r="A949">
        <v>3798</v>
      </c>
      <c r="B949" s="4">
        <f ca="1">DATEDIF(Sheet1!H950, TODAY(), "Y")</f>
        <v>11</v>
      </c>
      <c r="C949" s="6" t="str">
        <f>IF(AND(Sheet1!J951&lt;49,Sheet1!D950&gt;40),"高质量顾客",IF(AND(Sheet1!J951&gt;=49,Sheet1!D950&gt;40),"中质量顾客","低质量顾客"))</f>
        <v>高质量顾客</v>
      </c>
      <c r="D949" s="6"/>
    </row>
    <row r="950" spans="1:4" x14ac:dyDescent="0.3">
      <c r="A950">
        <v>7901</v>
      </c>
      <c r="B950" s="4">
        <f ca="1">DATEDIF(Sheet1!H951, TODAY(), "Y")</f>
        <v>11</v>
      </c>
      <c r="C950" s="6" t="str">
        <f>IF(AND(Sheet1!J952&lt;49,Sheet1!D951&gt;40),"高质量顾客",IF(AND(Sheet1!J952&gt;=49,Sheet1!D951&gt;40),"中质量顾客","低质量顾客"))</f>
        <v>高质量顾客</v>
      </c>
      <c r="D950" s="6"/>
    </row>
    <row r="951" spans="1:4" x14ac:dyDescent="0.3">
      <c r="A951">
        <v>3896</v>
      </c>
      <c r="B951" s="4">
        <f ca="1">DATEDIF(Sheet1!H952, TODAY(), "Y")</f>
        <v>11</v>
      </c>
      <c r="C951" s="6" t="str">
        <f>IF(AND(Sheet1!J953&lt;49,Sheet1!D952&gt;40),"高质量顾客",IF(AND(Sheet1!J953&gt;=49,Sheet1!D952&gt;40),"中质量顾客","低质量顾客"))</f>
        <v>中质量顾客</v>
      </c>
      <c r="D951" s="6"/>
    </row>
    <row r="952" spans="1:4" x14ac:dyDescent="0.3">
      <c r="A952">
        <v>7426</v>
      </c>
      <c r="B952" s="4">
        <f ca="1">DATEDIF(Sheet1!H953, TODAY(), "Y")</f>
        <v>11</v>
      </c>
      <c r="C952" s="6" t="str">
        <f>IF(AND(Sheet1!J954&lt;49,Sheet1!D953&gt;40),"高质量顾客",IF(AND(Sheet1!J954&gt;=49,Sheet1!D953&gt;40),"中质量顾客","低质量顾客"))</f>
        <v>中质量顾客</v>
      </c>
      <c r="D952" s="6"/>
    </row>
    <row r="953" spans="1:4" x14ac:dyDescent="0.3">
      <c r="A953">
        <v>8360</v>
      </c>
      <c r="B953" s="4">
        <f ca="1">DATEDIF(Sheet1!H954, TODAY(), "Y")</f>
        <v>11</v>
      </c>
      <c r="C953" s="6" t="str">
        <f>IF(AND(Sheet1!J955&lt;49,Sheet1!D954&gt;40),"高质量顾客",IF(AND(Sheet1!J955&gt;=49,Sheet1!D954&gt;40),"中质量顾客","低质量顾客"))</f>
        <v>高质量顾客</v>
      </c>
      <c r="D953" s="6"/>
    </row>
    <row r="954" spans="1:4" x14ac:dyDescent="0.3">
      <c r="A954">
        <v>3665</v>
      </c>
      <c r="B954" s="4">
        <f ca="1">DATEDIF(Sheet1!H955, TODAY(), "Y")</f>
        <v>11</v>
      </c>
      <c r="C954" s="6" t="str">
        <f>IF(AND(Sheet1!J956&lt;49,Sheet1!D955&gt;40),"高质量顾客",IF(AND(Sheet1!J956&gt;=49,Sheet1!D955&gt;40),"中质量顾客","低质量顾客"))</f>
        <v>中质量顾客</v>
      </c>
      <c r="D954" s="6"/>
    </row>
    <row r="955" spans="1:4" x14ac:dyDescent="0.3">
      <c r="A955">
        <v>2698</v>
      </c>
      <c r="B955" s="4">
        <f ca="1">DATEDIF(Sheet1!H956, TODAY(), "Y")</f>
        <v>11</v>
      </c>
      <c r="C955" s="6" t="str">
        <f>IF(AND(Sheet1!J957&lt;49,Sheet1!D956&gt;40),"高质量顾客",IF(AND(Sheet1!J957&gt;=49,Sheet1!D956&gt;40),"中质量顾客","低质量顾客"))</f>
        <v>中质量顾客</v>
      </c>
      <c r="D955" s="6"/>
    </row>
    <row r="956" spans="1:4" x14ac:dyDescent="0.3">
      <c r="A956">
        <v>7181</v>
      </c>
      <c r="B956" s="4">
        <f ca="1">DATEDIF(Sheet1!H957, TODAY(), "Y")</f>
        <v>11</v>
      </c>
      <c r="C956" s="6" t="str">
        <f>IF(AND(Sheet1!J958&lt;49,Sheet1!D957&gt;40),"高质量顾客",IF(AND(Sheet1!J958&gt;=49,Sheet1!D957&gt;40),"中质量顾客","低质量顾客"))</f>
        <v>中质量顾客</v>
      </c>
      <c r="D956" s="6"/>
    </row>
    <row r="957" spans="1:4" x14ac:dyDescent="0.3">
      <c r="A957">
        <v>10379</v>
      </c>
      <c r="B957" s="4">
        <f ca="1">DATEDIF(Sheet1!H958, TODAY(), "Y")</f>
        <v>11</v>
      </c>
      <c r="C957" s="6" t="str">
        <f>IF(AND(Sheet1!J959&lt;49,Sheet1!D958&gt;40),"高质量顾客",IF(AND(Sheet1!J959&gt;=49,Sheet1!D958&gt;40),"中质量顾客","低质量顾客"))</f>
        <v>中质量顾客</v>
      </c>
      <c r="D957" s="6"/>
    </row>
    <row r="958" spans="1:4" x14ac:dyDescent="0.3">
      <c r="A958">
        <v>5763</v>
      </c>
      <c r="B958" s="4">
        <f ca="1">DATEDIF(Sheet1!H959, TODAY(), "Y")</f>
        <v>11</v>
      </c>
      <c r="C958" s="6" t="str">
        <f>IF(AND(Sheet1!J960&lt;49,Sheet1!D959&gt;40),"高质量顾客",IF(AND(Sheet1!J960&gt;=49,Sheet1!D959&gt;40),"中质量顾客","低质量顾客"))</f>
        <v>中质量顾客</v>
      </c>
      <c r="D958" s="6"/>
    </row>
    <row r="959" spans="1:4" x14ac:dyDescent="0.3">
      <c r="A959">
        <v>7755</v>
      </c>
      <c r="B959" s="4">
        <f ca="1">DATEDIF(Sheet1!H960, TODAY(), "Y")</f>
        <v>11</v>
      </c>
      <c r="C959" s="6" t="str">
        <f>IF(AND(Sheet1!J961&lt;49,Sheet1!D960&gt;40),"高质量顾客",IF(AND(Sheet1!J961&gt;=49,Sheet1!D960&gt;40),"中质量顾客","低质量顾客"))</f>
        <v>中质量顾客</v>
      </c>
      <c r="D959" s="6"/>
    </row>
    <row r="960" spans="1:4" x14ac:dyDescent="0.3">
      <c r="A960">
        <v>8625</v>
      </c>
      <c r="B960" s="4">
        <f ca="1">DATEDIF(Sheet1!H961, TODAY(), "Y")</f>
        <v>11</v>
      </c>
      <c r="C960" s="6" t="str">
        <f>IF(AND(Sheet1!J962&lt;49,Sheet1!D961&gt;40),"高质量顾客",IF(AND(Sheet1!J962&gt;=49,Sheet1!D961&gt;40),"中质量顾客","低质量顾客"))</f>
        <v>中质量顾客</v>
      </c>
      <c r="D960" s="6"/>
    </row>
    <row r="961" spans="1:4" x14ac:dyDescent="0.3">
      <c r="A961">
        <v>1604</v>
      </c>
      <c r="B961" s="4">
        <f ca="1">DATEDIF(Sheet1!H962, TODAY(), "Y")</f>
        <v>11</v>
      </c>
      <c r="C961" s="6" t="str">
        <f>IF(AND(Sheet1!J963&lt;49,Sheet1!D962&gt;40),"高质量顾客",IF(AND(Sheet1!J963&gt;=49,Sheet1!D962&gt;40),"中质量顾客","低质量顾客"))</f>
        <v>中质量顾客</v>
      </c>
      <c r="D961" s="6"/>
    </row>
    <row r="962" spans="1:4" x14ac:dyDescent="0.3">
      <c r="A962">
        <v>4370</v>
      </c>
      <c r="B962" s="4">
        <f ca="1">DATEDIF(Sheet1!H963, TODAY(), "Y")</f>
        <v>11</v>
      </c>
      <c r="C962" s="6" t="str">
        <f>IF(AND(Sheet1!J964&lt;49,Sheet1!D963&gt;40),"高质量顾客",IF(AND(Sheet1!J964&gt;=49,Sheet1!D963&gt;40),"中质量顾客","低质量顾客"))</f>
        <v>中质量顾客</v>
      </c>
      <c r="D962" s="6"/>
    </row>
    <row r="963" spans="1:4" x14ac:dyDescent="0.3">
      <c r="A963">
        <v>7093</v>
      </c>
      <c r="B963" s="4">
        <f ca="1">DATEDIF(Sheet1!H964, TODAY(), "Y")</f>
        <v>11</v>
      </c>
      <c r="C963" s="6" t="str">
        <f>IF(AND(Sheet1!J965&lt;49,Sheet1!D964&gt;40),"高质量顾客",IF(AND(Sheet1!J965&gt;=49,Sheet1!D964&gt;40),"中质量顾客","低质量顾客"))</f>
        <v>中质量顾客</v>
      </c>
      <c r="D963" s="6"/>
    </row>
    <row r="964" spans="1:4" x14ac:dyDescent="0.3">
      <c r="A964">
        <v>9543</v>
      </c>
      <c r="B964" s="4">
        <f ca="1">DATEDIF(Sheet1!H965, TODAY(), "Y")</f>
        <v>11</v>
      </c>
      <c r="C964" s="6" t="str">
        <f>IF(AND(Sheet1!J966&lt;49,Sheet1!D965&gt;40),"高质量顾客",IF(AND(Sheet1!J966&gt;=49,Sheet1!D965&gt;40),"中质量顾客","低质量顾客"))</f>
        <v>高质量顾客</v>
      </c>
      <c r="D964" s="6"/>
    </row>
    <row r="965" spans="1:4" x14ac:dyDescent="0.3">
      <c r="A965">
        <v>9862</v>
      </c>
      <c r="B965" s="4">
        <f ca="1">DATEDIF(Sheet1!H966, TODAY(), "Y")</f>
        <v>11</v>
      </c>
      <c r="C965" s="6" t="str">
        <f>IF(AND(Sheet1!J967&lt;49,Sheet1!D966&gt;40),"高质量顾客",IF(AND(Sheet1!J967&gt;=49,Sheet1!D966&gt;40),"中质量顾客","低质量顾客"))</f>
        <v>高质量顾客</v>
      </c>
      <c r="D965" s="6"/>
    </row>
    <row r="966" spans="1:4" x14ac:dyDescent="0.3">
      <c r="A966">
        <v>10623</v>
      </c>
      <c r="B966" s="4">
        <f ca="1">DATEDIF(Sheet1!H967, TODAY(), "Y")</f>
        <v>11</v>
      </c>
      <c r="C966" s="6" t="str">
        <f>IF(AND(Sheet1!J968&lt;49,Sheet1!D967&gt;40),"高质量顾客",IF(AND(Sheet1!J968&gt;=49,Sheet1!D967&gt;40),"中质量顾客","低质量顾客"))</f>
        <v>中质量顾客</v>
      </c>
      <c r="D966" s="6"/>
    </row>
    <row r="967" spans="1:4" x14ac:dyDescent="0.3">
      <c r="A967">
        <v>8180</v>
      </c>
      <c r="B967" s="4">
        <f ca="1">DATEDIF(Sheet1!H968, TODAY(), "Y")</f>
        <v>11</v>
      </c>
      <c r="C967" s="6" t="str">
        <f>IF(AND(Sheet1!J969&lt;49,Sheet1!D968&gt;40),"高质量顾客",IF(AND(Sheet1!J969&gt;=49,Sheet1!D968&gt;40),"中质量顾客","低质量顾客"))</f>
        <v>高质量顾客</v>
      </c>
      <c r="D967" s="6"/>
    </row>
    <row r="968" spans="1:4" x14ac:dyDescent="0.3">
      <c r="A968">
        <v>2625</v>
      </c>
      <c r="B968" s="4">
        <f ca="1">DATEDIF(Sheet1!H969, TODAY(), "Y")</f>
        <v>11</v>
      </c>
      <c r="C968" s="6" t="str">
        <f>IF(AND(Sheet1!J970&lt;49,Sheet1!D969&gt;40),"高质量顾客",IF(AND(Sheet1!J970&gt;=49,Sheet1!D969&gt;40),"中质量顾客","低质量顾客"))</f>
        <v>高质量顾客</v>
      </c>
      <c r="D968" s="6"/>
    </row>
    <row r="969" spans="1:4" x14ac:dyDescent="0.3">
      <c r="A969">
        <v>6357</v>
      </c>
      <c r="B969" s="4">
        <f ca="1">DATEDIF(Sheet1!H970, TODAY(), "Y")</f>
        <v>11</v>
      </c>
      <c r="C969" s="6" t="str">
        <f>IF(AND(Sheet1!J971&lt;49,Sheet1!D970&gt;40),"高质量顾客",IF(AND(Sheet1!J971&gt;=49,Sheet1!D970&gt;40),"中质量顾客","低质量顾客"))</f>
        <v>高质量顾客</v>
      </c>
      <c r="D969" s="6"/>
    </row>
    <row r="970" spans="1:4" x14ac:dyDescent="0.3">
      <c r="A970">
        <v>749</v>
      </c>
      <c r="B970" s="4">
        <f ca="1">DATEDIF(Sheet1!H971, TODAY(), "Y")</f>
        <v>11</v>
      </c>
      <c r="C970" s="6" t="str">
        <f>IF(AND(Sheet1!J972&lt;49,Sheet1!D971&gt;40),"高质量顾客",IF(AND(Sheet1!J972&gt;=49,Sheet1!D971&gt;40),"中质量顾客","低质量顾客"))</f>
        <v>高质量顾客</v>
      </c>
      <c r="D970" s="6"/>
    </row>
    <row r="971" spans="1:4" x14ac:dyDescent="0.3">
      <c r="A971">
        <v>6504</v>
      </c>
      <c r="B971" s="4">
        <f ca="1">DATEDIF(Sheet1!H972, TODAY(), "Y")</f>
        <v>11</v>
      </c>
      <c r="C971" s="6" t="str">
        <f>IF(AND(Sheet1!J973&lt;49,Sheet1!D972&gt;40),"高质量顾客",IF(AND(Sheet1!J973&gt;=49,Sheet1!D972&gt;40),"中质量顾客","低质量顾客"))</f>
        <v>中质量顾客</v>
      </c>
      <c r="D971" s="6"/>
    </row>
    <row r="972" spans="1:4" x14ac:dyDescent="0.3">
      <c r="A972">
        <v>5294</v>
      </c>
      <c r="B972" s="4">
        <f ca="1">DATEDIF(Sheet1!H973, TODAY(), "Y")</f>
        <v>11</v>
      </c>
      <c r="C972" s="6" t="str">
        <f>IF(AND(Sheet1!J974&lt;49,Sheet1!D973&gt;40),"高质量顾客",IF(AND(Sheet1!J974&gt;=49,Sheet1!D973&gt;40),"中质量顾客","低质量顾客"))</f>
        <v>中质量顾客</v>
      </c>
      <c r="D972" s="6"/>
    </row>
    <row r="973" spans="1:4" x14ac:dyDescent="0.3">
      <c r="A973">
        <v>4887</v>
      </c>
      <c r="B973" s="4">
        <f ca="1">DATEDIF(Sheet1!H974, TODAY(), "Y")</f>
        <v>11</v>
      </c>
      <c r="C973" s="6" t="str">
        <f>IF(AND(Sheet1!J975&lt;49,Sheet1!D974&gt;40),"高质量顾客",IF(AND(Sheet1!J975&gt;=49,Sheet1!D974&gt;40),"中质量顾客","低质量顾客"))</f>
        <v>中质量顾客</v>
      </c>
      <c r="D973" s="6"/>
    </row>
    <row r="974" spans="1:4" x14ac:dyDescent="0.3">
      <c r="A974">
        <v>4548</v>
      </c>
      <c r="B974" s="4">
        <f ca="1">DATEDIF(Sheet1!H975, TODAY(), "Y")</f>
        <v>11</v>
      </c>
      <c r="C974" s="6" t="str">
        <f>IF(AND(Sheet1!J976&lt;49,Sheet1!D975&gt;40),"高质量顾客",IF(AND(Sheet1!J976&gt;=49,Sheet1!D975&gt;40),"中质量顾客","低质量顾客"))</f>
        <v>高质量顾客</v>
      </c>
      <c r="D974" s="6"/>
    </row>
    <row r="975" spans="1:4" x14ac:dyDescent="0.3">
      <c r="A975">
        <v>1384</v>
      </c>
      <c r="B975" s="4">
        <f ca="1">DATEDIF(Sheet1!H976, TODAY(), "Y")</f>
        <v>11</v>
      </c>
      <c r="C975" s="6" t="str">
        <f>IF(AND(Sheet1!J977&lt;49,Sheet1!D976&gt;40),"高质量顾客",IF(AND(Sheet1!J977&gt;=49,Sheet1!D976&gt;40),"中质量顾客","低质量顾客"))</f>
        <v>中质量顾客</v>
      </c>
      <c r="D975" s="6"/>
    </row>
    <row r="976" spans="1:4" x14ac:dyDescent="0.3">
      <c r="A976">
        <v>3231</v>
      </c>
      <c r="B976" s="4">
        <f ca="1">DATEDIF(Sheet1!H977, TODAY(), "Y")</f>
        <v>11</v>
      </c>
      <c r="C976" s="6" t="str">
        <f>IF(AND(Sheet1!J978&lt;49,Sheet1!D977&gt;40),"高质量顾客",IF(AND(Sheet1!J978&gt;=49,Sheet1!D977&gt;40),"中质量顾客","低质量顾客"))</f>
        <v>中质量顾客</v>
      </c>
      <c r="D976" s="6"/>
    </row>
    <row r="977" spans="1:4" x14ac:dyDescent="0.3">
      <c r="A977">
        <v>6261</v>
      </c>
      <c r="B977" s="4">
        <f ca="1">DATEDIF(Sheet1!H978, TODAY(), "Y")</f>
        <v>11</v>
      </c>
      <c r="C977" s="6" t="str">
        <f>IF(AND(Sheet1!J979&lt;49,Sheet1!D978&gt;40),"高质量顾客",IF(AND(Sheet1!J979&gt;=49,Sheet1!D978&gt;40),"中质量顾客","低质量顾客"))</f>
        <v>中质量顾客</v>
      </c>
      <c r="D977" s="6"/>
    </row>
    <row r="978" spans="1:4" x14ac:dyDescent="0.3">
      <c r="A978">
        <v>6605</v>
      </c>
      <c r="B978" s="4">
        <f ca="1">DATEDIF(Sheet1!H979, TODAY(), "Y")</f>
        <v>11</v>
      </c>
      <c r="C978" s="6" t="str">
        <f>IF(AND(Sheet1!J980&lt;49,Sheet1!D979&gt;40),"高质量顾客",IF(AND(Sheet1!J980&gt;=49,Sheet1!D979&gt;40),"中质量顾客","低质量顾客"))</f>
        <v>高质量顾客</v>
      </c>
      <c r="D978" s="6"/>
    </row>
    <row r="979" spans="1:4" x14ac:dyDescent="0.3">
      <c r="A979">
        <v>286</v>
      </c>
      <c r="B979" s="4">
        <f ca="1">DATEDIF(Sheet1!H980, TODAY(), "Y")</f>
        <v>11</v>
      </c>
      <c r="C979" s="6" t="str">
        <f>IF(AND(Sheet1!J981&lt;49,Sheet1!D980&gt;40),"高质量顾客",IF(AND(Sheet1!J981&gt;=49,Sheet1!D980&gt;40),"中质量顾客","低质量顾客"))</f>
        <v>高质量顾客</v>
      </c>
      <c r="D979" s="6"/>
    </row>
    <row r="980" spans="1:4" x14ac:dyDescent="0.3">
      <c r="A980">
        <v>6201</v>
      </c>
      <c r="B980" s="4">
        <f ca="1">DATEDIF(Sheet1!H981, TODAY(), "Y")</f>
        <v>11</v>
      </c>
      <c r="C980" s="6" t="str">
        <f>IF(AND(Sheet1!J982&lt;49,Sheet1!D981&gt;40),"高质量顾客",IF(AND(Sheet1!J982&gt;=49,Sheet1!D981&gt;40),"中质量顾客","低质量顾客"))</f>
        <v>高质量顾客</v>
      </c>
      <c r="D980" s="6"/>
    </row>
    <row r="981" spans="1:4" x14ac:dyDescent="0.3">
      <c r="A981">
        <v>907</v>
      </c>
      <c r="B981" s="4">
        <f ca="1">DATEDIF(Sheet1!H982, TODAY(), "Y")</f>
        <v>11</v>
      </c>
      <c r="C981" s="6" t="str">
        <f>IF(AND(Sheet1!J983&lt;49,Sheet1!D982&gt;40),"高质量顾客",IF(AND(Sheet1!J983&gt;=49,Sheet1!D982&gt;40),"中质量顾客","低质量顾客"))</f>
        <v>高质量顾客</v>
      </c>
      <c r="D981" s="6"/>
    </row>
    <row r="982" spans="1:4" x14ac:dyDescent="0.3">
      <c r="A982">
        <v>8416</v>
      </c>
      <c r="B982" s="4">
        <f ca="1">DATEDIF(Sheet1!H983, TODAY(), "Y")</f>
        <v>11</v>
      </c>
      <c r="C982" s="6" t="str">
        <f>IF(AND(Sheet1!J984&lt;49,Sheet1!D983&gt;40),"高质量顾客",IF(AND(Sheet1!J984&gt;=49,Sheet1!D983&gt;40),"中质量顾客","低质量顾客"))</f>
        <v>中质量顾客</v>
      </c>
      <c r="D982" s="6"/>
    </row>
    <row r="983" spans="1:4" x14ac:dyDescent="0.3">
      <c r="A983">
        <v>5474</v>
      </c>
      <c r="B983" s="4">
        <f ca="1">DATEDIF(Sheet1!H984, TODAY(), "Y")</f>
        <v>11</v>
      </c>
      <c r="C983" s="6" t="str">
        <f>IF(AND(Sheet1!J985&lt;49,Sheet1!D984&gt;40),"高质量顾客",IF(AND(Sheet1!J985&gt;=49,Sheet1!D984&gt;40),"中质量顾客","低质量顾客"))</f>
        <v>中质量顾客</v>
      </c>
      <c r="D983" s="6"/>
    </row>
    <row r="984" spans="1:4" x14ac:dyDescent="0.3">
      <c r="A984">
        <v>5454</v>
      </c>
      <c r="B984" s="4">
        <f ca="1">DATEDIF(Sheet1!H985, TODAY(), "Y")</f>
        <v>11</v>
      </c>
      <c r="C984" s="6" t="str">
        <f>IF(AND(Sheet1!J986&lt;49,Sheet1!D985&gt;40),"高质量顾客",IF(AND(Sheet1!J986&gt;=49,Sheet1!D985&gt;40),"中质量顾客","低质量顾客"))</f>
        <v>高质量顾客</v>
      </c>
      <c r="D984" s="6"/>
    </row>
    <row r="985" spans="1:4" x14ac:dyDescent="0.3">
      <c r="A985">
        <v>6885</v>
      </c>
      <c r="B985" s="4">
        <f ca="1">DATEDIF(Sheet1!H986, TODAY(), "Y")</f>
        <v>11</v>
      </c>
      <c r="C985" s="6" t="str">
        <f>IF(AND(Sheet1!J987&lt;49,Sheet1!D986&gt;40),"高质量顾客",IF(AND(Sheet1!J987&gt;=49,Sheet1!D986&gt;40),"中质量顾客","低质量顾客"))</f>
        <v>高质量顾客</v>
      </c>
      <c r="D985" s="6"/>
    </row>
    <row r="986" spans="1:4" x14ac:dyDescent="0.3">
      <c r="A986">
        <v>1968</v>
      </c>
      <c r="B986" s="4">
        <f ca="1">DATEDIF(Sheet1!H987, TODAY(), "Y")</f>
        <v>11</v>
      </c>
      <c r="C986" s="6" t="str">
        <f>IF(AND(Sheet1!J988&lt;49,Sheet1!D987&gt;40),"高质量顾客",IF(AND(Sheet1!J988&gt;=49,Sheet1!D987&gt;40),"中质量顾客","低质量顾客"))</f>
        <v>中质量顾客</v>
      </c>
      <c r="D986" s="6"/>
    </row>
    <row r="987" spans="1:4" x14ac:dyDescent="0.3">
      <c r="A987">
        <v>4368</v>
      </c>
      <c r="B987" s="4">
        <f ca="1">DATEDIF(Sheet1!H988, TODAY(), "Y")</f>
        <v>11</v>
      </c>
      <c r="C987" s="6" t="str">
        <f>IF(AND(Sheet1!J989&lt;49,Sheet1!D988&gt;40),"高质量顾客",IF(AND(Sheet1!J989&gt;=49,Sheet1!D988&gt;40),"中质量顾客","低质量顾客"))</f>
        <v>高质量顾客</v>
      </c>
      <c r="D987" s="6"/>
    </row>
    <row r="988" spans="1:4" x14ac:dyDescent="0.3">
      <c r="A988">
        <v>2936</v>
      </c>
      <c r="B988" s="4">
        <f ca="1">DATEDIF(Sheet1!H989, TODAY(), "Y")</f>
        <v>11</v>
      </c>
      <c r="C988" s="6" t="str">
        <f>IF(AND(Sheet1!J990&lt;49,Sheet1!D989&gt;40),"高质量顾客",IF(AND(Sheet1!J990&gt;=49,Sheet1!D989&gt;40),"中质量顾客","低质量顾客"))</f>
        <v>高质量顾客</v>
      </c>
      <c r="D988" s="6"/>
    </row>
    <row r="989" spans="1:4" x14ac:dyDescent="0.3">
      <c r="A989">
        <v>2727</v>
      </c>
      <c r="B989" s="4">
        <f ca="1">DATEDIF(Sheet1!H990, TODAY(), "Y")</f>
        <v>11</v>
      </c>
      <c r="C989" s="6" t="str">
        <f>IF(AND(Sheet1!J991&lt;49,Sheet1!D990&gt;40),"高质量顾客",IF(AND(Sheet1!J991&gt;=49,Sheet1!D990&gt;40),"中质量顾客","低质量顾客"))</f>
        <v>高质量顾客</v>
      </c>
      <c r="D989" s="6"/>
    </row>
    <row r="990" spans="1:4" x14ac:dyDescent="0.3">
      <c r="A990">
        <v>7284</v>
      </c>
      <c r="B990" s="4">
        <f ca="1">DATEDIF(Sheet1!H991, TODAY(), "Y")</f>
        <v>11</v>
      </c>
      <c r="C990" s="6" t="str">
        <f>IF(AND(Sheet1!J992&lt;49,Sheet1!D991&gt;40),"高质量顾客",IF(AND(Sheet1!J992&gt;=49,Sheet1!D991&gt;40),"中质量顾客","低质量顾客"))</f>
        <v>中质量顾客</v>
      </c>
      <c r="D990" s="6"/>
    </row>
    <row r="991" spans="1:4" x14ac:dyDescent="0.3">
      <c r="A991">
        <v>6515</v>
      </c>
      <c r="B991" s="4">
        <f ca="1">DATEDIF(Sheet1!H992, TODAY(), "Y")</f>
        <v>11</v>
      </c>
      <c r="C991" s="6" t="str">
        <f>IF(AND(Sheet1!J993&lt;49,Sheet1!D992&gt;40),"高质量顾客",IF(AND(Sheet1!J993&gt;=49,Sheet1!D992&gt;40),"中质量顾客","低质量顾客"))</f>
        <v>中质量顾客</v>
      </c>
      <c r="D991" s="6"/>
    </row>
    <row r="992" spans="1:4" x14ac:dyDescent="0.3">
      <c r="A992">
        <v>7128</v>
      </c>
      <c r="B992" s="4">
        <f ca="1">DATEDIF(Sheet1!H993, TODAY(), "Y")</f>
        <v>11</v>
      </c>
      <c r="C992" s="6" t="str">
        <f>IF(AND(Sheet1!J994&lt;49,Sheet1!D993&gt;40),"高质量顾客",IF(AND(Sheet1!J994&gt;=49,Sheet1!D993&gt;40),"中质量顾客","低质量顾客"))</f>
        <v>中质量顾客</v>
      </c>
      <c r="D992" s="6"/>
    </row>
    <row r="993" spans="1:4" x14ac:dyDescent="0.3">
      <c r="A993">
        <v>6237</v>
      </c>
      <c r="B993" s="4">
        <f ca="1">DATEDIF(Sheet1!H994, TODAY(), "Y")</f>
        <v>11</v>
      </c>
      <c r="C993" s="6" t="str">
        <f>IF(AND(Sheet1!J995&lt;49,Sheet1!D994&gt;40),"高质量顾客",IF(AND(Sheet1!J995&gt;=49,Sheet1!D994&gt;40),"中质量顾客","低质量顾客"))</f>
        <v>高质量顾客</v>
      </c>
      <c r="D993" s="6"/>
    </row>
    <row r="994" spans="1:4" x14ac:dyDescent="0.3">
      <c r="A994">
        <v>11191</v>
      </c>
      <c r="B994" s="4">
        <f ca="1">DATEDIF(Sheet1!H995, TODAY(), "Y")</f>
        <v>11</v>
      </c>
      <c r="C994" s="6" t="str">
        <f>IF(AND(Sheet1!J996&lt;49,Sheet1!D995&gt;40),"高质量顾客",IF(AND(Sheet1!J996&gt;=49,Sheet1!D995&gt;40),"中质量顾客","低质量顾客"))</f>
        <v>高质量顾客</v>
      </c>
      <c r="D994" s="6"/>
    </row>
    <row r="995" spans="1:4" x14ac:dyDescent="0.3">
      <c r="A995">
        <v>3153</v>
      </c>
      <c r="B995" s="4">
        <f ca="1">DATEDIF(Sheet1!H996, TODAY(), "Y")</f>
        <v>11</v>
      </c>
      <c r="C995" s="6" t="str">
        <f>IF(AND(Sheet1!J997&lt;49,Sheet1!D996&gt;40),"高质量顾客",IF(AND(Sheet1!J997&gt;=49,Sheet1!D996&gt;40),"中质量顾客","低质量顾客"))</f>
        <v>中质量顾客</v>
      </c>
      <c r="D995" s="6"/>
    </row>
    <row r="996" spans="1:4" x14ac:dyDescent="0.3">
      <c r="A996">
        <v>5176</v>
      </c>
      <c r="B996" s="4">
        <f ca="1">DATEDIF(Sheet1!H997, TODAY(), "Y")</f>
        <v>11</v>
      </c>
      <c r="C996" s="6" t="str">
        <f>IF(AND(Sheet1!J998&lt;49,Sheet1!D997&gt;40),"高质量顾客",IF(AND(Sheet1!J998&gt;=49,Sheet1!D997&gt;40),"中质量顾客","低质量顾客"))</f>
        <v>高质量顾客</v>
      </c>
      <c r="D996" s="6"/>
    </row>
    <row r="997" spans="1:4" x14ac:dyDescent="0.3">
      <c r="A997">
        <v>7235</v>
      </c>
      <c r="B997" s="4">
        <f ca="1">DATEDIF(Sheet1!H998, TODAY(), "Y")</f>
        <v>11</v>
      </c>
      <c r="C997" s="6" t="str">
        <f>IF(AND(Sheet1!J999&lt;49,Sheet1!D998&gt;40),"高质量顾客",IF(AND(Sheet1!J999&gt;=49,Sheet1!D998&gt;40),"中质量顾客","低质量顾客"))</f>
        <v>中质量顾客</v>
      </c>
      <c r="D997" s="6"/>
    </row>
    <row r="998" spans="1:4" x14ac:dyDescent="0.3">
      <c r="A998">
        <v>89</v>
      </c>
      <c r="B998" s="4">
        <f ca="1">DATEDIF(Sheet1!H999, TODAY(), "Y")</f>
        <v>11</v>
      </c>
      <c r="C998" s="6" t="str">
        <f>IF(AND(Sheet1!J1000&lt;49,Sheet1!D999&gt;40),"高质量顾客",IF(AND(Sheet1!J1000&gt;=49,Sheet1!D999&gt;40),"中质量顾客","低质量顾客"))</f>
        <v>中质量顾客</v>
      </c>
      <c r="D998" s="6"/>
    </row>
    <row r="999" spans="1:4" x14ac:dyDescent="0.3">
      <c r="A999">
        <v>8008</v>
      </c>
      <c r="B999" s="4">
        <f ca="1">DATEDIF(Sheet1!H1000, TODAY(), "Y")</f>
        <v>11</v>
      </c>
      <c r="C999" s="6" t="str">
        <f>IF(AND(Sheet1!J1001&lt;49,Sheet1!D1000&gt;40),"高质量顾客",IF(AND(Sheet1!J1001&gt;=49,Sheet1!D1000&gt;40),"中质量顾客","低质量顾客"))</f>
        <v>中质量顾客</v>
      </c>
      <c r="D999" s="6"/>
    </row>
    <row r="1000" spans="1:4" x14ac:dyDescent="0.3">
      <c r="A1000">
        <v>3829</v>
      </c>
      <c r="B1000" s="4">
        <f ca="1">DATEDIF(Sheet1!H1001, TODAY(), "Y")</f>
        <v>11</v>
      </c>
      <c r="C1000" s="6" t="str">
        <f>IF(AND(Sheet1!J1002&lt;49,Sheet1!D1001&gt;40),"高质量顾客",IF(AND(Sheet1!J1002&gt;=49,Sheet1!D1001&gt;40),"中质量顾客","低质量顾客"))</f>
        <v>中质量顾客</v>
      </c>
      <c r="D1000" s="6"/>
    </row>
    <row r="1001" spans="1:4" x14ac:dyDescent="0.3">
      <c r="A1001">
        <v>8373</v>
      </c>
      <c r="B1001" s="4">
        <f ca="1">DATEDIF(Sheet1!H1002, TODAY(), "Y")</f>
        <v>11</v>
      </c>
      <c r="C1001" s="6" t="str">
        <f>IF(AND(Sheet1!J1003&lt;49,Sheet1!D1002&gt;40),"高质量顾客",IF(AND(Sheet1!J1003&gt;=49,Sheet1!D1002&gt;40),"中质量顾客","低质量顾客"))</f>
        <v>高质量顾客</v>
      </c>
      <c r="D1001" s="6"/>
    </row>
    <row r="1002" spans="1:4" x14ac:dyDescent="0.3">
      <c r="A1002">
        <v>8086</v>
      </c>
      <c r="B1002" s="4">
        <f ca="1">DATEDIF(Sheet1!H1003, TODAY(), "Y")</f>
        <v>11</v>
      </c>
      <c r="C1002" s="6" t="str">
        <f>IF(AND(Sheet1!J1004&lt;49,Sheet1!D1003&gt;40),"高质量顾客",IF(AND(Sheet1!J1004&gt;=49,Sheet1!D1003&gt;40),"中质量顾客","低质量顾客"))</f>
        <v>高质量顾客</v>
      </c>
      <c r="D1002" s="6"/>
    </row>
    <row r="1003" spans="1:4" x14ac:dyDescent="0.3">
      <c r="A1003">
        <v>1064</v>
      </c>
      <c r="B1003" s="4">
        <f ca="1">DATEDIF(Sheet1!H1004, TODAY(), "Y")</f>
        <v>11</v>
      </c>
      <c r="C1003" s="6" t="str">
        <f>IF(AND(Sheet1!J1005&lt;49,Sheet1!D1004&gt;40),"高质量顾客",IF(AND(Sheet1!J1005&gt;=49,Sheet1!D1004&gt;40),"中质量顾客","低质量顾客"))</f>
        <v>中质量顾客</v>
      </c>
      <c r="D1003" s="6"/>
    </row>
    <row r="1004" spans="1:4" x14ac:dyDescent="0.3">
      <c r="A1004">
        <v>2005</v>
      </c>
      <c r="B1004" s="4">
        <f ca="1">DATEDIF(Sheet1!H1005, TODAY(), "Y")</f>
        <v>11</v>
      </c>
      <c r="C1004" s="6" t="str">
        <f>IF(AND(Sheet1!J1006&lt;49,Sheet1!D1005&gt;40),"高质量顾客",IF(AND(Sheet1!J1006&gt;=49,Sheet1!D1005&gt;40),"中质量顾客","低质量顾客"))</f>
        <v>中质量顾客</v>
      </c>
      <c r="D1004" s="6"/>
    </row>
    <row r="1005" spans="1:4" x14ac:dyDescent="0.3">
      <c r="A1005">
        <v>5177</v>
      </c>
      <c r="B1005" s="4">
        <f ca="1">DATEDIF(Sheet1!H1006, TODAY(), "Y")</f>
        <v>11</v>
      </c>
      <c r="C1005" s="6" t="str">
        <f>IF(AND(Sheet1!J1007&lt;49,Sheet1!D1006&gt;40),"高质量顾客",IF(AND(Sheet1!J1007&gt;=49,Sheet1!D1006&gt;40),"中质量顾客","低质量顾客"))</f>
        <v>高质量顾客</v>
      </c>
      <c r="D1005" s="6"/>
    </row>
    <row r="1006" spans="1:4" x14ac:dyDescent="0.3">
      <c r="A1006">
        <v>4246</v>
      </c>
      <c r="B1006" s="4">
        <f ca="1">DATEDIF(Sheet1!H1007, TODAY(), "Y")</f>
        <v>11</v>
      </c>
      <c r="C1006" s="6" t="str">
        <f>IF(AND(Sheet1!J1008&lt;49,Sheet1!D1007&gt;40),"高质量顾客",IF(AND(Sheet1!J1008&gt;=49,Sheet1!D1007&gt;40),"中质量顾客","低质量顾客"))</f>
        <v>高质量顾客</v>
      </c>
      <c r="D1006" s="6"/>
    </row>
    <row r="1007" spans="1:4" x14ac:dyDescent="0.3">
      <c r="A1007">
        <v>3376</v>
      </c>
      <c r="B1007" s="4">
        <f ca="1">DATEDIF(Sheet1!H1008, TODAY(), "Y")</f>
        <v>11</v>
      </c>
      <c r="C1007" s="6" t="str">
        <f>IF(AND(Sheet1!J1009&lt;49,Sheet1!D1008&gt;40),"高质量顾客",IF(AND(Sheet1!J1009&gt;=49,Sheet1!D1008&gt;40),"中质量顾客","低质量顾客"))</f>
        <v>高质量顾客</v>
      </c>
      <c r="D1007" s="6"/>
    </row>
    <row r="1008" spans="1:4" x14ac:dyDescent="0.3">
      <c r="A1008">
        <v>8523</v>
      </c>
      <c r="B1008" s="4">
        <f ca="1">DATEDIF(Sheet1!H1009, TODAY(), "Y")</f>
        <v>11</v>
      </c>
      <c r="C1008" s="6" t="str">
        <f>IF(AND(Sheet1!J1010&lt;49,Sheet1!D1009&gt;40),"高质量顾客",IF(AND(Sheet1!J1010&gt;=49,Sheet1!D1009&gt;40),"中质量顾客","低质量顾客"))</f>
        <v>高质量顾客</v>
      </c>
      <c r="D1008" s="6"/>
    </row>
    <row r="1009" spans="1:4" x14ac:dyDescent="0.3">
      <c r="A1009">
        <v>6950</v>
      </c>
      <c r="B1009" s="4">
        <f ca="1">DATEDIF(Sheet1!H1010, TODAY(), "Y")</f>
        <v>11</v>
      </c>
      <c r="C1009" s="6" t="str">
        <f>IF(AND(Sheet1!J1011&lt;49,Sheet1!D1010&gt;40),"高质量顾客",IF(AND(Sheet1!J1011&gt;=49,Sheet1!D1010&gt;40),"中质量顾客","低质量顾客"))</f>
        <v>高质量顾客</v>
      </c>
      <c r="D1009" s="6"/>
    </row>
    <row r="1010" spans="1:4" x14ac:dyDescent="0.3">
      <c r="A1010">
        <v>10241</v>
      </c>
      <c r="B1010" s="4">
        <f ca="1">DATEDIF(Sheet1!H1011, TODAY(), "Y")</f>
        <v>11</v>
      </c>
      <c r="C1010" s="6" t="str">
        <f>IF(AND(Sheet1!J1012&lt;49,Sheet1!D1011&gt;40),"高质量顾客",IF(AND(Sheet1!J1012&gt;=49,Sheet1!D1011&gt;40),"中质量顾客","低质量顾客"))</f>
        <v>高质量顾客</v>
      </c>
      <c r="D1010" s="6"/>
    </row>
    <row r="1011" spans="1:4" x14ac:dyDescent="0.3">
      <c r="A1011">
        <v>2296</v>
      </c>
      <c r="B1011" s="4">
        <f ca="1">DATEDIF(Sheet1!H1012, TODAY(), "Y")</f>
        <v>11</v>
      </c>
      <c r="C1011" s="6" t="str">
        <f>IF(AND(Sheet1!J1013&lt;49,Sheet1!D1012&gt;40),"高质量顾客",IF(AND(Sheet1!J1013&gt;=49,Sheet1!D1012&gt;40),"中质量顾客","低质量顾客"))</f>
        <v>中质量顾客</v>
      </c>
      <c r="D1011" s="6"/>
    </row>
    <row r="1012" spans="1:4" x14ac:dyDescent="0.3">
      <c r="A1012">
        <v>4120</v>
      </c>
      <c r="B1012" s="4">
        <f ca="1">DATEDIF(Sheet1!H1013, TODAY(), "Y")</f>
        <v>11</v>
      </c>
      <c r="C1012" s="6" t="str">
        <f>IF(AND(Sheet1!J1014&lt;49,Sheet1!D1013&gt;40),"高质量顾客",IF(AND(Sheet1!J1014&gt;=49,Sheet1!D1013&gt;40),"中质量顾客","低质量顾客"))</f>
        <v>高质量顾客</v>
      </c>
      <c r="D1012" s="6"/>
    </row>
    <row r="1013" spans="1:4" x14ac:dyDescent="0.3">
      <c r="A1013">
        <v>3050</v>
      </c>
      <c r="B1013" s="4">
        <f ca="1">DATEDIF(Sheet1!H1014, TODAY(), "Y")</f>
        <v>11</v>
      </c>
      <c r="C1013" s="6" t="str">
        <f>IF(AND(Sheet1!J1015&lt;49,Sheet1!D1014&gt;40),"高质量顾客",IF(AND(Sheet1!J1015&gt;=49,Sheet1!D1014&gt;40),"中质量顾客","低质量顾客"))</f>
        <v>中质量顾客</v>
      </c>
      <c r="D1013" s="6"/>
    </row>
    <row r="1014" spans="1:4" x14ac:dyDescent="0.3">
      <c r="A1014">
        <v>2461</v>
      </c>
      <c r="B1014" s="4">
        <f ca="1">DATEDIF(Sheet1!H1015, TODAY(), "Y")</f>
        <v>11</v>
      </c>
      <c r="C1014" s="6" t="str">
        <f>IF(AND(Sheet1!J1016&lt;49,Sheet1!D1015&gt;40),"高质量顾客",IF(AND(Sheet1!J1016&gt;=49,Sheet1!D1015&gt;40),"中质量顾客","低质量顾客"))</f>
        <v>中质量顾客</v>
      </c>
      <c r="D1014" s="6"/>
    </row>
    <row r="1015" spans="1:4" x14ac:dyDescent="0.3">
      <c r="A1015">
        <v>7495</v>
      </c>
      <c r="B1015" s="4">
        <f ca="1">DATEDIF(Sheet1!H1016, TODAY(), "Y")</f>
        <v>11</v>
      </c>
      <c r="C1015" s="6" t="str">
        <f>IF(AND(Sheet1!J1017&lt;49,Sheet1!D1016&gt;40),"高质量顾客",IF(AND(Sheet1!J1017&gt;=49,Sheet1!D1016&gt;40),"中质量顾客","低质量顾客"))</f>
        <v>中质量顾客</v>
      </c>
      <c r="D1015" s="6"/>
    </row>
    <row r="1016" spans="1:4" x14ac:dyDescent="0.3">
      <c r="A1016">
        <v>451</v>
      </c>
      <c r="B1016" s="4">
        <f ca="1">DATEDIF(Sheet1!H1017, TODAY(), "Y")</f>
        <v>11</v>
      </c>
      <c r="C1016" s="6" t="str">
        <f>IF(AND(Sheet1!J1018&lt;49,Sheet1!D1017&gt;40),"高质量顾客",IF(AND(Sheet1!J1018&gt;=49,Sheet1!D1017&gt;40),"中质量顾客","低质量顾客"))</f>
        <v>中质量顾客</v>
      </c>
      <c r="D1016" s="6"/>
    </row>
    <row r="1017" spans="1:4" x14ac:dyDescent="0.3">
      <c r="A1017">
        <v>9672</v>
      </c>
      <c r="B1017" s="4">
        <f ca="1">DATEDIF(Sheet1!H1018, TODAY(), "Y")</f>
        <v>11</v>
      </c>
      <c r="C1017" s="6" t="str">
        <f>IF(AND(Sheet1!J1019&lt;49,Sheet1!D1018&gt;40),"高质量顾客",IF(AND(Sheet1!J1019&gt;=49,Sheet1!D1018&gt;40),"中质量顾客","低质量顾客"))</f>
        <v>中质量顾客</v>
      </c>
      <c r="D1017" s="6"/>
    </row>
    <row r="1018" spans="1:4" x14ac:dyDescent="0.3">
      <c r="A1018">
        <v>1142</v>
      </c>
      <c r="B1018" s="4">
        <f ca="1">DATEDIF(Sheet1!H1019, TODAY(), "Y")</f>
        <v>11</v>
      </c>
      <c r="C1018" s="6" t="str">
        <f>IF(AND(Sheet1!J1020&lt;49,Sheet1!D1019&gt;40),"高质量顾客",IF(AND(Sheet1!J1020&gt;=49,Sheet1!D1019&gt;40),"中质量顾客","低质量顾客"))</f>
        <v>中质量顾客</v>
      </c>
      <c r="D1018" s="6"/>
    </row>
    <row r="1019" spans="1:4" x14ac:dyDescent="0.3">
      <c r="A1019">
        <v>304</v>
      </c>
      <c r="B1019" s="4">
        <f ca="1">DATEDIF(Sheet1!H1020, TODAY(), "Y")</f>
        <v>11</v>
      </c>
      <c r="C1019" s="6" t="str">
        <f>IF(AND(Sheet1!J1021&lt;49,Sheet1!D1020&gt;40),"高质量顾客",IF(AND(Sheet1!J1021&gt;=49,Sheet1!D1020&gt;40),"中质量顾客","低质量顾客"))</f>
        <v>中质量顾客</v>
      </c>
      <c r="D1019" s="6"/>
    </row>
    <row r="1020" spans="1:4" x14ac:dyDescent="0.3">
      <c r="A1020">
        <v>274</v>
      </c>
      <c r="B1020" s="4">
        <f ca="1">DATEDIF(Sheet1!H1021, TODAY(), "Y")</f>
        <v>11</v>
      </c>
      <c r="C1020" s="6" t="str">
        <f>IF(AND(Sheet1!J1022&lt;49,Sheet1!D1021&gt;40),"高质量顾客",IF(AND(Sheet1!J1022&gt;=49,Sheet1!D1021&gt;40),"中质量顾客","低质量顾客"))</f>
        <v>高质量顾客</v>
      </c>
      <c r="D1020" s="6"/>
    </row>
    <row r="1021" spans="1:4" x14ac:dyDescent="0.3">
      <c r="A1021">
        <v>10757</v>
      </c>
      <c r="B1021" s="4">
        <f ca="1">DATEDIF(Sheet1!H1022, TODAY(), "Y")</f>
        <v>11</v>
      </c>
      <c r="C1021" s="6" t="str">
        <f>IF(AND(Sheet1!J1023&lt;49,Sheet1!D1022&gt;40),"高质量顾客",IF(AND(Sheet1!J1023&gt;=49,Sheet1!D1022&gt;40),"中质量顾客","低质量顾客"))</f>
        <v>高质量顾客</v>
      </c>
      <c r="D1021" s="6"/>
    </row>
    <row r="1022" spans="1:4" x14ac:dyDescent="0.3">
      <c r="A1022">
        <v>5025</v>
      </c>
      <c r="B1022" s="4">
        <f ca="1">DATEDIF(Sheet1!H1023, TODAY(), "Y")</f>
        <v>11</v>
      </c>
      <c r="C1022" s="6" t="str">
        <f>IF(AND(Sheet1!J1024&lt;49,Sheet1!D1023&gt;40),"高质量顾客",IF(AND(Sheet1!J1024&gt;=49,Sheet1!D1023&gt;40),"中质量顾客","低质量顾客"))</f>
        <v>中质量顾客</v>
      </c>
      <c r="D1022" s="6"/>
    </row>
    <row r="1023" spans="1:4" x14ac:dyDescent="0.3">
      <c r="A1023">
        <v>9140</v>
      </c>
      <c r="B1023" s="4">
        <f ca="1">DATEDIF(Sheet1!H1024, TODAY(), "Y")</f>
        <v>11</v>
      </c>
      <c r="C1023" s="6" t="str">
        <f>IF(AND(Sheet1!J1025&lt;49,Sheet1!D1024&gt;40),"高质量顾客",IF(AND(Sheet1!J1025&gt;=49,Sheet1!D1024&gt;40),"中质量顾客","低质量顾客"))</f>
        <v>中质量顾客</v>
      </c>
      <c r="D1023" s="6"/>
    </row>
    <row r="1024" spans="1:4" x14ac:dyDescent="0.3">
      <c r="A1024">
        <v>7094</v>
      </c>
      <c r="B1024" s="4">
        <f ca="1">DATEDIF(Sheet1!H1025, TODAY(), "Y")</f>
        <v>11</v>
      </c>
      <c r="C1024" s="6" t="str">
        <f>IF(AND(Sheet1!J1026&lt;49,Sheet1!D1025&gt;40),"高质量顾客",IF(AND(Sheet1!J1026&gt;=49,Sheet1!D1025&gt;40),"中质量顾客","低质量顾客"))</f>
        <v>中质量顾客</v>
      </c>
      <c r="D1024" s="6"/>
    </row>
    <row r="1025" spans="1:4" x14ac:dyDescent="0.3">
      <c r="A1025">
        <v>5084</v>
      </c>
      <c r="B1025" s="4">
        <f ca="1">DATEDIF(Sheet1!H1026, TODAY(), "Y")</f>
        <v>11</v>
      </c>
      <c r="C1025" s="6" t="str">
        <f>IF(AND(Sheet1!J1027&lt;49,Sheet1!D1026&gt;40),"高质量顾客",IF(AND(Sheet1!J1027&gt;=49,Sheet1!D1026&gt;40),"中质量顾客","低质量顾客"))</f>
        <v>高质量顾客</v>
      </c>
      <c r="D1025" s="6"/>
    </row>
    <row r="1026" spans="1:4" x14ac:dyDescent="0.3">
      <c r="A1026">
        <v>968</v>
      </c>
      <c r="B1026" s="4">
        <f ca="1">DATEDIF(Sheet1!H1027, TODAY(), "Y")</f>
        <v>11</v>
      </c>
      <c r="C1026" s="6" t="str">
        <f>IF(AND(Sheet1!J1028&lt;49,Sheet1!D1027&gt;40),"高质量顾客",IF(AND(Sheet1!J1028&gt;=49,Sheet1!D1027&gt;40),"中质量顾客","低质量顾客"))</f>
        <v>高质量顾客</v>
      </c>
      <c r="D1026" s="6"/>
    </row>
    <row r="1027" spans="1:4" x14ac:dyDescent="0.3">
      <c r="A1027">
        <v>4096</v>
      </c>
      <c r="B1027" s="4">
        <f ca="1">DATEDIF(Sheet1!H1028, TODAY(), "Y")</f>
        <v>11</v>
      </c>
      <c r="C1027" s="6" t="str">
        <f>IF(AND(Sheet1!J1029&lt;49,Sheet1!D1028&gt;40),"高质量顾客",IF(AND(Sheet1!J1029&gt;=49,Sheet1!D1028&gt;40),"中质量顾客","低质量顾客"))</f>
        <v>中质量顾客</v>
      </c>
      <c r="D1027" s="6"/>
    </row>
    <row r="1028" spans="1:4" x14ac:dyDescent="0.3">
      <c r="A1028">
        <v>7297</v>
      </c>
      <c r="B1028" s="4">
        <f ca="1">DATEDIF(Sheet1!H1029, TODAY(), "Y")</f>
        <v>11</v>
      </c>
      <c r="C1028" s="6" t="str">
        <f>IF(AND(Sheet1!J1030&lt;49,Sheet1!D1029&gt;40),"高质量顾客",IF(AND(Sheet1!J1030&gt;=49,Sheet1!D1029&gt;40),"中质量顾客","低质量顾客"))</f>
        <v>中质量顾客</v>
      </c>
      <c r="D1028" s="6"/>
    </row>
    <row r="1029" spans="1:4" x14ac:dyDescent="0.3">
      <c r="A1029">
        <v>7254</v>
      </c>
      <c r="B1029" s="4">
        <f ca="1">DATEDIF(Sheet1!H1030, TODAY(), "Y")</f>
        <v>11</v>
      </c>
      <c r="C1029" s="6" t="str">
        <f>IF(AND(Sheet1!J1031&lt;49,Sheet1!D1030&gt;40),"高质量顾客",IF(AND(Sheet1!J1031&gt;=49,Sheet1!D1030&gt;40),"中质量顾客","低质量顾客"))</f>
        <v>中质量顾客</v>
      </c>
      <c r="D1029" s="6"/>
    </row>
    <row r="1030" spans="1:4" x14ac:dyDescent="0.3">
      <c r="A1030">
        <v>8775</v>
      </c>
      <c r="B1030" s="4">
        <f ca="1">DATEDIF(Sheet1!H1031, TODAY(), "Y")</f>
        <v>11</v>
      </c>
      <c r="C1030" s="6" t="str">
        <f>IF(AND(Sheet1!J1032&lt;49,Sheet1!D1031&gt;40),"高质量顾客",IF(AND(Sheet1!J1032&gt;=49,Sheet1!D1031&gt;40),"中质量顾客","低质量顾客"))</f>
        <v>中质量顾客</v>
      </c>
      <c r="D1030" s="6"/>
    </row>
    <row r="1031" spans="1:4" x14ac:dyDescent="0.3">
      <c r="A1031">
        <v>9491</v>
      </c>
      <c r="B1031" s="4">
        <f ca="1">DATEDIF(Sheet1!H1032, TODAY(), "Y")</f>
        <v>11</v>
      </c>
      <c r="C1031" s="6" t="str">
        <f>IF(AND(Sheet1!J1033&lt;49,Sheet1!D1032&gt;40),"高质量顾客",IF(AND(Sheet1!J1033&gt;=49,Sheet1!D1032&gt;40),"中质量顾客","低质量顾客"))</f>
        <v>中质量顾客</v>
      </c>
      <c r="D1031" s="6"/>
    </row>
    <row r="1032" spans="1:4" x14ac:dyDescent="0.3">
      <c r="A1032">
        <v>10708</v>
      </c>
      <c r="B1032" s="4">
        <f ca="1">DATEDIF(Sheet1!H1033, TODAY(), "Y")</f>
        <v>11</v>
      </c>
      <c r="C1032" s="6" t="str">
        <f>IF(AND(Sheet1!J1034&lt;49,Sheet1!D1033&gt;40),"高质量顾客",IF(AND(Sheet1!J1034&gt;=49,Sheet1!D1033&gt;40),"中质量顾客","低质量顾客"))</f>
        <v>中质量顾客</v>
      </c>
      <c r="D1032" s="6"/>
    </row>
    <row r="1033" spans="1:4" x14ac:dyDescent="0.3">
      <c r="A1033">
        <v>7327</v>
      </c>
      <c r="B1033" s="4">
        <f ca="1">DATEDIF(Sheet1!H1034, TODAY(), "Y")</f>
        <v>11</v>
      </c>
      <c r="C1033" s="6" t="str">
        <f>IF(AND(Sheet1!J1035&lt;49,Sheet1!D1034&gt;40),"高质量顾客",IF(AND(Sheet1!J1035&gt;=49,Sheet1!D1034&gt;40),"中质量顾客","低质量顾客"))</f>
        <v>高质量顾客</v>
      </c>
      <c r="D1033" s="6"/>
    </row>
    <row r="1034" spans="1:4" x14ac:dyDescent="0.3">
      <c r="A1034">
        <v>6215</v>
      </c>
      <c r="B1034" s="4">
        <f ca="1">DATEDIF(Sheet1!H1035, TODAY(), "Y")</f>
        <v>11</v>
      </c>
      <c r="C1034" s="6" t="str">
        <f>IF(AND(Sheet1!J1036&lt;49,Sheet1!D1035&gt;40),"高质量顾客",IF(AND(Sheet1!J1036&gt;=49,Sheet1!D1035&gt;40),"中质量顾客","低质量顾客"))</f>
        <v>高质量顾客</v>
      </c>
      <c r="D1034" s="6"/>
    </row>
    <row r="1035" spans="1:4" x14ac:dyDescent="0.3">
      <c r="A1035">
        <v>7224</v>
      </c>
      <c r="B1035" s="4">
        <f ca="1">DATEDIF(Sheet1!H1036, TODAY(), "Y")</f>
        <v>11</v>
      </c>
      <c r="C1035" s="6" t="str">
        <f>IF(AND(Sheet1!J1037&lt;49,Sheet1!D1036&gt;40),"高质量顾客",IF(AND(Sheet1!J1037&gt;=49,Sheet1!D1036&gt;40),"中质量顾客","低质量顾客"))</f>
        <v>中质量顾客</v>
      </c>
      <c r="D1035" s="6"/>
    </row>
    <row r="1036" spans="1:4" x14ac:dyDescent="0.3">
      <c r="A1036">
        <v>5300</v>
      </c>
      <c r="B1036" s="4">
        <f ca="1">DATEDIF(Sheet1!H1037, TODAY(), "Y")</f>
        <v>11</v>
      </c>
      <c r="C1036" s="6" t="str">
        <f>IF(AND(Sheet1!J1038&lt;49,Sheet1!D1037&gt;40),"高质量顾客",IF(AND(Sheet1!J1038&gt;=49,Sheet1!D1037&gt;40),"中质量顾客","低质量顾客"))</f>
        <v>高质量顾客</v>
      </c>
      <c r="D1036" s="6"/>
    </row>
    <row r="1037" spans="1:4" x14ac:dyDescent="0.3">
      <c r="A1037">
        <v>1542</v>
      </c>
      <c r="B1037" s="4">
        <f ca="1">DATEDIF(Sheet1!H1038, TODAY(), "Y")</f>
        <v>11</v>
      </c>
      <c r="C1037" s="6" t="str">
        <f>IF(AND(Sheet1!J1039&lt;49,Sheet1!D1038&gt;40),"高质量顾客",IF(AND(Sheet1!J1039&gt;=49,Sheet1!D1038&gt;40),"中质量顾客","低质量顾客"))</f>
        <v>高质量顾客</v>
      </c>
      <c r="D1037" s="6"/>
    </row>
    <row r="1038" spans="1:4" x14ac:dyDescent="0.3">
      <c r="A1038">
        <v>3602</v>
      </c>
      <c r="B1038" s="4">
        <f ca="1">DATEDIF(Sheet1!H1039, TODAY(), "Y")</f>
        <v>11</v>
      </c>
      <c r="C1038" s="6" t="str">
        <f>IF(AND(Sheet1!J1040&lt;49,Sheet1!D1039&gt;40),"高质量顾客",IF(AND(Sheet1!J1040&gt;=49,Sheet1!D1039&gt;40),"中质量顾客","低质量顾客"))</f>
        <v>中质量顾客</v>
      </c>
      <c r="D1038" s="6"/>
    </row>
    <row r="1039" spans="1:4" x14ac:dyDescent="0.3">
      <c r="A1039">
        <v>5237</v>
      </c>
      <c r="B1039" s="4">
        <f ca="1">DATEDIF(Sheet1!H1040, TODAY(), "Y")</f>
        <v>11</v>
      </c>
      <c r="C1039" s="6" t="str">
        <f>IF(AND(Sheet1!J1041&lt;49,Sheet1!D1040&gt;40),"高质量顾客",IF(AND(Sheet1!J1041&gt;=49,Sheet1!D1040&gt;40),"中质量顾客","低质量顾客"))</f>
        <v>中质量顾客</v>
      </c>
      <c r="D1039" s="6"/>
    </row>
    <row r="1040" spans="1:4" x14ac:dyDescent="0.3">
      <c r="A1040">
        <v>11030</v>
      </c>
      <c r="B1040" s="4">
        <f ca="1">DATEDIF(Sheet1!H1041, TODAY(), "Y")</f>
        <v>11</v>
      </c>
      <c r="C1040" s="6" t="str">
        <f>IF(AND(Sheet1!J1042&lt;49,Sheet1!D1041&gt;40),"高质量顾客",IF(AND(Sheet1!J1042&gt;=49,Sheet1!D1041&gt;40),"中质量顾客","低质量顾客"))</f>
        <v>中质量顾客</v>
      </c>
      <c r="D1040" s="6"/>
    </row>
    <row r="1041" spans="1:4" x14ac:dyDescent="0.3">
      <c r="A1041">
        <v>3308</v>
      </c>
      <c r="B1041" s="4">
        <f ca="1">DATEDIF(Sheet1!H1042, TODAY(), "Y")</f>
        <v>11</v>
      </c>
      <c r="C1041" s="6" t="str">
        <f>IF(AND(Sheet1!J1043&lt;49,Sheet1!D1042&gt;40),"高质量顾客",IF(AND(Sheet1!J1043&gt;=49,Sheet1!D1042&gt;40),"中质量顾客","低质量顾客"))</f>
        <v>中质量顾客</v>
      </c>
      <c r="D1041" s="6"/>
    </row>
    <row r="1042" spans="1:4" x14ac:dyDescent="0.3">
      <c r="A1042">
        <v>6534</v>
      </c>
      <c r="B1042" s="4">
        <f ca="1">DATEDIF(Sheet1!H1043, TODAY(), "Y")</f>
        <v>11</v>
      </c>
      <c r="C1042" s="6" t="str">
        <f>IF(AND(Sheet1!J1044&lt;49,Sheet1!D1043&gt;40),"高质量顾客",IF(AND(Sheet1!J1044&gt;=49,Sheet1!D1043&gt;40),"中质量顾客","低质量顾客"))</f>
        <v>高质量顾客</v>
      </c>
      <c r="D1042" s="6"/>
    </row>
    <row r="1043" spans="1:4" x14ac:dyDescent="0.3">
      <c r="A1043">
        <v>1158</v>
      </c>
      <c r="B1043" s="4">
        <f ca="1">DATEDIF(Sheet1!H1044, TODAY(), "Y")</f>
        <v>11</v>
      </c>
      <c r="C1043" s="6" t="str">
        <f>IF(AND(Sheet1!J1045&lt;49,Sheet1!D1044&gt;40),"高质量顾客",IF(AND(Sheet1!J1045&gt;=49,Sheet1!D1044&gt;40),"中质量顾客","低质量顾客"))</f>
        <v>中质量顾客</v>
      </c>
      <c r="D1043" s="6"/>
    </row>
    <row r="1044" spans="1:4" x14ac:dyDescent="0.3">
      <c r="A1044">
        <v>8182</v>
      </c>
      <c r="B1044" s="4">
        <f ca="1">DATEDIF(Sheet1!H1045, TODAY(), "Y")</f>
        <v>11</v>
      </c>
      <c r="C1044" s="6" t="str">
        <f>IF(AND(Sheet1!J1046&lt;49,Sheet1!D1045&gt;40),"高质量顾客",IF(AND(Sheet1!J1046&gt;=49,Sheet1!D1045&gt;40),"中质量顾客","低质量顾客"))</f>
        <v>高质量顾客</v>
      </c>
      <c r="D1044" s="6"/>
    </row>
    <row r="1045" spans="1:4" x14ac:dyDescent="0.3">
      <c r="A1045">
        <v>1458</v>
      </c>
      <c r="B1045" s="4">
        <f ca="1">DATEDIF(Sheet1!H1046, TODAY(), "Y")</f>
        <v>11</v>
      </c>
      <c r="C1045" s="6" t="str">
        <f>IF(AND(Sheet1!J1047&lt;49,Sheet1!D1046&gt;40),"高质量顾客",IF(AND(Sheet1!J1047&gt;=49,Sheet1!D1046&gt;40),"中质量顾客","低质量顾客"))</f>
        <v>高质量顾客</v>
      </c>
      <c r="D1045" s="6"/>
    </row>
    <row r="1046" spans="1:4" x14ac:dyDescent="0.3">
      <c r="A1046">
        <v>4286</v>
      </c>
      <c r="B1046" s="4">
        <f ca="1">DATEDIF(Sheet1!H1047, TODAY(), "Y")</f>
        <v>11</v>
      </c>
      <c r="C1046" s="6" t="str">
        <f>IF(AND(Sheet1!J1048&lt;49,Sheet1!D1047&gt;40),"高质量顾客",IF(AND(Sheet1!J1048&gt;=49,Sheet1!D1047&gt;40),"中质量顾客","低质量顾客"))</f>
        <v>中质量顾客</v>
      </c>
      <c r="D1046" s="6"/>
    </row>
    <row r="1047" spans="1:4" x14ac:dyDescent="0.3">
      <c r="A1047">
        <v>8397</v>
      </c>
      <c r="B1047" s="4">
        <f ca="1">DATEDIF(Sheet1!H1048, TODAY(), "Y")</f>
        <v>11</v>
      </c>
      <c r="C1047" s="6" t="str">
        <f>IF(AND(Sheet1!J1049&lt;49,Sheet1!D1048&gt;40),"高质量顾客",IF(AND(Sheet1!J1049&gt;=49,Sheet1!D1048&gt;40),"中质量顾客","低质量顾客"))</f>
        <v>高质量顾客</v>
      </c>
      <c r="D1047" s="6"/>
    </row>
    <row r="1048" spans="1:4" x14ac:dyDescent="0.3">
      <c r="A1048">
        <v>2639</v>
      </c>
      <c r="B1048" s="4">
        <f ca="1">DATEDIF(Sheet1!H1049, TODAY(), "Y")</f>
        <v>11</v>
      </c>
      <c r="C1048" s="6" t="str">
        <f>IF(AND(Sheet1!J1050&lt;49,Sheet1!D1049&gt;40),"高质量顾客",IF(AND(Sheet1!J1050&gt;=49,Sheet1!D1049&gt;40),"中质量顾客","低质量顾客"))</f>
        <v>高质量顾客</v>
      </c>
      <c r="D1048" s="6"/>
    </row>
    <row r="1049" spans="1:4" x14ac:dyDescent="0.3">
      <c r="A1049">
        <v>4609</v>
      </c>
      <c r="B1049" s="4">
        <f ca="1">DATEDIF(Sheet1!H1050, TODAY(), "Y")</f>
        <v>11</v>
      </c>
      <c r="C1049" s="6" t="str">
        <f>IF(AND(Sheet1!J1051&lt;49,Sheet1!D1050&gt;40),"高质量顾客",IF(AND(Sheet1!J1051&gt;=49,Sheet1!D1050&gt;40),"中质量顾客","低质量顾客"))</f>
        <v>中质量顾客</v>
      </c>
      <c r="D1049" s="6"/>
    </row>
    <row r="1050" spans="1:4" x14ac:dyDescent="0.3">
      <c r="A1050">
        <v>5723</v>
      </c>
      <c r="B1050" s="4">
        <f ca="1">DATEDIF(Sheet1!H1051, TODAY(), "Y")</f>
        <v>11</v>
      </c>
      <c r="C1050" s="6" t="str">
        <f>IF(AND(Sheet1!J1052&lt;49,Sheet1!D1051&gt;40),"高质量顾客",IF(AND(Sheet1!J1052&gt;=49,Sheet1!D1051&gt;40),"中质量顾客","低质量顾客"))</f>
        <v>中质量顾客</v>
      </c>
      <c r="D1050" s="6"/>
    </row>
    <row r="1051" spans="1:4" x14ac:dyDescent="0.3">
      <c r="A1051">
        <v>8789</v>
      </c>
      <c r="B1051" s="4">
        <f ca="1">DATEDIF(Sheet1!H1052, TODAY(), "Y")</f>
        <v>11</v>
      </c>
      <c r="C1051" s="6" t="str">
        <f>IF(AND(Sheet1!J1053&lt;49,Sheet1!D1052&gt;40),"高质量顾客",IF(AND(Sheet1!J1053&gt;=49,Sheet1!D1052&gt;40),"中质量顾客","低质量顾客"))</f>
        <v>中质量顾客</v>
      </c>
      <c r="D1051" s="6"/>
    </row>
    <row r="1052" spans="1:4" x14ac:dyDescent="0.3">
      <c r="A1052">
        <v>4927</v>
      </c>
      <c r="B1052" s="4">
        <f ca="1">DATEDIF(Sheet1!H1053, TODAY(), "Y")</f>
        <v>11</v>
      </c>
      <c r="C1052" s="6" t="str">
        <f>IF(AND(Sheet1!J1054&lt;49,Sheet1!D1053&gt;40),"高质量顾客",IF(AND(Sheet1!J1054&gt;=49,Sheet1!D1053&gt;40),"中质量顾客","低质量顾客"))</f>
        <v>中质量顾客</v>
      </c>
      <c r="D1052" s="6"/>
    </row>
    <row r="1053" spans="1:4" x14ac:dyDescent="0.3">
      <c r="A1053">
        <v>5939</v>
      </c>
      <c r="B1053" s="4">
        <f ca="1">DATEDIF(Sheet1!H1054, TODAY(), "Y")</f>
        <v>11</v>
      </c>
      <c r="C1053" s="6" t="str">
        <f>IF(AND(Sheet1!J1055&lt;49,Sheet1!D1054&gt;40),"高质量顾客",IF(AND(Sheet1!J1055&gt;=49,Sheet1!D1054&gt;40),"中质量顾客","低质量顾客"))</f>
        <v>中质量顾客</v>
      </c>
      <c r="D1053" s="6"/>
    </row>
    <row r="1054" spans="1:4" x14ac:dyDescent="0.3">
      <c r="A1054">
        <v>8514</v>
      </c>
      <c r="B1054" s="4">
        <f ca="1">DATEDIF(Sheet1!H1055, TODAY(), "Y")</f>
        <v>11</v>
      </c>
      <c r="C1054" s="6" t="str">
        <f>IF(AND(Sheet1!J1056&lt;49,Sheet1!D1055&gt;40),"高质量顾客",IF(AND(Sheet1!J1056&gt;=49,Sheet1!D1055&gt;40),"中质量顾客","低质量顾客"))</f>
        <v>高质量顾客</v>
      </c>
      <c r="D1054" s="6"/>
    </row>
    <row r="1055" spans="1:4" x14ac:dyDescent="0.3">
      <c r="A1055">
        <v>1991</v>
      </c>
      <c r="B1055" s="4">
        <f ca="1">DATEDIF(Sheet1!H1056, TODAY(), "Y")</f>
        <v>11</v>
      </c>
      <c r="C1055" s="6" t="str">
        <f>IF(AND(Sheet1!J1057&lt;49,Sheet1!D1056&gt;40),"高质量顾客",IF(AND(Sheet1!J1057&gt;=49,Sheet1!D1056&gt;40),"中质量顾客","低质量顾客"))</f>
        <v>高质量顾客</v>
      </c>
      <c r="D1055" s="6"/>
    </row>
    <row r="1056" spans="1:4" x14ac:dyDescent="0.3">
      <c r="A1056">
        <v>11086</v>
      </c>
      <c r="B1056" s="4">
        <f ca="1">DATEDIF(Sheet1!H1057, TODAY(), "Y")</f>
        <v>11</v>
      </c>
      <c r="C1056" s="6" t="str">
        <f>IF(AND(Sheet1!J1058&lt;49,Sheet1!D1057&gt;40),"高质量顾客",IF(AND(Sheet1!J1058&gt;=49,Sheet1!D1057&gt;40),"中质量顾客","低质量顾客"))</f>
        <v>中质量顾客</v>
      </c>
      <c r="D1056" s="6"/>
    </row>
    <row r="1057" spans="1:4" x14ac:dyDescent="0.3">
      <c r="A1057">
        <v>10032</v>
      </c>
      <c r="B1057" s="4">
        <f ca="1">DATEDIF(Sheet1!H1058, TODAY(), "Y")</f>
        <v>11</v>
      </c>
      <c r="C1057" s="6" t="str">
        <f>IF(AND(Sheet1!J1059&lt;49,Sheet1!D1058&gt;40),"高质量顾客",IF(AND(Sheet1!J1059&gt;=49,Sheet1!D1058&gt;40),"中质量顾客","低质量顾客"))</f>
        <v>高质量顾客</v>
      </c>
      <c r="D1057" s="6"/>
    </row>
    <row r="1058" spans="1:4" x14ac:dyDescent="0.3">
      <c r="A1058">
        <v>7505</v>
      </c>
      <c r="B1058" s="4">
        <f ca="1">DATEDIF(Sheet1!H1059, TODAY(), "Y")</f>
        <v>11</v>
      </c>
      <c r="C1058" s="6" t="str">
        <f>IF(AND(Sheet1!J1060&lt;49,Sheet1!D1059&gt;40),"高质量顾客",IF(AND(Sheet1!J1060&gt;=49,Sheet1!D1059&gt;40),"中质量顾客","低质量顾客"))</f>
        <v>中质量顾客</v>
      </c>
      <c r="D1058" s="6"/>
    </row>
    <row r="1059" spans="1:4" x14ac:dyDescent="0.3">
      <c r="A1059">
        <v>5324</v>
      </c>
      <c r="B1059" s="4">
        <f ca="1">DATEDIF(Sheet1!H1060, TODAY(), "Y")</f>
        <v>11</v>
      </c>
      <c r="C1059" s="6" t="str">
        <f>IF(AND(Sheet1!J1061&lt;49,Sheet1!D1060&gt;40),"高质量顾客",IF(AND(Sheet1!J1061&gt;=49,Sheet1!D1060&gt;40),"中质量顾客","低质量顾客"))</f>
        <v>中质量顾客</v>
      </c>
      <c r="D1059" s="6"/>
    </row>
    <row r="1060" spans="1:4" x14ac:dyDescent="0.3">
      <c r="A1060">
        <v>4961</v>
      </c>
      <c r="B1060" s="4">
        <f ca="1">DATEDIF(Sheet1!H1061, TODAY(), "Y")</f>
        <v>11</v>
      </c>
      <c r="C1060" s="6" t="str">
        <f>IF(AND(Sheet1!J1062&lt;49,Sheet1!D1061&gt;40),"高质量顾客",IF(AND(Sheet1!J1062&gt;=49,Sheet1!D1061&gt;40),"中质量顾客","低质量顾客"))</f>
        <v>中质量顾客</v>
      </c>
      <c r="D1060" s="6"/>
    </row>
    <row r="1061" spans="1:4" x14ac:dyDescent="0.3">
      <c r="A1061">
        <v>4954</v>
      </c>
      <c r="B1061" s="4">
        <f ca="1">DATEDIF(Sheet1!H1062, TODAY(), "Y")</f>
        <v>11</v>
      </c>
      <c r="C1061" s="6" t="str">
        <f>IF(AND(Sheet1!J1063&lt;49,Sheet1!D1062&gt;40),"高质量顾客",IF(AND(Sheet1!J1063&gt;=49,Sheet1!D1062&gt;40),"中质量顾客","低质量顾客"))</f>
        <v>中质量顾客</v>
      </c>
      <c r="D1061" s="6"/>
    </row>
    <row r="1062" spans="1:4" x14ac:dyDescent="0.3">
      <c r="A1062">
        <v>771</v>
      </c>
      <c r="B1062" s="4">
        <f ca="1">DATEDIF(Sheet1!H1063, TODAY(), "Y")</f>
        <v>11</v>
      </c>
      <c r="C1062" s="6" t="str">
        <f>IF(AND(Sheet1!J1064&lt;49,Sheet1!D1063&gt;40),"高质量顾客",IF(AND(Sheet1!J1064&gt;=49,Sheet1!D1063&gt;40),"中质量顾客","低质量顾客"))</f>
        <v>高质量顾客</v>
      </c>
      <c r="D1062" s="6"/>
    </row>
    <row r="1063" spans="1:4" x14ac:dyDescent="0.3">
      <c r="A1063">
        <v>10796</v>
      </c>
      <c r="B1063" s="4">
        <f ca="1">DATEDIF(Sheet1!H1064, TODAY(), "Y")</f>
        <v>11</v>
      </c>
      <c r="C1063" s="6" t="str">
        <f>IF(AND(Sheet1!J1065&lt;49,Sheet1!D1064&gt;40),"高质量顾客",IF(AND(Sheet1!J1065&gt;=49,Sheet1!D1064&gt;40),"中质量顾客","低质量顾客"))</f>
        <v>高质量顾客</v>
      </c>
      <c r="D1063" s="6"/>
    </row>
    <row r="1064" spans="1:4" x14ac:dyDescent="0.3">
      <c r="A1064">
        <v>1515</v>
      </c>
      <c r="B1064" s="4">
        <f ca="1">DATEDIF(Sheet1!H1065, TODAY(), "Y")</f>
        <v>11</v>
      </c>
      <c r="C1064" s="6" t="str">
        <f>IF(AND(Sheet1!J1066&lt;49,Sheet1!D1065&gt;40),"高质量顾客",IF(AND(Sheet1!J1066&gt;=49,Sheet1!D1065&gt;40),"中质量顾客","低质量顾客"))</f>
        <v>高质量顾客</v>
      </c>
      <c r="D1064" s="6"/>
    </row>
    <row r="1065" spans="1:4" x14ac:dyDescent="0.3">
      <c r="A1065">
        <v>10855</v>
      </c>
      <c r="B1065" s="4">
        <f ca="1">DATEDIF(Sheet1!H1066, TODAY(), "Y")</f>
        <v>11</v>
      </c>
      <c r="C1065" s="6" t="str">
        <f>IF(AND(Sheet1!J1067&lt;49,Sheet1!D1066&gt;40),"高质量顾客",IF(AND(Sheet1!J1067&gt;=49,Sheet1!D1066&gt;40),"中质量顾客","低质量顾客"))</f>
        <v>高质量顾客</v>
      </c>
      <c r="D1065" s="6"/>
    </row>
    <row r="1066" spans="1:4" x14ac:dyDescent="0.3">
      <c r="A1066">
        <v>3790</v>
      </c>
      <c r="B1066" s="4">
        <f ca="1">DATEDIF(Sheet1!H1067, TODAY(), "Y")</f>
        <v>11</v>
      </c>
      <c r="C1066" s="6" t="str">
        <f>IF(AND(Sheet1!J1068&lt;49,Sheet1!D1067&gt;40),"高质量顾客",IF(AND(Sheet1!J1068&gt;=49,Sheet1!D1067&gt;40),"中质量顾客","低质量顾客"))</f>
        <v>高质量顾客</v>
      </c>
      <c r="D1066" s="6"/>
    </row>
    <row r="1067" spans="1:4" x14ac:dyDescent="0.3">
      <c r="A1067">
        <v>9216</v>
      </c>
      <c r="B1067" s="4">
        <f ca="1">DATEDIF(Sheet1!H1068, TODAY(), "Y")</f>
        <v>11</v>
      </c>
      <c r="C1067" s="6" t="str">
        <f>IF(AND(Sheet1!J1069&lt;49,Sheet1!D1068&gt;40),"高质量顾客",IF(AND(Sheet1!J1069&gt;=49,Sheet1!D1068&gt;40),"中质量顾客","低质量顾客"))</f>
        <v>高质量顾客</v>
      </c>
      <c r="D1067" s="6"/>
    </row>
    <row r="1068" spans="1:4" x14ac:dyDescent="0.3">
      <c r="A1068">
        <v>8230</v>
      </c>
      <c r="B1068" s="4">
        <f ca="1">DATEDIF(Sheet1!H1069, TODAY(), "Y")</f>
        <v>11</v>
      </c>
      <c r="C1068" s="6" t="str">
        <f>IF(AND(Sheet1!J1070&lt;49,Sheet1!D1069&gt;40),"高质量顾客",IF(AND(Sheet1!J1070&gt;=49,Sheet1!D1069&gt;40),"中质量顾客","低质量顾客"))</f>
        <v>中质量顾客</v>
      </c>
      <c r="D1068" s="6"/>
    </row>
    <row r="1069" spans="1:4" x14ac:dyDescent="0.3">
      <c r="A1069">
        <v>9559</v>
      </c>
      <c r="B1069" s="4">
        <f ca="1">DATEDIF(Sheet1!H1070, TODAY(), "Y")</f>
        <v>11</v>
      </c>
      <c r="C1069" s="6" t="str">
        <f>IF(AND(Sheet1!J1071&lt;49,Sheet1!D1070&gt;40),"高质量顾客",IF(AND(Sheet1!J1071&gt;=49,Sheet1!D1070&gt;40),"中质量顾客","低质量顾客"))</f>
        <v>高质量顾客</v>
      </c>
      <c r="D1069" s="6"/>
    </row>
    <row r="1070" spans="1:4" x14ac:dyDescent="0.3">
      <c r="A1070">
        <v>10951</v>
      </c>
      <c r="B1070" s="4">
        <f ca="1">DATEDIF(Sheet1!H1071, TODAY(), "Y")</f>
        <v>11</v>
      </c>
      <c r="C1070" s="6" t="str">
        <f>IF(AND(Sheet1!J1072&lt;49,Sheet1!D1071&gt;40),"高质量顾客",IF(AND(Sheet1!J1072&gt;=49,Sheet1!D1071&gt;40),"中质量顾客","低质量顾客"))</f>
        <v>中质量顾客</v>
      </c>
      <c r="D1070" s="6"/>
    </row>
    <row r="1071" spans="1:4" x14ac:dyDescent="0.3">
      <c r="A1071">
        <v>7270</v>
      </c>
      <c r="B1071" s="4">
        <f ca="1">DATEDIF(Sheet1!H1072, TODAY(), "Y")</f>
        <v>11</v>
      </c>
      <c r="C1071" s="6" t="str">
        <f>IF(AND(Sheet1!J1073&lt;49,Sheet1!D1072&gt;40),"高质量顾客",IF(AND(Sheet1!J1073&gt;=49,Sheet1!D1072&gt;40),"中质量顾客","低质量顾客"))</f>
        <v>中质量顾客</v>
      </c>
      <c r="D1071" s="6"/>
    </row>
    <row r="1072" spans="1:4" x14ac:dyDescent="0.3">
      <c r="A1072">
        <v>10157</v>
      </c>
      <c r="B1072" s="4">
        <f ca="1">DATEDIF(Sheet1!H1073, TODAY(), "Y")</f>
        <v>11</v>
      </c>
      <c r="C1072" s="6" t="str">
        <f>IF(AND(Sheet1!J1074&lt;49,Sheet1!D1073&gt;40),"高质量顾客",IF(AND(Sheet1!J1074&gt;=49,Sheet1!D1073&gt;40),"中质量顾客","低质量顾客"))</f>
        <v>高质量顾客</v>
      </c>
      <c r="D1072" s="6"/>
    </row>
    <row r="1073" spans="1:4" x14ac:dyDescent="0.3">
      <c r="A1073">
        <v>9671</v>
      </c>
      <c r="B1073" s="4">
        <f ca="1">DATEDIF(Sheet1!H1074, TODAY(), "Y")</f>
        <v>11</v>
      </c>
      <c r="C1073" s="6" t="str">
        <f>IF(AND(Sheet1!J1075&lt;49,Sheet1!D1074&gt;40),"高质量顾客",IF(AND(Sheet1!J1075&gt;=49,Sheet1!D1074&gt;40),"中质量顾客","低质量顾客"))</f>
        <v>高质量顾客</v>
      </c>
      <c r="D1073" s="6"/>
    </row>
    <row r="1074" spans="1:4" x14ac:dyDescent="0.3">
      <c r="A1074">
        <v>8975</v>
      </c>
      <c r="B1074" s="4">
        <f ca="1">DATEDIF(Sheet1!H1075, TODAY(), "Y")</f>
        <v>11</v>
      </c>
      <c r="C1074" s="6" t="str">
        <f>IF(AND(Sheet1!J1076&lt;49,Sheet1!D1075&gt;40),"高质量顾客",IF(AND(Sheet1!J1076&gt;=49,Sheet1!D1075&gt;40),"中质量顾客","低质量顾客"))</f>
        <v>中质量顾客</v>
      </c>
      <c r="D1074" s="6"/>
    </row>
    <row r="1075" spans="1:4" x14ac:dyDescent="0.3">
      <c r="A1075">
        <v>4297</v>
      </c>
      <c r="B1075" s="4">
        <f ca="1">DATEDIF(Sheet1!H1076, TODAY(), "Y")</f>
        <v>11</v>
      </c>
      <c r="C1075" s="6" t="str">
        <f>IF(AND(Sheet1!J1077&lt;49,Sheet1!D1076&gt;40),"高质量顾客",IF(AND(Sheet1!J1077&gt;=49,Sheet1!D1076&gt;40),"中质量顾客","低质量顾客"))</f>
        <v>高质量顾客</v>
      </c>
      <c r="D1075" s="6"/>
    </row>
    <row r="1076" spans="1:4" x14ac:dyDescent="0.3">
      <c r="A1076">
        <v>3436</v>
      </c>
      <c r="B1076" s="4">
        <f ca="1">DATEDIF(Sheet1!H1077, TODAY(), "Y")</f>
        <v>11</v>
      </c>
      <c r="C1076" s="6" t="str">
        <f>IF(AND(Sheet1!J1078&lt;49,Sheet1!D1077&gt;40),"高质量顾客",IF(AND(Sheet1!J1078&gt;=49,Sheet1!D1077&gt;40),"中质量顾客","低质量顾客"))</f>
        <v>中质量顾客</v>
      </c>
      <c r="D1076" s="6"/>
    </row>
    <row r="1077" spans="1:4" x14ac:dyDescent="0.3">
      <c r="A1077">
        <v>3526</v>
      </c>
      <c r="B1077" s="4">
        <f ca="1">DATEDIF(Sheet1!H1078, TODAY(), "Y")</f>
        <v>11</v>
      </c>
      <c r="C1077" s="6" t="str">
        <f>IF(AND(Sheet1!J1079&lt;49,Sheet1!D1078&gt;40),"高质量顾客",IF(AND(Sheet1!J1079&gt;=49,Sheet1!D1078&gt;40),"中质量顾客","低质量顾客"))</f>
        <v>中质量顾客</v>
      </c>
      <c r="D1077" s="6"/>
    </row>
    <row r="1078" spans="1:4" x14ac:dyDescent="0.3">
      <c r="A1078">
        <v>3696</v>
      </c>
      <c r="B1078" s="4">
        <f ca="1">DATEDIF(Sheet1!H1079, TODAY(), "Y")</f>
        <v>11</v>
      </c>
      <c r="C1078" s="6" t="str">
        <f>IF(AND(Sheet1!J1080&lt;49,Sheet1!D1079&gt;40),"高质量顾客",IF(AND(Sheet1!J1080&gt;=49,Sheet1!D1079&gt;40),"中质量顾客","低质量顾客"))</f>
        <v>高质量顾客</v>
      </c>
      <c r="D1078" s="6"/>
    </row>
    <row r="1079" spans="1:4" x14ac:dyDescent="0.3">
      <c r="A1079">
        <v>4098</v>
      </c>
      <c r="B1079" s="4">
        <f ca="1">DATEDIF(Sheet1!H1080, TODAY(), "Y")</f>
        <v>11</v>
      </c>
      <c r="C1079" s="6" t="str">
        <f>IF(AND(Sheet1!J1081&lt;49,Sheet1!D1080&gt;40),"高质量顾客",IF(AND(Sheet1!J1081&gt;=49,Sheet1!D1080&gt;40),"中质量顾客","低质量顾客"))</f>
        <v>高质量顾客</v>
      </c>
      <c r="D1079" s="6"/>
    </row>
    <row r="1080" spans="1:4" x14ac:dyDescent="0.3">
      <c r="A1080">
        <v>8594</v>
      </c>
      <c r="B1080" s="4">
        <f ca="1">DATEDIF(Sheet1!H1081, TODAY(), "Y")</f>
        <v>11</v>
      </c>
      <c r="C1080" s="6" t="str">
        <f>IF(AND(Sheet1!J1082&lt;49,Sheet1!D1081&gt;40),"高质量顾客",IF(AND(Sheet1!J1082&gt;=49,Sheet1!D1081&gt;40),"中质量顾客","低质量顾客"))</f>
        <v>高质量顾客</v>
      </c>
      <c r="D1080" s="6"/>
    </row>
    <row r="1081" spans="1:4" x14ac:dyDescent="0.3">
      <c r="A1081">
        <v>1381</v>
      </c>
      <c r="B1081" s="4">
        <f ca="1">DATEDIF(Sheet1!H1082, TODAY(), "Y")</f>
        <v>11</v>
      </c>
      <c r="C1081" s="6" t="str">
        <f>IF(AND(Sheet1!J1083&lt;49,Sheet1!D1082&gt;40),"高质量顾客",IF(AND(Sheet1!J1083&gt;=49,Sheet1!D1082&gt;40),"中质量顾客","低质量顾客"))</f>
        <v>中质量顾客</v>
      </c>
      <c r="D1081" s="6"/>
    </row>
    <row r="1082" spans="1:4" x14ac:dyDescent="0.3">
      <c r="A1082">
        <v>9481</v>
      </c>
      <c r="B1082" s="4">
        <f ca="1">DATEDIF(Sheet1!H1083, TODAY(), "Y")</f>
        <v>11</v>
      </c>
      <c r="C1082" s="6" t="str">
        <f>IF(AND(Sheet1!J1084&lt;49,Sheet1!D1083&gt;40),"高质量顾客",IF(AND(Sheet1!J1084&gt;=49,Sheet1!D1083&gt;40),"中质量顾客","低质量顾客"))</f>
        <v>高质量顾客</v>
      </c>
      <c r="D1082" s="6"/>
    </row>
    <row r="1083" spans="1:4" x14ac:dyDescent="0.3">
      <c r="A1083">
        <v>1880</v>
      </c>
      <c r="B1083" s="4">
        <f ca="1">DATEDIF(Sheet1!H1084, TODAY(), "Y")</f>
        <v>11</v>
      </c>
      <c r="C1083" s="6" t="str">
        <f>IF(AND(Sheet1!J1085&lt;49,Sheet1!D1084&gt;40),"高质量顾客",IF(AND(Sheet1!J1085&gt;=49,Sheet1!D1084&gt;40),"中质量顾客","低质量顾客"))</f>
        <v>高质量顾客</v>
      </c>
      <c r="D1083" s="6"/>
    </row>
    <row r="1084" spans="1:4" x14ac:dyDescent="0.3">
      <c r="A1084">
        <v>10432</v>
      </c>
      <c r="B1084" s="4">
        <f ca="1">DATEDIF(Sheet1!H1085, TODAY(), "Y")</f>
        <v>11</v>
      </c>
      <c r="C1084" s="6" t="str">
        <f>IF(AND(Sheet1!J1086&lt;49,Sheet1!D1085&gt;40),"高质量顾客",IF(AND(Sheet1!J1086&gt;=49,Sheet1!D1085&gt;40),"中质量顾客","低质量顾客"))</f>
        <v>高质量顾客</v>
      </c>
      <c r="D1084" s="6"/>
    </row>
    <row r="1085" spans="1:4" x14ac:dyDescent="0.3">
      <c r="A1085">
        <v>6424</v>
      </c>
      <c r="B1085" s="4">
        <f ca="1">DATEDIF(Sheet1!H1086, TODAY(), "Y")</f>
        <v>11</v>
      </c>
      <c r="C1085" s="6" t="str">
        <f>IF(AND(Sheet1!J1087&lt;49,Sheet1!D1086&gt;40),"高质量顾客",IF(AND(Sheet1!J1087&gt;=49,Sheet1!D1086&gt;40),"中质量顾客","低质量顾客"))</f>
        <v>中质量顾客</v>
      </c>
      <c r="D1085" s="6"/>
    </row>
    <row r="1086" spans="1:4" x14ac:dyDescent="0.3">
      <c r="A1086">
        <v>8749</v>
      </c>
      <c r="B1086" s="4">
        <f ca="1">DATEDIF(Sheet1!H1087, TODAY(), "Y")</f>
        <v>11</v>
      </c>
      <c r="C1086" s="6" t="str">
        <f>IF(AND(Sheet1!J1088&lt;49,Sheet1!D1087&gt;40),"高质量顾客",IF(AND(Sheet1!J1088&gt;=49,Sheet1!D1087&gt;40),"中质量顾客","低质量顾客"))</f>
        <v>高质量顾客</v>
      </c>
      <c r="D1086" s="6"/>
    </row>
    <row r="1087" spans="1:4" x14ac:dyDescent="0.3">
      <c r="A1087">
        <v>498</v>
      </c>
      <c r="B1087" s="4">
        <f ca="1">DATEDIF(Sheet1!H1088, TODAY(), "Y")</f>
        <v>11</v>
      </c>
      <c r="C1087" s="6" t="str">
        <f>IF(AND(Sheet1!J1089&lt;49,Sheet1!D1088&gt;40),"高质量顾客",IF(AND(Sheet1!J1089&gt;=49,Sheet1!D1088&gt;40),"中质量顾客","低质量顾客"))</f>
        <v>中质量顾客</v>
      </c>
      <c r="D1087" s="6"/>
    </row>
    <row r="1088" spans="1:4" x14ac:dyDescent="0.3">
      <c r="A1088">
        <v>5010</v>
      </c>
      <c r="B1088" s="4">
        <f ca="1">DATEDIF(Sheet1!H1089, TODAY(), "Y")</f>
        <v>11</v>
      </c>
      <c r="C1088" s="6" t="str">
        <f>IF(AND(Sheet1!J1090&lt;49,Sheet1!D1089&gt;40),"高质量顾客",IF(AND(Sheet1!J1090&gt;=49,Sheet1!D1089&gt;40),"中质量顾客","低质量顾客"))</f>
        <v>中质量顾客</v>
      </c>
      <c r="D1088" s="6"/>
    </row>
    <row r="1089" spans="1:4" x14ac:dyDescent="0.3">
      <c r="A1089">
        <v>10680</v>
      </c>
      <c r="B1089" s="4">
        <f ca="1">DATEDIF(Sheet1!H1090, TODAY(), "Y")</f>
        <v>11</v>
      </c>
      <c r="C1089" s="6" t="str">
        <f>IF(AND(Sheet1!J1091&lt;49,Sheet1!D1090&gt;40),"高质量顾客",IF(AND(Sheet1!J1091&gt;=49,Sheet1!D1090&gt;40),"中质量顾客","低质量顾客"))</f>
        <v>高质量顾客</v>
      </c>
      <c r="D1089" s="6"/>
    </row>
    <row r="1090" spans="1:4" x14ac:dyDescent="0.3">
      <c r="A1090">
        <v>9612</v>
      </c>
      <c r="B1090" s="4">
        <f ca="1">DATEDIF(Sheet1!H1091, TODAY(), "Y")</f>
        <v>11</v>
      </c>
      <c r="C1090" s="6" t="str">
        <f>IF(AND(Sheet1!J1092&lt;49,Sheet1!D1091&gt;40),"高质量顾客",IF(AND(Sheet1!J1092&gt;=49,Sheet1!D1091&gt;40),"中质量顾客","低质量顾客"))</f>
        <v>中质量顾客</v>
      </c>
      <c r="D1090" s="6"/>
    </row>
    <row r="1091" spans="1:4" x14ac:dyDescent="0.3">
      <c r="A1091">
        <v>2589</v>
      </c>
      <c r="B1091" s="4">
        <f ca="1">DATEDIF(Sheet1!H1092, TODAY(), "Y")</f>
        <v>11</v>
      </c>
      <c r="C1091" s="6" t="str">
        <f>IF(AND(Sheet1!J1093&lt;49,Sheet1!D1092&gt;40),"高质量顾客",IF(AND(Sheet1!J1093&gt;=49,Sheet1!D1092&gt;40),"中质量顾客","低质量顾客"))</f>
        <v>中质量顾客</v>
      </c>
      <c r="D1091" s="6"/>
    </row>
    <row r="1092" spans="1:4" x14ac:dyDescent="0.3">
      <c r="A1092">
        <v>1998</v>
      </c>
      <c r="B1092" s="4">
        <f ca="1">DATEDIF(Sheet1!H1093, TODAY(), "Y")</f>
        <v>11</v>
      </c>
      <c r="C1092" s="6" t="str">
        <f>IF(AND(Sheet1!J1094&lt;49,Sheet1!D1093&gt;40),"高质量顾客",IF(AND(Sheet1!J1094&gt;=49,Sheet1!D1093&gt;40),"中质量顾客","低质量顾客"))</f>
        <v>中质量顾客</v>
      </c>
      <c r="D1092" s="6"/>
    </row>
    <row r="1093" spans="1:4" x14ac:dyDescent="0.3">
      <c r="A1093">
        <v>1250</v>
      </c>
      <c r="B1093" s="4">
        <f ca="1">DATEDIF(Sheet1!H1094, TODAY(), "Y")</f>
        <v>11</v>
      </c>
      <c r="C1093" s="6" t="str">
        <f>IF(AND(Sheet1!J1095&lt;49,Sheet1!D1094&gt;40),"高质量顾客",IF(AND(Sheet1!J1095&gt;=49,Sheet1!D1094&gt;40),"中质量顾客","低质量顾客"))</f>
        <v>高质量顾客</v>
      </c>
      <c r="D1093" s="6"/>
    </row>
    <row r="1094" spans="1:4" x14ac:dyDescent="0.3">
      <c r="A1094">
        <v>7196</v>
      </c>
      <c r="B1094" s="4">
        <f ca="1">DATEDIF(Sheet1!H1095, TODAY(), "Y")</f>
        <v>11</v>
      </c>
      <c r="C1094" s="6" t="str">
        <f>IF(AND(Sheet1!J1096&lt;49,Sheet1!D1095&gt;40),"高质量顾客",IF(AND(Sheet1!J1096&gt;=49,Sheet1!D1095&gt;40),"中质量顾客","低质量顾客"))</f>
        <v>高质量顾客</v>
      </c>
      <c r="D1094" s="6"/>
    </row>
    <row r="1095" spans="1:4" x14ac:dyDescent="0.3">
      <c r="A1095">
        <v>8275</v>
      </c>
      <c r="B1095" s="4">
        <f ca="1">DATEDIF(Sheet1!H1096, TODAY(), "Y")</f>
        <v>11</v>
      </c>
      <c r="C1095" s="6" t="str">
        <f>IF(AND(Sheet1!J1097&lt;49,Sheet1!D1096&gt;40),"高质量顾客",IF(AND(Sheet1!J1097&gt;=49,Sheet1!D1096&gt;40),"中质量顾客","低质量顾客"))</f>
        <v>中质量顾客</v>
      </c>
      <c r="D1095" s="6"/>
    </row>
    <row r="1096" spans="1:4" x14ac:dyDescent="0.3">
      <c r="A1096">
        <v>10022</v>
      </c>
      <c r="B1096" s="4">
        <f ca="1">DATEDIF(Sheet1!H1097, TODAY(), "Y")</f>
        <v>11</v>
      </c>
      <c r="C1096" s="6" t="str">
        <f>IF(AND(Sheet1!J1098&lt;49,Sheet1!D1097&gt;40),"高质量顾客",IF(AND(Sheet1!J1098&gt;=49,Sheet1!D1097&gt;40),"中质量顾客","低质量顾客"))</f>
        <v>高质量顾客</v>
      </c>
      <c r="D1096" s="6"/>
    </row>
    <row r="1097" spans="1:4" x14ac:dyDescent="0.3">
      <c r="A1097">
        <v>1307</v>
      </c>
      <c r="B1097" s="4">
        <f ca="1">DATEDIF(Sheet1!H1098, TODAY(), "Y")</f>
        <v>11</v>
      </c>
      <c r="C1097" s="6" t="str">
        <f>IF(AND(Sheet1!J1099&lt;49,Sheet1!D1098&gt;40),"高质量顾客",IF(AND(Sheet1!J1099&gt;=49,Sheet1!D1098&gt;40),"中质量顾客","低质量顾客"))</f>
        <v>高质量顾客</v>
      </c>
      <c r="D1097" s="6"/>
    </row>
    <row r="1098" spans="1:4" x14ac:dyDescent="0.3">
      <c r="A1098">
        <v>8443</v>
      </c>
      <c r="B1098" s="4">
        <f ca="1">DATEDIF(Sheet1!H1099, TODAY(), "Y")</f>
        <v>11</v>
      </c>
      <c r="C1098" s="6" t="str">
        <f>IF(AND(Sheet1!J1100&lt;49,Sheet1!D1099&gt;40),"高质量顾客",IF(AND(Sheet1!J1100&gt;=49,Sheet1!D1099&gt;40),"中质量顾客","低质量顾客"))</f>
        <v>中质量顾客</v>
      </c>
      <c r="D1098" s="6"/>
    </row>
    <row r="1099" spans="1:4" x14ac:dyDescent="0.3">
      <c r="A1099">
        <v>538</v>
      </c>
      <c r="B1099" s="4">
        <f ca="1">DATEDIF(Sheet1!H1100, TODAY(), "Y")</f>
        <v>11</v>
      </c>
      <c r="C1099" s="6" t="str">
        <f>IF(AND(Sheet1!J1101&lt;49,Sheet1!D1100&gt;40),"高质量顾客",IF(AND(Sheet1!J1101&gt;=49,Sheet1!D1100&gt;40),"中质量顾客","低质量顾客"))</f>
        <v>高质量顾客</v>
      </c>
      <c r="D1099" s="6"/>
    </row>
    <row r="1100" spans="1:4" x14ac:dyDescent="0.3">
      <c r="A1100">
        <v>6182</v>
      </c>
      <c r="B1100" s="4">
        <f ca="1">DATEDIF(Sheet1!H1101, TODAY(), "Y")</f>
        <v>11</v>
      </c>
      <c r="C1100" s="6" t="str">
        <f>IF(AND(Sheet1!J1102&lt;49,Sheet1!D1101&gt;40),"高质量顾客",IF(AND(Sheet1!J1102&gt;=49,Sheet1!D1101&gt;40),"中质量顾客","低质量顾客"))</f>
        <v>中质量顾客</v>
      </c>
      <c r="D1100" s="6"/>
    </row>
    <row r="1101" spans="1:4" x14ac:dyDescent="0.3">
      <c r="A1101">
        <v>8595</v>
      </c>
      <c r="B1101" s="4">
        <f ca="1">DATEDIF(Sheet1!H1102, TODAY(), "Y")</f>
        <v>11</v>
      </c>
      <c r="C1101" s="6" t="str">
        <f>IF(AND(Sheet1!J1103&lt;49,Sheet1!D1102&gt;40),"高质量顾客",IF(AND(Sheet1!J1103&gt;=49,Sheet1!D1102&gt;40),"中质量顾客","低质量顾客"))</f>
        <v>中质量顾客</v>
      </c>
      <c r="D1101" s="6"/>
    </row>
    <row r="1102" spans="1:4" x14ac:dyDescent="0.3">
      <c r="A1102">
        <v>7232</v>
      </c>
      <c r="B1102" s="4">
        <f ca="1">DATEDIF(Sheet1!H1103, TODAY(), "Y")</f>
        <v>11</v>
      </c>
      <c r="C1102" s="6" t="str">
        <f>IF(AND(Sheet1!J1104&lt;49,Sheet1!D1103&gt;40),"高质量顾客",IF(AND(Sheet1!J1104&gt;=49,Sheet1!D1103&gt;40),"中质量顾客","低质量顾客"))</f>
        <v>高质量顾客</v>
      </c>
      <c r="D1102" s="6"/>
    </row>
    <row r="1103" spans="1:4" x14ac:dyDescent="0.3">
      <c r="A1103">
        <v>9829</v>
      </c>
      <c r="B1103" s="4">
        <f ca="1">DATEDIF(Sheet1!H1104, TODAY(), "Y")</f>
        <v>11</v>
      </c>
      <c r="C1103" s="6" t="str">
        <f>IF(AND(Sheet1!J1105&lt;49,Sheet1!D1104&gt;40),"高质量顾客",IF(AND(Sheet1!J1105&gt;=49,Sheet1!D1104&gt;40),"中质量顾客","低质量顾客"))</f>
        <v>中质量顾客</v>
      </c>
      <c r="D1103" s="6"/>
    </row>
    <row r="1104" spans="1:4" x14ac:dyDescent="0.3">
      <c r="A1104">
        <v>10033</v>
      </c>
      <c r="B1104" s="4">
        <f ca="1">DATEDIF(Sheet1!H1105, TODAY(), "Y")</f>
        <v>11</v>
      </c>
      <c r="C1104" s="6" t="str">
        <f>IF(AND(Sheet1!J1106&lt;49,Sheet1!D1105&gt;40),"高质量顾客",IF(AND(Sheet1!J1106&gt;=49,Sheet1!D1105&gt;40),"中质量顾客","低质量顾客"))</f>
        <v>中质量顾客</v>
      </c>
      <c r="D1104" s="6"/>
    </row>
    <row r="1105" spans="1:4" x14ac:dyDescent="0.3">
      <c r="A1105">
        <v>5751</v>
      </c>
      <c r="B1105" s="4">
        <f ca="1">DATEDIF(Sheet1!H1106, TODAY(), "Y")</f>
        <v>11</v>
      </c>
      <c r="C1105" s="6" t="str">
        <f>IF(AND(Sheet1!J1107&lt;49,Sheet1!D1106&gt;40),"高质量顾客",IF(AND(Sheet1!J1107&gt;=49,Sheet1!D1106&gt;40),"中质量顾客","低质量顾客"))</f>
        <v>高质量顾客</v>
      </c>
      <c r="D1105" s="6"/>
    </row>
    <row r="1106" spans="1:4" x14ac:dyDescent="0.3">
      <c r="A1106">
        <v>807</v>
      </c>
      <c r="B1106" s="4">
        <f ca="1">DATEDIF(Sheet1!H1107, TODAY(), "Y")</f>
        <v>11</v>
      </c>
      <c r="C1106" s="6" t="str">
        <f>IF(AND(Sheet1!J1108&lt;49,Sheet1!D1107&gt;40),"高质量顾客",IF(AND(Sheet1!J1108&gt;=49,Sheet1!D1107&gt;40),"中质量顾客","低质量顾客"))</f>
        <v>中质量顾客</v>
      </c>
      <c r="D1106" s="6"/>
    </row>
    <row r="1107" spans="1:4" x14ac:dyDescent="0.3">
      <c r="A1107">
        <v>1135</v>
      </c>
      <c r="B1107" s="4">
        <f ca="1">DATEDIF(Sheet1!H1108, TODAY(), "Y")</f>
        <v>11</v>
      </c>
      <c r="C1107" s="6" t="str">
        <f>IF(AND(Sheet1!J1109&lt;49,Sheet1!D1108&gt;40),"高质量顾客",IF(AND(Sheet1!J1109&gt;=49,Sheet1!D1108&gt;40),"中质量顾客","低质量顾客"))</f>
        <v>中质量顾客</v>
      </c>
      <c r="D1107" s="6"/>
    </row>
    <row r="1108" spans="1:4" x14ac:dyDescent="0.3">
      <c r="A1108">
        <v>24</v>
      </c>
      <c r="B1108" s="4">
        <f ca="1">DATEDIF(Sheet1!H1109, TODAY(), "Y")</f>
        <v>11</v>
      </c>
      <c r="C1108" s="6" t="str">
        <f>IF(AND(Sheet1!J1110&lt;49,Sheet1!D1109&gt;40),"高质量顾客",IF(AND(Sheet1!J1110&gt;=49,Sheet1!D1109&gt;40),"中质量顾客","低质量顾客"))</f>
        <v>高质量顾客</v>
      </c>
      <c r="D1108" s="6"/>
    </row>
    <row r="1109" spans="1:4" x14ac:dyDescent="0.3">
      <c r="A1109">
        <v>4376</v>
      </c>
      <c r="B1109" s="4">
        <f ca="1">DATEDIF(Sheet1!H1110, TODAY(), "Y")</f>
        <v>11</v>
      </c>
      <c r="C1109" s="6" t="str">
        <f>IF(AND(Sheet1!J1111&lt;49,Sheet1!D1110&gt;40),"高质量顾客",IF(AND(Sheet1!J1111&gt;=49,Sheet1!D1110&gt;40),"中质量顾客","低质量顾客"))</f>
        <v>中质量顾客</v>
      </c>
      <c r="D1109" s="6"/>
    </row>
    <row r="1110" spans="1:4" x14ac:dyDescent="0.3">
      <c r="A1110">
        <v>8955</v>
      </c>
      <c r="B1110" s="4">
        <f ca="1">DATEDIF(Sheet1!H1111, TODAY(), "Y")</f>
        <v>11</v>
      </c>
      <c r="C1110" s="6" t="str">
        <f>IF(AND(Sheet1!J1112&lt;49,Sheet1!D1111&gt;40),"高质量顾客",IF(AND(Sheet1!J1112&gt;=49,Sheet1!D1111&gt;40),"中质量顾客","低质量顾客"))</f>
        <v>中质量顾客</v>
      </c>
      <c r="D1110" s="6"/>
    </row>
    <row r="1111" spans="1:4" x14ac:dyDescent="0.3">
      <c r="A1111">
        <v>5229</v>
      </c>
      <c r="B1111" s="4">
        <f ca="1">DATEDIF(Sheet1!H1112, TODAY(), "Y")</f>
        <v>11</v>
      </c>
      <c r="C1111" s="6" t="str">
        <f>IF(AND(Sheet1!J1113&lt;49,Sheet1!D1112&gt;40),"高质量顾客",IF(AND(Sheet1!J1113&gt;=49,Sheet1!D1112&gt;40),"中质量顾客","低质量顾客"))</f>
        <v>中质量顾客</v>
      </c>
      <c r="D1111" s="6"/>
    </row>
    <row r="1112" spans="1:4" x14ac:dyDescent="0.3">
      <c r="A1112">
        <v>3726</v>
      </c>
      <c r="B1112" s="4">
        <f ca="1">DATEDIF(Sheet1!H1113, TODAY(), "Y")</f>
        <v>11</v>
      </c>
      <c r="C1112" s="6" t="str">
        <f>IF(AND(Sheet1!J1114&lt;49,Sheet1!D1113&gt;40),"高质量顾客",IF(AND(Sheet1!J1114&gt;=49,Sheet1!D1113&gt;40),"中质量顾客","低质量顾客"))</f>
        <v>中质量顾客</v>
      </c>
      <c r="D1112" s="6"/>
    </row>
    <row r="1113" spans="1:4" x14ac:dyDescent="0.3">
      <c r="A1113">
        <v>1328</v>
      </c>
      <c r="B1113" s="4">
        <f ca="1">DATEDIF(Sheet1!H1114, TODAY(), "Y")</f>
        <v>11</v>
      </c>
      <c r="C1113" s="6" t="str">
        <f>IF(AND(Sheet1!J1115&lt;49,Sheet1!D1114&gt;40),"高质量顾客",IF(AND(Sheet1!J1115&gt;=49,Sheet1!D1114&gt;40),"中质量顾客","低质量顾客"))</f>
        <v>中质量顾客</v>
      </c>
      <c r="D1113" s="6"/>
    </row>
    <row r="1114" spans="1:4" x14ac:dyDescent="0.3">
      <c r="A1114">
        <v>5283</v>
      </c>
      <c r="B1114" s="4">
        <f ca="1">DATEDIF(Sheet1!H1115, TODAY(), "Y")</f>
        <v>11</v>
      </c>
      <c r="C1114" s="6" t="str">
        <f>IF(AND(Sheet1!J1116&lt;49,Sheet1!D1115&gt;40),"高质量顾客",IF(AND(Sheet1!J1116&gt;=49,Sheet1!D1115&gt;40),"中质量顾客","低质量顾客"))</f>
        <v>中质量顾客</v>
      </c>
      <c r="D1114" s="6"/>
    </row>
    <row r="1115" spans="1:4" x14ac:dyDescent="0.3">
      <c r="A1115">
        <v>193</v>
      </c>
      <c r="B1115" s="4">
        <f ca="1">DATEDIF(Sheet1!H1116, TODAY(), "Y")</f>
        <v>11</v>
      </c>
      <c r="C1115" s="6" t="str">
        <f>IF(AND(Sheet1!J1117&lt;49,Sheet1!D1116&gt;40),"高质量顾客",IF(AND(Sheet1!J1117&gt;=49,Sheet1!D1116&gt;40),"中质量顾客","低质量顾客"))</f>
        <v>中质量顾客</v>
      </c>
      <c r="D1115" s="6"/>
    </row>
    <row r="1116" spans="1:4" x14ac:dyDescent="0.3">
      <c r="A1116">
        <v>361</v>
      </c>
      <c r="B1116" s="4">
        <f ca="1">DATEDIF(Sheet1!H1117, TODAY(), "Y")</f>
        <v>11</v>
      </c>
      <c r="C1116" s="6" t="str">
        <f>IF(AND(Sheet1!J1118&lt;49,Sheet1!D1117&gt;40),"高质量顾客",IF(AND(Sheet1!J1118&gt;=49,Sheet1!D1117&gt;40),"中质量顾客","低质量顾客"))</f>
        <v>中质量顾客</v>
      </c>
      <c r="D1116" s="6"/>
    </row>
    <row r="1117" spans="1:4" x14ac:dyDescent="0.3">
      <c r="A1117">
        <v>1878</v>
      </c>
      <c r="B1117" s="4">
        <f ca="1">DATEDIF(Sheet1!H1118, TODAY(), "Y")</f>
        <v>11</v>
      </c>
      <c r="C1117" s="6" t="str">
        <f>IF(AND(Sheet1!J1119&lt;49,Sheet1!D1118&gt;40),"高质量顾客",IF(AND(Sheet1!J1119&gt;=49,Sheet1!D1118&gt;40),"中质量顾客","低质量顾客"))</f>
        <v>高质量顾客</v>
      </c>
      <c r="D1117" s="6"/>
    </row>
    <row r="1118" spans="1:4" x14ac:dyDescent="0.3">
      <c r="A1118">
        <v>9986</v>
      </c>
      <c r="B1118" s="4">
        <f ca="1">DATEDIF(Sheet1!H1119, TODAY(), "Y")</f>
        <v>11</v>
      </c>
      <c r="C1118" s="6" t="str">
        <f>IF(AND(Sheet1!J1120&lt;49,Sheet1!D1119&gt;40),"高质量顾客",IF(AND(Sheet1!J1120&gt;=49,Sheet1!D1119&gt;40),"中质量顾客","低质量顾客"))</f>
        <v>中质量顾客</v>
      </c>
      <c r="D1118" s="6"/>
    </row>
    <row r="1119" spans="1:4" x14ac:dyDescent="0.3">
      <c r="A1119">
        <v>9423</v>
      </c>
      <c r="B1119" s="4">
        <f ca="1">DATEDIF(Sheet1!H1120, TODAY(), "Y")</f>
        <v>11</v>
      </c>
      <c r="C1119" s="6" t="str">
        <f>IF(AND(Sheet1!J1121&lt;49,Sheet1!D1120&gt;40),"高质量顾客",IF(AND(Sheet1!J1121&gt;=49,Sheet1!D1120&gt;40),"中质量顾客","低质量顾客"))</f>
        <v>高质量顾客</v>
      </c>
      <c r="D1119" s="6"/>
    </row>
    <row r="1120" spans="1:4" x14ac:dyDescent="0.3">
      <c r="A1120">
        <v>10341</v>
      </c>
      <c r="B1120" s="4">
        <f ca="1">DATEDIF(Sheet1!H1121, TODAY(), "Y")</f>
        <v>11</v>
      </c>
      <c r="C1120" s="6" t="str">
        <f>IF(AND(Sheet1!J1122&lt;49,Sheet1!D1121&gt;40),"高质量顾客",IF(AND(Sheet1!J1122&gt;=49,Sheet1!D1121&gt;40),"中质量顾客","低质量顾客"))</f>
        <v>高质量顾客</v>
      </c>
      <c r="D1120" s="6"/>
    </row>
    <row r="1121" spans="1:4" x14ac:dyDescent="0.3">
      <c r="A1121">
        <v>6205</v>
      </c>
      <c r="B1121" s="4">
        <f ca="1">DATEDIF(Sheet1!H1122, TODAY(), "Y")</f>
        <v>11</v>
      </c>
      <c r="C1121" s="6" t="str">
        <f>IF(AND(Sheet1!J1123&lt;49,Sheet1!D1122&gt;40),"高质量顾客",IF(AND(Sheet1!J1123&gt;=49,Sheet1!D1122&gt;40),"中质量顾客","低质量顾客"))</f>
        <v>中质量顾客</v>
      </c>
      <c r="D1121" s="6"/>
    </row>
    <row r="1122" spans="1:4" x14ac:dyDescent="0.3">
      <c r="A1122">
        <v>2958</v>
      </c>
      <c r="B1122" s="4">
        <f ca="1">DATEDIF(Sheet1!H1123, TODAY(), "Y")</f>
        <v>11</v>
      </c>
      <c r="C1122" s="6" t="str">
        <f>IF(AND(Sheet1!J1124&lt;49,Sheet1!D1123&gt;40),"高质量顾客",IF(AND(Sheet1!J1124&gt;=49,Sheet1!D1123&gt;40),"中质量顾客","低质量顾客"))</f>
        <v>中质量顾客</v>
      </c>
      <c r="D1122" s="6"/>
    </row>
    <row r="1123" spans="1:4" x14ac:dyDescent="0.3">
      <c r="A1123">
        <v>9197</v>
      </c>
      <c r="B1123" s="4">
        <f ca="1">DATEDIF(Sheet1!H1124, TODAY(), "Y")</f>
        <v>11</v>
      </c>
      <c r="C1123" s="6" t="str">
        <f>IF(AND(Sheet1!J1125&lt;49,Sheet1!D1124&gt;40),"高质量顾客",IF(AND(Sheet1!J1125&gt;=49,Sheet1!D1124&gt;40),"中质量顾客","低质量顾客"))</f>
        <v>高质量顾客</v>
      </c>
      <c r="D1123" s="6"/>
    </row>
    <row r="1124" spans="1:4" x14ac:dyDescent="0.3">
      <c r="A1124">
        <v>2815</v>
      </c>
      <c r="B1124" s="4">
        <f ca="1">DATEDIF(Sheet1!H1125, TODAY(), "Y")</f>
        <v>11</v>
      </c>
      <c r="C1124" s="6" t="str">
        <f>IF(AND(Sheet1!J1126&lt;49,Sheet1!D1125&gt;40),"高质量顾客",IF(AND(Sheet1!J1126&gt;=49,Sheet1!D1125&gt;40),"中质量顾客","低质量顾客"))</f>
        <v>中质量顾客</v>
      </c>
      <c r="D1124" s="6"/>
    </row>
    <row r="1125" spans="1:4" x14ac:dyDescent="0.3">
      <c r="A1125">
        <v>3152</v>
      </c>
      <c r="B1125" s="4">
        <f ca="1">DATEDIF(Sheet1!H1126, TODAY(), "Y")</f>
        <v>11</v>
      </c>
      <c r="C1125" s="6" t="str">
        <f>IF(AND(Sheet1!J1127&lt;49,Sheet1!D1126&gt;40),"高质量顾客",IF(AND(Sheet1!J1127&gt;=49,Sheet1!D1126&gt;40),"中质量顾客","低质量顾客"))</f>
        <v>中质量顾客</v>
      </c>
      <c r="D1125" s="6"/>
    </row>
    <row r="1126" spans="1:4" x14ac:dyDescent="0.3">
      <c r="A1126">
        <v>11188</v>
      </c>
      <c r="B1126" s="4">
        <f ca="1">DATEDIF(Sheet1!H1127, TODAY(), "Y")</f>
        <v>11</v>
      </c>
      <c r="C1126" s="6" t="str">
        <f>IF(AND(Sheet1!J1128&lt;49,Sheet1!D1127&gt;40),"高质量顾客",IF(AND(Sheet1!J1128&gt;=49,Sheet1!D1127&gt;40),"中质量顾客","低质量顾客"))</f>
        <v>高质量顾客</v>
      </c>
      <c r="D1126" s="6"/>
    </row>
    <row r="1127" spans="1:4" x14ac:dyDescent="0.3">
      <c r="A1127">
        <v>10613</v>
      </c>
      <c r="B1127" s="4">
        <f ca="1">DATEDIF(Sheet1!H1128, TODAY(), "Y")</f>
        <v>11</v>
      </c>
      <c r="C1127" s="6" t="str">
        <f>IF(AND(Sheet1!J1129&lt;49,Sheet1!D1128&gt;40),"高质量顾客",IF(AND(Sheet1!J1129&gt;=49,Sheet1!D1128&gt;40),"中质量顾客","低质量顾客"))</f>
        <v>中质量顾客</v>
      </c>
      <c r="D1127" s="6"/>
    </row>
    <row r="1128" spans="1:4" x14ac:dyDescent="0.3">
      <c r="A1128">
        <v>8079</v>
      </c>
      <c r="B1128" s="4">
        <f ca="1">DATEDIF(Sheet1!H1129, TODAY(), "Y")</f>
        <v>11</v>
      </c>
      <c r="C1128" s="6" t="str">
        <f>IF(AND(Sheet1!J1130&lt;49,Sheet1!D1129&gt;40),"高质量顾客",IF(AND(Sheet1!J1130&gt;=49,Sheet1!D1129&gt;40),"中质量顾客","低质量顾客"))</f>
        <v>高质量顾客</v>
      </c>
      <c r="D1128" s="6"/>
    </row>
    <row r="1129" spans="1:4" x14ac:dyDescent="0.3">
      <c r="A1129">
        <v>5231</v>
      </c>
      <c r="B1129" s="4">
        <f ca="1">DATEDIF(Sheet1!H1130, TODAY(), "Y")</f>
        <v>11</v>
      </c>
      <c r="C1129" s="6" t="str">
        <f>IF(AND(Sheet1!J1131&lt;49,Sheet1!D1130&gt;40),"高质量顾客",IF(AND(Sheet1!J1131&gt;=49,Sheet1!D1130&gt;40),"中质量顾客","低质量顾客"))</f>
        <v>高质量顾客</v>
      </c>
      <c r="D1129" s="6"/>
    </row>
    <row r="1130" spans="1:4" x14ac:dyDescent="0.3">
      <c r="A1130">
        <v>3878</v>
      </c>
      <c r="B1130" s="4">
        <f ca="1">DATEDIF(Sheet1!H1131, TODAY(), "Y")</f>
        <v>11</v>
      </c>
      <c r="C1130" s="6" t="str">
        <f>IF(AND(Sheet1!J1132&lt;49,Sheet1!D1131&gt;40),"高质量顾客",IF(AND(Sheet1!J1132&gt;=49,Sheet1!D1131&gt;40),"中质量顾客","低质量顾客"))</f>
        <v>高质量顾客</v>
      </c>
      <c r="D1130" s="6"/>
    </row>
    <row r="1131" spans="1:4" x14ac:dyDescent="0.3">
      <c r="A1131">
        <v>9727</v>
      </c>
      <c r="B1131" s="4">
        <f ca="1">DATEDIF(Sheet1!H1132, TODAY(), "Y")</f>
        <v>11</v>
      </c>
      <c r="C1131" s="6" t="str">
        <f>IF(AND(Sheet1!J1133&lt;49,Sheet1!D1132&gt;40),"高质量顾客",IF(AND(Sheet1!J1133&gt;=49,Sheet1!D1132&gt;40),"中质量顾客","低质量顾客"))</f>
        <v>中质量顾客</v>
      </c>
      <c r="D1131" s="6"/>
    </row>
    <row r="1132" spans="1:4" x14ac:dyDescent="0.3">
      <c r="A1132">
        <v>10812</v>
      </c>
      <c r="B1132" s="4">
        <f ca="1">DATEDIF(Sheet1!H1133, TODAY(), "Y")</f>
        <v>11</v>
      </c>
      <c r="C1132" s="6" t="str">
        <f>IF(AND(Sheet1!J1134&lt;49,Sheet1!D1133&gt;40),"高质量顾客",IF(AND(Sheet1!J1134&gt;=49,Sheet1!D1133&gt;40),"中质量顾客","低质量顾客"))</f>
        <v>中质量顾客</v>
      </c>
      <c r="D1132" s="6"/>
    </row>
    <row r="1133" spans="1:4" x14ac:dyDescent="0.3">
      <c r="A1133">
        <v>3286</v>
      </c>
      <c r="B1133" s="4">
        <f ca="1">DATEDIF(Sheet1!H1134, TODAY(), "Y")</f>
        <v>11</v>
      </c>
      <c r="C1133" s="6" t="str">
        <f>IF(AND(Sheet1!J1135&lt;49,Sheet1!D1134&gt;40),"高质量顾客",IF(AND(Sheet1!J1135&gt;=49,Sheet1!D1134&gt;40),"中质量顾客","低质量顾客"))</f>
        <v>中质量顾客</v>
      </c>
      <c r="D1133" s="6"/>
    </row>
    <row r="1134" spans="1:4" x14ac:dyDescent="0.3">
      <c r="A1134">
        <v>8070</v>
      </c>
      <c r="B1134" s="4">
        <f ca="1">DATEDIF(Sheet1!H1135, TODAY(), "Y")</f>
        <v>11</v>
      </c>
      <c r="C1134" s="6" t="str">
        <f>IF(AND(Sheet1!J1136&lt;49,Sheet1!D1135&gt;40),"高质量顾客",IF(AND(Sheet1!J1136&gt;=49,Sheet1!D1135&gt;40),"中质量顾客","低质量顾客"))</f>
        <v>高质量顾客</v>
      </c>
      <c r="D1134" s="6"/>
    </row>
    <row r="1135" spans="1:4" x14ac:dyDescent="0.3">
      <c r="A1135">
        <v>6646</v>
      </c>
      <c r="B1135" s="4">
        <f ca="1">DATEDIF(Sheet1!H1136, TODAY(), "Y")</f>
        <v>11</v>
      </c>
      <c r="C1135" s="6" t="str">
        <f>IF(AND(Sheet1!J1137&lt;49,Sheet1!D1136&gt;40),"高质量顾客",IF(AND(Sheet1!J1137&gt;=49,Sheet1!D1136&gt;40),"中质量顾客","低质量顾客"))</f>
        <v>高质量顾客</v>
      </c>
      <c r="D1135" s="6"/>
    </row>
    <row r="1136" spans="1:4" x14ac:dyDescent="0.3">
      <c r="A1136">
        <v>10146</v>
      </c>
      <c r="B1136" s="4">
        <f ca="1">DATEDIF(Sheet1!H1137, TODAY(), "Y")</f>
        <v>11</v>
      </c>
      <c r="C1136" s="6" t="str">
        <f>IF(AND(Sheet1!J1138&lt;49,Sheet1!D1137&gt;40),"高质量顾客",IF(AND(Sheet1!J1138&gt;=49,Sheet1!D1137&gt;40),"中质量顾客","低质量顾客"))</f>
        <v>中质量顾客</v>
      </c>
      <c r="D1136" s="6"/>
    </row>
    <row r="1137" spans="1:4" x14ac:dyDescent="0.3">
      <c r="A1137">
        <v>11092</v>
      </c>
      <c r="B1137" s="4">
        <f ca="1">DATEDIF(Sheet1!H1138, TODAY(), "Y")</f>
        <v>11</v>
      </c>
      <c r="C1137" s="6" t="str">
        <f>IF(AND(Sheet1!J1139&lt;49,Sheet1!D1138&gt;40),"高质量顾客",IF(AND(Sheet1!J1139&gt;=49,Sheet1!D1138&gt;40),"中质量顾客","低质量顾客"))</f>
        <v>中质量顾客</v>
      </c>
      <c r="D1137" s="6"/>
    </row>
    <row r="1138" spans="1:4" x14ac:dyDescent="0.3">
      <c r="A1138">
        <v>8375</v>
      </c>
      <c r="B1138" s="4">
        <f ca="1">DATEDIF(Sheet1!H1139, TODAY(), "Y")</f>
        <v>11</v>
      </c>
      <c r="C1138" s="6" t="str">
        <f>IF(AND(Sheet1!J1140&lt;49,Sheet1!D1139&gt;40),"高质量顾客",IF(AND(Sheet1!J1140&gt;=49,Sheet1!D1139&gt;40),"中质量顾客","低质量顾客"))</f>
        <v>高质量顾客</v>
      </c>
      <c r="D1138" s="6"/>
    </row>
    <row r="1139" spans="1:4" x14ac:dyDescent="0.3">
      <c r="A1139">
        <v>7408</v>
      </c>
      <c r="B1139" s="4">
        <f ca="1">DATEDIF(Sheet1!H1140, TODAY(), "Y")</f>
        <v>11</v>
      </c>
      <c r="C1139" s="6" t="str">
        <f>IF(AND(Sheet1!J1141&lt;49,Sheet1!D1140&gt;40),"高质量顾客",IF(AND(Sheet1!J1141&gt;=49,Sheet1!D1140&gt;40),"中质量顾客","低质量顾客"))</f>
        <v>高质量顾客</v>
      </c>
      <c r="D1139" s="6"/>
    </row>
    <row r="1140" spans="1:4" x14ac:dyDescent="0.3">
      <c r="A1140">
        <v>4877</v>
      </c>
      <c r="B1140" s="4">
        <f ca="1">DATEDIF(Sheet1!H1141, TODAY(), "Y")</f>
        <v>11</v>
      </c>
      <c r="C1140" s="6" t="str">
        <f>IF(AND(Sheet1!J1142&lt;49,Sheet1!D1141&gt;40),"高质量顾客",IF(AND(Sheet1!J1142&gt;=49,Sheet1!D1141&gt;40),"中质量顾客","低质量顾客"))</f>
        <v>高质量顾客</v>
      </c>
      <c r="D1140" s="6"/>
    </row>
    <row r="1141" spans="1:4" x14ac:dyDescent="0.3">
      <c r="A1141">
        <v>1857</v>
      </c>
      <c r="B1141" s="4">
        <f ca="1">DATEDIF(Sheet1!H1142, TODAY(), "Y")</f>
        <v>11</v>
      </c>
      <c r="C1141" s="6" t="str">
        <f>IF(AND(Sheet1!J1143&lt;49,Sheet1!D1142&gt;40),"高质量顾客",IF(AND(Sheet1!J1143&gt;=49,Sheet1!D1142&gt;40),"中质量顾客","低质量顾客"))</f>
        <v>中质量顾客</v>
      </c>
      <c r="D1141" s="6"/>
    </row>
    <row r="1142" spans="1:4" x14ac:dyDescent="0.3">
      <c r="A1142">
        <v>9697</v>
      </c>
      <c r="B1142" s="4">
        <f ca="1">DATEDIF(Sheet1!H1143, TODAY(), "Y")</f>
        <v>11</v>
      </c>
      <c r="C1142" s="6" t="str">
        <f>IF(AND(Sheet1!J1144&lt;49,Sheet1!D1143&gt;40),"高质量顾客",IF(AND(Sheet1!J1144&gt;=49,Sheet1!D1143&gt;40),"中质量顾客","低质量顾客"))</f>
        <v>中质量顾客</v>
      </c>
      <c r="D1142" s="6"/>
    </row>
    <row r="1143" spans="1:4" x14ac:dyDescent="0.3">
      <c r="A1143">
        <v>4832</v>
      </c>
      <c r="B1143" s="4">
        <f ca="1">DATEDIF(Sheet1!H1144, TODAY(), "Y")</f>
        <v>11</v>
      </c>
      <c r="C1143" s="6" t="str">
        <f>IF(AND(Sheet1!J1145&lt;49,Sheet1!D1144&gt;40),"高质量顾客",IF(AND(Sheet1!J1145&gt;=49,Sheet1!D1144&gt;40),"中质量顾客","低质量顾客"))</f>
        <v>中质量顾客</v>
      </c>
      <c r="D1143" s="6"/>
    </row>
    <row r="1144" spans="1:4" x14ac:dyDescent="0.3">
      <c r="A1144">
        <v>5823</v>
      </c>
      <c r="B1144" s="4">
        <f ca="1">DATEDIF(Sheet1!H1145, TODAY(), "Y")</f>
        <v>11</v>
      </c>
      <c r="C1144" s="6" t="str">
        <f>IF(AND(Sheet1!J1146&lt;49,Sheet1!D1145&gt;40),"高质量顾客",IF(AND(Sheet1!J1146&gt;=49,Sheet1!D1145&gt;40),"中质量顾客","低质量顾客"))</f>
        <v>中质量顾客</v>
      </c>
      <c r="D1144" s="6"/>
    </row>
    <row r="1145" spans="1:4" x14ac:dyDescent="0.3">
      <c r="A1145">
        <v>1834</v>
      </c>
      <c r="B1145" s="4">
        <f ca="1">DATEDIF(Sheet1!H1146, TODAY(), "Y")</f>
        <v>11</v>
      </c>
      <c r="C1145" s="6" t="str">
        <f>IF(AND(Sheet1!J1147&lt;49,Sheet1!D1146&gt;40),"高质量顾客",IF(AND(Sheet1!J1147&gt;=49,Sheet1!D1146&gt;40),"中质量顾客","低质量顾客"))</f>
        <v>中质量顾客</v>
      </c>
      <c r="D1145" s="6"/>
    </row>
    <row r="1146" spans="1:4" x14ac:dyDescent="0.3">
      <c r="A1146">
        <v>8541</v>
      </c>
      <c r="B1146" s="4">
        <f ca="1">DATEDIF(Sheet1!H1147, TODAY(), "Y")</f>
        <v>11</v>
      </c>
      <c r="C1146" s="6" t="str">
        <f>IF(AND(Sheet1!J1148&lt;49,Sheet1!D1147&gt;40),"高质量顾客",IF(AND(Sheet1!J1148&gt;=49,Sheet1!D1147&gt;40),"中质量顾客","低质量顾客"))</f>
        <v>高质量顾客</v>
      </c>
      <c r="D1146" s="6"/>
    </row>
    <row r="1147" spans="1:4" x14ac:dyDescent="0.3">
      <c r="A1147">
        <v>2174</v>
      </c>
      <c r="B1147" s="4">
        <f ca="1">DATEDIF(Sheet1!H1148, TODAY(), "Y")</f>
        <v>11</v>
      </c>
      <c r="C1147" s="6" t="str">
        <f>IF(AND(Sheet1!J1149&lt;49,Sheet1!D1148&gt;40),"高质量顾客",IF(AND(Sheet1!J1149&gt;=49,Sheet1!D1148&gt;40),"中质量顾客","低质量顾客"))</f>
        <v>高质量顾客</v>
      </c>
      <c r="D1147" s="6"/>
    </row>
    <row r="1148" spans="1:4" x14ac:dyDescent="0.3">
      <c r="A1148">
        <v>8461</v>
      </c>
      <c r="B1148" s="4">
        <f ca="1">DATEDIF(Sheet1!H1149, TODAY(), "Y")</f>
        <v>11</v>
      </c>
      <c r="C1148" s="6" t="str">
        <f>IF(AND(Sheet1!J1150&lt;49,Sheet1!D1149&gt;40),"高质量顾客",IF(AND(Sheet1!J1150&gt;=49,Sheet1!D1149&gt;40),"中质量顾客","低质量顾客"))</f>
        <v>高质量顾客</v>
      </c>
      <c r="D1148" s="6"/>
    </row>
    <row r="1149" spans="1:4" x14ac:dyDescent="0.3">
      <c r="A1149">
        <v>9485</v>
      </c>
      <c r="B1149" s="4">
        <f ca="1">DATEDIF(Sheet1!H1150, TODAY(), "Y")</f>
        <v>11</v>
      </c>
      <c r="C1149" s="6" t="str">
        <f>IF(AND(Sheet1!J1151&lt;49,Sheet1!D1150&gt;40),"高质量顾客",IF(AND(Sheet1!J1151&gt;=49,Sheet1!D1150&gt;40),"中质量顾客","低质量顾客"))</f>
        <v>中质量顾客</v>
      </c>
      <c r="D1149" s="6"/>
    </row>
    <row r="1150" spans="1:4" x14ac:dyDescent="0.3">
      <c r="A1150">
        <v>231</v>
      </c>
      <c r="B1150" s="4">
        <f ca="1">DATEDIF(Sheet1!H1151, TODAY(), "Y")</f>
        <v>11</v>
      </c>
      <c r="C1150" s="6" t="str">
        <f>IF(AND(Sheet1!J1152&lt;49,Sheet1!D1151&gt;40),"高质量顾客",IF(AND(Sheet1!J1152&gt;=49,Sheet1!D1151&gt;40),"中质量顾客","低质量顾客"))</f>
        <v>中质量顾客</v>
      </c>
      <c r="D1150" s="6"/>
    </row>
    <row r="1151" spans="1:4" x14ac:dyDescent="0.3">
      <c r="A1151">
        <v>2853</v>
      </c>
      <c r="B1151" s="4">
        <f ca="1">DATEDIF(Sheet1!H1152, TODAY(), "Y")</f>
        <v>11</v>
      </c>
      <c r="C1151" s="6" t="str">
        <f>IF(AND(Sheet1!J1153&lt;49,Sheet1!D1152&gt;40),"高质量顾客",IF(AND(Sheet1!J1153&gt;=49,Sheet1!D1152&gt;40),"中质量顾客","低质量顾客"))</f>
        <v>中质量顾客</v>
      </c>
      <c r="D1151" s="6"/>
    </row>
    <row r="1152" spans="1:4" x14ac:dyDescent="0.3">
      <c r="A1152">
        <v>5186</v>
      </c>
      <c r="B1152" s="4">
        <f ca="1">DATEDIF(Sheet1!H1153, TODAY(), "Y")</f>
        <v>11</v>
      </c>
      <c r="C1152" s="6" t="str">
        <f>IF(AND(Sheet1!J1154&lt;49,Sheet1!D1153&gt;40),"高质量顾客",IF(AND(Sheet1!J1154&gt;=49,Sheet1!D1153&gt;40),"中质量顾客","低质量顾客"))</f>
        <v>高质量顾客</v>
      </c>
      <c r="D1152" s="6"/>
    </row>
    <row r="1153" spans="1:4" x14ac:dyDescent="0.3">
      <c r="A1153">
        <v>6466</v>
      </c>
      <c r="B1153" s="4">
        <f ca="1">DATEDIF(Sheet1!H1154, TODAY(), "Y")</f>
        <v>11</v>
      </c>
      <c r="C1153" s="6" t="str">
        <f>IF(AND(Sheet1!J1155&lt;49,Sheet1!D1154&gt;40),"高质量顾客",IF(AND(Sheet1!J1155&gt;=49,Sheet1!D1154&gt;40),"中质量顾客","低质量顾客"))</f>
        <v>中质量顾客</v>
      </c>
      <c r="D1153" s="6"/>
    </row>
    <row r="1154" spans="1:4" x14ac:dyDescent="0.3">
      <c r="A1154">
        <v>2986</v>
      </c>
      <c r="B1154" s="4">
        <f ca="1">DATEDIF(Sheet1!H1155, TODAY(), "Y")</f>
        <v>11</v>
      </c>
      <c r="C1154" s="6" t="str">
        <f>IF(AND(Sheet1!J1156&lt;49,Sheet1!D1155&gt;40),"高质量顾客",IF(AND(Sheet1!J1156&gt;=49,Sheet1!D1155&gt;40),"中质量顾客","低质量顾客"))</f>
        <v>中质量顾客</v>
      </c>
      <c r="D1154" s="6"/>
    </row>
    <row r="1155" spans="1:4" x14ac:dyDescent="0.3">
      <c r="A1155">
        <v>5899</v>
      </c>
      <c r="B1155" s="4">
        <f ca="1">DATEDIF(Sheet1!H1156, TODAY(), "Y")</f>
        <v>11</v>
      </c>
      <c r="C1155" s="6" t="str">
        <f>IF(AND(Sheet1!J1157&lt;49,Sheet1!D1156&gt;40),"高质量顾客",IF(AND(Sheet1!J1157&gt;=49,Sheet1!D1156&gt;40),"中质量顾客","低质量顾客"))</f>
        <v>高质量顾客</v>
      </c>
      <c r="D1155" s="6"/>
    </row>
    <row r="1156" spans="1:4" x14ac:dyDescent="0.3">
      <c r="A1156">
        <v>1646</v>
      </c>
      <c r="B1156" s="4">
        <f ca="1">DATEDIF(Sheet1!H1157, TODAY(), "Y")</f>
        <v>11</v>
      </c>
      <c r="C1156" s="6" t="str">
        <f>IF(AND(Sheet1!J1158&lt;49,Sheet1!D1157&gt;40),"高质量顾客",IF(AND(Sheet1!J1158&gt;=49,Sheet1!D1157&gt;40),"中质量顾客","低质量顾客"))</f>
        <v>高质量顾客</v>
      </c>
      <c r="D1156" s="6"/>
    </row>
    <row r="1157" spans="1:4" x14ac:dyDescent="0.3">
      <c r="A1157">
        <v>5654</v>
      </c>
      <c r="B1157" s="4">
        <f ca="1">DATEDIF(Sheet1!H1158, TODAY(), "Y")</f>
        <v>11</v>
      </c>
      <c r="C1157" s="6" t="str">
        <f>IF(AND(Sheet1!J1159&lt;49,Sheet1!D1158&gt;40),"高质量顾客",IF(AND(Sheet1!J1159&gt;=49,Sheet1!D1158&gt;40),"中质量顾客","低质量顾客"))</f>
        <v>高质量顾客</v>
      </c>
      <c r="D1157" s="6"/>
    </row>
    <row r="1158" spans="1:4" x14ac:dyDescent="0.3">
      <c r="A1158">
        <v>3924</v>
      </c>
      <c r="B1158" s="4">
        <f ca="1">DATEDIF(Sheet1!H1159, TODAY(), "Y")</f>
        <v>11</v>
      </c>
      <c r="C1158" s="6" t="str">
        <f>IF(AND(Sheet1!J1160&lt;49,Sheet1!D1159&gt;40),"高质量顾客",IF(AND(Sheet1!J1160&gt;=49,Sheet1!D1159&gt;40),"中质量顾客","低质量顾客"))</f>
        <v>高质量顾客</v>
      </c>
      <c r="D1158" s="6"/>
    </row>
    <row r="1159" spans="1:4" x14ac:dyDescent="0.3">
      <c r="A1159">
        <v>5794</v>
      </c>
      <c r="B1159" s="4">
        <f ca="1">DATEDIF(Sheet1!H1160, TODAY(), "Y")</f>
        <v>11</v>
      </c>
      <c r="C1159" s="6" t="str">
        <f>IF(AND(Sheet1!J1161&lt;49,Sheet1!D1160&gt;40),"高质量顾客",IF(AND(Sheet1!J1161&gt;=49,Sheet1!D1160&gt;40),"中质量顾客","低质量顾客"))</f>
        <v>中质量顾客</v>
      </c>
      <c r="D1159" s="6"/>
    </row>
    <row r="1160" spans="1:4" x14ac:dyDescent="0.3">
      <c r="A1160">
        <v>2106</v>
      </c>
      <c r="B1160" s="4">
        <f ca="1">DATEDIF(Sheet1!H1161, TODAY(), "Y")</f>
        <v>11</v>
      </c>
      <c r="C1160" s="6" t="str">
        <f>IF(AND(Sheet1!J1162&lt;49,Sheet1!D1161&gt;40),"高质量顾客",IF(AND(Sheet1!J1162&gt;=49,Sheet1!D1161&gt;40),"中质量顾客","低质量顾客"))</f>
        <v>中质量顾客</v>
      </c>
      <c r="D1160" s="6"/>
    </row>
    <row r="1161" spans="1:4" x14ac:dyDescent="0.3">
      <c r="A1161">
        <v>3363</v>
      </c>
      <c r="B1161" s="4">
        <f ca="1">DATEDIF(Sheet1!H1162, TODAY(), "Y")</f>
        <v>11</v>
      </c>
      <c r="C1161" s="6" t="str">
        <f>IF(AND(Sheet1!J1163&lt;49,Sheet1!D1162&gt;40),"高质量顾客",IF(AND(Sheet1!J1163&gt;=49,Sheet1!D1162&gt;40),"中质量顾客","低质量顾客"))</f>
        <v>高质量顾客</v>
      </c>
      <c r="D1161" s="6"/>
    </row>
    <row r="1162" spans="1:4" x14ac:dyDescent="0.3">
      <c r="A1162">
        <v>2694</v>
      </c>
      <c r="B1162" s="4">
        <f ca="1">DATEDIF(Sheet1!H1163, TODAY(), "Y")</f>
        <v>11</v>
      </c>
      <c r="C1162" s="6" t="str">
        <f>IF(AND(Sheet1!J1164&lt;49,Sheet1!D1163&gt;40),"高质量顾客",IF(AND(Sheet1!J1164&gt;=49,Sheet1!D1163&gt;40),"中质量顾客","低质量顾客"))</f>
        <v>高质量顾客</v>
      </c>
      <c r="D1162" s="6"/>
    </row>
    <row r="1163" spans="1:4" x14ac:dyDescent="0.3">
      <c r="A1163">
        <v>8207</v>
      </c>
      <c r="B1163" s="4">
        <f ca="1">DATEDIF(Sheet1!H1164, TODAY(), "Y")</f>
        <v>11</v>
      </c>
      <c r="C1163" s="6" t="str">
        <f>IF(AND(Sheet1!J1165&lt;49,Sheet1!D1164&gt;40),"高质量顾客",IF(AND(Sheet1!J1165&gt;=49,Sheet1!D1164&gt;40),"中质量顾客","低质量顾客"))</f>
        <v>高质量顾客</v>
      </c>
      <c r="D1163" s="6"/>
    </row>
    <row r="1164" spans="1:4" x14ac:dyDescent="0.3">
      <c r="A1164">
        <v>7628</v>
      </c>
      <c r="B1164" s="4">
        <f ca="1">DATEDIF(Sheet1!H1165, TODAY(), "Y")</f>
        <v>11</v>
      </c>
      <c r="C1164" s="6" t="str">
        <f>IF(AND(Sheet1!J1166&lt;49,Sheet1!D1165&gt;40),"高质量顾客",IF(AND(Sheet1!J1166&gt;=49,Sheet1!D1165&gt;40),"中质量顾客","低质量顾客"))</f>
        <v>高质量顾客</v>
      </c>
      <c r="D1164" s="6"/>
    </row>
    <row r="1165" spans="1:4" x14ac:dyDescent="0.3">
      <c r="A1165">
        <v>5493</v>
      </c>
      <c r="B1165" s="4">
        <f ca="1">DATEDIF(Sheet1!H1166, TODAY(), "Y")</f>
        <v>11</v>
      </c>
      <c r="C1165" s="6" t="str">
        <f>IF(AND(Sheet1!J1167&lt;49,Sheet1!D1166&gt;40),"高质量顾客",IF(AND(Sheet1!J1167&gt;=49,Sheet1!D1166&gt;40),"中质量顾客","低质量顾客"))</f>
        <v>高质量顾客</v>
      </c>
      <c r="D1165" s="6"/>
    </row>
    <row r="1166" spans="1:4" x14ac:dyDescent="0.3">
      <c r="A1166">
        <v>4290</v>
      </c>
      <c r="B1166" s="4">
        <f ca="1">DATEDIF(Sheet1!H1167, TODAY(), "Y")</f>
        <v>11</v>
      </c>
      <c r="C1166" s="6" t="str">
        <f>IF(AND(Sheet1!J1168&lt;49,Sheet1!D1167&gt;40),"高质量顾客",IF(AND(Sheet1!J1168&gt;=49,Sheet1!D1167&gt;40),"中质量顾客","低质量顾客"))</f>
        <v>高质量顾客</v>
      </c>
      <c r="D1166" s="6"/>
    </row>
    <row r="1167" spans="1:4" x14ac:dyDescent="0.3">
      <c r="A1167">
        <v>5726</v>
      </c>
      <c r="B1167" s="4">
        <f ca="1">DATEDIF(Sheet1!H1168, TODAY(), "Y")</f>
        <v>11</v>
      </c>
      <c r="C1167" s="6" t="str">
        <f>IF(AND(Sheet1!J1169&lt;49,Sheet1!D1168&gt;40),"高质量顾客",IF(AND(Sheet1!J1169&gt;=49,Sheet1!D1168&gt;40),"中质量顾客","低质量顾客"))</f>
        <v>高质量顾客</v>
      </c>
      <c r="D1167" s="6"/>
    </row>
    <row r="1168" spans="1:4" x14ac:dyDescent="0.3">
      <c r="A1168">
        <v>1055</v>
      </c>
      <c r="B1168" s="4">
        <f ca="1">DATEDIF(Sheet1!H1169, TODAY(), "Y")</f>
        <v>11</v>
      </c>
      <c r="C1168" s="6" t="str">
        <f>IF(AND(Sheet1!J1170&lt;49,Sheet1!D1169&gt;40),"高质量顾客",IF(AND(Sheet1!J1170&gt;=49,Sheet1!D1169&gt;40),"中质量顾客","低质量顾客"))</f>
        <v>高质量顾客</v>
      </c>
      <c r="D1168" s="6"/>
    </row>
    <row r="1169" spans="1:4" x14ac:dyDescent="0.3">
      <c r="A1169">
        <v>5866</v>
      </c>
      <c r="B1169" s="4">
        <f ca="1">DATEDIF(Sheet1!H1170, TODAY(), "Y")</f>
        <v>11</v>
      </c>
      <c r="C1169" s="6" t="str">
        <f>IF(AND(Sheet1!J1171&lt;49,Sheet1!D1170&gt;40),"高质量顾客",IF(AND(Sheet1!J1171&gt;=49,Sheet1!D1170&gt;40),"中质量顾客","低质量顾客"))</f>
        <v>中质量顾客</v>
      </c>
      <c r="D1169" s="6"/>
    </row>
    <row r="1170" spans="1:4" x14ac:dyDescent="0.3">
      <c r="A1170">
        <v>1958</v>
      </c>
      <c r="B1170" s="4">
        <f ca="1">DATEDIF(Sheet1!H1171, TODAY(), "Y")</f>
        <v>11</v>
      </c>
      <c r="C1170" s="6" t="str">
        <f>IF(AND(Sheet1!J1172&lt;49,Sheet1!D1171&gt;40),"高质量顾客",IF(AND(Sheet1!J1172&gt;=49,Sheet1!D1171&gt;40),"中质量顾客","低质量顾客"))</f>
        <v>高质量顾客</v>
      </c>
      <c r="D1170" s="6"/>
    </row>
    <row r="1171" spans="1:4" x14ac:dyDescent="0.3">
      <c r="A1171">
        <v>5121</v>
      </c>
      <c r="B1171" s="4">
        <f ca="1">DATEDIF(Sheet1!H1172, TODAY(), "Y")</f>
        <v>11</v>
      </c>
      <c r="C1171" s="6" t="str">
        <f>IF(AND(Sheet1!J1173&lt;49,Sheet1!D1172&gt;40),"高质量顾客",IF(AND(Sheet1!J1173&gt;=49,Sheet1!D1172&gt;40),"中质量顾客","低质量顾客"))</f>
        <v>高质量顾客</v>
      </c>
      <c r="D1171" s="6"/>
    </row>
    <row r="1172" spans="1:4" x14ac:dyDescent="0.3">
      <c r="A1172">
        <v>8605</v>
      </c>
      <c r="B1172" s="4">
        <f ca="1">DATEDIF(Sheet1!H1173, TODAY(), "Y")</f>
        <v>11</v>
      </c>
      <c r="C1172" s="6" t="str">
        <f>IF(AND(Sheet1!J1174&lt;49,Sheet1!D1173&gt;40),"高质量顾客",IF(AND(Sheet1!J1174&gt;=49,Sheet1!D1173&gt;40),"中质量顾客","低质量顾客"))</f>
        <v>中质量顾客</v>
      </c>
      <c r="D1172" s="6"/>
    </row>
    <row r="1173" spans="1:4" x14ac:dyDescent="0.3">
      <c r="A1173">
        <v>4333</v>
      </c>
      <c r="B1173" s="4">
        <f ca="1">DATEDIF(Sheet1!H1174, TODAY(), "Y")</f>
        <v>11</v>
      </c>
      <c r="C1173" s="6" t="str">
        <f>IF(AND(Sheet1!J1175&lt;49,Sheet1!D1174&gt;40),"高质量顾客",IF(AND(Sheet1!J1175&gt;=49,Sheet1!D1174&gt;40),"中质量顾客","低质量顾客"))</f>
        <v>高质量顾客</v>
      </c>
      <c r="D1173" s="6"/>
    </row>
    <row r="1174" spans="1:4" x14ac:dyDescent="0.3">
      <c r="A1174">
        <v>9291</v>
      </c>
      <c r="B1174" s="4">
        <f ca="1">DATEDIF(Sheet1!H1175, TODAY(), "Y")</f>
        <v>11</v>
      </c>
      <c r="C1174" s="6" t="str">
        <f>IF(AND(Sheet1!J1176&lt;49,Sheet1!D1175&gt;40),"高质量顾客",IF(AND(Sheet1!J1176&gt;=49,Sheet1!D1175&gt;40),"中质量顾客","低质量顾客"))</f>
        <v>中质量顾客</v>
      </c>
      <c r="D1174" s="6"/>
    </row>
    <row r="1175" spans="1:4" x14ac:dyDescent="0.3">
      <c r="A1175">
        <v>11178</v>
      </c>
      <c r="B1175" s="4">
        <f ca="1">DATEDIF(Sheet1!H1176, TODAY(), "Y")</f>
        <v>11</v>
      </c>
      <c r="C1175" s="6" t="str">
        <f>IF(AND(Sheet1!J1177&lt;49,Sheet1!D1176&gt;40),"高质量顾客",IF(AND(Sheet1!J1177&gt;=49,Sheet1!D1176&gt;40),"中质量顾客","低质量顾客"))</f>
        <v>中质量顾客</v>
      </c>
      <c r="D1175" s="6"/>
    </row>
    <row r="1176" spans="1:4" x14ac:dyDescent="0.3">
      <c r="A1176">
        <v>6866</v>
      </c>
      <c r="B1176" s="4">
        <f ca="1">DATEDIF(Sheet1!H1177, TODAY(), "Y")</f>
        <v>11</v>
      </c>
      <c r="C1176" s="6" t="str">
        <f>IF(AND(Sheet1!J1178&lt;49,Sheet1!D1177&gt;40),"高质量顾客",IF(AND(Sheet1!J1178&gt;=49,Sheet1!D1177&gt;40),"中质量顾客","低质量顾客"))</f>
        <v>中质量顾客</v>
      </c>
      <c r="D1176" s="6"/>
    </row>
    <row r="1177" spans="1:4" x14ac:dyDescent="0.3">
      <c r="A1177">
        <v>7326</v>
      </c>
      <c r="B1177" s="4">
        <f ca="1">DATEDIF(Sheet1!H1178, TODAY(), "Y")</f>
        <v>11</v>
      </c>
      <c r="C1177" s="6" t="str">
        <f>IF(AND(Sheet1!J1179&lt;49,Sheet1!D1178&gt;40),"高质量顾客",IF(AND(Sheet1!J1179&gt;=49,Sheet1!D1178&gt;40),"中质量顾客","低质量顾客"))</f>
        <v>高质量顾客</v>
      </c>
      <c r="D1177" s="6"/>
    </row>
    <row r="1178" spans="1:4" x14ac:dyDescent="0.3">
      <c r="A1178">
        <v>2130</v>
      </c>
      <c r="B1178" s="4">
        <f ca="1">DATEDIF(Sheet1!H1179, TODAY(), "Y")</f>
        <v>11</v>
      </c>
      <c r="C1178" s="6" t="str">
        <f>IF(AND(Sheet1!J1180&lt;49,Sheet1!D1179&gt;40),"高质量顾客",IF(AND(Sheet1!J1180&gt;=49,Sheet1!D1179&gt;40),"中质量顾客","低质量顾客"))</f>
        <v>中质量顾客</v>
      </c>
      <c r="D1178" s="6"/>
    </row>
    <row r="1179" spans="1:4" x14ac:dyDescent="0.3">
      <c r="A1179">
        <v>4252</v>
      </c>
      <c r="B1179" s="4">
        <f ca="1">DATEDIF(Sheet1!H1180, TODAY(), "Y")</f>
        <v>11</v>
      </c>
      <c r="C1179" s="6" t="str">
        <f>IF(AND(Sheet1!J1181&lt;49,Sheet1!D1180&gt;40),"高质量顾客",IF(AND(Sheet1!J1181&gt;=49,Sheet1!D1180&gt;40),"中质量顾客","低质量顾客"))</f>
        <v>中质量顾客</v>
      </c>
      <c r="D1179" s="6"/>
    </row>
    <row r="1180" spans="1:4" x14ac:dyDescent="0.3">
      <c r="A1180">
        <v>4298</v>
      </c>
      <c r="B1180" s="4">
        <f ca="1">DATEDIF(Sheet1!H1181, TODAY(), "Y")</f>
        <v>11</v>
      </c>
      <c r="C1180" s="6" t="str">
        <f>IF(AND(Sheet1!J1182&lt;49,Sheet1!D1181&gt;40),"高质量顾客",IF(AND(Sheet1!J1182&gt;=49,Sheet1!D1181&gt;40),"中质量顾客","低质量顾客"))</f>
        <v>高质量顾客</v>
      </c>
      <c r="D1180" s="6"/>
    </row>
    <row r="1181" spans="1:4" x14ac:dyDescent="0.3">
      <c r="A1181">
        <v>3783</v>
      </c>
      <c r="B1181" s="4">
        <f ca="1">DATEDIF(Sheet1!H1182, TODAY(), "Y")</f>
        <v>11</v>
      </c>
      <c r="C1181" s="6" t="str">
        <f>IF(AND(Sheet1!J1183&lt;49,Sheet1!D1182&gt;40),"高质量顾客",IF(AND(Sheet1!J1183&gt;=49,Sheet1!D1182&gt;40),"中质量顾客","低质量顾客"))</f>
        <v>高质量顾客</v>
      </c>
      <c r="D1181" s="6"/>
    </row>
    <row r="1182" spans="1:4" x14ac:dyDescent="0.3">
      <c r="A1182">
        <v>1100</v>
      </c>
      <c r="B1182" s="4">
        <f ca="1">DATEDIF(Sheet1!H1183, TODAY(), "Y")</f>
        <v>11</v>
      </c>
      <c r="C1182" s="6" t="str">
        <f>IF(AND(Sheet1!J1184&lt;49,Sheet1!D1183&gt;40),"高质量顾客",IF(AND(Sheet1!J1184&gt;=49,Sheet1!D1183&gt;40),"中质量顾客","低质量顾客"))</f>
        <v>高质量顾客</v>
      </c>
      <c r="D1182" s="6"/>
    </row>
    <row r="1183" spans="1:4" x14ac:dyDescent="0.3">
      <c r="A1183">
        <v>4444</v>
      </c>
      <c r="B1183" s="4">
        <f ca="1">DATEDIF(Sheet1!H1184, TODAY(), "Y")</f>
        <v>11</v>
      </c>
      <c r="C1183" s="6" t="str">
        <f>IF(AND(Sheet1!J1185&lt;49,Sheet1!D1184&gt;40),"高质量顾客",IF(AND(Sheet1!J1185&gt;=49,Sheet1!D1184&gt;40),"中质量顾客","低质量顾客"))</f>
        <v>高质量顾客</v>
      </c>
      <c r="D1183" s="6"/>
    </row>
    <row r="1184" spans="1:4" x14ac:dyDescent="0.3">
      <c r="A1184">
        <v>4338</v>
      </c>
      <c r="B1184" s="4">
        <f ca="1">DATEDIF(Sheet1!H1185, TODAY(), "Y")</f>
        <v>11</v>
      </c>
      <c r="C1184" s="6" t="str">
        <f>IF(AND(Sheet1!J1186&lt;49,Sheet1!D1185&gt;40),"高质量顾客",IF(AND(Sheet1!J1186&gt;=49,Sheet1!D1185&gt;40),"中质量顾客","低质量顾客"))</f>
        <v>中质量顾客</v>
      </c>
      <c r="D1184" s="6"/>
    </row>
    <row r="1185" spans="1:4" x14ac:dyDescent="0.3">
      <c r="A1185">
        <v>7947</v>
      </c>
      <c r="B1185" s="4">
        <f ca="1">DATEDIF(Sheet1!H1186, TODAY(), "Y")</f>
        <v>11</v>
      </c>
      <c r="C1185" s="6" t="str">
        <f>IF(AND(Sheet1!J1187&lt;49,Sheet1!D1186&gt;40),"高质量顾客",IF(AND(Sheet1!J1187&gt;=49,Sheet1!D1186&gt;40),"中质量顾客","低质量顾客"))</f>
        <v>高质量顾客</v>
      </c>
      <c r="D1185" s="6"/>
    </row>
    <row r="1186" spans="1:4" x14ac:dyDescent="0.3">
      <c r="A1186">
        <v>1818</v>
      </c>
      <c r="B1186" s="4">
        <f ca="1">DATEDIF(Sheet1!H1187, TODAY(), "Y")</f>
        <v>11</v>
      </c>
      <c r="C1186" s="6" t="str">
        <f>IF(AND(Sheet1!J1188&lt;49,Sheet1!D1187&gt;40),"高质量顾客",IF(AND(Sheet1!J1188&gt;=49,Sheet1!D1187&gt;40),"中质量顾客","低质量顾客"))</f>
        <v>中质量顾客</v>
      </c>
      <c r="D1186" s="6"/>
    </row>
    <row r="1187" spans="1:4" x14ac:dyDescent="0.3">
      <c r="A1187">
        <v>5184</v>
      </c>
      <c r="B1187" s="4">
        <f ca="1">DATEDIF(Sheet1!H1188, TODAY(), "Y")</f>
        <v>11</v>
      </c>
      <c r="C1187" s="6" t="str">
        <f>IF(AND(Sheet1!J1189&lt;49,Sheet1!D1188&gt;40),"高质量顾客",IF(AND(Sheet1!J1189&gt;=49,Sheet1!D1188&gt;40),"中质量顾客","低质量顾客"))</f>
        <v>中质量顾客</v>
      </c>
      <c r="D1187" s="6"/>
    </row>
    <row r="1188" spans="1:4" x14ac:dyDescent="0.3">
      <c r="A1188">
        <v>8315</v>
      </c>
      <c r="B1188" s="4">
        <f ca="1">DATEDIF(Sheet1!H1189, TODAY(), "Y")</f>
        <v>11</v>
      </c>
      <c r="C1188" s="6" t="str">
        <f>IF(AND(Sheet1!J1190&lt;49,Sheet1!D1189&gt;40),"高质量顾客",IF(AND(Sheet1!J1190&gt;=49,Sheet1!D1189&gt;40),"中质量顾客","低质量顾客"))</f>
        <v>中质量顾客</v>
      </c>
      <c r="D1188" s="6"/>
    </row>
    <row r="1189" spans="1:4" x14ac:dyDescent="0.3">
      <c r="A1189">
        <v>954</v>
      </c>
      <c r="B1189" s="4">
        <f ca="1">DATEDIF(Sheet1!H1190, TODAY(), "Y")</f>
        <v>11</v>
      </c>
      <c r="C1189" s="6" t="str">
        <f>IF(AND(Sheet1!J1191&lt;49,Sheet1!D1190&gt;40),"高质量顾客",IF(AND(Sheet1!J1191&gt;=49,Sheet1!D1190&gt;40),"中质量顾客","低质量顾客"))</f>
        <v>高质量顾客</v>
      </c>
      <c r="D1189" s="6"/>
    </row>
    <row r="1190" spans="1:4" x14ac:dyDescent="0.3">
      <c r="A1190">
        <v>6678</v>
      </c>
      <c r="B1190" s="4">
        <f ca="1">DATEDIF(Sheet1!H1191, TODAY(), "Y")</f>
        <v>11</v>
      </c>
      <c r="C1190" s="6" t="str">
        <f>IF(AND(Sheet1!J1192&lt;49,Sheet1!D1191&gt;40),"高质量顾客",IF(AND(Sheet1!J1192&gt;=49,Sheet1!D1191&gt;40),"中质量顾客","低质量顾客"))</f>
        <v>高质量顾客</v>
      </c>
      <c r="D1190" s="6"/>
    </row>
    <row r="1191" spans="1:4" x14ac:dyDescent="0.3">
      <c r="A1191">
        <v>2256</v>
      </c>
      <c r="B1191" s="4">
        <f ca="1">DATEDIF(Sheet1!H1192, TODAY(), "Y")</f>
        <v>11</v>
      </c>
      <c r="C1191" s="6" t="str">
        <f>IF(AND(Sheet1!J1193&lt;49,Sheet1!D1192&gt;40),"高质量顾客",IF(AND(Sheet1!J1193&gt;=49,Sheet1!D1192&gt;40),"中质量顾客","低质量顾客"))</f>
        <v>高质量顾客</v>
      </c>
      <c r="D1191" s="6"/>
    </row>
    <row r="1192" spans="1:4" x14ac:dyDescent="0.3">
      <c r="A1192">
        <v>6398</v>
      </c>
      <c r="B1192" s="4">
        <f ca="1">DATEDIF(Sheet1!H1193, TODAY(), "Y")</f>
        <v>11</v>
      </c>
      <c r="C1192" s="6" t="str">
        <f>IF(AND(Sheet1!J1194&lt;49,Sheet1!D1193&gt;40),"高质量顾客",IF(AND(Sheet1!J1194&gt;=49,Sheet1!D1193&gt;40),"中质量顾客","低质量顾客"))</f>
        <v>高质量顾客</v>
      </c>
      <c r="D1192" s="6"/>
    </row>
    <row r="1193" spans="1:4" x14ac:dyDescent="0.3">
      <c r="A1193">
        <v>1463</v>
      </c>
      <c r="B1193" s="4">
        <f ca="1">DATEDIF(Sheet1!H1194, TODAY(), "Y")</f>
        <v>11</v>
      </c>
      <c r="C1193" s="6" t="str">
        <f>IF(AND(Sheet1!J1195&lt;49,Sheet1!D1194&gt;40),"高质量顾客",IF(AND(Sheet1!J1195&gt;=49,Sheet1!D1194&gt;40),"中质量顾客","低质量顾客"))</f>
        <v>高质量顾客</v>
      </c>
      <c r="D1193" s="6"/>
    </row>
    <row r="1194" spans="1:4" x14ac:dyDescent="0.3">
      <c r="A1194">
        <v>255</v>
      </c>
      <c r="B1194" s="4">
        <f ca="1">DATEDIF(Sheet1!H1195, TODAY(), "Y")</f>
        <v>11</v>
      </c>
      <c r="C1194" s="6" t="str">
        <f>IF(AND(Sheet1!J1196&lt;49,Sheet1!D1195&gt;40),"高质量顾客",IF(AND(Sheet1!J1196&gt;=49,Sheet1!D1195&gt;40),"中质量顾客","低质量顾客"))</f>
        <v>中质量顾客</v>
      </c>
      <c r="D1194" s="6"/>
    </row>
    <row r="1195" spans="1:4" x14ac:dyDescent="0.3">
      <c r="A1195">
        <v>833</v>
      </c>
      <c r="B1195" s="4">
        <f ca="1">DATEDIF(Sheet1!H1196, TODAY(), "Y")</f>
        <v>11</v>
      </c>
      <c r="C1195" s="6" t="str">
        <f>IF(AND(Sheet1!J1197&lt;49,Sheet1!D1196&gt;40),"高质量顾客",IF(AND(Sheet1!J1197&gt;=49,Sheet1!D1196&gt;40),"中质量顾客","低质量顾客"))</f>
        <v>中质量顾客</v>
      </c>
      <c r="D1195" s="6"/>
    </row>
    <row r="1196" spans="1:4" x14ac:dyDescent="0.3">
      <c r="A1196">
        <v>3565</v>
      </c>
      <c r="B1196" s="4">
        <f ca="1">DATEDIF(Sheet1!H1197, TODAY(), "Y")</f>
        <v>11</v>
      </c>
      <c r="C1196" s="6" t="str">
        <f>IF(AND(Sheet1!J1198&lt;49,Sheet1!D1197&gt;40),"高质量顾客",IF(AND(Sheet1!J1198&gt;=49,Sheet1!D1197&gt;40),"中质量顾客","低质量顾客"))</f>
        <v>高质量顾客</v>
      </c>
      <c r="D1196" s="6"/>
    </row>
    <row r="1197" spans="1:4" x14ac:dyDescent="0.3">
      <c r="A1197">
        <v>2724</v>
      </c>
      <c r="B1197" s="4">
        <f ca="1">DATEDIF(Sheet1!H1198, TODAY(), "Y")</f>
        <v>11</v>
      </c>
      <c r="C1197" s="6" t="str">
        <f>IF(AND(Sheet1!J1199&lt;49,Sheet1!D1198&gt;40),"高质量顾客",IF(AND(Sheet1!J1199&gt;=49,Sheet1!D1198&gt;40),"中质量顾客","低质量顾客"))</f>
        <v>中质量顾客</v>
      </c>
      <c r="D1197" s="6"/>
    </row>
    <row r="1198" spans="1:4" x14ac:dyDescent="0.3">
      <c r="A1198">
        <v>8418</v>
      </c>
      <c r="B1198" s="4">
        <f ca="1">DATEDIF(Sheet1!H1199, TODAY(), "Y")</f>
        <v>11</v>
      </c>
      <c r="C1198" s="6" t="str">
        <f>IF(AND(Sheet1!J1200&lt;49,Sheet1!D1199&gt;40),"高质量顾客",IF(AND(Sheet1!J1200&gt;=49,Sheet1!D1199&gt;40),"中质量顾客","低质量顾客"))</f>
        <v>高质量顾客</v>
      </c>
      <c r="D1198" s="6"/>
    </row>
    <row r="1199" spans="1:4" x14ac:dyDescent="0.3">
      <c r="A1199">
        <v>1016</v>
      </c>
      <c r="B1199" s="4">
        <f ca="1">DATEDIF(Sheet1!H1200, TODAY(), "Y")</f>
        <v>11</v>
      </c>
      <c r="C1199" s="6" t="str">
        <f>IF(AND(Sheet1!J1201&lt;49,Sheet1!D1200&gt;40),"高质量顾客",IF(AND(Sheet1!J1201&gt;=49,Sheet1!D1200&gt;40),"中质量顾客","低质量顾客"))</f>
        <v>高质量顾客</v>
      </c>
      <c r="D1199" s="6"/>
    </row>
    <row r="1200" spans="1:4" x14ac:dyDescent="0.3">
      <c r="A1200">
        <v>6019</v>
      </c>
      <c r="B1200" s="4">
        <f ca="1">DATEDIF(Sheet1!H1201, TODAY(), "Y")</f>
        <v>11</v>
      </c>
      <c r="C1200" s="6" t="str">
        <f>IF(AND(Sheet1!J1202&lt;49,Sheet1!D1201&gt;40),"高质量顾客",IF(AND(Sheet1!J1202&gt;=49,Sheet1!D1201&gt;40),"中质量顾客","低质量顾客"))</f>
        <v>中质量顾客</v>
      </c>
      <c r="D1200" s="6"/>
    </row>
    <row r="1201" spans="1:4" x14ac:dyDescent="0.3">
      <c r="A1201">
        <v>3182</v>
      </c>
      <c r="B1201" s="4">
        <f ca="1">DATEDIF(Sheet1!H1202, TODAY(), "Y")</f>
        <v>11</v>
      </c>
      <c r="C1201" s="6" t="str">
        <f>IF(AND(Sheet1!J1203&lt;49,Sheet1!D1202&gt;40),"高质量顾客",IF(AND(Sheet1!J1203&gt;=49,Sheet1!D1202&gt;40),"中质量顾客","低质量顾客"))</f>
        <v>中质量顾客</v>
      </c>
      <c r="D1201" s="6"/>
    </row>
    <row r="1202" spans="1:4" x14ac:dyDescent="0.3">
      <c r="A1202">
        <v>4279</v>
      </c>
      <c r="B1202" s="4">
        <f ca="1">DATEDIF(Sheet1!H1203, TODAY(), "Y")</f>
        <v>11</v>
      </c>
      <c r="C1202" s="6" t="str">
        <f>IF(AND(Sheet1!J1204&lt;49,Sheet1!D1203&gt;40),"高质量顾客",IF(AND(Sheet1!J1204&gt;=49,Sheet1!D1203&gt;40),"中质量顾客","低质量顾客"))</f>
        <v>高质量顾客</v>
      </c>
      <c r="D1202" s="6"/>
    </row>
    <row r="1203" spans="1:4" x14ac:dyDescent="0.3">
      <c r="A1203">
        <v>7007</v>
      </c>
      <c r="B1203" s="4">
        <f ca="1">DATEDIF(Sheet1!H1204, TODAY(), "Y")</f>
        <v>11</v>
      </c>
      <c r="C1203" s="6" t="str">
        <f>IF(AND(Sheet1!J1205&lt;49,Sheet1!D1204&gt;40),"高质量顾客",IF(AND(Sheet1!J1205&gt;=49,Sheet1!D1204&gt;40),"中质量顾客","低质量顾客"))</f>
        <v>中质量顾客</v>
      </c>
      <c r="D1203" s="6"/>
    </row>
    <row r="1204" spans="1:4" x14ac:dyDescent="0.3">
      <c r="A1204">
        <v>1584</v>
      </c>
      <c r="B1204" s="4">
        <f ca="1">DATEDIF(Sheet1!H1205, TODAY(), "Y")</f>
        <v>11</v>
      </c>
      <c r="C1204" s="6" t="str">
        <f>IF(AND(Sheet1!J1206&lt;49,Sheet1!D1205&gt;40),"高质量顾客",IF(AND(Sheet1!J1206&gt;=49,Sheet1!D1205&gt;40),"中质量顾客","低质量顾客"))</f>
        <v>高质量顾客</v>
      </c>
      <c r="D1204" s="6"/>
    </row>
    <row r="1205" spans="1:4" x14ac:dyDescent="0.3">
      <c r="A1205">
        <v>8159</v>
      </c>
      <c r="B1205" s="4">
        <f ca="1">DATEDIF(Sheet1!H1206, TODAY(), "Y")</f>
        <v>11</v>
      </c>
      <c r="C1205" s="6" t="str">
        <f>IF(AND(Sheet1!J1207&lt;49,Sheet1!D1206&gt;40),"高质量顾客",IF(AND(Sheet1!J1207&gt;=49,Sheet1!D1206&gt;40),"中质量顾客","低质量顾客"))</f>
        <v>中质量顾客</v>
      </c>
      <c r="D1205" s="6"/>
    </row>
    <row r="1206" spans="1:4" x14ac:dyDescent="0.3">
      <c r="A1206">
        <v>5756</v>
      </c>
      <c r="B1206" s="4">
        <f ca="1">DATEDIF(Sheet1!H1207, TODAY(), "Y")</f>
        <v>11</v>
      </c>
      <c r="C1206" s="6" t="str">
        <f>IF(AND(Sheet1!J1208&lt;49,Sheet1!D1207&gt;40),"高质量顾客",IF(AND(Sheet1!J1208&gt;=49,Sheet1!D1207&gt;40),"中质量顾客","低质量顾客"))</f>
        <v>高质量顾客</v>
      </c>
      <c r="D1206" s="6"/>
    </row>
    <row r="1207" spans="1:4" x14ac:dyDescent="0.3">
      <c r="A1207">
        <v>2613</v>
      </c>
      <c r="B1207" s="4">
        <f ca="1">DATEDIF(Sheet1!H1208, TODAY(), "Y")</f>
        <v>11</v>
      </c>
      <c r="C1207" s="6" t="str">
        <f>IF(AND(Sheet1!J1209&lt;49,Sheet1!D1208&gt;40),"高质量顾客",IF(AND(Sheet1!J1209&gt;=49,Sheet1!D1208&gt;40),"中质量顾客","低质量顾客"))</f>
        <v>中质量顾客</v>
      </c>
      <c r="D1207" s="6"/>
    </row>
    <row r="1208" spans="1:4" x14ac:dyDescent="0.3">
      <c r="A1208">
        <v>641</v>
      </c>
      <c r="B1208" s="4">
        <f ca="1">DATEDIF(Sheet1!H1209, TODAY(), "Y")</f>
        <v>11</v>
      </c>
      <c r="C1208" s="6" t="str">
        <f>IF(AND(Sheet1!J1210&lt;49,Sheet1!D1209&gt;40),"高质量顾客",IF(AND(Sheet1!J1210&gt;=49,Sheet1!D1209&gt;40),"中质量顾客","低质量顾客"))</f>
        <v>高质量顾客</v>
      </c>
      <c r="D1208" s="6"/>
    </row>
    <row r="1209" spans="1:4" x14ac:dyDescent="0.3">
      <c r="A1209">
        <v>738</v>
      </c>
      <c r="B1209" s="4">
        <f ca="1">DATEDIF(Sheet1!H1210, TODAY(), "Y")</f>
        <v>11</v>
      </c>
      <c r="C1209" s="6" t="str">
        <f>IF(AND(Sheet1!J1211&lt;49,Sheet1!D1210&gt;40),"高质量顾客",IF(AND(Sheet1!J1211&gt;=49,Sheet1!D1210&gt;40),"中质量顾客","低质量顾客"))</f>
        <v>中质量顾客</v>
      </c>
      <c r="D1209" s="6"/>
    </row>
    <row r="1210" spans="1:4" x14ac:dyDescent="0.3">
      <c r="A1210">
        <v>1131</v>
      </c>
      <c r="B1210" s="4">
        <f ca="1">DATEDIF(Sheet1!H1211, TODAY(), "Y")</f>
        <v>11</v>
      </c>
      <c r="C1210" s="6" t="str">
        <f>IF(AND(Sheet1!J1212&lt;49,Sheet1!D1211&gt;40),"高质量顾客",IF(AND(Sheet1!J1212&gt;=49,Sheet1!D1211&gt;40),"中质量顾客","低质量顾客"))</f>
        <v>中质量顾客</v>
      </c>
      <c r="D1210" s="6"/>
    </row>
    <row r="1211" spans="1:4" x14ac:dyDescent="0.3">
      <c r="A1211">
        <v>10500</v>
      </c>
      <c r="B1211" s="4">
        <f ca="1">DATEDIF(Sheet1!H1212, TODAY(), "Y")</f>
        <v>11</v>
      </c>
      <c r="C1211" s="6" t="str">
        <f>IF(AND(Sheet1!J1213&lt;49,Sheet1!D1212&gt;40),"高质量顾客",IF(AND(Sheet1!J1213&gt;=49,Sheet1!D1212&gt;40),"中质量顾客","低质量顾客"))</f>
        <v>高质量顾客</v>
      </c>
      <c r="D1211" s="6"/>
    </row>
    <row r="1212" spans="1:4" x14ac:dyDescent="0.3">
      <c r="A1212">
        <v>8737</v>
      </c>
      <c r="B1212" s="4">
        <f ca="1">DATEDIF(Sheet1!H1213, TODAY(), "Y")</f>
        <v>11</v>
      </c>
      <c r="C1212" s="6" t="str">
        <f>IF(AND(Sheet1!J1214&lt;49,Sheet1!D1213&gt;40),"高质量顾客",IF(AND(Sheet1!J1214&gt;=49,Sheet1!D1213&gt;40),"中质量顾客","低质量顾客"))</f>
        <v>中质量顾客</v>
      </c>
      <c r="D1212" s="6"/>
    </row>
    <row r="1213" spans="1:4" x14ac:dyDescent="0.3">
      <c r="A1213">
        <v>6488</v>
      </c>
      <c r="B1213" s="4">
        <f ca="1">DATEDIF(Sheet1!H1214, TODAY(), "Y")</f>
        <v>11</v>
      </c>
      <c r="C1213" s="6" t="str">
        <f>IF(AND(Sheet1!J1215&lt;49,Sheet1!D1214&gt;40),"高质量顾客",IF(AND(Sheet1!J1215&gt;=49,Sheet1!D1214&gt;40),"中质量顾客","低质量顾客"))</f>
        <v>高质量顾客</v>
      </c>
      <c r="D1213" s="6"/>
    </row>
    <row r="1214" spans="1:4" x14ac:dyDescent="0.3">
      <c r="A1214">
        <v>10127</v>
      </c>
      <c r="B1214" s="4">
        <f ca="1">DATEDIF(Sheet1!H1215, TODAY(), "Y")</f>
        <v>11</v>
      </c>
      <c r="C1214" s="6" t="str">
        <f>IF(AND(Sheet1!J1216&lt;49,Sheet1!D1215&gt;40),"高质量顾客",IF(AND(Sheet1!J1216&gt;=49,Sheet1!D1215&gt;40),"中质量顾客","低质量顾客"))</f>
        <v>中质量顾客</v>
      </c>
      <c r="D1214" s="6"/>
    </row>
    <row r="1215" spans="1:4" x14ac:dyDescent="0.3">
      <c r="A1215">
        <v>6336</v>
      </c>
      <c r="B1215" s="4">
        <f ca="1">DATEDIF(Sheet1!H1216, TODAY(), "Y")</f>
        <v>11</v>
      </c>
      <c r="C1215" s="6" t="str">
        <f>IF(AND(Sheet1!J1217&lt;49,Sheet1!D1216&gt;40),"高质量顾客",IF(AND(Sheet1!J1217&gt;=49,Sheet1!D1216&gt;40),"中质量顾客","低质量顾客"))</f>
        <v>高质量顾客</v>
      </c>
      <c r="D1215" s="6"/>
    </row>
    <row r="1216" spans="1:4" x14ac:dyDescent="0.3">
      <c r="A1216">
        <v>1740</v>
      </c>
      <c r="B1216" s="4">
        <f ca="1">DATEDIF(Sheet1!H1217, TODAY(), "Y")</f>
        <v>11</v>
      </c>
      <c r="C1216" s="6" t="str">
        <f>IF(AND(Sheet1!J1218&lt;49,Sheet1!D1217&gt;40),"高质量顾客",IF(AND(Sheet1!J1218&gt;=49,Sheet1!D1217&gt;40),"中质量顾客","低质量顾客"))</f>
        <v>高质量顾客</v>
      </c>
      <c r="D1216" s="6"/>
    </row>
    <row r="1217" spans="1:4" x14ac:dyDescent="0.3">
      <c r="A1217">
        <v>5371</v>
      </c>
      <c r="B1217" s="4">
        <f ca="1">DATEDIF(Sheet1!H1218, TODAY(), "Y")</f>
        <v>11</v>
      </c>
      <c r="C1217" s="6" t="str">
        <f>IF(AND(Sheet1!J1219&lt;49,Sheet1!D1218&gt;40),"高质量顾客",IF(AND(Sheet1!J1219&gt;=49,Sheet1!D1218&gt;40),"中质量顾客","低质量顾客"))</f>
        <v>高质量顾客</v>
      </c>
      <c r="D1217" s="6"/>
    </row>
    <row r="1218" spans="1:4" x14ac:dyDescent="0.3">
      <c r="A1218">
        <v>9289</v>
      </c>
      <c r="B1218" s="4">
        <f ca="1">DATEDIF(Sheet1!H1219, TODAY(), "Y")</f>
        <v>11</v>
      </c>
      <c r="C1218" s="6" t="str">
        <f>IF(AND(Sheet1!J1220&lt;49,Sheet1!D1219&gt;40),"高质量顾客",IF(AND(Sheet1!J1220&gt;=49,Sheet1!D1219&gt;40),"中质量顾客","低质量顾客"))</f>
        <v>高质量顾客</v>
      </c>
      <c r="D1218" s="6"/>
    </row>
    <row r="1219" spans="1:4" x14ac:dyDescent="0.3">
      <c r="A1219">
        <v>5824</v>
      </c>
      <c r="B1219" s="4">
        <f ca="1">DATEDIF(Sheet1!H1220, TODAY(), "Y")</f>
        <v>11</v>
      </c>
      <c r="C1219" s="6" t="str">
        <f>IF(AND(Sheet1!J1221&lt;49,Sheet1!D1220&gt;40),"高质量顾客",IF(AND(Sheet1!J1221&gt;=49,Sheet1!D1220&gt;40),"中质量顾客","低质量顾客"))</f>
        <v>中质量顾客</v>
      </c>
      <c r="D1219" s="6"/>
    </row>
    <row r="1220" spans="1:4" x14ac:dyDescent="0.3">
      <c r="A1220">
        <v>1755</v>
      </c>
      <c r="B1220" s="4">
        <f ca="1">DATEDIF(Sheet1!H1221, TODAY(), "Y")</f>
        <v>11</v>
      </c>
      <c r="C1220" s="6" t="str">
        <f>IF(AND(Sheet1!J1222&lt;49,Sheet1!D1221&gt;40),"高质量顾客",IF(AND(Sheet1!J1222&gt;=49,Sheet1!D1221&gt;40),"中质量顾客","低质量顾客"))</f>
        <v>高质量顾客</v>
      </c>
      <c r="D1220" s="6"/>
    </row>
    <row r="1221" spans="1:4" x14ac:dyDescent="0.3">
      <c r="A1221">
        <v>9150</v>
      </c>
      <c r="B1221" s="4">
        <f ca="1">DATEDIF(Sheet1!H1222, TODAY(), "Y")</f>
        <v>11</v>
      </c>
      <c r="C1221" s="6" t="str">
        <f>IF(AND(Sheet1!J1223&lt;49,Sheet1!D1222&gt;40),"高质量顾客",IF(AND(Sheet1!J1223&gt;=49,Sheet1!D1222&gt;40),"中质量顾客","低质量顾客"))</f>
        <v>高质量顾客</v>
      </c>
      <c r="D1221" s="6"/>
    </row>
    <row r="1222" spans="1:4" x14ac:dyDescent="0.3">
      <c r="A1222">
        <v>2811</v>
      </c>
      <c r="B1222" s="4">
        <f ca="1">DATEDIF(Sheet1!H1223, TODAY(), "Y")</f>
        <v>11</v>
      </c>
      <c r="C1222" s="6" t="str">
        <f>IF(AND(Sheet1!J1224&lt;49,Sheet1!D1223&gt;40),"高质量顾客",IF(AND(Sheet1!J1224&gt;=49,Sheet1!D1223&gt;40),"中质量顾客","低质量顾客"))</f>
        <v>高质量顾客</v>
      </c>
      <c r="D1222" s="6"/>
    </row>
    <row r="1223" spans="1:4" x14ac:dyDescent="0.3">
      <c r="A1223">
        <v>2945</v>
      </c>
      <c r="B1223" s="4">
        <f ca="1">DATEDIF(Sheet1!H1224, TODAY(), "Y")</f>
        <v>11</v>
      </c>
      <c r="C1223" s="6" t="str">
        <f>IF(AND(Sheet1!J1225&lt;49,Sheet1!D1224&gt;40),"高质量顾客",IF(AND(Sheet1!J1225&gt;=49,Sheet1!D1224&gt;40),"中质量顾客","低质量顾客"))</f>
        <v>高质量顾客</v>
      </c>
      <c r="D1223" s="6"/>
    </row>
    <row r="1224" spans="1:4" x14ac:dyDescent="0.3">
      <c r="A1224">
        <v>9972</v>
      </c>
      <c r="B1224" s="4">
        <f ca="1">DATEDIF(Sheet1!H1225, TODAY(), "Y")</f>
        <v>11</v>
      </c>
      <c r="C1224" s="6" t="str">
        <f>IF(AND(Sheet1!J1226&lt;49,Sheet1!D1225&gt;40),"高质量顾客",IF(AND(Sheet1!J1226&gt;=49,Sheet1!D1225&gt;40),"中质量顾客","低质量顾客"))</f>
        <v>中质量顾客</v>
      </c>
      <c r="D1224" s="6"/>
    </row>
    <row r="1225" spans="1:4" x14ac:dyDescent="0.3">
      <c r="A1225">
        <v>4725</v>
      </c>
      <c r="B1225" s="4">
        <f ca="1">DATEDIF(Sheet1!H1226, TODAY(), "Y")</f>
        <v>11</v>
      </c>
      <c r="C1225" s="6" t="str">
        <f>IF(AND(Sheet1!J1227&lt;49,Sheet1!D1226&gt;40),"高质量顾客",IF(AND(Sheet1!J1227&gt;=49,Sheet1!D1226&gt;40),"中质量顾客","低质量顾客"))</f>
        <v>高质量顾客</v>
      </c>
      <c r="D1225" s="6"/>
    </row>
    <row r="1226" spans="1:4" x14ac:dyDescent="0.3">
      <c r="A1226">
        <v>10779</v>
      </c>
      <c r="B1226" s="4">
        <f ca="1">DATEDIF(Sheet1!H1227, TODAY(), "Y")</f>
        <v>11</v>
      </c>
      <c r="C1226" s="6" t="str">
        <f>IF(AND(Sheet1!J1228&lt;49,Sheet1!D1227&gt;40),"高质量顾客",IF(AND(Sheet1!J1228&gt;=49,Sheet1!D1227&gt;40),"中质量顾客","低质量顾客"))</f>
        <v>高质量顾客</v>
      </c>
      <c r="D1226" s="6"/>
    </row>
    <row r="1227" spans="1:4" x14ac:dyDescent="0.3">
      <c r="A1227">
        <v>9797</v>
      </c>
      <c r="B1227" s="4">
        <f ca="1">DATEDIF(Sheet1!H1228, TODAY(), "Y")</f>
        <v>11</v>
      </c>
      <c r="C1227" s="6" t="str">
        <f>IF(AND(Sheet1!J1229&lt;49,Sheet1!D1228&gt;40),"高质量顾客",IF(AND(Sheet1!J1229&gt;=49,Sheet1!D1228&gt;40),"中质量顾客","低质量顾客"))</f>
        <v>高质量顾客</v>
      </c>
      <c r="D1227" s="6"/>
    </row>
    <row r="1228" spans="1:4" x14ac:dyDescent="0.3">
      <c r="A1228">
        <v>1717</v>
      </c>
      <c r="B1228" s="4">
        <f ca="1">DATEDIF(Sheet1!H1229, TODAY(), "Y")</f>
        <v>11</v>
      </c>
      <c r="C1228" s="6" t="str">
        <f>IF(AND(Sheet1!J1230&lt;49,Sheet1!D1229&gt;40),"高质量顾客",IF(AND(Sheet1!J1230&gt;=49,Sheet1!D1229&gt;40),"中质量顾客","低质量顾客"))</f>
        <v>高质量顾客</v>
      </c>
      <c r="D1228" s="6"/>
    </row>
    <row r="1229" spans="1:4" x14ac:dyDescent="0.3">
      <c r="A1229">
        <v>10839</v>
      </c>
      <c r="B1229" s="4">
        <f ca="1">DATEDIF(Sheet1!H1230, TODAY(), "Y")</f>
        <v>11</v>
      </c>
      <c r="C1229" s="6" t="str">
        <f>IF(AND(Sheet1!J1231&lt;49,Sheet1!D1230&gt;40),"高质量顾客",IF(AND(Sheet1!J1231&gt;=49,Sheet1!D1230&gt;40),"中质量顾客","低质量顾客"))</f>
        <v>中质量顾客</v>
      </c>
      <c r="D1229" s="6"/>
    </row>
    <row r="1230" spans="1:4" x14ac:dyDescent="0.3">
      <c r="A1230">
        <v>3722</v>
      </c>
      <c r="B1230" s="4">
        <f ca="1">DATEDIF(Sheet1!H1231, TODAY(), "Y")</f>
        <v>11</v>
      </c>
      <c r="C1230" s="6" t="str">
        <f>IF(AND(Sheet1!J1232&lt;49,Sheet1!D1231&gt;40),"高质量顾客",IF(AND(Sheet1!J1232&gt;=49,Sheet1!D1231&gt;40),"中质量顾客","低质量顾客"))</f>
        <v>中质量顾客</v>
      </c>
      <c r="D1230" s="6"/>
    </row>
    <row r="1231" spans="1:4" x14ac:dyDescent="0.3">
      <c r="A1231">
        <v>2952</v>
      </c>
      <c r="B1231" s="4">
        <f ca="1">DATEDIF(Sheet1!H1232, TODAY(), "Y")</f>
        <v>11</v>
      </c>
      <c r="C1231" s="6" t="str">
        <f>IF(AND(Sheet1!J1233&lt;49,Sheet1!D1232&gt;40),"高质量顾客",IF(AND(Sheet1!J1233&gt;=49,Sheet1!D1232&gt;40),"中质量顾客","低质量顾客"))</f>
        <v>中质量顾客</v>
      </c>
      <c r="D1231" s="6"/>
    </row>
    <row r="1232" spans="1:4" x14ac:dyDescent="0.3">
      <c r="A1232">
        <v>5827</v>
      </c>
      <c r="B1232" s="4">
        <f ca="1">DATEDIF(Sheet1!H1233, TODAY(), "Y")</f>
        <v>11</v>
      </c>
      <c r="C1232" s="6" t="str">
        <f>IF(AND(Sheet1!J1234&lt;49,Sheet1!D1233&gt;40),"高质量顾客",IF(AND(Sheet1!J1234&gt;=49,Sheet1!D1233&gt;40),"中质量顾客","低质量顾客"))</f>
        <v>高质量顾客</v>
      </c>
      <c r="D1232" s="6"/>
    </row>
    <row r="1233" spans="1:4" x14ac:dyDescent="0.3">
      <c r="A1233">
        <v>9617</v>
      </c>
      <c r="B1233" s="4">
        <f ca="1">DATEDIF(Sheet1!H1234, TODAY(), "Y")</f>
        <v>11</v>
      </c>
      <c r="C1233" s="6" t="str">
        <f>IF(AND(Sheet1!J1235&lt;49,Sheet1!D1234&gt;40),"高质量顾客",IF(AND(Sheet1!J1235&gt;=49,Sheet1!D1234&gt;40),"中质量顾客","低质量顾客"))</f>
        <v>高质量顾客</v>
      </c>
      <c r="D1233" s="6"/>
    </row>
    <row r="1234" spans="1:4" x14ac:dyDescent="0.3">
      <c r="A1234">
        <v>8962</v>
      </c>
      <c r="B1234" s="4">
        <f ca="1">DATEDIF(Sheet1!H1235, TODAY(), "Y")</f>
        <v>11</v>
      </c>
      <c r="C1234" s="6" t="str">
        <f>IF(AND(Sheet1!J1236&lt;49,Sheet1!D1235&gt;40),"高质量顾客",IF(AND(Sheet1!J1236&gt;=49,Sheet1!D1235&gt;40),"中质量顾客","低质量顾客"))</f>
        <v>中质量顾客</v>
      </c>
      <c r="D1234" s="6"/>
    </row>
    <row r="1235" spans="1:4" x14ac:dyDescent="0.3">
      <c r="A1235">
        <v>4174</v>
      </c>
      <c r="B1235" s="4">
        <f ca="1">DATEDIF(Sheet1!H1236, TODAY(), "Y")</f>
        <v>11</v>
      </c>
      <c r="C1235" s="6" t="str">
        <f>IF(AND(Sheet1!J1237&lt;49,Sheet1!D1236&gt;40),"高质量顾客",IF(AND(Sheet1!J1237&gt;=49,Sheet1!D1236&gt;40),"中质量顾客","低质量顾客"))</f>
        <v>高质量顾客</v>
      </c>
      <c r="D1235" s="6"/>
    </row>
    <row r="1236" spans="1:4" x14ac:dyDescent="0.3">
      <c r="A1236">
        <v>5313</v>
      </c>
      <c r="B1236" s="4">
        <f ca="1">DATEDIF(Sheet1!H1237, TODAY(), "Y")</f>
        <v>11</v>
      </c>
      <c r="C1236" s="6" t="str">
        <f>IF(AND(Sheet1!J1238&lt;49,Sheet1!D1237&gt;40),"高质量顾客",IF(AND(Sheet1!J1238&gt;=49,Sheet1!D1237&gt;40),"中质量顾客","低质量顾客"))</f>
        <v>中质量顾客</v>
      </c>
      <c r="D1236" s="6"/>
    </row>
    <row r="1237" spans="1:4" x14ac:dyDescent="0.3">
      <c r="A1237">
        <v>5180</v>
      </c>
      <c r="B1237" s="4">
        <f ca="1">DATEDIF(Sheet1!H1238, TODAY(), "Y")</f>
        <v>11</v>
      </c>
      <c r="C1237" s="6" t="str">
        <f>IF(AND(Sheet1!J1239&lt;49,Sheet1!D1238&gt;40),"高质量顾客",IF(AND(Sheet1!J1239&gt;=49,Sheet1!D1238&gt;40),"中质量顾客","低质量顾客"))</f>
        <v>高质量顾客</v>
      </c>
      <c r="D1237" s="6"/>
    </row>
    <row r="1238" spans="1:4" x14ac:dyDescent="0.3">
      <c r="A1238">
        <v>8036</v>
      </c>
      <c r="B1238" s="4">
        <f ca="1">DATEDIF(Sheet1!H1239, TODAY(), "Y")</f>
        <v>11</v>
      </c>
      <c r="C1238" s="6" t="str">
        <f>IF(AND(Sheet1!J1240&lt;49,Sheet1!D1239&gt;40),"高质量顾客",IF(AND(Sheet1!J1240&gt;=49,Sheet1!D1239&gt;40),"中质量顾客","低质量顾客"))</f>
        <v>高质量顾客</v>
      </c>
      <c r="D1238" s="6"/>
    </row>
    <row r="1239" spans="1:4" x14ac:dyDescent="0.3">
      <c r="A1239">
        <v>2634</v>
      </c>
      <c r="B1239" s="4">
        <f ca="1">DATEDIF(Sheet1!H1240, TODAY(), "Y")</f>
        <v>11</v>
      </c>
      <c r="C1239" s="6" t="str">
        <f>IF(AND(Sheet1!J1241&lt;49,Sheet1!D1240&gt;40),"高质量顾客",IF(AND(Sheet1!J1241&gt;=49,Sheet1!D1240&gt;40),"中质量顾客","低质量顾客"))</f>
        <v>中质量顾客</v>
      </c>
      <c r="D1239" s="6"/>
    </row>
    <row r="1240" spans="1:4" x14ac:dyDescent="0.3">
      <c r="A1240">
        <v>7937</v>
      </c>
      <c r="B1240" s="4">
        <f ca="1">DATEDIF(Sheet1!H1241, TODAY(), "Y")</f>
        <v>11</v>
      </c>
      <c r="C1240" s="6" t="str">
        <f>IF(AND(Sheet1!J1242&lt;49,Sheet1!D1241&gt;40),"高质量顾客",IF(AND(Sheet1!J1242&gt;=49,Sheet1!D1241&gt;40),"中质量顾客","低质量顾客"))</f>
        <v>中质量顾客</v>
      </c>
      <c r="D1240" s="6"/>
    </row>
    <row r="1241" spans="1:4" x14ac:dyDescent="0.3">
      <c r="A1241">
        <v>10634</v>
      </c>
      <c r="B1241" s="4">
        <f ca="1">DATEDIF(Sheet1!H1242, TODAY(), "Y")</f>
        <v>11</v>
      </c>
      <c r="C1241" s="6" t="str">
        <f>IF(AND(Sheet1!J1243&lt;49,Sheet1!D1242&gt;40),"高质量顾客",IF(AND(Sheet1!J1243&gt;=49,Sheet1!D1242&gt;40),"中质量顾客","低质量顾客"))</f>
        <v>中质量顾客</v>
      </c>
      <c r="D1241" s="6"/>
    </row>
    <row r="1242" spans="1:4" x14ac:dyDescent="0.3">
      <c r="A1242">
        <v>4796</v>
      </c>
      <c r="B1242" s="4">
        <f ca="1">DATEDIF(Sheet1!H1243, TODAY(), "Y")</f>
        <v>11</v>
      </c>
      <c r="C1242" s="6" t="str">
        <f>IF(AND(Sheet1!J1244&lt;49,Sheet1!D1243&gt;40),"高质量顾客",IF(AND(Sheet1!J1244&gt;=49,Sheet1!D1243&gt;40),"中质量顾客","低质量顾客"))</f>
        <v>高质量顾客</v>
      </c>
      <c r="D1242" s="6"/>
    </row>
    <row r="1243" spans="1:4" x14ac:dyDescent="0.3">
      <c r="A1243">
        <v>9635</v>
      </c>
      <c r="B1243" s="4">
        <f ca="1">DATEDIF(Sheet1!H1244, TODAY(), "Y")</f>
        <v>11</v>
      </c>
      <c r="C1243" s="6" t="str">
        <f>IF(AND(Sheet1!J1245&lt;49,Sheet1!D1244&gt;40),"高质量顾客",IF(AND(Sheet1!J1245&gt;=49,Sheet1!D1244&gt;40),"中质量顾客","低质量顾客"))</f>
        <v>中质量顾客</v>
      </c>
      <c r="D1243" s="6"/>
    </row>
    <row r="1244" spans="1:4" x14ac:dyDescent="0.3">
      <c r="A1244">
        <v>2315</v>
      </c>
      <c r="B1244" s="4">
        <f ca="1">DATEDIF(Sheet1!H1245, TODAY(), "Y")</f>
        <v>11</v>
      </c>
      <c r="C1244" s="6" t="str">
        <f>IF(AND(Sheet1!J1246&lt;49,Sheet1!D1245&gt;40),"高质量顾客",IF(AND(Sheet1!J1246&gt;=49,Sheet1!D1245&gt;40),"中质量顾客","低质量顾客"))</f>
        <v>高质量顾客</v>
      </c>
      <c r="D1244" s="6"/>
    </row>
    <row r="1245" spans="1:4" x14ac:dyDescent="0.3">
      <c r="A1245">
        <v>2534</v>
      </c>
      <c r="B1245" s="4">
        <f ca="1">DATEDIF(Sheet1!H1246, TODAY(), "Y")</f>
        <v>11</v>
      </c>
      <c r="C1245" s="6" t="str">
        <f>IF(AND(Sheet1!J1247&lt;49,Sheet1!D1246&gt;40),"高质量顾客",IF(AND(Sheet1!J1247&gt;=49,Sheet1!D1246&gt;40),"中质量顾客","低质量顾客"))</f>
        <v>高质量顾客</v>
      </c>
      <c r="D1245" s="6"/>
    </row>
    <row r="1246" spans="1:4" x14ac:dyDescent="0.3">
      <c r="A1246">
        <v>1349</v>
      </c>
      <c r="B1246" s="4">
        <f ca="1">DATEDIF(Sheet1!H1247, TODAY(), "Y")</f>
        <v>11</v>
      </c>
      <c r="C1246" s="6" t="str">
        <f>IF(AND(Sheet1!J1248&lt;49,Sheet1!D1247&gt;40),"高质量顾客",IF(AND(Sheet1!J1248&gt;=49,Sheet1!D1247&gt;40),"中质量顾客","低质量顾客"))</f>
        <v>高质量顾客</v>
      </c>
      <c r="D1246" s="6"/>
    </row>
    <row r="1247" spans="1:4" x14ac:dyDescent="0.3">
      <c r="A1247">
        <v>1839</v>
      </c>
      <c r="B1247" s="4">
        <f ca="1">DATEDIF(Sheet1!H1248, TODAY(), "Y")</f>
        <v>11</v>
      </c>
      <c r="C1247" s="6" t="str">
        <f>IF(AND(Sheet1!J1249&lt;49,Sheet1!D1248&gt;40),"高质量顾客",IF(AND(Sheet1!J1249&gt;=49,Sheet1!D1248&gt;40),"中质量顾客","低质量顾客"))</f>
        <v>中质量顾客</v>
      </c>
      <c r="D1247" s="6"/>
    </row>
    <row r="1248" spans="1:4" x14ac:dyDescent="0.3">
      <c r="A1248">
        <v>5610</v>
      </c>
      <c r="B1248" s="4">
        <f ca="1">DATEDIF(Sheet1!H1249, TODAY(), "Y")</f>
        <v>11</v>
      </c>
      <c r="C1248" s="6" t="str">
        <f>IF(AND(Sheet1!J1250&lt;49,Sheet1!D1249&gt;40),"高质量顾客",IF(AND(Sheet1!J1250&gt;=49,Sheet1!D1249&gt;40),"中质量顾客","低质量顾客"))</f>
        <v>中质量顾客</v>
      </c>
      <c r="D1248" s="6"/>
    </row>
    <row r="1249" spans="1:4" x14ac:dyDescent="0.3">
      <c r="A1249">
        <v>5680</v>
      </c>
      <c r="B1249" s="4">
        <f ca="1">DATEDIF(Sheet1!H1250, TODAY(), "Y")</f>
        <v>11</v>
      </c>
      <c r="C1249" s="6" t="str">
        <f>IF(AND(Sheet1!J1251&lt;49,Sheet1!D1250&gt;40),"高质量顾客",IF(AND(Sheet1!J1251&gt;=49,Sheet1!D1250&gt;40),"中质量顾客","低质量顾客"))</f>
        <v>中质量顾客</v>
      </c>
      <c r="D1249" s="6"/>
    </row>
    <row r="1250" spans="1:4" x14ac:dyDescent="0.3">
      <c r="A1250">
        <v>7419</v>
      </c>
      <c r="B1250" s="4">
        <f ca="1">DATEDIF(Sheet1!H1251, TODAY(), "Y")</f>
        <v>11</v>
      </c>
      <c r="C1250" s="6" t="str">
        <f>IF(AND(Sheet1!J1252&lt;49,Sheet1!D1251&gt;40),"高质量顾客",IF(AND(Sheet1!J1252&gt;=49,Sheet1!D1251&gt;40),"中质量顾客","低质量顾客"))</f>
        <v>中质量顾客</v>
      </c>
      <c r="D1250" s="6"/>
    </row>
    <row r="1251" spans="1:4" x14ac:dyDescent="0.3">
      <c r="A1251">
        <v>5223</v>
      </c>
      <c r="B1251" s="4">
        <f ca="1">DATEDIF(Sheet1!H1252, TODAY(), "Y")</f>
        <v>11</v>
      </c>
      <c r="C1251" s="6" t="str">
        <f>IF(AND(Sheet1!J1253&lt;49,Sheet1!D1252&gt;40),"高质量顾客",IF(AND(Sheet1!J1253&gt;=49,Sheet1!D1252&gt;40),"中质量顾客","低质量顾客"))</f>
        <v>中质量顾客</v>
      </c>
      <c r="D1251" s="6"/>
    </row>
    <row r="1252" spans="1:4" x14ac:dyDescent="0.3">
      <c r="A1252">
        <v>3266</v>
      </c>
      <c r="B1252" s="4">
        <f ca="1">DATEDIF(Sheet1!H1253, TODAY(), "Y")</f>
        <v>11</v>
      </c>
      <c r="C1252" s="6" t="str">
        <f>IF(AND(Sheet1!J1254&lt;49,Sheet1!D1253&gt;40),"高质量顾客",IF(AND(Sheet1!J1254&gt;=49,Sheet1!D1253&gt;40),"中质量顾客","低质量顾客"))</f>
        <v>中质量顾客</v>
      </c>
      <c r="D1252" s="6"/>
    </row>
    <row r="1253" spans="1:4" x14ac:dyDescent="0.3">
      <c r="A1253">
        <v>574</v>
      </c>
      <c r="B1253" s="4">
        <f ca="1">DATEDIF(Sheet1!H1254, TODAY(), "Y")</f>
        <v>11</v>
      </c>
      <c r="C1253" s="6" t="str">
        <f>IF(AND(Sheet1!J1255&lt;49,Sheet1!D1254&gt;40),"高质量顾客",IF(AND(Sheet1!J1255&gt;=49,Sheet1!D1254&gt;40),"中质量顾客","低质量顾客"))</f>
        <v>中质量顾客</v>
      </c>
      <c r="D1253" s="6"/>
    </row>
    <row r="1254" spans="1:4" x14ac:dyDescent="0.3">
      <c r="A1254">
        <v>48</v>
      </c>
      <c r="B1254" s="4">
        <f ca="1">DATEDIF(Sheet1!H1255, TODAY(), "Y")</f>
        <v>11</v>
      </c>
      <c r="C1254" s="6" t="str">
        <f>IF(AND(Sheet1!J1256&lt;49,Sheet1!D1255&gt;40),"高质量顾客",IF(AND(Sheet1!J1256&gt;=49,Sheet1!D1255&gt;40),"中质量顾客","低质量顾客"))</f>
        <v>中质量顾客</v>
      </c>
      <c r="D1254" s="6"/>
    </row>
    <row r="1255" spans="1:4" x14ac:dyDescent="0.3">
      <c r="A1255">
        <v>3830</v>
      </c>
      <c r="B1255" s="4">
        <f ca="1">DATEDIF(Sheet1!H1256, TODAY(), "Y")</f>
        <v>11</v>
      </c>
      <c r="C1255" s="6" t="str">
        <f>IF(AND(Sheet1!J1257&lt;49,Sheet1!D1256&gt;40),"高质量顾客",IF(AND(Sheet1!J1257&gt;=49,Sheet1!D1256&gt;40),"中质量顾客","低质量顾客"))</f>
        <v>中质量顾客</v>
      </c>
      <c r="D1255" s="6"/>
    </row>
    <row r="1256" spans="1:4" x14ac:dyDescent="0.3">
      <c r="A1256">
        <v>1010</v>
      </c>
      <c r="B1256" s="4">
        <f ca="1">DATEDIF(Sheet1!H1257, TODAY(), "Y")</f>
        <v>11</v>
      </c>
      <c r="C1256" s="6" t="str">
        <f>IF(AND(Sheet1!J1258&lt;49,Sheet1!D1257&gt;40),"高质量顾客",IF(AND(Sheet1!J1258&gt;=49,Sheet1!D1257&gt;40),"中质量顾客","低质量顾客"))</f>
        <v>高质量顾客</v>
      </c>
      <c r="D1256" s="6"/>
    </row>
    <row r="1257" spans="1:4" x14ac:dyDescent="0.3">
      <c r="A1257">
        <v>7943</v>
      </c>
      <c r="B1257" s="4">
        <f ca="1">DATEDIF(Sheet1!H1258, TODAY(), "Y")</f>
        <v>11</v>
      </c>
      <c r="C1257" s="6" t="str">
        <f>IF(AND(Sheet1!J1259&lt;49,Sheet1!D1258&gt;40),"高质量顾客",IF(AND(Sheet1!J1259&gt;=49,Sheet1!D1258&gt;40),"中质量顾客","低质量顾客"))</f>
        <v>中质量顾客</v>
      </c>
      <c r="D1257" s="6"/>
    </row>
    <row r="1258" spans="1:4" x14ac:dyDescent="0.3">
      <c r="A1258">
        <v>1833</v>
      </c>
      <c r="B1258" s="4">
        <f ca="1">DATEDIF(Sheet1!H1259, TODAY(), "Y")</f>
        <v>11</v>
      </c>
      <c r="C1258" s="6" t="str">
        <f>IF(AND(Sheet1!J1260&lt;49,Sheet1!D1259&gt;40),"高质量顾客",IF(AND(Sheet1!J1260&gt;=49,Sheet1!D1259&gt;40),"中质量顾客","低质量顾客"))</f>
        <v>高质量顾客</v>
      </c>
      <c r="D1258" s="6"/>
    </row>
    <row r="1259" spans="1:4" x14ac:dyDescent="0.3">
      <c r="A1259">
        <v>7437</v>
      </c>
      <c r="B1259" s="4">
        <f ca="1">DATEDIF(Sheet1!H1260, TODAY(), "Y")</f>
        <v>11</v>
      </c>
      <c r="C1259" s="6" t="str">
        <f>IF(AND(Sheet1!J1261&lt;49,Sheet1!D1260&gt;40),"高质量顾客",IF(AND(Sheet1!J1261&gt;=49,Sheet1!D1260&gt;40),"中质量顾客","低质量顾客"))</f>
        <v>中质量顾客</v>
      </c>
      <c r="D1259" s="6"/>
    </row>
    <row r="1260" spans="1:4" x14ac:dyDescent="0.3">
      <c r="A1260">
        <v>8726</v>
      </c>
      <c r="B1260" s="4">
        <f ca="1">DATEDIF(Sheet1!H1261, TODAY(), "Y")</f>
        <v>11</v>
      </c>
      <c r="C1260" s="6" t="str">
        <f>IF(AND(Sheet1!J1262&lt;49,Sheet1!D1261&gt;40),"高质量顾客",IF(AND(Sheet1!J1262&gt;=49,Sheet1!D1261&gt;40),"中质量顾客","低质量顾客"))</f>
        <v>中质量顾客</v>
      </c>
      <c r="D1260" s="6"/>
    </row>
    <row r="1261" spans="1:4" x14ac:dyDescent="0.3">
      <c r="A1261">
        <v>5948</v>
      </c>
      <c r="B1261" s="4">
        <f ca="1">DATEDIF(Sheet1!H1262, TODAY(), "Y")</f>
        <v>11</v>
      </c>
      <c r="C1261" s="6" t="str">
        <f>IF(AND(Sheet1!J1263&lt;49,Sheet1!D1262&gt;40),"高质量顾客",IF(AND(Sheet1!J1263&gt;=49,Sheet1!D1262&gt;40),"中质量顾客","低质量顾客"))</f>
        <v>高质量顾客</v>
      </c>
      <c r="D1261" s="6"/>
    </row>
    <row r="1262" spans="1:4" x14ac:dyDescent="0.3">
      <c r="A1262">
        <v>8341</v>
      </c>
      <c r="B1262" s="4">
        <f ca="1">DATEDIF(Sheet1!H1263, TODAY(), "Y")</f>
        <v>11</v>
      </c>
      <c r="C1262" s="6" t="str">
        <f>IF(AND(Sheet1!J1264&lt;49,Sheet1!D1263&gt;40),"高质量顾客",IF(AND(Sheet1!J1264&gt;=49,Sheet1!D1263&gt;40),"中质量顾客","低质量顾客"))</f>
        <v>中质量顾客</v>
      </c>
      <c r="D1262" s="6"/>
    </row>
    <row r="1263" spans="1:4" x14ac:dyDescent="0.3">
      <c r="A1263">
        <v>9960</v>
      </c>
      <c r="B1263" s="4">
        <f ca="1">DATEDIF(Sheet1!H1264, TODAY(), "Y")</f>
        <v>11</v>
      </c>
      <c r="C1263" s="6" t="str">
        <f>IF(AND(Sheet1!J1265&lt;49,Sheet1!D1264&gt;40),"高质量顾客",IF(AND(Sheet1!J1265&gt;=49,Sheet1!D1264&gt;40),"中质量顾客","低质量顾客"))</f>
        <v>中质量顾客</v>
      </c>
      <c r="D1263" s="6"/>
    </row>
    <row r="1264" spans="1:4" x14ac:dyDescent="0.3">
      <c r="A1264">
        <v>1050</v>
      </c>
      <c r="B1264" s="4">
        <f ca="1">DATEDIF(Sheet1!H1265, TODAY(), "Y")</f>
        <v>11</v>
      </c>
      <c r="C1264" s="6" t="str">
        <f>IF(AND(Sheet1!J1266&lt;49,Sheet1!D1265&gt;40),"高质量顾客",IF(AND(Sheet1!J1266&gt;=49,Sheet1!D1265&gt;40),"中质量顾客","低质量顾客"))</f>
        <v>高质量顾客</v>
      </c>
      <c r="D1264" s="6"/>
    </row>
    <row r="1265" spans="1:4" x14ac:dyDescent="0.3">
      <c r="A1265">
        <v>6983</v>
      </c>
      <c r="B1265" s="4">
        <f ca="1">DATEDIF(Sheet1!H1266, TODAY(), "Y")</f>
        <v>11</v>
      </c>
      <c r="C1265" s="6" t="str">
        <f>IF(AND(Sheet1!J1267&lt;49,Sheet1!D1266&gt;40),"高质量顾客",IF(AND(Sheet1!J1267&gt;=49,Sheet1!D1266&gt;40),"中质量顾客","低质量顾客"))</f>
        <v>高质量顾客</v>
      </c>
      <c r="D1265" s="6"/>
    </row>
    <row r="1266" spans="1:4" x14ac:dyDescent="0.3">
      <c r="A1266">
        <v>6211</v>
      </c>
      <c r="B1266" s="4">
        <f ca="1">DATEDIF(Sheet1!H1267, TODAY(), "Y")</f>
        <v>11</v>
      </c>
      <c r="C1266" s="6" t="str">
        <f>IF(AND(Sheet1!J1268&lt;49,Sheet1!D1267&gt;40),"高质量顾客",IF(AND(Sheet1!J1268&gt;=49,Sheet1!D1267&gt;40),"中质量顾客","低质量顾客"))</f>
        <v>中质量顾客</v>
      </c>
      <c r="D1266" s="6"/>
    </row>
    <row r="1267" spans="1:4" x14ac:dyDescent="0.3">
      <c r="A1267">
        <v>5577</v>
      </c>
      <c r="B1267" s="4">
        <f ca="1">DATEDIF(Sheet1!H1268, TODAY(), "Y")</f>
        <v>11</v>
      </c>
      <c r="C1267" s="6" t="str">
        <f>IF(AND(Sheet1!J1269&lt;49,Sheet1!D1268&gt;40),"高质量顾客",IF(AND(Sheet1!J1269&gt;=49,Sheet1!D1268&gt;40),"中质量顾客","低质量顾客"))</f>
        <v>中质量顾客</v>
      </c>
      <c r="D1267" s="6"/>
    </row>
    <row r="1268" spans="1:4" x14ac:dyDescent="0.3">
      <c r="A1268">
        <v>4988</v>
      </c>
      <c r="B1268" s="4">
        <f ca="1">DATEDIF(Sheet1!H1269, TODAY(), "Y")</f>
        <v>11</v>
      </c>
      <c r="C1268" s="6" t="str">
        <f>IF(AND(Sheet1!J1270&lt;49,Sheet1!D1269&gt;40),"高质量顾客",IF(AND(Sheet1!J1270&gt;=49,Sheet1!D1269&gt;40),"中质量顾客","低质量顾客"))</f>
        <v>中质量顾客</v>
      </c>
      <c r="D1268" s="6"/>
    </row>
    <row r="1269" spans="1:4" x14ac:dyDescent="0.3">
      <c r="A1269">
        <v>5987</v>
      </c>
      <c r="B1269" s="4">
        <f ca="1">DATEDIF(Sheet1!H1270, TODAY(), "Y")</f>
        <v>11</v>
      </c>
      <c r="C1269" s="6" t="str">
        <f>IF(AND(Sheet1!J1271&lt;49,Sheet1!D1270&gt;40),"高质量顾客",IF(AND(Sheet1!J1271&gt;=49,Sheet1!D1270&gt;40),"中质量顾客","低质量顾客"))</f>
        <v>中质量顾客</v>
      </c>
      <c r="D1269" s="6"/>
    </row>
    <row r="1270" spans="1:4" x14ac:dyDescent="0.3">
      <c r="A1270">
        <v>10420</v>
      </c>
      <c r="B1270" s="4">
        <f ca="1">DATEDIF(Sheet1!H1271, TODAY(), "Y")</f>
        <v>11</v>
      </c>
      <c r="C1270" s="6" t="str">
        <f>IF(AND(Sheet1!J1272&lt;49,Sheet1!D1271&gt;40),"高质量顾客",IF(AND(Sheet1!J1272&gt;=49,Sheet1!D1271&gt;40),"中质量顾客","低质量顾客"))</f>
        <v>高质量顾客</v>
      </c>
      <c r="D1270" s="6"/>
    </row>
    <row r="1271" spans="1:4" x14ac:dyDescent="0.3">
      <c r="A1271">
        <v>10795</v>
      </c>
      <c r="B1271" s="4">
        <f ca="1">DATEDIF(Sheet1!H1272, TODAY(), "Y")</f>
        <v>11</v>
      </c>
      <c r="C1271" s="6" t="str">
        <f>IF(AND(Sheet1!J1273&lt;49,Sheet1!D1272&gt;40),"高质量顾客",IF(AND(Sheet1!J1273&gt;=49,Sheet1!D1272&gt;40),"中质量顾客","低质量顾客"))</f>
        <v>高质量顾客</v>
      </c>
      <c r="D1271" s="6"/>
    </row>
    <row r="1272" spans="1:4" x14ac:dyDescent="0.3">
      <c r="A1272">
        <v>5929</v>
      </c>
      <c r="B1272" s="4">
        <f ca="1">DATEDIF(Sheet1!H1273, TODAY(), "Y")</f>
        <v>11</v>
      </c>
      <c r="C1272" s="6" t="str">
        <f>IF(AND(Sheet1!J1274&lt;49,Sheet1!D1273&gt;40),"高质量顾客",IF(AND(Sheet1!J1274&gt;=49,Sheet1!D1273&gt;40),"中质量顾客","低质量顾客"))</f>
        <v>中质量顾客</v>
      </c>
      <c r="D1272" s="6"/>
    </row>
    <row r="1273" spans="1:4" x14ac:dyDescent="0.3">
      <c r="A1273">
        <v>3635</v>
      </c>
      <c r="B1273" s="4">
        <f ca="1">DATEDIF(Sheet1!H1274, TODAY(), "Y")</f>
        <v>11</v>
      </c>
      <c r="C1273" s="6" t="str">
        <f>IF(AND(Sheet1!J1275&lt;49,Sheet1!D1274&gt;40),"高质量顾客",IF(AND(Sheet1!J1275&gt;=49,Sheet1!D1274&gt;40),"中质量顾客","低质量顾客"))</f>
        <v>高质量顾客</v>
      </c>
      <c r="D1273" s="6"/>
    </row>
    <row r="1274" spans="1:4" x14ac:dyDescent="0.3">
      <c r="A1274">
        <v>7485</v>
      </c>
      <c r="B1274" s="4">
        <f ca="1">DATEDIF(Sheet1!H1275, TODAY(), "Y")</f>
        <v>11</v>
      </c>
      <c r="C1274" s="6" t="str">
        <f>IF(AND(Sheet1!J1276&lt;49,Sheet1!D1275&gt;40),"高质量顾客",IF(AND(Sheet1!J1276&gt;=49,Sheet1!D1275&gt;40),"中质量顾客","低质量顾客"))</f>
        <v>高质量顾客</v>
      </c>
      <c r="D1274" s="6"/>
    </row>
    <row r="1275" spans="1:4" x14ac:dyDescent="0.3">
      <c r="A1275">
        <v>7530</v>
      </c>
      <c r="B1275" s="4">
        <f ca="1">DATEDIF(Sheet1!H1276, TODAY(), "Y")</f>
        <v>11</v>
      </c>
      <c r="C1275" s="6" t="str">
        <f>IF(AND(Sheet1!J1277&lt;49,Sheet1!D1276&gt;40),"高质量顾客",IF(AND(Sheet1!J1277&gt;=49,Sheet1!D1276&gt;40),"中质量顾客","低质量顾客"))</f>
        <v>高质量顾客</v>
      </c>
      <c r="D1275" s="6"/>
    </row>
    <row r="1276" spans="1:4" x14ac:dyDescent="0.3">
      <c r="A1276">
        <v>1523</v>
      </c>
      <c r="B1276" s="4">
        <f ca="1">DATEDIF(Sheet1!H1277, TODAY(), "Y")</f>
        <v>11</v>
      </c>
      <c r="C1276" s="6" t="str">
        <f>IF(AND(Sheet1!J1278&lt;49,Sheet1!D1277&gt;40),"高质量顾客",IF(AND(Sheet1!J1278&gt;=49,Sheet1!D1277&gt;40),"中质量顾客","低质量顾客"))</f>
        <v>高质量顾客</v>
      </c>
      <c r="D1276" s="6"/>
    </row>
    <row r="1277" spans="1:4" x14ac:dyDescent="0.3">
      <c r="A1277">
        <v>6387</v>
      </c>
      <c r="B1277" s="4">
        <f ca="1">DATEDIF(Sheet1!H1278, TODAY(), "Y")</f>
        <v>11</v>
      </c>
      <c r="C1277" s="6" t="str">
        <f>IF(AND(Sheet1!J1279&lt;49,Sheet1!D1278&gt;40),"高质量顾客",IF(AND(Sheet1!J1279&gt;=49,Sheet1!D1278&gt;40),"中质量顾客","低质量顾客"))</f>
        <v>高质量顾客</v>
      </c>
      <c r="D1277" s="6"/>
    </row>
    <row r="1278" spans="1:4" x14ac:dyDescent="0.3">
      <c r="A1278">
        <v>9392</v>
      </c>
      <c r="B1278" s="4">
        <f ca="1">DATEDIF(Sheet1!H1279, TODAY(), "Y")</f>
        <v>11</v>
      </c>
      <c r="C1278" s="6" t="str">
        <f>IF(AND(Sheet1!J1280&lt;49,Sheet1!D1279&gt;40),"高质量顾客",IF(AND(Sheet1!J1280&gt;=49,Sheet1!D1279&gt;40),"中质量顾客","低质量顾客"))</f>
        <v>高质量顾客</v>
      </c>
      <c r="D1278" s="6"/>
    </row>
    <row r="1279" spans="1:4" x14ac:dyDescent="0.3">
      <c r="A1279">
        <v>7629</v>
      </c>
      <c r="B1279" s="4">
        <f ca="1">DATEDIF(Sheet1!H1280, TODAY(), "Y")</f>
        <v>11</v>
      </c>
      <c r="C1279" s="6" t="str">
        <f>IF(AND(Sheet1!J1281&lt;49,Sheet1!D1280&gt;40),"高质量顾客",IF(AND(Sheet1!J1281&gt;=49,Sheet1!D1280&gt;40),"中质量顾客","低质量顾客"))</f>
        <v>中质量顾客</v>
      </c>
      <c r="D1279" s="6"/>
    </row>
    <row r="1280" spans="1:4" x14ac:dyDescent="0.3">
      <c r="A1280">
        <v>916</v>
      </c>
      <c r="B1280" s="4">
        <f ca="1">DATEDIF(Sheet1!H1281, TODAY(), "Y")</f>
        <v>11</v>
      </c>
      <c r="C1280" s="6" t="str">
        <f>IF(AND(Sheet1!J1282&lt;49,Sheet1!D1281&gt;40),"高质量顾客",IF(AND(Sheet1!J1282&gt;=49,Sheet1!D1281&gt;40),"中质量顾客","低质量顾客"))</f>
        <v>中质量顾客</v>
      </c>
      <c r="D1280" s="6"/>
    </row>
    <row r="1281" spans="1:4" x14ac:dyDescent="0.3">
      <c r="A1281">
        <v>7574</v>
      </c>
      <c r="B1281" s="4">
        <f ca="1">DATEDIF(Sheet1!H1282, TODAY(), "Y")</f>
        <v>11</v>
      </c>
      <c r="C1281" s="6" t="str">
        <f>IF(AND(Sheet1!J1283&lt;49,Sheet1!D1282&gt;40),"高质量顾客",IF(AND(Sheet1!J1283&gt;=49,Sheet1!D1282&gt;40),"中质量顾客","低质量顾客"))</f>
        <v>中质量顾客</v>
      </c>
      <c r="D1281" s="6"/>
    </row>
    <row r="1282" spans="1:4" x14ac:dyDescent="0.3">
      <c r="A1282">
        <v>3559</v>
      </c>
      <c r="B1282" s="4">
        <f ca="1">DATEDIF(Sheet1!H1283, TODAY(), "Y")</f>
        <v>11</v>
      </c>
      <c r="C1282" s="6" t="str">
        <f>IF(AND(Sheet1!J1284&lt;49,Sheet1!D1283&gt;40),"高质量顾客",IF(AND(Sheet1!J1284&gt;=49,Sheet1!D1283&gt;40),"中质量顾客","低质量顾客"))</f>
        <v>中质量顾客</v>
      </c>
      <c r="D1282" s="6"/>
    </row>
    <row r="1283" spans="1:4" x14ac:dyDescent="0.3">
      <c r="A1283">
        <v>5247</v>
      </c>
      <c r="B1283" s="4">
        <f ca="1">DATEDIF(Sheet1!H1284, TODAY(), "Y")</f>
        <v>11</v>
      </c>
      <c r="C1283" s="6" t="str">
        <f>IF(AND(Sheet1!J1285&lt;49,Sheet1!D1284&gt;40),"高质量顾客",IF(AND(Sheet1!J1285&gt;=49,Sheet1!D1284&gt;40),"中质量顾客","低质量顾客"))</f>
        <v>高质量顾客</v>
      </c>
      <c r="D1283" s="6"/>
    </row>
    <row r="1284" spans="1:4" x14ac:dyDescent="0.3">
      <c r="A1284">
        <v>1386</v>
      </c>
      <c r="B1284" s="4">
        <f ca="1">DATEDIF(Sheet1!H1285, TODAY(), "Y")</f>
        <v>11</v>
      </c>
      <c r="C1284" s="6" t="str">
        <f>IF(AND(Sheet1!J1286&lt;49,Sheet1!D1285&gt;40),"高质量顾客",IF(AND(Sheet1!J1286&gt;=49,Sheet1!D1285&gt;40),"中质量顾客","低质量顾客"))</f>
        <v>中质量顾客</v>
      </c>
      <c r="D1284" s="6"/>
    </row>
    <row r="1285" spans="1:4" x14ac:dyDescent="0.3">
      <c r="A1285">
        <v>7698</v>
      </c>
      <c r="B1285" s="4">
        <f ca="1">DATEDIF(Sheet1!H1286, TODAY(), "Y")</f>
        <v>11</v>
      </c>
      <c r="C1285" s="6" t="str">
        <f>IF(AND(Sheet1!J1287&lt;49,Sheet1!D1286&gt;40),"高质量顾客",IF(AND(Sheet1!J1287&gt;=49,Sheet1!D1286&gt;40),"中质量顾客","低质量顾客"))</f>
        <v>中质量顾客</v>
      </c>
      <c r="D1285" s="6"/>
    </row>
    <row r="1286" spans="1:4" x14ac:dyDescent="0.3">
      <c r="A1286">
        <v>8146</v>
      </c>
      <c r="B1286" s="4">
        <f ca="1">DATEDIF(Sheet1!H1287, TODAY(), "Y")</f>
        <v>11</v>
      </c>
      <c r="C1286" s="6" t="str">
        <f>IF(AND(Sheet1!J1288&lt;49,Sheet1!D1287&gt;40),"高质量顾客",IF(AND(Sheet1!J1288&gt;=49,Sheet1!D1287&gt;40),"中质量顾客","低质量顾客"))</f>
        <v>中质量顾客</v>
      </c>
      <c r="D1286" s="6"/>
    </row>
    <row r="1287" spans="1:4" x14ac:dyDescent="0.3">
      <c r="A1287">
        <v>4066</v>
      </c>
      <c r="B1287" s="4">
        <f ca="1">DATEDIF(Sheet1!H1288, TODAY(), "Y")</f>
        <v>11</v>
      </c>
      <c r="C1287" s="6" t="str">
        <f>IF(AND(Sheet1!J1289&lt;49,Sheet1!D1288&gt;40),"高质量顾客",IF(AND(Sheet1!J1289&gt;=49,Sheet1!D1288&gt;40),"中质量顾客","低质量顾客"))</f>
        <v>高质量顾客</v>
      </c>
      <c r="D1287" s="6"/>
    </row>
    <row r="1288" spans="1:4" x14ac:dyDescent="0.3">
      <c r="A1288">
        <v>49</v>
      </c>
      <c r="B1288" s="4">
        <f ca="1">DATEDIF(Sheet1!H1289, TODAY(), "Y")</f>
        <v>11</v>
      </c>
      <c r="C1288" s="6" t="str">
        <f>IF(AND(Sheet1!J1290&lt;49,Sheet1!D1289&gt;40),"高质量顾客",IF(AND(Sheet1!J1290&gt;=49,Sheet1!D1289&gt;40),"中质量顾客","低质量顾客"))</f>
        <v>高质量顾客</v>
      </c>
      <c r="D1288" s="6"/>
    </row>
    <row r="1289" spans="1:4" x14ac:dyDescent="0.3">
      <c r="A1289">
        <v>4973</v>
      </c>
      <c r="B1289" s="4">
        <f ca="1">DATEDIF(Sheet1!H1290, TODAY(), "Y")</f>
        <v>11</v>
      </c>
      <c r="C1289" s="6" t="str">
        <f>IF(AND(Sheet1!J1291&lt;49,Sheet1!D1290&gt;40),"高质量顾客",IF(AND(Sheet1!J1291&gt;=49,Sheet1!D1290&gt;40),"中质量顾客","低质量顾客"))</f>
        <v>中质量顾客</v>
      </c>
      <c r="D1289" s="6"/>
    </row>
    <row r="1290" spans="1:4" x14ac:dyDescent="0.3">
      <c r="A1290">
        <v>9467</v>
      </c>
      <c r="B1290" s="4">
        <f ca="1">DATEDIF(Sheet1!H1291, TODAY(), "Y")</f>
        <v>11</v>
      </c>
      <c r="C1290" s="6" t="str">
        <f>IF(AND(Sheet1!J1292&lt;49,Sheet1!D1291&gt;40),"高质量顾客",IF(AND(Sheet1!J1292&gt;=49,Sheet1!D1291&gt;40),"中质量顾客","低质量顾客"))</f>
        <v>高质量顾客</v>
      </c>
      <c r="D1290" s="6"/>
    </row>
    <row r="1291" spans="1:4" x14ac:dyDescent="0.3">
      <c r="A1291">
        <v>7264</v>
      </c>
      <c r="B1291" s="4">
        <f ca="1">DATEDIF(Sheet1!H1292, TODAY(), "Y")</f>
        <v>11</v>
      </c>
      <c r="C1291" s="6" t="str">
        <f>IF(AND(Sheet1!J1293&lt;49,Sheet1!D1292&gt;40),"高质量顾客",IF(AND(Sheet1!J1293&gt;=49,Sheet1!D1292&gt;40),"中质量顾客","低质量顾客"))</f>
        <v>高质量顾客</v>
      </c>
      <c r="D1291" s="6"/>
    </row>
    <row r="1292" spans="1:4" x14ac:dyDescent="0.3">
      <c r="A1292">
        <v>8933</v>
      </c>
      <c r="B1292" s="4">
        <f ca="1">DATEDIF(Sheet1!H1293, TODAY(), "Y")</f>
        <v>11</v>
      </c>
      <c r="C1292" s="6" t="str">
        <f>IF(AND(Sheet1!J1294&lt;49,Sheet1!D1293&gt;40),"高质量顾客",IF(AND(Sheet1!J1294&gt;=49,Sheet1!D1293&gt;40),"中质量顾客","低质量顾客"))</f>
        <v>高质量顾客</v>
      </c>
      <c r="D1292" s="6"/>
    </row>
    <row r="1293" spans="1:4" x14ac:dyDescent="0.3">
      <c r="A1293">
        <v>3312</v>
      </c>
      <c r="B1293" s="4">
        <f ca="1">DATEDIF(Sheet1!H1294, TODAY(), "Y")</f>
        <v>11</v>
      </c>
      <c r="C1293" s="6" t="str">
        <f>IF(AND(Sheet1!J1295&lt;49,Sheet1!D1294&gt;40),"高质量顾客",IF(AND(Sheet1!J1295&gt;=49,Sheet1!D1294&gt;40),"中质量顾客","低质量顾客"))</f>
        <v>高质量顾客</v>
      </c>
      <c r="D1293" s="6"/>
    </row>
    <row r="1294" spans="1:4" x14ac:dyDescent="0.3">
      <c r="A1294">
        <v>2587</v>
      </c>
      <c r="B1294" s="4">
        <f ca="1">DATEDIF(Sheet1!H1295, TODAY(), "Y")</f>
        <v>11</v>
      </c>
      <c r="C1294" s="6" t="str">
        <f>IF(AND(Sheet1!J1296&lt;49,Sheet1!D1295&gt;40),"高质量顾客",IF(AND(Sheet1!J1296&gt;=49,Sheet1!D1295&gt;40),"中质量顾客","低质量顾客"))</f>
        <v>中质量顾客</v>
      </c>
      <c r="D1294" s="6"/>
    </row>
    <row r="1295" spans="1:4" x14ac:dyDescent="0.3">
      <c r="A1295">
        <v>11091</v>
      </c>
      <c r="B1295" s="4">
        <f ca="1">DATEDIF(Sheet1!H1296, TODAY(), "Y")</f>
        <v>11</v>
      </c>
      <c r="C1295" s="6" t="str">
        <f>IF(AND(Sheet1!J1297&lt;49,Sheet1!D1296&gt;40),"高质量顾客",IF(AND(Sheet1!J1297&gt;=49,Sheet1!D1296&gt;40),"中质量顾客","低质量顾客"))</f>
        <v>高质量顾客</v>
      </c>
      <c r="D1295" s="6"/>
    </row>
    <row r="1296" spans="1:4" x14ac:dyDescent="0.3">
      <c r="A1296">
        <v>254</v>
      </c>
      <c r="B1296" s="4">
        <f ca="1">DATEDIF(Sheet1!H1297, TODAY(), "Y")</f>
        <v>11</v>
      </c>
      <c r="C1296" s="6" t="str">
        <f>IF(AND(Sheet1!J1298&lt;49,Sheet1!D1297&gt;40),"高质量顾客",IF(AND(Sheet1!J1298&gt;=49,Sheet1!D1297&gt;40),"中质量顾客","低质量顾客"))</f>
        <v>高质量顾客</v>
      </c>
      <c r="D1296" s="6"/>
    </row>
    <row r="1297" spans="1:4" x14ac:dyDescent="0.3">
      <c r="A1297">
        <v>940</v>
      </c>
      <c r="B1297" s="4">
        <f ca="1">DATEDIF(Sheet1!H1298, TODAY(), "Y")</f>
        <v>11</v>
      </c>
      <c r="C1297" s="6" t="str">
        <f>IF(AND(Sheet1!J1299&lt;49,Sheet1!D1298&gt;40),"高质量顾客",IF(AND(Sheet1!J1299&gt;=49,Sheet1!D1298&gt;40),"中质量顾客","低质量顾客"))</f>
        <v>高质量顾客</v>
      </c>
      <c r="D1297" s="6"/>
    </row>
    <row r="1298" spans="1:4" x14ac:dyDescent="0.3">
      <c r="A1298">
        <v>10084</v>
      </c>
      <c r="B1298" s="4">
        <f ca="1">DATEDIF(Sheet1!H1299, TODAY(), "Y")</f>
        <v>11</v>
      </c>
      <c r="C1298" s="6" t="str">
        <f>IF(AND(Sheet1!J1300&lt;49,Sheet1!D1299&gt;40),"高质量顾客",IF(AND(Sheet1!J1300&gt;=49,Sheet1!D1299&gt;40),"中质量顾客","低质量顾客"))</f>
        <v>中质量顾客</v>
      </c>
      <c r="D1298" s="6"/>
    </row>
    <row r="1299" spans="1:4" x14ac:dyDescent="0.3">
      <c r="A1299">
        <v>9081</v>
      </c>
      <c r="B1299" s="4">
        <f ca="1">DATEDIF(Sheet1!H1300, TODAY(), "Y")</f>
        <v>11</v>
      </c>
      <c r="C1299" s="6" t="str">
        <f>IF(AND(Sheet1!J1301&lt;49,Sheet1!D1300&gt;40),"高质量顾客",IF(AND(Sheet1!J1301&gt;=49,Sheet1!D1300&gt;40),"中质量顾客","低质量顾客"))</f>
        <v>中质量顾客</v>
      </c>
      <c r="D1299" s="6"/>
    </row>
    <row r="1300" spans="1:4" x14ac:dyDescent="0.3">
      <c r="A1300">
        <v>6862</v>
      </c>
      <c r="B1300" s="4">
        <f ca="1">DATEDIF(Sheet1!H1301, TODAY(), "Y")</f>
        <v>11</v>
      </c>
      <c r="C1300" s="6" t="str">
        <f>IF(AND(Sheet1!J1302&lt;49,Sheet1!D1301&gt;40),"高质量顾客",IF(AND(Sheet1!J1302&gt;=49,Sheet1!D1301&gt;40),"中质量顾客","低质量顾客"))</f>
        <v>高质量顾客</v>
      </c>
      <c r="D1300" s="6"/>
    </row>
    <row r="1301" spans="1:4" x14ac:dyDescent="0.3">
      <c r="A1301">
        <v>1626</v>
      </c>
      <c r="B1301" s="4">
        <f ca="1">DATEDIF(Sheet1!H1302, TODAY(), "Y")</f>
        <v>11</v>
      </c>
      <c r="C1301" s="6" t="str">
        <f>IF(AND(Sheet1!J1303&lt;49,Sheet1!D1302&gt;40),"高质量顾客",IF(AND(Sheet1!J1303&gt;=49,Sheet1!D1302&gt;40),"中质量顾客","低质量顾客"))</f>
        <v>高质量顾客</v>
      </c>
      <c r="D1301" s="6"/>
    </row>
    <row r="1302" spans="1:4" x14ac:dyDescent="0.3">
      <c r="A1302">
        <v>2055</v>
      </c>
      <c r="B1302" s="4">
        <f ca="1">DATEDIF(Sheet1!H1303, TODAY(), "Y")</f>
        <v>11</v>
      </c>
      <c r="C1302" s="6" t="str">
        <f>IF(AND(Sheet1!J1304&lt;49,Sheet1!D1303&gt;40),"高质量顾客",IF(AND(Sheet1!J1304&gt;=49,Sheet1!D1303&gt;40),"中质量顾客","低质量顾客"))</f>
        <v>高质量顾客</v>
      </c>
      <c r="D1302" s="6"/>
    </row>
    <row r="1303" spans="1:4" x14ac:dyDescent="0.3">
      <c r="A1303">
        <v>5107</v>
      </c>
      <c r="B1303" s="4">
        <f ca="1">DATEDIF(Sheet1!H1304, TODAY(), "Y")</f>
        <v>11</v>
      </c>
      <c r="C1303" s="6" t="str">
        <f>IF(AND(Sheet1!J1305&lt;49,Sheet1!D1304&gt;40),"高质量顾客",IF(AND(Sheet1!J1305&gt;=49,Sheet1!D1304&gt;40),"中质量顾客","低质量顾客"))</f>
        <v>高质量顾客</v>
      </c>
      <c r="D1303" s="6"/>
    </row>
    <row r="1304" spans="1:4" x14ac:dyDescent="0.3">
      <c r="A1304">
        <v>7679</v>
      </c>
      <c r="B1304" s="4">
        <f ca="1">DATEDIF(Sheet1!H1305, TODAY(), "Y")</f>
        <v>11</v>
      </c>
      <c r="C1304" s="6" t="str">
        <f>IF(AND(Sheet1!J1306&lt;49,Sheet1!D1305&gt;40),"高质量顾客",IF(AND(Sheet1!J1306&gt;=49,Sheet1!D1305&gt;40),"中质量顾客","低质量顾客"))</f>
        <v>中质量顾客</v>
      </c>
      <c r="D1304" s="6"/>
    </row>
    <row r="1305" spans="1:4" x14ac:dyDescent="0.3">
      <c r="A1305">
        <v>8663</v>
      </c>
      <c r="B1305" s="4">
        <f ca="1">DATEDIF(Sheet1!H1306, TODAY(), "Y")</f>
        <v>11</v>
      </c>
      <c r="C1305" s="6" t="str">
        <f>IF(AND(Sheet1!J1307&lt;49,Sheet1!D1306&gt;40),"高质量顾客",IF(AND(Sheet1!J1307&gt;=49,Sheet1!D1306&gt;40),"中质量顾客","低质量顾客"))</f>
        <v>高质量顾客</v>
      </c>
      <c r="D1305" s="6"/>
    </row>
    <row r="1306" spans="1:4" x14ac:dyDescent="0.3">
      <c r="A1306">
        <v>6961</v>
      </c>
      <c r="B1306" s="4">
        <f ca="1">DATEDIF(Sheet1!H1307, TODAY(), "Y")</f>
        <v>11</v>
      </c>
      <c r="C1306" s="6" t="str">
        <f>IF(AND(Sheet1!J1308&lt;49,Sheet1!D1307&gt;40),"高质量顾客",IF(AND(Sheet1!J1308&gt;=49,Sheet1!D1307&gt;40),"中质量顾客","低质量顾客"))</f>
        <v>高质量顾客</v>
      </c>
      <c r="D1306" s="6"/>
    </row>
    <row r="1307" spans="1:4" x14ac:dyDescent="0.3">
      <c r="A1307">
        <v>6864</v>
      </c>
      <c r="B1307" s="4">
        <f ca="1">DATEDIF(Sheet1!H1308, TODAY(), "Y")</f>
        <v>11</v>
      </c>
      <c r="C1307" s="6" t="str">
        <f>IF(AND(Sheet1!J1309&lt;49,Sheet1!D1308&gt;40),"高质量顾客",IF(AND(Sheet1!J1309&gt;=49,Sheet1!D1308&gt;40),"中质量顾客","低质量顾客"))</f>
        <v>高质量顾客</v>
      </c>
      <c r="D1307" s="6"/>
    </row>
    <row r="1308" spans="1:4" x14ac:dyDescent="0.3">
      <c r="A1308">
        <v>10617</v>
      </c>
      <c r="B1308" s="4">
        <f ca="1">DATEDIF(Sheet1!H1309, TODAY(), "Y")</f>
        <v>11</v>
      </c>
      <c r="C1308" s="6" t="str">
        <f>IF(AND(Sheet1!J1310&lt;49,Sheet1!D1309&gt;40),"高质量顾客",IF(AND(Sheet1!J1310&gt;=49,Sheet1!D1309&gt;40),"中质量顾客","低质量顾客"))</f>
        <v>高质量顾客</v>
      </c>
      <c r="D1308" s="6"/>
    </row>
    <row r="1309" spans="1:4" x14ac:dyDescent="0.3">
      <c r="A1309">
        <v>3129</v>
      </c>
      <c r="B1309" s="4">
        <f ca="1">DATEDIF(Sheet1!H1310, TODAY(), "Y")</f>
        <v>11</v>
      </c>
      <c r="C1309" s="6" t="str">
        <f>IF(AND(Sheet1!J1311&lt;49,Sheet1!D1310&gt;40),"高质量顾客",IF(AND(Sheet1!J1311&gt;=49,Sheet1!D1310&gt;40),"中质量顾客","低质量顾客"))</f>
        <v>高质量顾客</v>
      </c>
      <c r="D1309" s="6"/>
    </row>
    <row r="1310" spans="1:4" x14ac:dyDescent="0.3">
      <c r="A1310">
        <v>7516</v>
      </c>
      <c r="B1310" s="4">
        <f ca="1">DATEDIF(Sheet1!H1311, TODAY(), "Y")</f>
        <v>11</v>
      </c>
      <c r="C1310" s="6" t="str">
        <f>IF(AND(Sheet1!J1312&lt;49,Sheet1!D1311&gt;40),"高质量顾客",IF(AND(Sheet1!J1312&gt;=49,Sheet1!D1311&gt;40),"中质量顾客","低质量顾客"))</f>
        <v>中质量顾客</v>
      </c>
      <c r="D1310" s="6"/>
    </row>
    <row r="1311" spans="1:4" x14ac:dyDescent="0.3">
      <c r="A1311">
        <v>10854</v>
      </c>
      <c r="B1311" s="4">
        <f ca="1">DATEDIF(Sheet1!H1312, TODAY(), "Y")</f>
        <v>11</v>
      </c>
      <c r="C1311" s="6" t="str">
        <f>IF(AND(Sheet1!J1313&lt;49,Sheet1!D1312&gt;40),"高质量顾客",IF(AND(Sheet1!J1313&gt;=49,Sheet1!D1312&gt;40),"中质量顾客","低质量顾客"))</f>
        <v>高质量顾客</v>
      </c>
      <c r="D1311" s="6"/>
    </row>
    <row r="1312" spans="1:4" x14ac:dyDescent="0.3">
      <c r="A1312">
        <v>5512</v>
      </c>
      <c r="B1312" s="4">
        <f ca="1">DATEDIF(Sheet1!H1313, TODAY(), "Y")</f>
        <v>11</v>
      </c>
      <c r="C1312" s="6" t="str">
        <f>IF(AND(Sheet1!J1314&lt;49,Sheet1!D1313&gt;40),"高质量顾客",IF(AND(Sheet1!J1314&gt;=49,Sheet1!D1313&gt;40),"中质量顾客","低质量顾客"))</f>
        <v>高质量顾客</v>
      </c>
      <c r="D1312" s="6"/>
    </row>
    <row r="1313" spans="1:4" x14ac:dyDescent="0.3">
      <c r="A1313">
        <v>4329</v>
      </c>
      <c r="B1313" s="4">
        <f ca="1">DATEDIF(Sheet1!H1314, TODAY(), "Y")</f>
        <v>11</v>
      </c>
      <c r="C1313" s="6" t="str">
        <f>IF(AND(Sheet1!J1315&lt;49,Sheet1!D1314&gt;40),"高质量顾客",IF(AND(Sheet1!J1315&gt;=49,Sheet1!D1314&gt;40),"中质量顾客","低质量顾客"))</f>
        <v>中质量顾客</v>
      </c>
      <c r="D1313" s="6"/>
    </row>
    <row r="1314" spans="1:4" x14ac:dyDescent="0.3">
      <c r="A1314">
        <v>2230</v>
      </c>
      <c r="B1314" s="4">
        <f ca="1">DATEDIF(Sheet1!H1315, TODAY(), "Y")</f>
        <v>11</v>
      </c>
      <c r="C1314" s="6" t="str">
        <f>IF(AND(Sheet1!J1316&lt;49,Sheet1!D1315&gt;40),"高质量顾客",IF(AND(Sheet1!J1316&gt;=49,Sheet1!D1315&gt;40),"中质量顾客","低质量顾客"))</f>
        <v>中质量顾客</v>
      </c>
      <c r="D1314" s="6"/>
    </row>
    <row r="1315" spans="1:4" x14ac:dyDescent="0.3">
      <c r="A1315">
        <v>7613</v>
      </c>
      <c r="B1315" s="4">
        <f ca="1">DATEDIF(Sheet1!H1316, TODAY(), "Y")</f>
        <v>11</v>
      </c>
      <c r="C1315" s="6" t="str">
        <f>IF(AND(Sheet1!J1317&lt;49,Sheet1!D1316&gt;40),"高质量顾客",IF(AND(Sheet1!J1317&gt;=49,Sheet1!D1316&gt;40),"中质量顾客","低质量顾客"))</f>
        <v>中质量顾客</v>
      </c>
      <c r="D1315" s="6"/>
    </row>
    <row r="1316" spans="1:4" x14ac:dyDescent="0.3">
      <c r="A1316">
        <v>10556</v>
      </c>
      <c r="B1316" s="4">
        <f ca="1">DATEDIF(Sheet1!H1317, TODAY(), "Y")</f>
        <v>11</v>
      </c>
      <c r="C1316" s="6" t="str">
        <f>IF(AND(Sheet1!J1318&lt;49,Sheet1!D1317&gt;40),"高质量顾客",IF(AND(Sheet1!J1318&gt;=49,Sheet1!D1317&gt;40),"中质量顾客","低质量顾客"))</f>
        <v>中质量顾客</v>
      </c>
      <c r="D1316" s="6"/>
    </row>
    <row r="1317" spans="1:4" x14ac:dyDescent="0.3">
      <c r="A1317">
        <v>6383</v>
      </c>
      <c r="B1317" s="4">
        <f ca="1">DATEDIF(Sheet1!H1318, TODAY(), "Y")</f>
        <v>11</v>
      </c>
      <c r="C1317" s="6" t="str">
        <f>IF(AND(Sheet1!J1319&lt;49,Sheet1!D1318&gt;40),"高质量顾客",IF(AND(Sheet1!J1319&gt;=49,Sheet1!D1318&gt;40),"中质量顾客","低质量顾客"))</f>
        <v>中质量顾客</v>
      </c>
      <c r="D1317" s="6"/>
    </row>
    <row r="1318" spans="1:4" x14ac:dyDescent="0.3">
      <c r="A1318">
        <v>10536</v>
      </c>
      <c r="B1318" s="4">
        <f ca="1">DATEDIF(Sheet1!H1319, TODAY(), "Y")</f>
        <v>11</v>
      </c>
      <c r="C1318" s="6" t="str">
        <f>IF(AND(Sheet1!J1320&lt;49,Sheet1!D1319&gt;40),"高质量顾客",IF(AND(Sheet1!J1320&gt;=49,Sheet1!D1319&gt;40),"中质量顾客","低质量顾客"))</f>
        <v>中质量顾客</v>
      </c>
      <c r="D1318" s="6"/>
    </row>
    <row r="1319" spans="1:4" x14ac:dyDescent="0.3">
      <c r="A1319">
        <v>7540</v>
      </c>
      <c r="B1319" s="4">
        <f ca="1">DATEDIF(Sheet1!H1320, TODAY(), "Y")</f>
        <v>11</v>
      </c>
      <c r="C1319" s="6" t="str">
        <f>IF(AND(Sheet1!J1321&lt;49,Sheet1!D1320&gt;40),"高质量顾客",IF(AND(Sheet1!J1321&gt;=49,Sheet1!D1320&gt;40),"中质量顾客","低质量顾客"))</f>
        <v>高质量顾客</v>
      </c>
      <c r="D1319" s="6"/>
    </row>
    <row r="1320" spans="1:4" x14ac:dyDescent="0.3">
      <c r="A1320">
        <v>7186</v>
      </c>
      <c r="B1320" s="4">
        <f ca="1">DATEDIF(Sheet1!H1321, TODAY(), "Y")</f>
        <v>11</v>
      </c>
      <c r="C1320" s="6" t="str">
        <f>IF(AND(Sheet1!J1322&lt;49,Sheet1!D1321&gt;40),"高质量顾客",IF(AND(Sheet1!J1322&gt;=49,Sheet1!D1321&gt;40),"中质量顾客","低质量顾客"))</f>
        <v>中质量顾客</v>
      </c>
      <c r="D1320" s="6"/>
    </row>
    <row r="1321" spans="1:4" x14ac:dyDescent="0.3">
      <c r="A1321">
        <v>213</v>
      </c>
      <c r="B1321" s="4">
        <f ca="1">DATEDIF(Sheet1!H1322, TODAY(), "Y")</f>
        <v>11</v>
      </c>
      <c r="C1321" s="6" t="str">
        <f>IF(AND(Sheet1!J1323&lt;49,Sheet1!D1322&gt;40),"高质量顾客",IF(AND(Sheet1!J1323&gt;=49,Sheet1!D1322&gt;40),"中质量顾客","低质量顾客"))</f>
        <v>高质量顾客</v>
      </c>
      <c r="D1321" s="6"/>
    </row>
    <row r="1322" spans="1:4" x14ac:dyDescent="0.3">
      <c r="A1322">
        <v>4452</v>
      </c>
      <c r="B1322" s="4">
        <f ca="1">DATEDIF(Sheet1!H1323, TODAY(), "Y")</f>
        <v>11</v>
      </c>
      <c r="C1322" s="6" t="str">
        <f>IF(AND(Sheet1!J1324&lt;49,Sheet1!D1323&gt;40),"高质量顾客",IF(AND(Sheet1!J1324&gt;=49,Sheet1!D1323&gt;40),"中质量顾客","低质量顾客"))</f>
        <v>高质量顾客</v>
      </c>
      <c r="D1322" s="6"/>
    </row>
    <row r="1323" spans="1:4" x14ac:dyDescent="0.3">
      <c r="A1323">
        <v>263</v>
      </c>
      <c r="B1323" s="4">
        <f ca="1">DATEDIF(Sheet1!H1324, TODAY(), "Y")</f>
        <v>11</v>
      </c>
      <c r="C1323" s="6" t="str">
        <f>IF(AND(Sheet1!J1325&lt;49,Sheet1!D1324&gt;40),"高质量顾客",IF(AND(Sheet1!J1325&gt;=49,Sheet1!D1324&gt;40),"中质量顾客","低质量顾客"))</f>
        <v>高质量顾客</v>
      </c>
      <c r="D1323" s="6"/>
    </row>
    <row r="1324" spans="1:4" x14ac:dyDescent="0.3">
      <c r="A1324">
        <v>10846</v>
      </c>
      <c r="B1324" s="4">
        <f ca="1">DATEDIF(Sheet1!H1325, TODAY(), "Y")</f>
        <v>11</v>
      </c>
      <c r="C1324" s="6" t="str">
        <f>IF(AND(Sheet1!J1326&lt;49,Sheet1!D1325&gt;40),"高质量顾客",IF(AND(Sheet1!J1326&gt;=49,Sheet1!D1325&gt;40),"中质量顾客","低质量顾客"))</f>
        <v>高质量顾客</v>
      </c>
      <c r="D1324" s="6"/>
    </row>
    <row r="1325" spans="1:4" x14ac:dyDescent="0.3">
      <c r="A1325">
        <v>4055</v>
      </c>
      <c r="B1325" s="4">
        <f ca="1">DATEDIF(Sheet1!H1326, TODAY(), "Y")</f>
        <v>11</v>
      </c>
      <c r="C1325" s="6" t="str">
        <f>IF(AND(Sheet1!J1327&lt;49,Sheet1!D1326&gt;40),"高质量顾客",IF(AND(Sheet1!J1327&gt;=49,Sheet1!D1326&gt;40),"中质量顾客","低质量顾客"))</f>
        <v>中质量顾客</v>
      </c>
      <c r="D1325" s="6"/>
    </row>
    <row r="1326" spans="1:4" x14ac:dyDescent="0.3">
      <c r="A1326">
        <v>9386</v>
      </c>
      <c r="B1326" s="4">
        <f ca="1">DATEDIF(Sheet1!H1327, TODAY(), "Y")</f>
        <v>11</v>
      </c>
      <c r="C1326" s="6" t="str">
        <f>IF(AND(Sheet1!J1328&lt;49,Sheet1!D1327&gt;40),"高质量顾客",IF(AND(Sheet1!J1328&gt;=49,Sheet1!D1327&gt;40),"中质量顾客","低质量顾客"))</f>
        <v>高质量顾客</v>
      </c>
      <c r="D1326" s="6"/>
    </row>
    <row r="1327" spans="1:4" x14ac:dyDescent="0.3">
      <c r="A1327">
        <v>10509</v>
      </c>
      <c r="B1327" s="4">
        <f ca="1">DATEDIF(Sheet1!H1328, TODAY(), "Y")</f>
        <v>11</v>
      </c>
      <c r="C1327" s="6" t="str">
        <f>IF(AND(Sheet1!J1329&lt;49,Sheet1!D1328&gt;40),"高质量顾客",IF(AND(Sheet1!J1329&gt;=49,Sheet1!D1328&gt;40),"中质量顾客","低质量顾客"))</f>
        <v>中质量顾客</v>
      </c>
      <c r="D1327" s="6"/>
    </row>
    <row r="1328" spans="1:4" x14ac:dyDescent="0.3">
      <c r="A1328">
        <v>7788</v>
      </c>
      <c r="B1328" s="4">
        <f ca="1">DATEDIF(Sheet1!H1329, TODAY(), "Y")</f>
        <v>11</v>
      </c>
      <c r="C1328" s="6" t="str">
        <f>IF(AND(Sheet1!J1330&lt;49,Sheet1!D1329&gt;40),"高质量顾客",IF(AND(Sheet1!J1330&gt;=49,Sheet1!D1329&gt;40),"中质量顾客","低质量顾客"))</f>
        <v>高质量顾客</v>
      </c>
      <c r="D1328" s="6"/>
    </row>
    <row r="1329" spans="1:4" x14ac:dyDescent="0.3">
      <c r="A1329">
        <v>7411</v>
      </c>
      <c r="B1329" s="4">
        <f ca="1">DATEDIF(Sheet1!H1330, TODAY(), "Y")</f>
        <v>11</v>
      </c>
      <c r="C1329" s="6" t="str">
        <f>IF(AND(Sheet1!J1331&lt;49,Sheet1!D1330&gt;40),"高质量顾客",IF(AND(Sheet1!J1331&gt;=49,Sheet1!D1330&gt;40),"中质量顾客","低质量顾客"))</f>
        <v>高质量顾客</v>
      </c>
      <c r="D1329" s="6"/>
    </row>
    <row r="1330" spans="1:4" x14ac:dyDescent="0.3">
      <c r="A1330">
        <v>9725</v>
      </c>
      <c r="B1330" s="4">
        <f ca="1">DATEDIF(Sheet1!H1331, TODAY(), "Y")</f>
        <v>11</v>
      </c>
      <c r="C1330" s="6" t="str">
        <f>IF(AND(Sheet1!J1332&lt;49,Sheet1!D1331&gt;40),"高质量顾客",IF(AND(Sheet1!J1332&gt;=49,Sheet1!D1331&gt;40),"中质量顾客","低质量顾客"))</f>
        <v>中质量顾客</v>
      </c>
      <c r="D1330" s="6"/>
    </row>
    <row r="1331" spans="1:4" x14ac:dyDescent="0.3">
      <c r="A1331">
        <v>6528</v>
      </c>
      <c r="B1331" s="4">
        <f ca="1">DATEDIF(Sheet1!H1332, TODAY(), "Y")</f>
        <v>11</v>
      </c>
      <c r="C1331" s="6" t="str">
        <f>IF(AND(Sheet1!J1333&lt;49,Sheet1!D1332&gt;40),"高质量顾客",IF(AND(Sheet1!J1333&gt;=49,Sheet1!D1332&gt;40),"中质量顾客","低质量顾客"))</f>
        <v>高质量顾客</v>
      </c>
      <c r="D1331" s="6"/>
    </row>
    <row r="1332" spans="1:4" x14ac:dyDescent="0.3">
      <c r="A1332">
        <v>4184</v>
      </c>
      <c r="B1332" s="4">
        <f ca="1">DATEDIF(Sheet1!H1333, TODAY(), "Y")</f>
        <v>11</v>
      </c>
      <c r="C1332" s="6" t="str">
        <f>IF(AND(Sheet1!J1334&lt;49,Sheet1!D1333&gt;40),"高质量顾客",IF(AND(Sheet1!J1334&gt;=49,Sheet1!D1333&gt;40),"中质量顾客","低质量顾客"))</f>
        <v>高质量顾客</v>
      </c>
      <c r="D1332" s="6"/>
    </row>
    <row r="1333" spans="1:4" x14ac:dyDescent="0.3">
      <c r="A1333">
        <v>5961</v>
      </c>
      <c r="B1333" s="4">
        <f ca="1">DATEDIF(Sheet1!H1334, TODAY(), "Y")</f>
        <v>11</v>
      </c>
      <c r="C1333" s="6" t="str">
        <f>IF(AND(Sheet1!J1335&lt;49,Sheet1!D1334&gt;40),"高质量顾客",IF(AND(Sheet1!J1335&gt;=49,Sheet1!D1334&gt;40),"中质量顾客","低质量顾客"))</f>
        <v>中质量顾客</v>
      </c>
      <c r="D1333" s="6"/>
    </row>
    <row r="1334" spans="1:4" x14ac:dyDescent="0.3">
      <c r="A1334">
        <v>3381</v>
      </c>
      <c r="B1334" s="4">
        <f ca="1">DATEDIF(Sheet1!H1335, TODAY(), "Y")</f>
        <v>11</v>
      </c>
      <c r="C1334" s="6" t="str">
        <f>IF(AND(Sheet1!J1336&lt;49,Sheet1!D1335&gt;40),"高质量顾客",IF(AND(Sheet1!J1336&gt;=49,Sheet1!D1335&gt;40),"中质量顾客","低质量顾客"))</f>
        <v>中质量顾客</v>
      </c>
      <c r="D1334" s="6"/>
    </row>
    <row r="1335" spans="1:4" x14ac:dyDescent="0.3">
      <c r="A1335">
        <v>7212</v>
      </c>
      <c r="B1335" s="4">
        <f ca="1">DATEDIF(Sheet1!H1336, TODAY(), "Y")</f>
        <v>11</v>
      </c>
      <c r="C1335" s="6" t="str">
        <f>IF(AND(Sheet1!J1337&lt;49,Sheet1!D1336&gt;40),"高质量顾客",IF(AND(Sheet1!J1337&gt;=49,Sheet1!D1336&gt;40),"中质量顾客","低质量顾客"))</f>
        <v>中质量顾客</v>
      </c>
      <c r="D1335" s="6"/>
    </row>
    <row r="1336" spans="1:4" x14ac:dyDescent="0.3">
      <c r="A1336">
        <v>868</v>
      </c>
      <c r="B1336" s="4">
        <f ca="1">DATEDIF(Sheet1!H1337, TODAY(), "Y")</f>
        <v>11</v>
      </c>
      <c r="C1336" s="6" t="str">
        <f>IF(AND(Sheet1!J1338&lt;49,Sheet1!D1337&gt;40),"高质量顾客",IF(AND(Sheet1!J1338&gt;=49,Sheet1!D1337&gt;40),"中质量顾客","低质量顾客"))</f>
        <v>中质量顾客</v>
      </c>
      <c r="D1336" s="6"/>
    </row>
    <row r="1337" spans="1:4" x14ac:dyDescent="0.3">
      <c r="A1337">
        <v>713</v>
      </c>
      <c r="B1337" s="4">
        <f ca="1">DATEDIF(Sheet1!H1338, TODAY(), "Y")</f>
        <v>11</v>
      </c>
      <c r="C1337" s="6" t="str">
        <f>IF(AND(Sheet1!J1339&lt;49,Sheet1!D1338&gt;40),"高质量顾客",IF(AND(Sheet1!J1339&gt;=49,Sheet1!D1338&gt;40),"中质量顾客","低质量顾客"))</f>
        <v>中质量顾客</v>
      </c>
      <c r="D1337" s="6"/>
    </row>
    <row r="1338" spans="1:4" x14ac:dyDescent="0.3">
      <c r="A1338">
        <v>4268</v>
      </c>
      <c r="B1338" s="4">
        <f ca="1">DATEDIF(Sheet1!H1339, TODAY(), "Y")</f>
        <v>11</v>
      </c>
      <c r="C1338" s="6" t="str">
        <f>IF(AND(Sheet1!J1340&lt;49,Sheet1!D1339&gt;40),"高质量顾客",IF(AND(Sheet1!J1340&gt;=49,Sheet1!D1339&gt;40),"中质量顾客","低质量顾客"))</f>
        <v>中质量顾客</v>
      </c>
      <c r="D1338" s="6"/>
    </row>
    <row r="1339" spans="1:4" x14ac:dyDescent="0.3">
      <c r="A1339">
        <v>194</v>
      </c>
      <c r="B1339" s="4">
        <f ca="1">DATEDIF(Sheet1!H1340, TODAY(), "Y")</f>
        <v>11</v>
      </c>
      <c r="C1339" s="6" t="str">
        <f>IF(AND(Sheet1!J1341&lt;49,Sheet1!D1340&gt;40),"高质量顾客",IF(AND(Sheet1!J1341&gt;=49,Sheet1!D1340&gt;40),"中质量顾客","低质量顾客"))</f>
        <v>中质量顾客</v>
      </c>
      <c r="D1339" s="6"/>
    </row>
    <row r="1340" spans="1:4" x14ac:dyDescent="0.3">
      <c r="A1340">
        <v>4937</v>
      </c>
      <c r="B1340" s="4">
        <f ca="1">DATEDIF(Sheet1!H1341, TODAY(), "Y")</f>
        <v>11</v>
      </c>
      <c r="C1340" s="6" t="str">
        <f>IF(AND(Sheet1!J1342&lt;49,Sheet1!D1341&gt;40),"高质量顾客",IF(AND(Sheet1!J1342&gt;=49,Sheet1!D1341&gt;40),"中质量顾客","低质量顾客"))</f>
        <v>中质量顾客</v>
      </c>
      <c r="D1340" s="6"/>
    </row>
    <row r="1341" spans="1:4" x14ac:dyDescent="0.3">
      <c r="A1341">
        <v>3623</v>
      </c>
      <c r="B1341" s="4">
        <f ca="1">DATEDIF(Sheet1!H1342, TODAY(), "Y")</f>
        <v>11</v>
      </c>
      <c r="C1341" s="6" t="str">
        <f>IF(AND(Sheet1!J1343&lt;49,Sheet1!D1342&gt;40),"高质量顾客",IF(AND(Sheet1!J1343&gt;=49,Sheet1!D1342&gt;40),"中质量顾客","低质量顾客"))</f>
        <v>高质量顾客</v>
      </c>
      <c r="D1341" s="6"/>
    </row>
    <row r="1342" spans="1:4" x14ac:dyDescent="0.3">
      <c r="A1342">
        <v>6679</v>
      </c>
      <c r="B1342" s="4">
        <f ca="1">DATEDIF(Sheet1!H1343, TODAY(), "Y")</f>
        <v>11</v>
      </c>
      <c r="C1342" s="6" t="str">
        <f>IF(AND(Sheet1!J1344&lt;49,Sheet1!D1343&gt;40),"高质量顾客",IF(AND(Sheet1!J1344&gt;=49,Sheet1!D1343&gt;40),"中质量顾客","低质量顾客"))</f>
        <v>高质量顾客</v>
      </c>
      <c r="D1342" s="6"/>
    </row>
    <row r="1343" spans="1:4" x14ac:dyDescent="0.3">
      <c r="A1343">
        <v>8566</v>
      </c>
      <c r="B1343" s="4">
        <f ca="1">DATEDIF(Sheet1!H1344, TODAY(), "Y")</f>
        <v>11</v>
      </c>
      <c r="C1343" s="6" t="str">
        <f>IF(AND(Sheet1!J1345&lt;49,Sheet1!D1344&gt;40),"高质量顾客",IF(AND(Sheet1!J1345&gt;=49,Sheet1!D1344&gt;40),"中质量顾客","低质量顾客"))</f>
        <v>中质量顾客</v>
      </c>
      <c r="D1343" s="6"/>
    </row>
    <row r="1344" spans="1:4" x14ac:dyDescent="0.3">
      <c r="A1344">
        <v>2563</v>
      </c>
      <c r="B1344" s="4">
        <f ca="1">DATEDIF(Sheet1!H1345, TODAY(), "Y")</f>
        <v>11</v>
      </c>
      <c r="C1344" s="6" t="str">
        <f>IF(AND(Sheet1!J1346&lt;49,Sheet1!D1345&gt;40),"高质量顾客",IF(AND(Sheet1!J1346&gt;=49,Sheet1!D1345&gt;40),"中质量顾客","低质量顾客"))</f>
        <v>中质量顾客</v>
      </c>
      <c r="D1344" s="6"/>
    </row>
    <row r="1345" spans="1:4" x14ac:dyDescent="0.3">
      <c r="A1345">
        <v>8312</v>
      </c>
      <c r="B1345" s="4">
        <f ca="1">DATEDIF(Sheet1!H1346, TODAY(), "Y")</f>
        <v>11</v>
      </c>
      <c r="C1345" s="6" t="str">
        <f>IF(AND(Sheet1!J1347&lt;49,Sheet1!D1346&gt;40),"高质量顾客",IF(AND(Sheet1!J1347&gt;=49,Sheet1!D1346&gt;40),"中质量顾客","低质量顾客"))</f>
        <v>高质量顾客</v>
      </c>
      <c r="D1345" s="6"/>
    </row>
    <row r="1346" spans="1:4" x14ac:dyDescent="0.3">
      <c r="A1346">
        <v>1</v>
      </c>
      <c r="B1346" s="4">
        <f ca="1">DATEDIF(Sheet1!H1347, TODAY(), "Y")</f>
        <v>11</v>
      </c>
      <c r="C1346" s="6" t="str">
        <f>IF(AND(Sheet1!J1348&lt;49,Sheet1!D1347&gt;40),"高质量顾客",IF(AND(Sheet1!J1348&gt;=49,Sheet1!D1347&gt;40),"中质量顾客","低质量顾客"))</f>
        <v>高质量顾客</v>
      </c>
      <c r="D1346" s="6"/>
    </row>
    <row r="1347" spans="1:4" x14ac:dyDescent="0.3">
      <c r="A1347">
        <v>10560</v>
      </c>
      <c r="B1347" s="4">
        <f ca="1">DATEDIF(Sheet1!H1348, TODAY(), "Y")</f>
        <v>11</v>
      </c>
      <c r="C1347" s="6" t="str">
        <f>IF(AND(Sheet1!J1349&lt;49,Sheet1!D1348&gt;40),"高质量顾客",IF(AND(Sheet1!J1349&gt;=49,Sheet1!D1348&gt;40),"中质量顾客","低质量顾客"))</f>
        <v>中质量顾客</v>
      </c>
      <c r="D1347" s="6"/>
    </row>
    <row r="1348" spans="1:4" x14ac:dyDescent="0.3">
      <c r="A1348">
        <v>7005</v>
      </c>
      <c r="B1348" s="4">
        <f ca="1">DATEDIF(Sheet1!H1349, TODAY(), "Y")</f>
        <v>11</v>
      </c>
      <c r="C1348" s="6" t="str">
        <f>IF(AND(Sheet1!J1350&lt;49,Sheet1!D1349&gt;40),"高质量顾客",IF(AND(Sheet1!J1350&gt;=49,Sheet1!D1349&gt;40),"中质量顾客","低质量顾客"))</f>
        <v>高质量顾客</v>
      </c>
      <c r="D1348" s="6"/>
    </row>
    <row r="1349" spans="1:4" x14ac:dyDescent="0.3">
      <c r="A1349">
        <v>10699</v>
      </c>
      <c r="B1349" s="4">
        <f ca="1">DATEDIF(Sheet1!H1350, TODAY(), "Y")</f>
        <v>11</v>
      </c>
      <c r="C1349" s="6" t="str">
        <f>IF(AND(Sheet1!J1351&lt;49,Sheet1!D1350&gt;40),"高质量顾客",IF(AND(Sheet1!J1351&gt;=49,Sheet1!D1350&gt;40),"中质量顾客","低质量顾客"))</f>
        <v>中质量顾客</v>
      </c>
      <c r="D1349" s="6"/>
    </row>
    <row r="1350" spans="1:4" x14ac:dyDescent="0.3">
      <c r="A1350">
        <v>4200</v>
      </c>
      <c r="B1350" s="4">
        <f ca="1">DATEDIF(Sheet1!H1351, TODAY(), "Y")</f>
        <v>11</v>
      </c>
      <c r="C1350" s="6" t="str">
        <f>IF(AND(Sheet1!J1352&lt;49,Sheet1!D1351&gt;40),"高质量顾客",IF(AND(Sheet1!J1352&gt;=49,Sheet1!D1351&gt;40),"中质量顾客","低质量顾客"))</f>
        <v>高质量顾客</v>
      </c>
      <c r="D1350" s="6"/>
    </row>
    <row r="1351" spans="1:4" x14ac:dyDescent="0.3">
      <c r="A1351">
        <v>6355</v>
      </c>
      <c r="B1351" s="4">
        <f ca="1">DATEDIF(Sheet1!H1352, TODAY(), "Y")</f>
        <v>11</v>
      </c>
      <c r="C1351" s="6" t="str">
        <f>IF(AND(Sheet1!J1353&lt;49,Sheet1!D1352&gt;40),"高质量顾客",IF(AND(Sheet1!J1353&gt;=49,Sheet1!D1352&gt;40),"中质量顾客","低质量顾客"))</f>
        <v>中质量顾客</v>
      </c>
      <c r="D1351" s="6"/>
    </row>
    <row r="1352" spans="1:4" x14ac:dyDescent="0.3">
      <c r="A1352">
        <v>4769</v>
      </c>
      <c r="B1352" s="4">
        <f ca="1">DATEDIF(Sheet1!H1353, TODAY(), "Y")</f>
        <v>11</v>
      </c>
      <c r="C1352" s="6" t="str">
        <f>IF(AND(Sheet1!J1354&lt;49,Sheet1!D1353&gt;40),"高质量顾客",IF(AND(Sheet1!J1354&gt;=49,Sheet1!D1353&gt;40),"中质量顾客","低质量顾客"))</f>
        <v>高质量顾客</v>
      </c>
      <c r="D1352" s="6"/>
    </row>
    <row r="1353" spans="1:4" x14ac:dyDescent="0.3">
      <c r="A1353">
        <v>10403</v>
      </c>
      <c r="B1353" s="4">
        <f ca="1">DATEDIF(Sheet1!H1354, TODAY(), "Y")</f>
        <v>11</v>
      </c>
      <c r="C1353" s="6" t="str">
        <f>IF(AND(Sheet1!J1355&lt;49,Sheet1!D1354&gt;40),"高质量顾客",IF(AND(Sheet1!J1355&gt;=49,Sheet1!D1354&gt;40),"中质量顾客","低质量顾客"))</f>
        <v>高质量顾客</v>
      </c>
      <c r="D1353" s="6"/>
    </row>
    <row r="1354" spans="1:4" x14ac:dyDescent="0.3">
      <c r="A1354">
        <v>6271</v>
      </c>
      <c r="B1354" s="4">
        <f ca="1">DATEDIF(Sheet1!H1355, TODAY(), "Y")</f>
        <v>11</v>
      </c>
      <c r="C1354" s="6" t="str">
        <f>IF(AND(Sheet1!J1356&lt;49,Sheet1!D1355&gt;40),"高质量顾客",IF(AND(Sheet1!J1356&gt;=49,Sheet1!D1355&gt;40),"中质量顾客","低质量顾客"))</f>
        <v>中质量顾客</v>
      </c>
      <c r="D1354" s="6"/>
    </row>
    <row r="1355" spans="1:4" x14ac:dyDescent="0.3">
      <c r="A1355">
        <v>8017</v>
      </c>
      <c r="B1355" s="4">
        <f ca="1">DATEDIF(Sheet1!H1356, TODAY(), "Y")</f>
        <v>11</v>
      </c>
      <c r="C1355" s="6" t="str">
        <f>IF(AND(Sheet1!J1357&lt;49,Sheet1!D1356&gt;40),"高质量顾客",IF(AND(Sheet1!J1357&gt;=49,Sheet1!D1356&gt;40),"中质量顾客","低质量顾客"))</f>
        <v>中质量顾客</v>
      </c>
      <c r="D1355" s="6"/>
    </row>
    <row r="1356" spans="1:4" x14ac:dyDescent="0.3">
      <c r="A1356">
        <v>5287</v>
      </c>
      <c r="B1356" s="4">
        <f ca="1">DATEDIF(Sheet1!H1357, TODAY(), "Y")</f>
        <v>11</v>
      </c>
      <c r="C1356" s="6" t="str">
        <f>IF(AND(Sheet1!J1358&lt;49,Sheet1!D1357&gt;40),"高质量顾客",IF(AND(Sheet1!J1358&gt;=49,Sheet1!D1357&gt;40),"中质量顾客","低质量顾客"))</f>
        <v>高质量顾客</v>
      </c>
      <c r="D1356" s="6"/>
    </row>
    <row r="1357" spans="1:4" x14ac:dyDescent="0.3">
      <c r="A1357">
        <v>10785</v>
      </c>
      <c r="B1357" s="4">
        <f ca="1">DATEDIF(Sheet1!H1358, TODAY(), "Y")</f>
        <v>11</v>
      </c>
      <c r="C1357" s="6" t="str">
        <f>IF(AND(Sheet1!J1359&lt;49,Sheet1!D1358&gt;40),"高质量顾客",IF(AND(Sheet1!J1359&gt;=49,Sheet1!D1358&gt;40),"中质量顾客","低质量顾客"))</f>
        <v>中质量顾客</v>
      </c>
      <c r="D1357" s="6"/>
    </row>
    <row r="1358" spans="1:4" x14ac:dyDescent="0.3">
      <c r="A1358">
        <v>2115</v>
      </c>
      <c r="B1358" s="4">
        <f ca="1">DATEDIF(Sheet1!H1359, TODAY(), "Y")</f>
        <v>11</v>
      </c>
      <c r="C1358" s="6" t="str">
        <f>IF(AND(Sheet1!J1360&lt;49,Sheet1!D1359&gt;40),"高质量顾客",IF(AND(Sheet1!J1360&gt;=49,Sheet1!D1359&gt;40),"中质量顾客","低质量顾客"))</f>
        <v>中质量顾客</v>
      </c>
      <c r="D1358" s="6"/>
    </row>
    <row r="1359" spans="1:4" x14ac:dyDescent="0.3">
      <c r="A1359">
        <v>4050</v>
      </c>
      <c r="B1359" s="4">
        <f ca="1">DATEDIF(Sheet1!H1360, TODAY(), "Y")</f>
        <v>11</v>
      </c>
      <c r="C1359" s="6" t="str">
        <f>IF(AND(Sheet1!J1361&lt;49,Sheet1!D1360&gt;40),"高质量顾客",IF(AND(Sheet1!J1361&gt;=49,Sheet1!D1360&gt;40),"中质量顾客","低质量顾客"))</f>
        <v>高质量顾客</v>
      </c>
      <c r="D1359" s="6"/>
    </row>
    <row r="1360" spans="1:4" x14ac:dyDescent="0.3">
      <c r="A1360">
        <v>2546</v>
      </c>
      <c r="B1360" s="4">
        <f ca="1">DATEDIF(Sheet1!H1361, TODAY(), "Y")</f>
        <v>11</v>
      </c>
      <c r="C1360" s="6" t="str">
        <f>IF(AND(Sheet1!J1362&lt;49,Sheet1!D1361&gt;40),"高质量顾客",IF(AND(Sheet1!J1362&gt;=49,Sheet1!D1361&gt;40),"中质量顾客","低质量顾客"))</f>
        <v>高质量顾客</v>
      </c>
      <c r="D1360" s="6"/>
    </row>
    <row r="1361" spans="1:4" x14ac:dyDescent="0.3">
      <c r="A1361">
        <v>3955</v>
      </c>
      <c r="B1361" s="4">
        <f ca="1">DATEDIF(Sheet1!H1362, TODAY(), "Y")</f>
        <v>11</v>
      </c>
      <c r="C1361" s="6" t="str">
        <f>IF(AND(Sheet1!J1363&lt;49,Sheet1!D1362&gt;40),"高质量顾客",IF(AND(Sheet1!J1363&gt;=49,Sheet1!D1362&gt;40),"中质量顾客","低质量顾客"))</f>
        <v>高质量顾客</v>
      </c>
      <c r="D1361" s="6"/>
    </row>
    <row r="1362" spans="1:4" x14ac:dyDescent="0.3">
      <c r="A1362">
        <v>9931</v>
      </c>
      <c r="B1362" s="4">
        <f ca="1">DATEDIF(Sheet1!H1363, TODAY(), "Y")</f>
        <v>11</v>
      </c>
      <c r="C1362" s="6" t="str">
        <f>IF(AND(Sheet1!J1364&lt;49,Sheet1!D1363&gt;40),"高质量顾客",IF(AND(Sheet1!J1364&gt;=49,Sheet1!D1363&gt;40),"中质量顾客","低质量顾客"))</f>
        <v>中质量顾客</v>
      </c>
      <c r="D1362" s="6"/>
    </row>
    <row r="1363" spans="1:4" x14ac:dyDescent="0.3">
      <c r="A1363">
        <v>4550</v>
      </c>
      <c r="B1363" s="4">
        <f ca="1">DATEDIF(Sheet1!H1364, TODAY(), "Y")</f>
        <v>11</v>
      </c>
      <c r="C1363" s="6" t="str">
        <f>IF(AND(Sheet1!J1365&lt;49,Sheet1!D1364&gt;40),"高质量顾客",IF(AND(Sheet1!J1365&gt;=49,Sheet1!D1364&gt;40),"中质量顾客","低质量顾客"))</f>
        <v>中质量顾客</v>
      </c>
      <c r="D1363" s="6"/>
    </row>
    <row r="1364" spans="1:4" x14ac:dyDescent="0.3">
      <c r="A1364">
        <v>10492</v>
      </c>
      <c r="B1364" s="4">
        <f ca="1">DATEDIF(Sheet1!H1365, TODAY(), "Y")</f>
        <v>11</v>
      </c>
      <c r="C1364" s="6" t="str">
        <f>IF(AND(Sheet1!J1366&lt;49,Sheet1!D1365&gt;40),"高质量顾客",IF(AND(Sheet1!J1366&gt;=49,Sheet1!D1365&gt;40),"中质量顾客","低质量顾客"))</f>
        <v>高质量顾客</v>
      </c>
      <c r="D1364" s="6"/>
    </row>
    <row r="1365" spans="1:4" x14ac:dyDescent="0.3">
      <c r="A1365">
        <v>3267</v>
      </c>
      <c r="B1365" s="4">
        <f ca="1">DATEDIF(Sheet1!H1366, TODAY(), "Y")</f>
        <v>11</v>
      </c>
      <c r="C1365" s="6" t="str">
        <f>IF(AND(Sheet1!J1367&lt;49,Sheet1!D1366&gt;40),"高质量顾客",IF(AND(Sheet1!J1367&gt;=49,Sheet1!D1366&gt;40),"中质量顾客","低质量顾客"))</f>
        <v>高质量顾客</v>
      </c>
      <c r="D1365" s="6"/>
    </row>
    <row r="1366" spans="1:4" x14ac:dyDescent="0.3">
      <c r="A1366">
        <v>1448</v>
      </c>
      <c r="B1366" s="4">
        <f ca="1">DATEDIF(Sheet1!H1367, TODAY(), "Y")</f>
        <v>11</v>
      </c>
      <c r="C1366" s="6" t="str">
        <f>IF(AND(Sheet1!J1368&lt;49,Sheet1!D1367&gt;40),"高质量顾客",IF(AND(Sheet1!J1368&gt;=49,Sheet1!D1367&gt;40),"中质量顾客","低质量顾客"))</f>
        <v>高质量顾客</v>
      </c>
      <c r="D1366" s="6"/>
    </row>
    <row r="1367" spans="1:4" x14ac:dyDescent="0.3">
      <c r="A1367">
        <v>5633</v>
      </c>
      <c r="B1367" s="4">
        <f ca="1">DATEDIF(Sheet1!H1368, TODAY(), "Y")</f>
        <v>11</v>
      </c>
      <c r="C1367" s="6" t="str">
        <f>IF(AND(Sheet1!J1369&lt;49,Sheet1!D1368&gt;40),"高质量顾客",IF(AND(Sheet1!J1369&gt;=49,Sheet1!D1368&gt;40),"中质量顾客","低质量顾客"))</f>
        <v>中质量顾客</v>
      </c>
      <c r="D1367" s="6"/>
    </row>
    <row r="1368" spans="1:4" x14ac:dyDescent="0.3">
      <c r="A1368">
        <v>9014</v>
      </c>
      <c r="B1368" s="4">
        <f ca="1">DATEDIF(Sheet1!H1369, TODAY(), "Y")</f>
        <v>11</v>
      </c>
      <c r="C1368" s="6" t="str">
        <f>IF(AND(Sheet1!J1370&lt;49,Sheet1!D1369&gt;40),"高质量顾客",IF(AND(Sheet1!J1370&gt;=49,Sheet1!D1369&gt;40),"中质量顾客","低质量顾客"))</f>
        <v>中质量顾客</v>
      </c>
      <c r="D1368" s="6"/>
    </row>
    <row r="1369" spans="1:4" x14ac:dyDescent="0.3">
      <c r="A1369">
        <v>6382</v>
      </c>
      <c r="B1369" s="4">
        <f ca="1">DATEDIF(Sheet1!H1370, TODAY(), "Y")</f>
        <v>11</v>
      </c>
      <c r="C1369" s="6" t="str">
        <f>IF(AND(Sheet1!J1371&lt;49,Sheet1!D1370&gt;40),"高质量顾客",IF(AND(Sheet1!J1371&gt;=49,Sheet1!D1370&gt;40),"中质量顾客","低质量顾客"))</f>
        <v>高质量顾客</v>
      </c>
      <c r="D1369" s="6"/>
    </row>
    <row r="1370" spans="1:4" x14ac:dyDescent="0.3">
      <c r="A1370">
        <v>4472</v>
      </c>
      <c r="B1370" s="4">
        <f ca="1">DATEDIF(Sheet1!H1371, TODAY(), "Y")</f>
        <v>11</v>
      </c>
      <c r="C1370" s="6" t="str">
        <f>IF(AND(Sheet1!J1372&lt;49,Sheet1!D1371&gt;40),"高质量顾客",IF(AND(Sheet1!J1372&gt;=49,Sheet1!D1371&gt;40),"中质量顾客","低质量顾客"))</f>
        <v>高质量顾客</v>
      </c>
      <c r="D1370" s="6"/>
    </row>
    <row r="1371" spans="1:4" x14ac:dyDescent="0.3">
      <c r="A1371">
        <v>453</v>
      </c>
      <c r="B1371" s="4">
        <f ca="1">DATEDIF(Sheet1!H1372, TODAY(), "Y")</f>
        <v>11</v>
      </c>
      <c r="C1371" s="6" t="str">
        <f>IF(AND(Sheet1!J1373&lt;49,Sheet1!D1372&gt;40),"高质量顾客",IF(AND(Sheet1!J1373&gt;=49,Sheet1!D1372&gt;40),"中质量顾客","低质量顾客"))</f>
        <v>高质量顾客</v>
      </c>
      <c r="D1371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8A3E-71AB-4ED1-97A0-69078A9D4C37}">
  <dimension ref="A1:H29"/>
  <sheetViews>
    <sheetView tabSelected="1" workbookViewId="0">
      <selection activeCell="H5" sqref="H5"/>
    </sheetView>
  </sheetViews>
  <sheetFormatPr defaultRowHeight="16.5" x14ac:dyDescent="0.3"/>
  <cols>
    <col min="1" max="1" width="13.1640625" style="8" customWidth="1"/>
    <col min="2" max="2" width="13.6640625" style="8" customWidth="1"/>
    <col min="3" max="3" width="15.33203125" style="8" bestFit="1" customWidth="1"/>
    <col min="4" max="4" width="14.58203125" style="8" customWidth="1"/>
    <col min="5" max="5" width="11.9140625" style="8" customWidth="1"/>
    <col min="6" max="6" width="18.1640625" style="8" customWidth="1"/>
    <col min="7" max="7" width="13.1640625" style="8" customWidth="1"/>
    <col min="8" max="8" width="8.75" style="8" bestFit="1" customWidth="1"/>
    <col min="9" max="16384" width="8.6640625" style="8"/>
  </cols>
  <sheetData>
    <row r="1" spans="1:8" x14ac:dyDescent="0.3">
      <c r="A1" s="32" t="s">
        <v>95</v>
      </c>
      <c r="B1" s="32"/>
      <c r="C1" s="12">
        <f>MAX(Sheet1!$H:$H)</f>
        <v>41819</v>
      </c>
    </row>
    <row r="2" spans="1:8" x14ac:dyDescent="0.3">
      <c r="A2" s="33" t="str">
        <f>H5&amp;"年销售情况汇总"</f>
        <v>2012年销售情况汇总</v>
      </c>
      <c r="B2" s="33"/>
      <c r="C2" s="33"/>
      <c r="D2" s="33"/>
      <c r="E2" s="33"/>
      <c r="F2" s="33"/>
      <c r="G2" s="33"/>
      <c r="H2" s="33"/>
    </row>
    <row r="3" spans="1:8" x14ac:dyDescent="0.3">
      <c r="A3" s="33"/>
      <c r="B3" s="33"/>
      <c r="C3" s="33"/>
      <c r="D3" s="33"/>
      <c r="E3" s="33"/>
      <c r="F3" s="33"/>
      <c r="G3" s="33"/>
      <c r="H3" s="33"/>
    </row>
    <row r="4" spans="1:8" x14ac:dyDescent="0.3">
      <c r="A4" s="34"/>
      <c r="B4" s="34"/>
      <c r="C4" s="34"/>
      <c r="D4" s="34"/>
      <c r="E4" s="34"/>
      <c r="F4" s="34"/>
      <c r="G4" s="34"/>
      <c r="H4" s="34"/>
    </row>
    <row r="5" spans="1:8" x14ac:dyDescent="0.3">
      <c r="A5" s="20" t="s">
        <v>107</v>
      </c>
      <c r="B5" s="30"/>
      <c r="C5" s="30"/>
      <c r="D5" s="30"/>
      <c r="E5" s="30"/>
      <c r="F5" s="30"/>
      <c r="G5" s="30" t="s">
        <v>96</v>
      </c>
      <c r="H5" s="31">
        <v>2012</v>
      </c>
    </row>
    <row r="6" spans="1:8" x14ac:dyDescent="0.3">
      <c r="A6" s="14"/>
      <c r="B6" s="8" t="s">
        <v>98</v>
      </c>
      <c r="D6" s="8" t="s">
        <v>105</v>
      </c>
      <c r="F6" s="8" t="s">
        <v>78</v>
      </c>
      <c r="H6" s="15"/>
    </row>
    <row r="7" spans="1:8" x14ac:dyDescent="0.3">
      <c r="A7" s="14"/>
      <c r="B7" s="16">
        <f>SUMIF(Sheet1!$I:$I,汇总!H5,Sheet1!$Q:$Q)</f>
        <v>105472</v>
      </c>
      <c r="D7" s="8">
        <f>COUNTIFS(Sheet1!$I:$I, 汇总!H5)</f>
        <v>301</v>
      </c>
      <c r="F7" s="8">
        <f>SUMIF(Sheet1!$I:$I,汇总!H5,Sheet1!$AC:$AC)</f>
        <v>5</v>
      </c>
      <c r="H7" s="15"/>
    </row>
    <row r="8" spans="1:8" x14ac:dyDescent="0.3">
      <c r="A8" s="29" t="s">
        <v>108</v>
      </c>
      <c r="B8" s="22" t="str">
        <f>IFERROR($B$7/SUMIF(Sheet1!$I:$I,汇总!H5-1,Sheet1!$Q:$Q)-1,"-")</f>
        <v>-</v>
      </c>
      <c r="C8" s="21"/>
      <c r="D8" s="22" t="str">
        <f>IFERROR($D$7/COUNTIF(Sheet1!$I:$I,汇总!H5-1)-1,"-")</f>
        <v>-</v>
      </c>
      <c r="E8" s="21"/>
      <c r="F8" s="22" t="str">
        <f>IFERROR($F$7/SUMIF(Sheet1!$I:$I,汇总!H5-1,Sheet1!$AC:$AC)-1,"-")</f>
        <v>-</v>
      </c>
      <c r="G8" s="21"/>
      <c r="H8" s="23"/>
    </row>
    <row r="9" spans="1:8" x14ac:dyDescent="0.3">
      <c r="A9" s="13"/>
      <c r="B9" s="11"/>
      <c r="D9" s="11"/>
      <c r="F9" s="11"/>
    </row>
    <row r="11" spans="1:8" x14ac:dyDescent="0.3">
      <c r="A11" s="35" t="s">
        <v>124</v>
      </c>
      <c r="B11" s="36"/>
      <c r="C11" s="36"/>
      <c r="D11" s="37"/>
    </row>
    <row r="12" spans="1:8" x14ac:dyDescent="0.3">
      <c r="A12" s="24" t="s">
        <v>109</v>
      </c>
      <c r="B12" s="25" t="s">
        <v>97</v>
      </c>
      <c r="C12" s="25" t="s">
        <v>108</v>
      </c>
      <c r="D12" s="26" t="s">
        <v>122</v>
      </c>
    </row>
    <row r="13" spans="1:8" x14ac:dyDescent="0.3">
      <c r="A13" s="14" t="s">
        <v>110</v>
      </c>
      <c r="B13" s="16">
        <f>SUMIF(Sheet1!$I:$I,汇总!H5,Sheet1!$K:$K)</f>
        <v>58332</v>
      </c>
      <c r="C13" s="11" t="str">
        <f>IFERROR($B$7/SUMIF(Sheet1!$I:$I,汇总!H5-1,Sheet1!$K:$K)-1,"-")</f>
        <v>-</v>
      </c>
      <c r="D13" s="27">
        <f>$B$13/$B$7</f>
        <v>0.55305673543689315</v>
      </c>
    </row>
    <row r="14" spans="1:8" x14ac:dyDescent="0.3">
      <c r="A14" s="14" t="s">
        <v>111</v>
      </c>
      <c r="B14" s="16">
        <f>SUMIF(Sheet1!$I:$I,汇总!H5,Sheet1!$L:$L)</f>
        <v>3835</v>
      </c>
      <c r="C14" s="11" t="str">
        <f>IFERROR($B$7/SUMIF(Sheet1!$I:$I,汇总!H5-1,Sheet1!$L:$L)-1,"-")</f>
        <v>-</v>
      </c>
      <c r="D14" s="27">
        <f>$B$14/$B$7</f>
        <v>3.6360361043689324E-2</v>
      </c>
    </row>
    <row r="15" spans="1:8" x14ac:dyDescent="0.3">
      <c r="A15" s="14" t="s">
        <v>112</v>
      </c>
      <c r="B15" s="16">
        <f>SUMIF(Sheet1!I3:I1372,汇总!H5,Sheet1!M3:M1372)</f>
        <v>20542</v>
      </c>
      <c r="C15" s="11" t="str">
        <f>IFERROR($B$7/SUMIF(Sheet1!$I:$I,汇总!H5-1,Sheet1!$M:$M)-1,"-")</f>
        <v>-</v>
      </c>
      <c r="D15" s="27">
        <f>$B$15/$B$7</f>
        <v>0.19476259101941748</v>
      </c>
    </row>
    <row r="16" spans="1:8" x14ac:dyDescent="0.3">
      <c r="A16" s="14" t="s">
        <v>113</v>
      </c>
      <c r="B16" s="16">
        <f>SUMIF(Sheet1!$I:$I,汇总!H5,Sheet1!$N:$N)</f>
        <v>6174</v>
      </c>
      <c r="C16" s="11" t="str">
        <f>IFERROR($B$7/SUMIF(Sheet1!$I:$I,汇总!H5-1,Sheet1!$N:$N)-1,"-")</f>
        <v>-</v>
      </c>
      <c r="D16" s="27">
        <f>$B$16/$B$7</f>
        <v>5.8536862864077673E-2</v>
      </c>
    </row>
    <row r="17" spans="1:6" x14ac:dyDescent="0.3">
      <c r="A17" s="14" t="s">
        <v>114</v>
      </c>
      <c r="B17" s="16">
        <f>SUMIF(Sheet1!$I:$I,汇总!H5,Sheet1!$O:$O)</f>
        <v>4648</v>
      </c>
      <c r="C17" s="11" t="str">
        <f>IFERROR($B$7/SUMIF(Sheet1!$I:$I,汇总!H5-1,Sheet1!$O:$O)-1,"-")</f>
        <v>-</v>
      </c>
      <c r="D17" s="27">
        <f>$B$17/$B$7</f>
        <v>4.4068567961165046E-2</v>
      </c>
    </row>
    <row r="18" spans="1:6" x14ac:dyDescent="0.3">
      <c r="A18" s="17" t="s">
        <v>115</v>
      </c>
      <c r="B18" s="18">
        <f>SUMIF(Sheet1!$I:$I,汇总!H5,Sheet1!$P:$P)</f>
        <v>11941</v>
      </c>
      <c r="C18" s="22" t="str">
        <f>IFERROR($B$7/SUMIF(Sheet1!$I:$I,汇总!H5-1,Sheet1!$P:$P)-1,"-")</f>
        <v>-</v>
      </c>
      <c r="D18" s="28">
        <f>$B$18/$B$7</f>
        <v>0.11321488167475728</v>
      </c>
    </row>
    <row r="19" spans="1:6" x14ac:dyDescent="0.3">
      <c r="B19" s="16"/>
      <c r="C19" s="11"/>
    </row>
    <row r="20" spans="1:6" x14ac:dyDescent="0.3">
      <c r="B20" s="16"/>
      <c r="C20" s="11"/>
    </row>
    <row r="21" spans="1:6" x14ac:dyDescent="0.3">
      <c r="B21" s="16"/>
      <c r="C21" s="11"/>
    </row>
    <row r="22" spans="1:6" x14ac:dyDescent="0.3">
      <c r="B22" s="16"/>
      <c r="C22" s="11"/>
    </row>
    <row r="23" spans="1:6" x14ac:dyDescent="0.3">
      <c r="B23" s="16"/>
      <c r="C23" s="11"/>
    </row>
    <row r="24" spans="1:6" x14ac:dyDescent="0.3">
      <c r="B24" s="16"/>
      <c r="C24" s="11"/>
    </row>
    <row r="25" spans="1:6" x14ac:dyDescent="0.3">
      <c r="B25" s="16"/>
      <c r="C25" s="11"/>
    </row>
    <row r="26" spans="1:6" x14ac:dyDescent="0.3">
      <c r="A26" s="20" t="s">
        <v>116</v>
      </c>
      <c r="B26" s="30"/>
      <c r="C26" s="30"/>
      <c r="D26" s="30"/>
      <c r="E26" s="30"/>
      <c r="F26" s="31"/>
    </row>
    <row r="27" spans="1:6" x14ac:dyDescent="0.3">
      <c r="A27" s="14"/>
      <c r="B27" s="8" t="s">
        <v>117</v>
      </c>
      <c r="C27" s="8" t="s">
        <v>118</v>
      </c>
      <c r="D27" s="8" t="s">
        <v>119</v>
      </c>
      <c r="E27" s="8" t="s">
        <v>120</v>
      </c>
      <c r="F27" s="15" t="s">
        <v>121</v>
      </c>
    </row>
    <row r="28" spans="1:6" x14ac:dyDescent="0.3">
      <c r="A28" s="14"/>
      <c r="B28" s="8">
        <f>SUMIF(Sheet1!$I:$I,汇总!H5,Sheet1!$R:$R)</f>
        <v>974</v>
      </c>
      <c r="C28" s="8">
        <f>SUMIF(Sheet1!$I:$I,汇总!H5,Sheet1!$S:$S)</f>
        <v>1214</v>
      </c>
      <c r="D28" s="8">
        <f>SUMIF(Sheet1!$I:$I,汇总!H5,Sheet1!$T:$T)</f>
        <v>476</v>
      </c>
      <c r="E28" s="8">
        <f>SUMIF(Sheet1!$I:$I,汇总!H5,Sheet1!$U:$U)</f>
        <v>1441</v>
      </c>
      <c r="F28" s="15">
        <f>SUMIF(Sheet1!$I:$I,汇总!H5,Sheet1!$V:$V)</f>
        <v>2236</v>
      </c>
    </row>
    <row r="29" spans="1:6" x14ac:dyDescent="0.3">
      <c r="A29" s="29" t="s">
        <v>108</v>
      </c>
      <c r="B29" s="22" t="str">
        <f>IFERROR($B$28/SUMIF(Sheet1!$I:$I,汇总!H5-1,Sheet1!$R:$R)-1,"-")</f>
        <v>-</v>
      </c>
      <c r="C29" s="22" t="str">
        <f>IFERROR($C$28/SUMIF(Sheet1!$I:$I,汇总!H5-1,Sheet1!$S:$S)-1,"-")</f>
        <v>-</v>
      </c>
      <c r="D29" s="22" t="str">
        <f>IFERROR($D$28/SUMIF(Sheet1!$I:$I,汇总!H5-1,Sheet1!$T:$T)-1,"-")</f>
        <v>-</v>
      </c>
      <c r="E29" s="22" t="str">
        <f>IFERROR($E$28/SUMIF(Sheet1!$I:$I,汇总!H5-1,Sheet1!$U:$U)-1,"-")</f>
        <v>-</v>
      </c>
      <c r="F29" s="19" t="str">
        <f>IFERROR($F$28/SUMIF(Sheet1!$I:$I,汇总!H5-1,Sheet1!$V:$V)-1,"-")</f>
        <v>-</v>
      </c>
    </row>
  </sheetData>
  <mergeCells count="3">
    <mergeCell ref="A1:B1"/>
    <mergeCell ref="A2:H4"/>
    <mergeCell ref="A11:D11"/>
  </mergeCells>
  <phoneticPr fontId="1" type="noConversion"/>
  <conditionalFormatting sqref="B13:B1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{A665E32D-A58B-482A-B439-378E8D933AE7}</x14:id>
        </ext>
      </extLst>
    </cfRule>
  </conditionalFormatting>
  <dataValidations count="1">
    <dataValidation type="list" allowBlank="1" showInputMessage="1" showErrorMessage="1" sqref="H5" xr:uid="{00CCBD33-4516-4071-B5F6-4550BEBF6D56}">
      <formula1>"2012, 2013,2014"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65E32D-A58B-482A-B439-378E8D933A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B13:B18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计算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欧富鹏</dc:creator>
  <cp:lastModifiedBy>富鹏 欧</cp:lastModifiedBy>
  <dcterms:created xsi:type="dcterms:W3CDTF">2015-06-05T18:19:34Z</dcterms:created>
  <dcterms:modified xsi:type="dcterms:W3CDTF">2025-07-14T02:53:51Z</dcterms:modified>
</cp:coreProperties>
</file>