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Item" sheetId="1" r:id="rId1"/>
    <sheet name="46" sheetId="2" r:id="rId2"/>
    <sheet name="47" sheetId="3" r:id="rId3"/>
    <sheet name="48" sheetId="17" r:id="rId4"/>
    <sheet name="49" sheetId="5" r:id="rId5"/>
    <sheet name="50" sheetId="18" r:id="rId6"/>
    <sheet name="51" sheetId="7" r:id="rId7"/>
    <sheet name="52" sheetId="8" r:id="rId8"/>
    <sheet name="53" sheetId="9" r:id="rId9"/>
    <sheet name="54" sheetId="10" r:id="rId10"/>
    <sheet name="55" sheetId="11" r:id="rId11"/>
    <sheet name="56" sheetId="12" r:id="rId12"/>
    <sheet name="57" sheetId="13" r:id="rId13"/>
    <sheet name="58" sheetId="14" r:id="rId14"/>
    <sheet name="59" sheetId="1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0">Item!$A$1:$N$48</definedName>
    <definedName name="_xlnm.Print_Titles" localSheetId="0">Item!$1:$3</definedName>
  </definedNames>
  <calcPr calcId="125725"/>
</workbook>
</file>

<file path=xl/calcChain.xml><?xml version="1.0" encoding="utf-8"?>
<calcChain xmlns="http://schemas.openxmlformats.org/spreadsheetml/2006/main">
  <c r="M84" i="15"/>
  <c r="L84"/>
  <c r="K84"/>
  <c r="J84"/>
  <c r="I84"/>
  <c r="H84"/>
  <c r="G84"/>
  <c r="F84"/>
  <c r="E84"/>
  <c r="D84"/>
  <c r="C84"/>
  <c r="B84"/>
  <c r="N84" s="1"/>
  <c r="M83"/>
  <c r="L83"/>
  <c r="K83"/>
  <c r="J83"/>
  <c r="I83"/>
  <c r="H83"/>
  <c r="G83"/>
  <c r="F83"/>
  <c r="E83"/>
  <c r="D83"/>
  <c r="C83"/>
  <c r="B83"/>
  <c r="N83" s="1"/>
  <c r="M79"/>
  <c r="L79"/>
  <c r="K79"/>
  <c r="J79"/>
  <c r="I79"/>
  <c r="H79"/>
  <c r="G79"/>
  <c r="F79"/>
  <c r="E79"/>
  <c r="D79"/>
  <c r="C79"/>
  <c r="B79"/>
  <c r="N79" s="1"/>
  <c r="M78"/>
  <c r="L78"/>
  <c r="K78"/>
  <c r="J78"/>
  <c r="I78"/>
  <c r="H78"/>
  <c r="G78"/>
  <c r="F78"/>
  <c r="E78"/>
  <c r="D78"/>
  <c r="C78"/>
  <c r="B78"/>
  <c r="N78" s="1"/>
  <c r="M77"/>
  <c r="L77"/>
  <c r="K77"/>
  <c r="J77"/>
  <c r="I77"/>
  <c r="H77"/>
  <c r="G77"/>
  <c r="F77"/>
  <c r="E77"/>
  <c r="D77"/>
  <c r="C77"/>
  <c r="B77"/>
  <c r="N77" s="1"/>
  <c r="M76"/>
  <c r="L76"/>
  <c r="K76"/>
  <c r="J76"/>
  <c r="I76"/>
  <c r="H76"/>
  <c r="G76"/>
  <c r="F76"/>
  <c r="E76"/>
  <c r="D76"/>
  <c r="C76"/>
  <c r="B76"/>
  <c r="N76" s="1"/>
  <c r="M75"/>
  <c r="L75"/>
  <c r="K75"/>
  <c r="J75"/>
  <c r="I75"/>
  <c r="H75"/>
  <c r="G75"/>
  <c r="F75"/>
  <c r="E75"/>
  <c r="D75"/>
  <c r="C75"/>
  <c r="B75"/>
  <c r="N75" s="1"/>
  <c r="M74"/>
  <c r="L74"/>
  <c r="K74"/>
  <c r="J74"/>
  <c r="I74"/>
  <c r="H74"/>
  <c r="G74"/>
  <c r="F74"/>
  <c r="E74"/>
  <c r="D74"/>
  <c r="C74"/>
  <c r="B74"/>
  <c r="N74" s="1"/>
  <c r="M73"/>
  <c r="L73"/>
  <c r="K73"/>
  <c r="J73"/>
  <c r="I73"/>
  <c r="H73"/>
  <c r="G73"/>
  <c r="F73"/>
  <c r="E73"/>
  <c r="D73"/>
  <c r="C73"/>
  <c r="B73"/>
  <c r="N73" s="1"/>
  <c r="M72"/>
  <c r="L72"/>
  <c r="K72"/>
  <c r="J72"/>
  <c r="I72"/>
  <c r="H72"/>
  <c r="G72"/>
  <c r="F72"/>
  <c r="E72"/>
  <c r="D72"/>
  <c r="C72"/>
  <c r="B72"/>
  <c r="N72" s="1"/>
  <c r="M71"/>
  <c r="L71"/>
  <c r="K71"/>
  <c r="J71"/>
  <c r="I71"/>
  <c r="H71"/>
  <c r="G71"/>
  <c r="F71"/>
  <c r="E71"/>
  <c r="D71"/>
  <c r="C71"/>
  <c r="B71"/>
  <c r="N71" s="1"/>
  <c r="M70"/>
  <c r="L70"/>
  <c r="K70"/>
  <c r="J70"/>
  <c r="I70"/>
  <c r="H70"/>
  <c r="G70"/>
  <c r="F70"/>
  <c r="E70"/>
  <c r="D70"/>
  <c r="C70"/>
  <c r="B70"/>
  <c r="N70" s="1"/>
  <c r="M64"/>
  <c r="L64"/>
  <c r="K64"/>
  <c r="J64"/>
  <c r="I64"/>
  <c r="H64"/>
  <c r="G64"/>
  <c r="F64"/>
  <c r="E64"/>
  <c r="D64"/>
  <c r="C64"/>
  <c r="B64"/>
  <c r="N64" s="1"/>
  <c r="M63"/>
  <c r="L63"/>
  <c r="K63"/>
  <c r="J63"/>
  <c r="I63"/>
  <c r="H63"/>
  <c r="G63"/>
  <c r="F63"/>
  <c r="E63"/>
  <c r="D63"/>
  <c r="C63"/>
  <c r="B63"/>
  <c r="N63" s="1"/>
  <c r="M62"/>
  <c r="L62"/>
  <c r="K62"/>
  <c r="J62"/>
  <c r="I62"/>
  <c r="H62"/>
  <c r="G62"/>
  <c r="F62"/>
  <c r="E62"/>
  <c r="D62"/>
  <c r="C62"/>
  <c r="B62"/>
  <c r="N62" s="1"/>
  <c r="M61"/>
  <c r="L61"/>
  <c r="K61"/>
  <c r="J61"/>
  <c r="I61"/>
  <c r="H61"/>
  <c r="G61"/>
  <c r="F61"/>
  <c r="E61"/>
  <c r="D61"/>
  <c r="C61"/>
  <c r="B61"/>
  <c r="N61" s="1"/>
  <c r="M60"/>
  <c r="L60"/>
  <c r="K60"/>
  <c r="J60"/>
  <c r="I60"/>
  <c r="H60"/>
  <c r="G60"/>
  <c r="F60"/>
  <c r="E60"/>
  <c r="D60"/>
  <c r="C60"/>
  <c r="B60"/>
  <c r="N60" s="1"/>
  <c r="M59"/>
  <c r="L59"/>
  <c r="K59"/>
  <c r="J59"/>
  <c r="I59"/>
  <c r="H59"/>
  <c r="G59"/>
  <c r="F59"/>
  <c r="E59"/>
  <c r="D59"/>
  <c r="C59"/>
  <c r="B59"/>
  <c r="N59" s="1"/>
  <c r="M57"/>
  <c r="L57"/>
  <c r="K57"/>
  <c r="J57"/>
  <c r="I57"/>
  <c r="H57"/>
  <c r="G57"/>
  <c r="F57"/>
  <c r="E57"/>
  <c r="D57"/>
  <c r="C57"/>
  <c r="B57"/>
  <c r="N57" s="1"/>
  <c r="M56"/>
  <c r="L56"/>
  <c r="K56"/>
  <c r="J56"/>
  <c r="I56"/>
  <c r="H56"/>
  <c r="G56"/>
  <c r="F56"/>
  <c r="E56"/>
  <c r="D56"/>
  <c r="C56"/>
  <c r="B56"/>
  <c r="N56" s="1"/>
  <c r="M54"/>
  <c r="L54"/>
  <c r="K54"/>
  <c r="J54"/>
  <c r="I54"/>
  <c r="H54"/>
  <c r="G54"/>
  <c r="F54"/>
  <c r="E54"/>
  <c r="D54"/>
  <c r="C54"/>
  <c r="B54"/>
  <c r="N54" s="1"/>
  <c r="M53"/>
  <c r="L53"/>
  <c r="K53"/>
  <c r="J53"/>
  <c r="I53"/>
  <c r="H53"/>
  <c r="G53"/>
  <c r="F53"/>
  <c r="E53"/>
  <c r="D53"/>
  <c r="C53"/>
  <c r="B53"/>
  <c r="N53" s="1"/>
  <c r="M52"/>
  <c r="L52"/>
  <c r="K52"/>
  <c r="J52"/>
  <c r="I52"/>
  <c r="H52"/>
  <c r="G52"/>
  <c r="F52"/>
  <c r="E52"/>
  <c r="D52"/>
  <c r="C52"/>
  <c r="B52"/>
  <c r="N52" s="1"/>
  <c r="M51"/>
  <c r="L51"/>
  <c r="K51"/>
  <c r="J51"/>
  <c r="I51"/>
  <c r="H51"/>
  <c r="G51"/>
  <c r="F51"/>
  <c r="E51"/>
  <c r="D51"/>
  <c r="C51"/>
  <c r="B51"/>
  <c r="N51" s="1"/>
  <c r="M49"/>
  <c r="L49"/>
  <c r="K49"/>
  <c r="J49"/>
  <c r="I49"/>
  <c r="H49"/>
  <c r="G49"/>
  <c r="F49"/>
  <c r="E49"/>
  <c r="D49"/>
  <c r="C49"/>
  <c r="B49"/>
  <c r="N49" s="1"/>
  <c r="M48"/>
  <c r="L48"/>
  <c r="K48"/>
  <c r="J48"/>
  <c r="I48"/>
  <c r="H48"/>
  <c r="G48"/>
  <c r="F48"/>
  <c r="E48"/>
  <c r="D48"/>
  <c r="C48"/>
  <c r="B48"/>
  <c r="N48" s="1"/>
  <c r="M47"/>
  <c r="L47"/>
  <c r="K47"/>
  <c r="J47"/>
  <c r="I47"/>
  <c r="H47"/>
  <c r="G47"/>
  <c r="F47"/>
  <c r="E47"/>
  <c r="D47"/>
  <c r="C47"/>
  <c r="B47"/>
  <c r="N47" s="1"/>
  <c r="M46"/>
  <c r="L46"/>
  <c r="K46"/>
  <c r="J46"/>
  <c r="I46"/>
  <c r="H46"/>
  <c r="G46"/>
  <c r="F46"/>
  <c r="E46"/>
  <c r="D46"/>
  <c r="C46"/>
  <c r="B46"/>
  <c r="N46" s="1"/>
  <c r="M45"/>
  <c r="L45"/>
  <c r="K45"/>
  <c r="J45"/>
  <c r="I45"/>
  <c r="H45"/>
  <c r="G45"/>
  <c r="F45"/>
  <c r="E45"/>
  <c r="D45"/>
  <c r="C45"/>
  <c r="B45"/>
  <c r="N45" s="1"/>
  <c r="M44"/>
  <c r="L44"/>
  <c r="K44"/>
  <c r="J44"/>
  <c r="I44"/>
  <c r="H44"/>
  <c r="G44"/>
  <c r="F44"/>
  <c r="E44"/>
  <c r="D44"/>
  <c r="C44"/>
  <c r="B44"/>
  <c r="N44" s="1"/>
  <c r="M42"/>
  <c r="L42"/>
  <c r="K42"/>
  <c r="J42"/>
  <c r="I42"/>
  <c r="H42"/>
  <c r="G42"/>
  <c r="F42"/>
  <c r="E42"/>
  <c r="D42"/>
  <c r="C42"/>
  <c r="B42"/>
  <c r="N42" s="1"/>
  <c r="M4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B40"/>
  <c r="N40" s="1"/>
  <c r="M39"/>
  <c r="L39"/>
  <c r="K39"/>
  <c r="J39"/>
  <c r="I39"/>
  <c r="H39"/>
  <c r="G39"/>
  <c r="F39"/>
  <c r="E39"/>
  <c r="D39"/>
  <c r="C39"/>
  <c r="B39"/>
  <c r="N39" s="1"/>
  <c r="M38"/>
  <c r="L38"/>
  <c r="K38"/>
  <c r="J38"/>
  <c r="I38"/>
  <c r="H38"/>
  <c r="G38"/>
  <c r="F38"/>
  <c r="E38"/>
  <c r="D38"/>
  <c r="C38"/>
  <c r="B38"/>
  <c r="N38" s="1"/>
  <c r="M37"/>
  <c r="L37"/>
  <c r="K37"/>
  <c r="J37"/>
  <c r="I37"/>
  <c r="H37"/>
  <c r="G37"/>
  <c r="F37"/>
  <c r="E37"/>
  <c r="D37"/>
  <c r="C37"/>
  <c r="B37"/>
  <c r="N37" s="1"/>
  <c r="M31"/>
  <c r="L31"/>
  <c r="K31"/>
  <c r="J31"/>
  <c r="I31"/>
  <c r="H31"/>
  <c r="G31"/>
  <c r="F31"/>
  <c r="E31"/>
  <c r="D31"/>
  <c r="C31"/>
  <c r="B31"/>
  <c r="N31" s="1"/>
  <c r="M30"/>
  <c r="L30"/>
  <c r="K30"/>
  <c r="J30"/>
  <c r="I30"/>
  <c r="H30"/>
  <c r="G30"/>
  <c r="F30"/>
  <c r="E30"/>
  <c r="D30"/>
  <c r="C30"/>
  <c r="B30"/>
  <c r="N30" s="1"/>
  <c r="M27"/>
  <c r="L27"/>
  <c r="K27"/>
  <c r="J27"/>
  <c r="I27"/>
  <c r="H27"/>
  <c r="G27"/>
  <c r="F27"/>
  <c r="E27"/>
  <c r="D27"/>
  <c r="C27"/>
  <c r="B27"/>
  <c r="N27" s="1"/>
  <c r="M26"/>
  <c r="L26"/>
  <c r="K26"/>
  <c r="J26"/>
  <c r="I26"/>
  <c r="H26"/>
  <c r="G26"/>
  <c r="F26"/>
  <c r="E26"/>
  <c r="D26"/>
  <c r="C26"/>
  <c r="B26"/>
  <c r="N26" s="1"/>
  <c r="M25"/>
  <c r="L25"/>
  <c r="K25"/>
  <c r="J25"/>
  <c r="I25"/>
  <c r="H25"/>
  <c r="G25"/>
  <c r="F25"/>
  <c r="E25"/>
  <c r="D25"/>
  <c r="C25"/>
  <c r="B25"/>
  <c r="N25" s="1"/>
  <c r="M24"/>
  <c r="L24"/>
  <c r="K24"/>
  <c r="J24"/>
  <c r="I24"/>
  <c r="H24"/>
  <c r="G24"/>
  <c r="F24"/>
  <c r="E24"/>
  <c r="D24"/>
  <c r="C24"/>
  <c r="B24"/>
  <c r="N24" s="1"/>
  <c r="M23"/>
  <c r="L23"/>
  <c r="K23"/>
  <c r="J23"/>
  <c r="I23"/>
  <c r="H23"/>
  <c r="G23"/>
  <c r="F23"/>
  <c r="E23"/>
  <c r="D23"/>
  <c r="C23"/>
  <c r="B23"/>
  <c r="N23" s="1"/>
  <c r="M22"/>
  <c r="L22"/>
  <c r="K22"/>
  <c r="J22"/>
  <c r="I22"/>
  <c r="H22"/>
  <c r="G22"/>
  <c r="F22"/>
  <c r="E22"/>
  <c r="D22"/>
  <c r="C22"/>
  <c r="B22"/>
  <c r="N22" s="1"/>
  <c r="M17"/>
  <c r="L17"/>
  <c r="K17"/>
  <c r="J17"/>
  <c r="I17"/>
  <c r="H17"/>
  <c r="G17"/>
  <c r="F17"/>
  <c r="E17"/>
  <c r="D17"/>
  <c r="C17"/>
  <c r="B17"/>
  <c r="N17" s="1"/>
  <c r="M16"/>
  <c r="L16"/>
  <c r="K16"/>
  <c r="J16"/>
  <c r="I16"/>
  <c r="H16"/>
  <c r="G16"/>
  <c r="F16"/>
  <c r="E16"/>
  <c r="D16"/>
  <c r="C16"/>
  <c r="B16"/>
  <c r="N16" s="1"/>
  <c r="M15"/>
  <c r="L15"/>
  <c r="K15"/>
  <c r="J15"/>
  <c r="I15"/>
  <c r="H15"/>
  <c r="G15"/>
  <c r="F15"/>
  <c r="E15"/>
  <c r="D15"/>
  <c r="C15"/>
  <c r="B15"/>
  <c r="N15" s="1"/>
  <c r="M14"/>
  <c r="L14"/>
  <c r="K14"/>
  <c r="J14"/>
  <c r="I14"/>
  <c r="H14"/>
  <c r="G14"/>
  <c r="F14"/>
  <c r="E14"/>
  <c r="D14"/>
  <c r="C14"/>
  <c r="B14"/>
  <c r="N14" s="1"/>
  <c r="M13"/>
  <c r="L13"/>
  <c r="K13"/>
  <c r="J13"/>
  <c r="I13"/>
  <c r="H13"/>
  <c r="G13"/>
  <c r="F13"/>
  <c r="E13"/>
  <c r="D13"/>
  <c r="C13"/>
  <c r="B13"/>
  <c r="O13" s="1"/>
  <c r="M12"/>
  <c r="L12"/>
  <c r="K12"/>
  <c r="J12"/>
  <c r="I12"/>
  <c r="H12"/>
  <c r="G12"/>
  <c r="F12"/>
  <c r="E12"/>
  <c r="D12"/>
  <c r="C12"/>
  <c r="O12" s="1"/>
  <c r="B12"/>
  <c r="P12" s="1"/>
  <c r="M11"/>
  <c r="L11"/>
  <c r="K11"/>
  <c r="J11"/>
  <c r="I11"/>
  <c r="H11"/>
  <c r="G11"/>
  <c r="F11"/>
  <c r="E11"/>
  <c r="D11"/>
  <c r="C11"/>
  <c r="B11"/>
  <c r="N11" s="1"/>
  <c r="M10"/>
  <c r="L10"/>
  <c r="K10"/>
  <c r="J10"/>
  <c r="I10"/>
  <c r="H10"/>
  <c r="G10"/>
  <c r="F10"/>
  <c r="E10"/>
  <c r="D10"/>
  <c r="C10"/>
  <c r="B10"/>
  <c r="N10" s="1"/>
  <c r="M9"/>
  <c r="L9"/>
  <c r="K9"/>
  <c r="J9"/>
  <c r="I9"/>
  <c r="H9"/>
  <c r="G9"/>
  <c r="F9"/>
  <c r="E9"/>
  <c r="D9"/>
  <c r="C9"/>
  <c r="B9"/>
  <c r="N9" s="1"/>
  <c r="M8"/>
  <c r="L8"/>
  <c r="K8"/>
  <c r="J8"/>
  <c r="I8"/>
  <c r="H8"/>
  <c r="G8"/>
  <c r="F8"/>
  <c r="E8"/>
  <c r="D8"/>
  <c r="C8"/>
  <c r="B8"/>
  <c r="N8" s="1"/>
  <c r="M7"/>
  <c r="L7"/>
  <c r="K7"/>
  <c r="J7"/>
  <c r="I7"/>
  <c r="H7"/>
  <c r="G7"/>
  <c r="F7"/>
  <c r="E7"/>
  <c r="D7"/>
  <c r="C7"/>
  <c r="B7"/>
  <c r="N7" s="1"/>
  <c r="M6"/>
  <c r="L6"/>
  <c r="K6"/>
  <c r="J6"/>
  <c r="I6"/>
  <c r="H6"/>
  <c r="G6"/>
  <c r="F6"/>
  <c r="E6"/>
  <c r="D6"/>
  <c r="C6"/>
  <c r="B6"/>
  <c r="N6" s="1"/>
  <c r="M4"/>
  <c r="L4"/>
  <c r="K4"/>
  <c r="J4"/>
  <c r="I4"/>
  <c r="H4"/>
  <c r="G4"/>
  <c r="F4"/>
  <c r="E4"/>
  <c r="D4"/>
  <c r="C4"/>
  <c r="B4"/>
  <c r="N4" s="1"/>
  <c r="M84" i="14"/>
  <c r="L84"/>
  <c r="K84"/>
  <c r="J84"/>
  <c r="I84"/>
  <c r="H84"/>
  <c r="G84"/>
  <c r="F84"/>
  <c r="E84"/>
  <c r="D84"/>
  <c r="C84"/>
  <c r="B84"/>
  <c r="N84" s="1"/>
  <c r="M83"/>
  <c r="L83"/>
  <c r="K83"/>
  <c r="J83"/>
  <c r="I83"/>
  <c r="H83"/>
  <c r="G83"/>
  <c r="F83"/>
  <c r="E83"/>
  <c r="D83"/>
  <c r="C83"/>
  <c r="B83"/>
  <c r="N83" s="1"/>
  <c r="M79"/>
  <c r="L79"/>
  <c r="K79"/>
  <c r="J79"/>
  <c r="I79"/>
  <c r="H79"/>
  <c r="G79"/>
  <c r="F79"/>
  <c r="E79"/>
  <c r="D79"/>
  <c r="C79"/>
  <c r="B79"/>
  <c r="N79" s="1"/>
  <c r="M78"/>
  <c r="L78"/>
  <c r="K78"/>
  <c r="J78"/>
  <c r="I78"/>
  <c r="H78"/>
  <c r="G78"/>
  <c r="F78"/>
  <c r="E78"/>
  <c r="D78"/>
  <c r="C78"/>
  <c r="B78"/>
  <c r="N78" s="1"/>
  <c r="M77"/>
  <c r="L77"/>
  <c r="K77"/>
  <c r="J77"/>
  <c r="I77"/>
  <c r="H77"/>
  <c r="G77"/>
  <c r="F77"/>
  <c r="E77"/>
  <c r="D77"/>
  <c r="C77"/>
  <c r="B77"/>
  <c r="N77" s="1"/>
  <c r="M76"/>
  <c r="L76"/>
  <c r="K76"/>
  <c r="J76"/>
  <c r="I76"/>
  <c r="H76"/>
  <c r="G76"/>
  <c r="F76"/>
  <c r="E76"/>
  <c r="D76"/>
  <c r="C76"/>
  <c r="B76"/>
  <c r="N76" s="1"/>
  <c r="M75"/>
  <c r="L75"/>
  <c r="K75"/>
  <c r="J75"/>
  <c r="I75"/>
  <c r="H75"/>
  <c r="G75"/>
  <c r="F75"/>
  <c r="E75"/>
  <c r="D75"/>
  <c r="C75"/>
  <c r="B75"/>
  <c r="N75" s="1"/>
  <c r="M74"/>
  <c r="L74"/>
  <c r="K74"/>
  <c r="J74"/>
  <c r="I74"/>
  <c r="H74"/>
  <c r="G74"/>
  <c r="F74"/>
  <c r="E74"/>
  <c r="D74"/>
  <c r="C74"/>
  <c r="B74"/>
  <c r="N74" s="1"/>
  <c r="M73"/>
  <c r="L73"/>
  <c r="K73"/>
  <c r="J73"/>
  <c r="I73"/>
  <c r="H73"/>
  <c r="G73"/>
  <c r="F73"/>
  <c r="E73"/>
  <c r="D73"/>
  <c r="C73"/>
  <c r="B73"/>
  <c r="N73" s="1"/>
  <c r="M72"/>
  <c r="L72"/>
  <c r="K72"/>
  <c r="J72"/>
  <c r="I72"/>
  <c r="H72"/>
  <c r="G72"/>
  <c r="F72"/>
  <c r="E72"/>
  <c r="D72"/>
  <c r="C72"/>
  <c r="B72"/>
  <c r="N72" s="1"/>
  <c r="M71"/>
  <c r="L71"/>
  <c r="K71"/>
  <c r="J71"/>
  <c r="I71"/>
  <c r="H71"/>
  <c r="G71"/>
  <c r="F71"/>
  <c r="E71"/>
  <c r="D71"/>
  <c r="C71"/>
  <c r="B71"/>
  <c r="N71" s="1"/>
  <c r="M70"/>
  <c r="L70"/>
  <c r="K70"/>
  <c r="J70"/>
  <c r="I70"/>
  <c r="H70"/>
  <c r="G70"/>
  <c r="F70"/>
  <c r="E70"/>
  <c r="D70"/>
  <c r="C70"/>
  <c r="B70"/>
  <c r="N70" s="1"/>
  <c r="M64"/>
  <c r="L64"/>
  <c r="K64"/>
  <c r="J64"/>
  <c r="I64"/>
  <c r="H64"/>
  <c r="G64"/>
  <c r="F64"/>
  <c r="E64"/>
  <c r="D64"/>
  <c r="C64"/>
  <c r="B64"/>
  <c r="N64" s="1"/>
  <c r="M63"/>
  <c r="L63"/>
  <c r="K63"/>
  <c r="J63"/>
  <c r="I63"/>
  <c r="H63"/>
  <c r="G63"/>
  <c r="F63"/>
  <c r="E63"/>
  <c r="D63"/>
  <c r="C63"/>
  <c r="B63"/>
  <c r="N63" s="1"/>
  <c r="M62"/>
  <c r="L62"/>
  <c r="K62"/>
  <c r="J62"/>
  <c r="I62"/>
  <c r="H62"/>
  <c r="G62"/>
  <c r="F62"/>
  <c r="E62"/>
  <c r="D62"/>
  <c r="C62"/>
  <c r="B62"/>
  <c r="N62" s="1"/>
  <c r="M61"/>
  <c r="L61"/>
  <c r="K61"/>
  <c r="J61"/>
  <c r="I61"/>
  <c r="H61"/>
  <c r="G61"/>
  <c r="F61"/>
  <c r="E61"/>
  <c r="D61"/>
  <c r="C61"/>
  <c r="B61"/>
  <c r="N61" s="1"/>
  <c r="M60"/>
  <c r="L60"/>
  <c r="K60"/>
  <c r="J60"/>
  <c r="I60"/>
  <c r="H60"/>
  <c r="G60"/>
  <c r="F60"/>
  <c r="E60"/>
  <c r="D60"/>
  <c r="C60"/>
  <c r="B60"/>
  <c r="N60" s="1"/>
  <c r="M59"/>
  <c r="L59"/>
  <c r="K59"/>
  <c r="J59"/>
  <c r="I59"/>
  <c r="H59"/>
  <c r="G59"/>
  <c r="F59"/>
  <c r="E59"/>
  <c r="D59"/>
  <c r="C59"/>
  <c r="B59"/>
  <c r="N59" s="1"/>
  <c r="M57"/>
  <c r="L57"/>
  <c r="K57"/>
  <c r="J57"/>
  <c r="I57"/>
  <c r="H57"/>
  <c r="G57"/>
  <c r="F57"/>
  <c r="E57"/>
  <c r="D57"/>
  <c r="C57"/>
  <c r="B57"/>
  <c r="N57" s="1"/>
  <c r="M56"/>
  <c r="L56"/>
  <c r="K56"/>
  <c r="J56"/>
  <c r="I56"/>
  <c r="H56"/>
  <c r="G56"/>
  <c r="F56"/>
  <c r="E56"/>
  <c r="D56"/>
  <c r="C56"/>
  <c r="B56"/>
  <c r="N56" s="1"/>
  <c r="M54"/>
  <c r="L54"/>
  <c r="K54"/>
  <c r="J54"/>
  <c r="I54"/>
  <c r="H54"/>
  <c r="G54"/>
  <c r="F54"/>
  <c r="E54"/>
  <c r="D54"/>
  <c r="C54"/>
  <c r="B54"/>
  <c r="N54" s="1"/>
  <c r="M53"/>
  <c r="L53"/>
  <c r="K53"/>
  <c r="J53"/>
  <c r="I53"/>
  <c r="H53"/>
  <c r="G53"/>
  <c r="F53"/>
  <c r="E53"/>
  <c r="D53"/>
  <c r="C53"/>
  <c r="B53"/>
  <c r="N53" s="1"/>
  <c r="M52"/>
  <c r="L52"/>
  <c r="K52"/>
  <c r="J52"/>
  <c r="I52"/>
  <c r="H52"/>
  <c r="G52"/>
  <c r="F52"/>
  <c r="E52"/>
  <c r="D52"/>
  <c r="C52"/>
  <c r="B52"/>
  <c r="N52" s="1"/>
  <c r="M51"/>
  <c r="L51"/>
  <c r="K51"/>
  <c r="J51"/>
  <c r="I51"/>
  <c r="H51"/>
  <c r="G51"/>
  <c r="F51"/>
  <c r="E51"/>
  <c r="D51"/>
  <c r="C51"/>
  <c r="B51"/>
  <c r="N51" s="1"/>
  <c r="M49"/>
  <c r="L49"/>
  <c r="K49"/>
  <c r="J49"/>
  <c r="I49"/>
  <c r="H49"/>
  <c r="G49"/>
  <c r="F49"/>
  <c r="E49"/>
  <c r="D49"/>
  <c r="C49"/>
  <c r="B49"/>
  <c r="N49" s="1"/>
  <c r="M48"/>
  <c r="L48"/>
  <c r="K48"/>
  <c r="J48"/>
  <c r="I48"/>
  <c r="H48"/>
  <c r="G48"/>
  <c r="F48"/>
  <c r="E48"/>
  <c r="D48"/>
  <c r="C48"/>
  <c r="B48"/>
  <c r="N48" s="1"/>
  <c r="M47"/>
  <c r="L47"/>
  <c r="K47"/>
  <c r="J47"/>
  <c r="I47"/>
  <c r="H47"/>
  <c r="G47"/>
  <c r="F47"/>
  <c r="E47"/>
  <c r="D47"/>
  <c r="C47"/>
  <c r="B47"/>
  <c r="N47" s="1"/>
  <c r="M46"/>
  <c r="L46"/>
  <c r="K46"/>
  <c r="J46"/>
  <c r="I46"/>
  <c r="H46"/>
  <c r="G46"/>
  <c r="F46"/>
  <c r="E46"/>
  <c r="D46"/>
  <c r="C46"/>
  <c r="B46"/>
  <c r="N46" s="1"/>
  <c r="M45"/>
  <c r="L45"/>
  <c r="K45"/>
  <c r="J45"/>
  <c r="I45"/>
  <c r="H45"/>
  <c r="G45"/>
  <c r="F45"/>
  <c r="E45"/>
  <c r="D45"/>
  <c r="C45"/>
  <c r="B45"/>
  <c r="N45" s="1"/>
  <c r="M44"/>
  <c r="L44"/>
  <c r="K44"/>
  <c r="J44"/>
  <c r="I44"/>
  <c r="H44"/>
  <c r="G44"/>
  <c r="F44"/>
  <c r="E44"/>
  <c r="D44"/>
  <c r="C44"/>
  <c r="B44"/>
  <c r="N44" s="1"/>
  <c r="M42"/>
  <c r="L42"/>
  <c r="K42"/>
  <c r="J42"/>
  <c r="I42"/>
  <c r="H42"/>
  <c r="G42"/>
  <c r="F42"/>
  <c r="E42"/>
  <c r="D42"/>
  <c r="C42"/>
  <c r="B42"/>
  <c r="N42" s="1"/>
  <c r="M4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B40"/>
  <c r="N40" s="1"/>
  <c r="M39"/>
  <c r="L39"/>
  <c r="K39"/>
  <c r="J39"/>
  <c r="I39"/>
  <c r="H39"/>
  <c r="G39"/>
  <c r="F39"/>
  <c r="E39"/>
  <c r="D39"/>
  <c r="C39"/>
  <c r="B39"/>
  <c r="N39" s="1"/>
  <c r="M38"/>
  <c r="L38"/>
  <c r="K38"/>
  <c r="J38"/>
  <c r="I38"/>
  <c r="H38"/>
  <c r="G38"/>
  <c r="F38"/>
  <c r="E38"/>
  <c r="D38"/>
  <c r="C38"/>
  <c r="B38"/>
  <c r="N38" s="1"/>
  <c r="M37"/>
  <c r="L37"/>
  <c r="K37"/>
  <c r="J37"/>
  <c r="I37"/>
  <c r="H37"/>
  <c r="G37"/>
  <c r="F37"/>
  <c r="E37"/>
  <c r="D37"/>
  <c r="C37"/>
  <c r="B37"/>
  <c r="N37" s="1"/>
  <c r="M31"/>
  <c r="L31"/>
  <c r="K31"/>
  <c r="J31"/>
  <c r="I31"/>
  <c r="H31"/>
  <c r="G31"/>
  <c r="F31"/>
  <c r="E31"/>
  <c r="D31"/>
  <c r="C31"/>
  <c r="B31"/>
  <c r="N31" s="1"/>
  <c r="M30"/>
  <c r="L30"/>
  <c r="K30"/>
  <c r="J30"/>
  <c r="I30"/>
  <c r="H30"/>
  <c r="G30"/>
  <c r="F30"/>
  <c r="E30"/>
  <c r="D30"/>
  <c r="C30"/>
  <c r="B30"/>
  <c r="N30" s="1"/>
  <c r="M27"/>
  <c r="L27"/>
  <c r="K27"/>
  <c r="J27"/>
  <c r="I27"/>
  <c r="H27"/>
  <c r="G27"/>
  <c r="F27"/>
  <c r="E27"/>
  <c r="D27"/>
  <c r="C27"/>
  <c r="B27"/>
  <c r="N27" s="1"/>
  <c r="M26"/>
  <c r="L26"/>
  <c r="K26"/>
  <c r="J26"/>
  <c r="I26"/>
  <c r="H26"/>
  <c r="G26"/>
  <c r="F26"/>
  <c r="E26"/>
  <c r="D26"/>
  <c r="C26"/>
  <c r="B26"/>
  <c r="N26" s="1"/>
  <c r="M25"/>
  <c r="L25"/>
  <c r="K25"/>
  <c r="J25"/>
  <c r="I25"/>
  <c r="H25"/>
  <c r="G25"/>
  <c r="F25"/>
  <c r="E25"/>
  <c r="D25"/>
  <c r="C25"/>
  <c r="B25"/>
  <c r="N25" s="1"/>
  <c r="M24"/>
  <c r="L24"/>
  <c r="K24"/>
  <c r="J24"/>
  <c r="I24"/>
  <c r="H24"/>
  <c r="G24"/>
  <c r="F24"/>
  <c r="E24"/>
  <c r="D24"/>
  <c r="C24"/>
  <c r="B24"/>
  <c r="N24" s="1"/>
  <c r="M23"/>
  <c r="L23"/>
  <c r="K23"/>
  <c r="J23"/>
  <c r="I23"/>
  <c r="H23"/>
  <c r="G23"/>
  <c r="F23"/>
  <c r="E23"/>
  <c r="D23"/>
  <c r="C23"/>
  <c r="B23"/>
  <c r="N23" s="1"/>
  <c r="M22"/>
  <c r="L22"/>
  <c r="K22"/>
  <c r="J22"/>
  <c r="I22"/>
  <c r="H22"/>
  <c r="G22"/>
  <c r="F22"/>
  <c r="E22"/>
  <c r="D22"/>
  <c r="C22"/>
  <c r="B22"/>
  <c r="N22" s="1"/>
  <c r="M17"/>
  <c r="L17"/>
  <c r="K17"/>
  <c r="J17"/>
  <c r="I17"/>
  <c r="H17"/>
  <c r="G17"/>
  <c r="F17"/>
  <c r="E17"/>
  <c r="D17"/>
  <c r="C17"/>
  <c r="B17"/>
  <c r="N17" s="1"/>
  <c r="M16"/>
  <c r="L16"/>
  <c r="K16"/>
  <c r="J16"/>
  <c r="I16"/>
  <c r="H16"/>
  <c r="G16"/>
  <c r="F16"/>
  <c r="E16"/>
  <c r="D16"/>
  <c r="C16"/>
  <c r="B16"/>
  <c r="N16" s="1"/>
  <c r="M15"/>
  <c r="L15"/>
  <c r="K15"/>
  <c r="J15"/>
  <c r="I15"/>
  <c r="H15"/>
  <c r="G15"/>
  <c r="F15"/>
  <c r="E15"/>
  <c r="D15"/>
  <c r="C15"/>
  <c r="B15"/>
  <c r="N15" s="1"/>
  <c r="M14"/>
  <c r="L14"/>
  <c r="K14"/>
  <c r="J14"/>
  <c r="I14"/>
  <c r="H14"/>
  <c r="G14"/>
  <c r="F14"/>
  <c r="E14"/>
  <c r="D14"/>
  <c r="C14"/>
  <c r="B14"/>
  <c r="N14" s="1"/>
  <c r="M13"/>
  <c r="L13"/>
  <c r="K13"/>
  <c r="J13"/>
  <c r="I13"/>
  <c r="H13"/>
  <c r="G13"/>
  <c r="F13"/>
  <c r="E13"/>
  <c r="D13"/>
  <c r="C13"/>
  <c r="O13" s="1"/>
  <c r="B13"/>
  <c r="P13" s="1"/>
  <c r="M12"/>
  <c r="L12"/>
  <c r="K12"/>
  <c r="J12"/>
  <c r="I12"/>
  <c r="H12"/>
  <c r="G12"/>
  <c r="F12"/>
  <c r="E12"/>
  <c r="D12"/>
  <c r="C12"/>
  <c r="B12"/>
  <c r="P12" s="1"/>
  <c r="M11"/>
  <c r="L11"/>
  <c r="K11"/>
  <c r="J11"/>
  <c r="I11"/>
  <c r="H11"/>
  <c r="G11"/>
  <c r="F11"/>
  <c r="E11"/>
  <c r="D11"/>
  <c r="C11"/>
  <c r="B11"/>
  <c r="N11" s="1"/>
  <c r="M10"/>
  <c r="L10"/>
  <c r="K10"/>
  <c r="J10"/>
  <c r="I10"/>
  <c r="H10"/>
  <c r="G10"/>
  <c r="F10"/>
  <c r="E10"/>
  <c r="D10"/>
  <c r="C10"/>
  <c r="B10"/>
  <c r="N10" s="1"/>
  <c r="M9"/>
  <c r="L9"/>
  <c r="K9"/>
  <c r="J9"/>
  <c r="I9"/>
  <c r="H9"/>
  <c r="G9"/>
  <c r="F9"/>
  <c r="E9"/>
  <c r="D9"/>
  <c r="C9"/>
  <c r="B9"/>
  <c r="N9" s="1"/>
  <c r="M8"/>
  <c r="L8"/>
  <c r="K8"/>
  <c r="J8"/>
  <c r="I8"/>
  <c r="H8"/>
  <c r="G8"/>
  <c r="F8"/>
  <c r="E8"/>
  <c r="D8"/>
  <c r="C8"/>
  <c r="B8"/>
  <c r="N8" s="1"/>
  <c r="M7"/>
  <c r="L7"/>
  <c r="K7"/>
  <c r="J7"/>
  <c r="I7"/>
  <c r="H7"/>
  <c r="G7"/>
  <c r="F7"/>
  <c r="E7"/>
  <c r="D7"/>
  <c r="C7"/>
  <c r="B7"/>
  <c r="N7" s="1"/>
  <c r="M6"/>
  <c r="L6"/>
  <c r="K6"/>
  <c r="J6"/>
  <c r="I6"/>
  <c r="H6"/>
  <c r="G6"/>
  <c r="F6"/>
  <c r="E6"/>
  <c r="D6"/>
  <c r="C6"/>
  <c r="B6"/>
  <c r="N6" s="1"/>
  <c r="M4"/>
  <c r="L4"/>
  <c r="K4"/>
  <c r="J4"/>
  <c r="I4"/>
  <c r="H4"/>
  <c r="G4"/>
  <c r="F4"/>
  <c r="E4"/>
  <c r="D4"/>
  <c r="C4"/>
  <c r="B4"/>
  <c r="N4" s="1"/>
  <c r="M84" i="13"/>
  <c r="L84"/>
  <c r="K84"/>
  <c r="J84"/>
  <c r="I84"/>
  <c r="H84"/>
  <c r="G84"/>
  <c r="F84"/>
  <c r="E84"/>
  <c r="D84"/>
  <c r="C84"/>
  <c r="B84"/>
  <c r="N84" s="1"/>
  <c r="M83"/>
  <c r="L83"/>
  <c r="K83"/>
  <c r="J83"/>
  <c r="I83"/>
  <c r="H83"/>
  <c r="G83"/>
  <c r="F83"/>
  <c r="E83"/>
  <c r="D83"/>
  <c r="C83"/>
  <c r="B83"/>
  <c r="N83" s="1"/>
  <c r="M79"/>
  <c r="L79"/>
  <c r="K79"/>
  <c r="J79"/>
  <c r="I79"/>
  <c r="H79"/>
  <c r="G79"/>
  <c r="F79"/>
  <c r="E79"/>
  <c r="D79"/>
  <c r="C79"/>
  <c r="B79"/>
  <c r="N79" s="1"/>
  <c r="M78"/>
  <c r="L78"/>
  <c r="K78"/>
  <c r="J78"/>
  <c r="I78"/>
  <c r="H78"/>
  <c r="G78"/>
  <c r="F78"/>
  <c r="E78"/>
  <c r="D78"/>
  <c r="C78"/>
  <c r="B78"/>
  <c r="N78" s="1"/>
  <c r="M77"/>
  <c r="L77"/>
  <c r="K77"/>
  <c r="J77"/>
  <c r="I77"/>
  <c r="H77"/>
  <c r="G77"/>
  <c r="F77"/>
  <c r="E77"/>
  <c r="D77"/>
  <c r="C77"/>
  <c r="B77"/>
  <c r="N77" s="1"/>
  <c r="M76"/>
  <c r="L76"/>
  <c r="K76"/>
  <c r="J76"/>
  <c r="I76"/>
  <c r="H76"/>
  <c r="G76"/>
  <c r="F76"/>
  <c r="E76"/>
  <c r="D76"/>
  <c r="C76"/>
  <c r="B76"/>
  <c r="N76" s="1"/>
  <c r="M75"/>
  <c r="L75"/>
  <c r="K75"/>
  <c r="J75"/>
  <c r="I75"/>
  <c r="H75"/>
  <c r="G75"/>
  <c r="F75"/>
  <c r="E75"/>
  <c r="D75"/>
  <c r="C75"/>
  <c r="B75"/>
  <c r="N75" s="1"/>
  <c r="M74"/>
  <c r="L74"/>
  <c r="K74"/>
  <c r="J74"/>
  <c r="I74"/>
  <c r="H74"/>
  <c r="G74"/>
  <c r="F74"/>
  <c r="E74"/>
  <c r="D74"/>
  <c r="C74"/>
  <c r="B74"/>
  <c r="N74" s="1"/>
  <c r="M73"/>
  <c r="L73"/>
  <c r="K73"/>
  <c r="J73"/>
  <c r="I73"/>
  <c r="H73"/>
  <c r="G73"/>
  <c r="F73"/>
  <c r="E73"/>
  <c r="D73"/>
  <c r="C73"/>
  <c r="B73"/>
  <c r="N73" s="1"/>
  <c r="M72"/>
  <c r="L72"/>
  <c r="K72"/>
  <c r="J72"/>
  <c r="I72"/>
  <c r="H72"/>
  <c r="G72"/>
  <c r="F72"/>
  <c r="E72"/>
  <c r="D72"/>
  <c r="C72"/>
  <c r="B72"/>
  <c r="N72" s="1"/>
  <c r="M71"/>
  <c r="L71"/>
  <c r="K71"/>
  <c r="J71"/>
  <c r="I71"/>
  <c r="H71"/>
  <c r="G71"/>
  <c r="F71"/>
  <c r="E71"/>
  <c r="D71"/>
  <c r="C71"/>
  <c r="B71"/>
  <c r="N71" s="1"/>
  <c r="M70"/>
  <c r="L70"/>
  <c r="K70"/>
  <c r="J70"/>
  <c r="I70"/>
  <c r="H70"/>
  <c r="G70"/>
  <c r="F70"/>
  <c r="E70"/>
  <c r="D70"/>
  <c r="C70"/>
  <c r="B70"/>
  <c r="N70" s="1"/>
  <c r="M64"/>
  <c r="L64"/>
  <c r="K64"/>
  <c r="J64"/>
  <c r="I64"/>
  <c r="H64"/>
  <c r="E64"/>
  <c r="D64"/>
  <c r="C64"/>
  <c r="B64"/>
  <c r="N64" s="1"/>
  <c r="M63"/>
  <c r="L63"/>
  <c r="K63"/>
  <c r="J63"/>
  <c r="I63"/>
  <c r="H63"/>
  <c r="E63"/>
  <c r="D63"/>
  <c r="C63"/>
  <c r="B63"/>
  <c r="N63" s="1"/>
  <c r="M62"/>
  <c r="L62"/>
  <c r="K62"/>
  <c r="J62"/>
  <c r="I62"/>
  <c r="H62"/>
  <c r="E62"/>
  <c r="D62"/>
  <c r="C62"/>
  <c r="B62"/>
  <c r="N62" s="1"/>
  <c r="M61"/>
  <c r="L61"/>
  <c r="K61"/>
  <c r="J61"/>
  <c r="I61"/>
  <c r="H61"/>
  <c r="E61"/>
  <c r="D61"/>
  <c r="C61"/>
  <c r="B61"/>
  <c r="N61" s="1"/>
  <c r="M60"/>
  <c r="L60"/>
  <c r="K60"/>
  <c r="J60"/>
  <c r="I60"/>
  <c r="H60"/>
  <c r="E60"/>
  <c r="D60"/>
  <c r="C60"/>
  <c r="B60"/>
  <c r="N60" s="1"/>
  <c r="M59"/>
  <c r="L59"/>
  <c r="K59"/>
  <c r="J59"/>
  <c r="I59"/>
  <c r="H59"/>
  <c r="E59"/>
  <c r="D59"/>
  <c r="C59"/>
  <c r="B59"/>
  <c r="N59" s="1"/>
  <c r="M57"/>
  <c r="L57"/>
  <c r="K57"/>
  <c r="J57"/>
  <c r="I57"/>
  <c r="H57"/>
  <c r="G57"/>
  <c r="F57"/>
  <c r="E57"/>
  <c r="D57"/>
  <c r="C57"/>
  <c r="B57"/>
  <c r="N57" s="1"/>
  <c r="M56"/>
  <c r="L56"/>
  <c r="K56"/>
  <c r="J56"/>
  <c r="I56"/>
  <c r="H56"/>
  <c r="G56"/>
  <c r="F56"/>
  <c r="E56"/>
  <c r="D56"/>
  <c r="C56"/>
  <c r="B56"/>
  <c r="N56" s="1"/>
  <c r="M54"/>
  <c r="L54"/>
  <c r="K54"/>
  <c r="J54"/>
  <c r="I54"/>
  <c r="H54"/>
  <c r="G54"/>
  <c r="F54"/>
  <c r="N54" s="1"/>
  <c r="M53"/>
  <c r="L53"/>
  <c r="K53"/>
  <c r="J53"/>
  <c r="I53"/>
  <c r="H53"/>
  <c r="G53"/>
  <c r="F53"/>
  <c r="N53" s="1"/>
  <c r="M52"/>
  <c r="L52"/>
  <c r="K52"/>
  <c r="J52"/>
  <c r="I52"/>
  <c r="H52"/>
  <c r="G52"/>
  <c r="F52"/>
  <c r="E52"/>
  <c r="D52"/>
  <c r="C52"/>
  <c r="B52"/>
  <c r="N52" s="1"/>
  <c r="M51"/>
  <c r="L51"/>
  <c r="K51"/>
  <c r="J51"/>
  <c r="I51"/>
  <c r="H51"/>
  <c r="G51"/>
  <c r="F51"/>
  <c r="E51"/>
  <c r="D51"/>
  <c r="C51"/>
  <c r="B51"/>
  <c r="N51" s="1"/>
  <c r="M49"/>
  <c r="L49"/>
  <c r="K49"/>
  <c r="J49"/>
  <c r="I49"/>
  <c r="H49"/>
  <c r="G49"/>
  <c r="F49"/>
  <c r="E49"/>
  <c r="D49"/>
  <c r="C49"/>
  <c r="B49"/>
  <c r="N49" s="1"/>
  <c r="M48"/>
  <c r="L48"/>
  <c r="K48"/>
  <c r="J48"/>
  <c r="I48"/>
  <c r="H48"/>
  <c r="G48"/>
  <c r="F48"/>
  <c r="E48"/>
  <c r="D48"/>
  <c r="C48"/>
  <c r="B48"/>
  <c r="N48" s="1"/>
  <c r="M47"/>
  <c r="L47"/>
  <c r="K47"/>
  <c r="J47"/>
  <c r="I47"/>
  <c r="H47"/>
  <c r="G47"/>
  <c r="F47"/>
  <c r="E47"/>
  <c r="D47"/>
  <c r="C47"/>
  <c r="B47"/>
  <c r="N47" s="1"/>
  <c r="M46"/>
  <c r="L46"/>
  <c r="K46"/>
  <c r="J46"/>
  <c r="I46"/>
  <c r="H46"/>
  <c r="G46"/>
  <c r="F46"/>
  <c r="E46"/>
  <c r="D46"/>
  <c r="C46"/>
  <c r="B46"/>
  <c r="N46" s="1"/>
  <c r="M45"/>
  <c r="L45"/>
  <c r="K45"/>
  <c r="J45"/>
  <c r="I45"/>
  <c r="H45"/>
  <c r="G45"/>
  <c r="F45"/>
  <c r="E45"/>
  <c r="D45"/>
  <c r="C45"/>
  <c r="B45"/>
  <c r="N45" s="1"/>
  <c r="M44"/>
  <c r="L44"/>
  <c r="K44"/>
  <c r="J44"/>
  <c r="I44"/>
  <c r="H44"/>
  <c r="G44"/>
  <c r="F44"/>
  <c r="E44"/>
  <c r="D44"/>
  <c r="C44"/>
  <c r="B44"/>
  <c r="N44" s="1"/>
  <c r="M42"/>
  <c r="L42"/>
  <c r="K42"/>
  <c r="J42"/>
  <c r="I42"/>
  <c r="H42"/>
  <c r="G42"/>
  <c r="F42"/>
  <c r="E42"/>
  <c r="D42"/>
  <c r="C42"/>
  <c r="B42"/>
  <c r="N42" s="1"/>
  <c r="M4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B40"/>
  <c r="N40" s="1"/>
  <c r="M39"/>
  <c r="L39"/>
  <c r="K39"/>
  <c r="J39"/>
  <c r="I39"/>
  <c r="H39"/>
  <c r="G39"/>
  <c r="F39"/>
  <c r="E39"/>
  <c r="D39"/>
  <c r="C39"/>
  <c r="B39"/>
  <c r="N39" s="1"/>
  <c r="M38"/>
  <c r="L38"/>
  <c r="K38"/>
  <c r="J38"/>
  <c r="I38"/>
  <c r="H38"/>
  <c r="G38"/>
  <c r="F38"/>
  <c r="E38"/>
  <c r="D38"/>
  <c r="C38"/>
  <c r="B38"/>
  <c r="N38" s="1"/>
  <c r="M37"/>
  <c r="L37"/>
  <c r="K37"/>
  <c r="J37"/>
  <c r="I37"/>
  <c r="H37"/>
  <c r="G37"/>
  <c r="F37"/>
  <c r="E37"/>
  <c r="D37"/>
  <c r="C37"/>
  <c r="B37"/>
  <c r="N37" s="1"/>
  <c r="M31"/>
  <c r="L31"/>
  <c r="K31"/>
  <c r="J31"/>
  <c r="I31"/>
  <c r="H31"/>
  <c r="G31"/>
  <c r="F31"/>
  <c r="E31"/>
  <c r="D31"/>
  <c r="C31"/>
  <c r="B31"/>
  <c r="N31" s="1"/>
  <c r="M30"/>
  <c r="L30"/>
  <c r="K30"/>
  <c r="J30"/>
  <c r="I30"/>
  <c r="H30"/>
  <c r="G30"/>
  <c r="F30"/>
  <c r="E30"/>
  <c r="D30"/>
  <c r="C30"/>
  <c r="B30"/>
  <c r="N30" s="1"/>
  <c r="M27"/>
  <c r="L27"/>
  <c r="K27"/>
  <c r="J27"/>
  <c r="I27"/>
  <c r="H27"/>
  <c r="G27"/>
  <c r="F27"/>
  <c r="E27"/>
  <c r="D27"/>
  <c r="C27"/>
  <c r="B27"/>
  <c r="N27" s="1"/>
  <c r="M26"/>
  <c r="L26"/>
  <c r="K26"/>
  <c r="J26"/>
  <c r="I26"/>
  <c r="H26"/>
  <c r="G26"/>
  <c r="F26"/>
  <c r="E26"/>
  <c r="D26"/>
  <c r="C26"/>
  <c r="B26"/>
  <c r="N26" s="1"/>
  <c r="M25"/>
  <c r="L25"/>
  <c r="K25"/>
  <c r="J25"/>
  <c r="I25"/>
  <c r="H25"/>
  <c r="G25"/>
  <c r="F25"/>
  <c r="E25"/>
  <c r="D25"/>
  <c r="C25"/>
  <c r="B25"/>
  <c r="N25" s="1"/>
  <c r="M24"/>
  <c r="L24"/>
  <c r="K24"/>
  <c r="J24"/>
  <c r="I24"/>
  <c r="H24"/>
  <c r="G24"/>
  <c r="F24"/>
  <c r="E24"/>
  <c r="D24"/>
  <c r="C24"/>
  <c r="B24"/>
  <c r="N24" s="1"/>
  <c r="M23"/>
  <c r="L23"/>
  <c r="K23"/>
  <c r="J23"/>
  <c r="I23"/>
  <c r="H23"/>
  <c r="G23"/>
  <c r="F23"/>
  <c r="E23"/>
  <c r="D23"/>
  <c r="C23"/>
  <c r="B23"/>
  <c r="N23" s="1"/>
  <c r="M22"/>
  <c r="L22"/>
  <c r="K22"/>
  <c r="J22"/>
  <c r="I22"/>
  <c r="H22"/>
  <c r="G22"/>
  <c r="F22"/>
  <c r="E22"/>
  <c r="D22"/>
  <c r="C22"/>
  <c r="B22"/>
  <c r="N22" s="1"/>
  <c r="M17"/>
  <c r="L17"/>
  <c r="K17"/>
  <c r="J17"/>
  <c r="I17"/>
  <c r="H17"/>
  <c r="G17"/>
  <c r="F17"/>
  <c r="E17"/>
  <c r="D17"/>
  <c r="C17"/>
  <c r="B17"/>
  <c r="N17" s="1"/>
  <c r="M16"/>
  <c r="L16"/>
  <c r="K16"/>
  <c r="J16"/>
  <c r="I16"/>
  <c r="H16"/>
  <c r="G16"/>
  <c r="F16"/>
  <c r="E16"/>
  <c r="D16"/>
  <c r="C16"/>
  <c r="B16"/>
  <c r="N16" s="1"/>
  <c r="M15"/>
  <c r="L15"/>
  <c r="K15"/>
  <c r="J15"/>
  <c r="I15"/>
  <c r="H15"/>
  <c r="G15"/>
  <c r="F15"/>
  <c r="E15"/>
  <c r="D15"/>
  <c r="C15"/>
  <c r="B15"/>
  <c r="N15" s="1"/>
  <c r="M14"/>
  <c r="L14"/>
  <c r="K14"/>
  <c r="J14"/>
  <c r="I14"/>
  <c r="H14"/>
  <c r="G14"/>
  <c r="F14"/>
  <c r="E14"/>
  <c r="D14"/>
  <c r="C14"/>
  <c r="B14"/>
  <c r="N14" s="1"/>
  <c r="M13"/>
  <c r="L13"/>
  <c r="K13"/>
  <c r="J13"/>
  <c r="I13"/>
  <c r="H13"/>
  <c r="G13"/>
  <c r="F13"/>
  <c r="E13"/>
  <c r="D13"/>
  <c r="C13"/>
  <c r="B13"/>
  <c r="O13" s="1"/>
  <c r="M12"/>
  <c r="L12"/>
  <c r="K12"/>
  <c r="J12"/>
  <c r="I12"/>
  <c r="H12"/>
  <c r="G12"/>
  <c r="F12"/>
  <c r="E12"/>
  <c r="D12"/>
  <c r="C12"/>
  <c r="B12"/>
  <c r="P12" s="1"/>
  <c r="M11"/>
  <c r="L11"/>
  <c r="K11"/>
  <c r="J11"/>
  <c r="I11"/>
  <c r="H11"/>
  <c r="G11"/>
  <c r="F11"/>
  <c r="E11"/>
  <c r="D11"/>
  <c r="C11"/>
  <c r="B11"/>
  <c r="N11" s="1"/>
  <c r="M10"/>
  <c r="L10"/>
  <c r="K10"/>
  <c r="J10"/>
  <c r="I10"/>
  <c r="H10"/>
  <c r="G10"/>
  <c r="F10"/>
  <c r="E10"/>
  <c r="D10"/>
  <c r="C10"/>
  <c r="B10"/>
  <c r="N10" s="1"/>
  <c r="M9"/>
  <c r="L9"/>
  <c r="K9"/>
  <c r="J9"/>
  <c r="I9"/>
  <c r="H9"/>
  <c r="G9"/>
  <c r="F9"/>
  <c r="E9"/>
  <c r="D9"/>
  <c r="C9"/>
  <c r="B9"/>
  <c r="N9" s="1"/>
  <c r="M8"/>
  <c r="L8"/>
  <c r="K8"/>
  <c r="J8"/>
  <c r="I8"/>
  <c r="H8"/>
  <c r="G8"/>
  <c r="F8"/>
  <c r="E8"/>
  <c r="D8"/>
  <c r="C8"/>
  <c r="B8"/>
  <c r="N8" s="1"/>
  <c r="M7"/>
  <c r="L7"/>
  <c r="K7"/>
  <c r="J7"/>
  <c r="I7"/>
  <c r="H7"/>
  <c r="G7"/>
  <c r="F7"/>
  <c r="E7"/>
  <c r="D7"/>
  <c r="C7"/>
  <c r="B7"/>
  <c r="N7" s="1"/>
  <c r="M6"/>
  <c r="L6"/>
  <c r="K6"/>
  <c r="J6"/>
  <c r="I6"/>
  <c r="H6"/>
  <c r="G6"/>
  <c r="F6"/>
  <c r="E6"/>
  <c r="D6"/>
  <c r="C6"/>
  <c r="B6"/>
  <c r="N6" s="1"/>
  <c r="M4"/>
  <c r="L4"/>
  <c r="K4"/>
  <c r="J4"/>
  <c r="I4"/>
  <c r="H4"/>
  <c r="G4"/>
  <c r="F4"/>
  <c r="E4"/>
  <c r="D4"/>
  <c r="C4"/>
  <c r="B4"/>
  <c r="N4" s="1"/>
  <c r="M84" i="12"/>
  <c r="L84"/>
  <c r="K84"/>
  <c r="J84"/>
  <c r="I84"/>
  <c r="H84"/>
  <c r="G84"/>
  <c r="F84"/>
  <c r="E84"/>
  <c r="D84"/>
  <c r="C84"/>
  <c r="B84"/>
  <c r="N84" s="1"/>
  <c r="M83"/>
  <c r="L83"/>
  <c r="K83"/>
  <c r="J83"/>
  <c r="I83"/>
  <c r="H83"/>
  <c r="G83"/>
  <c r="F83"/>
  <c r="E83"/>
  <c r="D83"/>
  <c r="C83"/>
  <c r="B83"/>
  <c r="N83" s="1"/>
  <c r="M79"/>
  <c r="L79"/>
  <c r="K79"/>
  <c r="J79"/>
  <c r="I79"/>
  <c r="H79"/>
  <c r="G79"/>
  <c r="F79"/>
  <c r="E79"/>
  <c r="D79"/>
  <c r="C79"/>
  <c r="B79"/>
  <c r="N79" s="1"/>
  <c r="M78"/>
  <c r="L78"/>
  <c r="K78"/>
  <c r="J78"/>
  <c r="I78"/>
  <c r="H78"/>
  <c r="G78"/>
  <c r="F78"/>
  <c r="E78"/>
  <c r="D78"/>
  <c r="C78"/>
  <c r="B78"/>
  <c r="N78" s="1"/>
  <c r="M77"/>
  <c r="L77"/>
  <c r="K77"/>
  <c r="J77"/>
  <c r="I77"/>
  <c r="H77"/>
  <c r="G77"/>
  <c r="F77"/>
  <c r="E77"/>
  <c r="D77"/>
  <c r="C77"/>
  <c r="B77"/>
  <c r="N77" s="1"/>
  <c r="M76"/>
  <c r="L76"/>
  <c r="K76"/>
  <c r="J76"/>
  <c r="I76"/>
  <c r="H76"/>
  <c r="G76"/>
  <c r="F76"/>
  <c r="E76"/>
  <c r="D76"/>
  <c r="C76"/>
  <c r="B76"/>
  <c r="N76" s="1"/>
  <c r="M75"/>
  <c r="L75"/>
  <c r="K75"/>
  <c r="J75"/>
  <c r="I75"/>
  <c r="H75"/>
  <c r="G75"/>
  <c r="F75"/>
  <c r="E75"/>
  <c r="D75"/>
  <c r="C75"/>
  <c r="B75"/>
  <c r="N75" s="1"/>
  <c r="M74"/>
  <c r="L74"/>
  <c r="K74"/>
  <c r="J74"/>
  <c r="I74"/>
  <c r="H74"/>
  <c r="G74"/>
  <c r="F74"/>
  <c r="E74"/>
  <c r="D74"/>
  <c r="C74"/>
  <c r="B74"/>
  <c r="N74" s="1"/>
  <c r="M73"/>
  <c r="L73"/>
  <c r="K73"/>
  <c r="J73"/>
  <c r="I73"/>
  <c r="H73"/>
  <c r="G73"/>
  <c r="F73"/>
  <c r="E73"/>
  <c r="D73"/>
  <c r="C73"/>
  <c r="B73"/>
  <c r="N73" s="1"/>
  <c r="M72"/>
  <c r="L72"/>
  <c r="K72"/>
  <c r="J72"/>
  <c r="I72"/>
  <c r="H72"/>
  <c r="G72"/>
  <c r="F72"/>
  <c r="E72"/>
  <c r="D72"/>
  <c r="C72"/>
  <c r="B72"/>
  <c r="N72" s="1"/>
  <c r="M71"/>
  <c r="L71"/>
  <c r="K71"/>
  <c r="J71"/>
  <c r="I71"/>
  <c r="H71"/>
  <c r="G71"/>
  <c r="F71"/>
  <c r="E71"/>
  <c r="D71"/>
  <c r="C71"/>
  <c r="B71"/>
  <c r="N71" s="1"/>
  <c r="M70"/>
  <c r="L70"/>
  <c r="K70"/>
  <c r="J70"/>
  <c r="I70"/>
  <c r="H70"/>
  <c r="G70"/>
  <c r="F70"/>
  <c r="E70"/>
  <c r="D70"/>
  <c r="C70"/>
  <c r="B70"/>
  <c r="N70" s="1"/>
  <c r="M64"/>
  <c r="L64"/>
  <c r="K64"/>
  <c r="J64"/>
  <c r="I64"/>
  <c r="H64"/>
  <c r="G64"/>
  <c r="F64"/>
  <c r="E64"/>
  <c r="D64"/>
  <c r="C64"/>
  <c r="B64"/>
  <c r="N64" s="1"/>
  <c r="M63"/>
  <c r="L63"/>
  <c r="K63"/>
  <c r="J63"/>
  <c r="I63"/>
  <c r="H63"/>
  <c r="G63"/>
  <c r="F63"/>
  <c r="E63"/>
  <c r="D63"/>
  <c r="C63"/>
  <c r="B63"/>
  <c r="N63" s="1"/>
  <c r="M62"/>
  <c r="L62"/>
  <c r="K62"/>
  <c r="J62"/>
  <c r="I62"/>
  <c r="H62"/>
  <c r="G62"/>
  <c r="F62"/>
  <c r="E62"/>
  <c r="D62"/>
  <c r="C62"/>
  <c r="B62"/>
  <c r="N62" s="1"/>
  <c r="M61"/>
  <c r="L61"/>
  <c r="K61"/>
  <c r="J61"/>
  <c r="I61"/>
  <c r="H61"/>
  <c r="G61"/>
  <c r="F61"/>
  <c r="E61"/>
  <c r="D61"/>
  <c r="C61"/>
  <c r="B61"/>
  <c r="N61" s="1"/>
  <c r="M60"/>
  <c r="L60"/>
  <c r="K60"/>
  <c r="J60"/>
  <c r="I60"/>
  <c r="H60"/>
  <c r="G60"/>
  <c r="F60"/>
  <c r="E60"/>
  <c r="D60"/>
  <c r="C60"/>
  <c r="B60"/>
  <c r="N60" s="1"/>
  <c r="M59"/>
  <c r="L59"/>
  <c r="K59"/>
  <c r="J59"/>
  <c r="I59"/>
  <c r="H59"/>
  <c r="G59"/>
  <c r="F59"/>
  <c r="E59"/>
  <c r="D59"/>
  <c r="C59"/>
  <c r="B59"/>
  <c r="N59" s="1"/>
  <c r="M57"/>
  <c r="L57"/>
  <c r="K57"/>
  <c r="J57"/>
  <c r="I57"/>
  <c r="H57"/>
  <c r="G57"/>
  <c r="F57"/>
  <c r="E57"/>
  <c r="D57"/>
  <c r="C57"/>
  <c r="B57"/>
  <c r="N57" s="1"/>
  <c r="M56"/>
  <c r="L56"/>
  <c r="K56"/>
  <c r="J56"/>
  <c r="I56"/>
  <c r="H56"/>
  <c r="G56"/>
  <c r="F56"/>
  <c r="E56"/>
  <c r="D56"/>
  <c r="C56"/>
  <c r="B56"/>
  <c r="N56" s="1"/>
  <c r="M52"/>
  <c r="L52"/>
  <c r="K52"/>
  <c r="J52"/>
  <c r="I52"/>
  <c r="H52"/>
  <c r="G52"/>
  <c r="F52"/>
  <c r="E52"/>
  <c r="D52"/>
  <c r="C52"/>
  <c r="B52"/>
  <c r="N52" s="1"/>
  <c r="M51"/>
  <c r="L51"/>
  <c r="K51"/>
  <c r="J51"/>
  <c r="I51"/>
  <c r="H51"/>
  <c r="G51"/>
  <c r="F51"/>
  <c r="E51"/>
  <c r="D51"/>
  <c r="C51"/>
  <c r="B51"/>
  <c r="N51" s="1"/>
  <c r="M49"/>
  <c r="L49"/>
  <c r="K49"/>
  <c r="J49"/>
  <c r="I49"/>
  <c r="H49"/>
  <c r="G49"/>
  <c r="F49"/>
  <c r="E49"/>
  <c r="D49"/>
  <c r="C49"/>
  <c r="B49"/>
  <c r="N49" s="1"/>
  <c r="M48"/>
  <c r="L48"/>
  <c r="K48"/>
  <c r="J48"/>
  <c r="I48"/>
  <c r="H48"/>
  <c r="G48"/>
  <c r="F48"/>
  <c r="E48"/>
  <c r="D48"/>
  <c r="C48"/>
  <c r="B48"/>
  <c r="N48" s="1"/>
  <c r="M47"/>
  <c r="L47"/>
  <c r="K47"/>
  <c r="J47"/>
  <c r="I47"/>
  <c r="H47"/>
  <c r="G47"/>
  <c r="F47"/>
  <c r="E47"/>
  <c r="D47"/>
  <c r="C47"/>
  <c r="B47"/>
  <c r="N47" s="1"/>
  <c r="M46"/>
  <c r="L46"/>
  <c r="K46"/>
  <c r="J46"/>
  <c r="I46"/>
  <c r="H46"/>
  <c r="G46"/>
  <c r="F46"/>
  <c r="E46"/>
  <c r="D46"/>
  <c r="C46"/>
  <c r="B46"/>
  <c r="N46" s="1"/>
  <c r="M45"/>
  <c r="L45"/>
  <c r="K45"/>
  <c r="J45"/>
  <c r="I45"/>
  <c r="H45"/>
  <c r="G45"/>
  <c r="F45"/>
  <c r="E45"/>
  <c r="D45"/>
  <c r="C45"/>
  <c r="B45"/>
  <c r="N45" s="1"/>
  <c r="M44"/>
  <c r="L44"/>
  <c r="K44"/>
  <c r="J44"/>
  <c r="I44"/>
  <c r="H44"/>
  <c r="G44"/>
  <c r="F44"/>
  <c r="E44"/>
  <c r="D44"/>
  <c r="C44"/>
  <c r="B44"/>
  <c r="N44" s="1"/>
  <c r="M42"/>
  <c r="L42"/>
  <c r="K42"/>
  <c r="J42"/>
  <c r="I42"/>
  <c r="H42"/>
  <c r="G42"/>
  <c r="F42"/>
  <c r="E42"/>
  <c r="D42"/>
  <c r="C42"/>
  <c r="B42"/>
  <c r="N42" s="1"/>
  <c r="M4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B40"/>
  <c r="N40" s="1"/>
  <c r="M39"/>
  <c r="L39"/>
  <c r="K39"/>
  <c r="J39"/>
  <c r="I39"/>
  <c r="H39"/>
  <c r="G39"/>
  <c r="F39"/>
  <c r="E39"/>
  <c r="D39"/>
  <c r="C39"/>
  <c r="B39"/>
  <c r="N39" s="1"/>
  <c r="M38"/>
  <c r="L38"/>
  <c r="K38"/>
  <c r="J38"/>
  <c r="I38"/>
  <c r="H38"/>
  <c r="G38"/>
  <c r="F38"/>
  <c r="E38"/>
  <c r="D38"/>
  <c r="C38"/>
  <c r="B38"/>
  <c r="N38" s="1"/>
  <c r="M37"/>
  <c r="L37"/>
  <c r="K37"/>
  <c r="J37"/>
  <c r="I37"/>
  <c r="H37"/>
  <c r="G37"/>
  <c r="F37"/>
  <c r="E37"/>
  <c r="D37"/>
  <c r="C37"/>
  <c r="B37"/>
  <c r="N37" s="1"/>
  <c r="M31"/>
  <c r="L31"/>
  <c r="K31"/>
  <c r="J31"/>
  <c r="I31"/>
  <c r="H31"/>
  <c r="G31"/>
  <c r="F31"/>
  <c r="E31"/>
  <c r="D31"/>
  <c r="C31"/>
  <c r="B31"/>
  <c r="N31" s="1"/>
  <c r="M30"/>
  <c r="L30"/>
  <c r="K30"/>
  <c r="J30"/>
  <c r="I30"/>
  <c r="H30"/>
  <c r="G30"/>
  <c r="F30"/>
  <c r="E30"/>
  <c r="D30"/>
  <c r="C30"/>
  <c r="B30"/>
  <c r="N30" s="1"/>
  <c r="M27"/>
  <c r="L27"/>
  <c r="K27"/>
  <c r="J27"/>
  <c r="I27"/>
  <c r="H27"/>
  <c r="G27"/>
  <c r="F27"/>
  <c r="E27"/>
  <c r="D27"/>
  <c r="C27"/>
  <c r="B27"/>
  <c r="N27" s="1"/>
  <c r="M26"/>
  <c r="L26"/>
  <c r="K26"/>
  <c r="J26"/>
  <c r="I26"/>
  <c r="H26"/>
  <c r="G26"/>
  <c r="F26"/>
  <c r="E26"/>
  <c r="D26"/>
  <c r="C26"/>
  <c r="B26"/>
  <c r="N26" s="1"/>
  <c r="M25"/>
  <c r="L25"/>
  <c r="K25"/>
  <c r="J25"/>
  <c r="I25"/>
  <c r="H25"/>
  <c r="G25"/>
  <c r="F25"/>
  <c r="E25"/>
  <c r="D25"/>
  <c r="C25"/>
  <c r="B25"/>
  <c r="N25" s="1"/>
  <c r="M24"/>
  <c r="L24"/>
  <c r="K24"/>
  <c r="J24"/>
  <c r="I24"/>
  <c r="H24"/>
  <c r="G24"/>
  <c r="F24"/>
  <c r="E24"/>
  <c r="D24"/>
  <c r="C24"/>
  <c r="B24"/>
  <c r="N24" s="1"/>
  <c r="M23"/>
  <c r="L23"/>
  <c r="K23"/>
  <c r="J23"/>
  <c r="I23"/>
  <c r="H23"/>
  <c r="G23"/>
  <c r="F23"/>
  <c r="E23"/>
  <c r="D23"/>
  <c r="C23"/>
  <c r="B23"/>
  <c r="N23" s="1"/>
  <c r="M22"/>
  <c r="L22"/>
  <c r="K22"/>
  <c r="J22"/>
  <c r="I22"/>
  <c r="H22"/>
  <c r="G22"/>
  <c r="F22"/>
  <c r="E22"/>
  <c r="D22"/>
  <c r="C22"/>
  <c r="B22"/>
  <c r="N22" s="1"/>
  <c r="M17"/>
  <c r="L17"/>
  <c r="K17"/>
  <c r="J17"/>
  <c r="I17"/>
  <c r="H17"/>
  <c r="G17"/>
  <c r="F17"/>
  <c r="E17"/>
  <c r="D17"/>
  <c r="C17"/>
  <c r="B17"/>
  <c r="N17" s="1"/>
  <c r="M16"/>
  <c r="L16"/>
  <c r="K16"/>
  <c r="J16"/>
  <c r="I16"/>
  <c r="H16"/>
  <c r="G16"/>
  <c r="F16"/>
  <c r="E16"/>
  <c r="D16"/>
  <c r="C16"/>
  <c r="B16"/>
  <c r="N16" s="1"/>
  <c r="M15"/>
  <c r="L15"/>
  <c r="K15"/>
  <c r="J15"/>
  <c r="I15"/>
  <c r="H15"/>
  <c r="G15"/>
  <c r="F15"/>
  <c r="E15"/>
  <c r="D15"/>
  <c r="C15"/>
  <c r="B15"/>
  <c r="N15" s="1"/>
  <c r="M14"/>
  <c r="L14"/>
  <c r="K14"/>
  <c r="J14"/>
  <c r="I14"/>
  <c r="H14"/>
  <c r="G14"/>
  <c r="F14"/>
  <c r="E14"/>
  <c r="D14"/>
  <c r="C14"/>
  <c r="B14"/>
  <c r="N14" s="1"/>
  <c r="M13"/>
  <c r="L13"/>
  <c r="K13"/>
  <c r="J13"/>
  <c r="I13"/>
  <c r="H13"/>
  <c r="G13"/>
  <c r="F13"/>
  <c r="E13"/>
  <c r="D13"/>
  <c r="C13"/>
  <c r="B13"/>
  <c r="O13" s="1"/>
  <c r="M12"/>
  <c r="L12"/>
  <c r="K12"/>
  <c r="J12"/>
  <c r="I12"/>
  <c r="H12"/>
  <c r="G12"/>
  <c r="F12"/>
  <c r="E12"/>
  <c r="D12"/>
  <c r="C12"/>
  <c r="O12" s="1"/>
  <c r="B12"/>
  <c r="P12" s="1"/>
  <c r="M11"/>
  <c r="L11"/>
  <c r="K11"/>
  <c r="J11"/>
  <c r="I11"/>
  <c r="H11"/>
  <c r="G11"/>
  <c r="F11"/>
  <c r="E11"/>
  <c r="D11"/>
  <c r="C11"/>
  <c r="B11"/>
  <c r="N11" s="1"/>
  <c r="M10"/>
  <c r="L10"/>
  <c r="K10"/>
  <c r="J10"/>
  <c r="I10"/>
  <c r="H10"/>
  <c r="G10"/>
  <c r="F10"/>
  <c r="E10"/>
  <c r="D10"/>
  <c r="C10"/>
  <c r="B10"/>
  <c r="N10" s="1"/>
  <c r="M9"/>
  <c r="L9"/>
  <c r="K9"/>
  <c r="J9"/>
  <c r="I9"/>
  <c r="H9"/>
  <c r="G9"/>
  <c r="F9"/>
  <c r="E9"/>
  <c r="D9"/>
  <c r="C9"/>
  <c r="B9"/>
  <c r="N9" s="1"/>
  <c r="M8"/>
  <c r="L8"/>
  <c r="K8"/>
  <c r="J8"/>
  <c r="I8"/>
  <c r="H8"/>
  <c r="G8"/>
  <c r="F8"/>
  <c r="E8"/>
  <c r="D8"/>
  <c r="C8"/>
  <c r="B8"/>
  <c r="N8" s="1"/>
  <c r="M7"/>
  <c r="L7"/>
  <c r="K7"/>
  <c r="J7"/>
  <c r="I7"/>
  <c r="H7"/>
  <c r="G7"/>
  <c r="F7"/>
  <c r="E7"/>
  <c r="D7"/>
  <c r="C7"/>
  <c r="B7"/>
  <c r="N7" s="1"/>
  <c r="M6"/>
  <c r="L6"/>
  <c r="K6"/>
  <c r="J6"/>
  <c r="I6"/>
  <c r="H6"/>
  <c r="G6"/>
  <c r="F6"/>
  <c r="E6"/>
  <c r="D6"/>
  <c r="C6"/>
  <c r="B6"/>
  <c r="N6" s="1"/>
  <c r="M4"/>
  <c r="L4"/>
  <c r="K4"/>
  <c r="J4"/>
  <c r="I4"/>
  <c r="H4"/>
  <c r="G4"/>
  <c r="F4"/>
  <c r="E4"/>
  <c r="D4"/>
  <c r="C4"/>
  <c r="B4"/>
  <c r="N4" s="1"/>
  <c r="G87" i="11"/>
  <c r="F87"/>
  <c r="E87"/>
  <c r="D87"/>
  <c r="C87"/>
  <c r="B87"/>
  <c r="G86"/>
  <c r="F86"/>
  <c r="E86"/>
  <c r="D86"/>
  <c r="C86"/>
  <c r="B86"/>
  <c r="D85"/>
  <c r="C85"/>
  <c r="G84"/>
  <c r="F83"/>
  <c r="E83"/>
  <c r="D83"/>
  <c r="C83"/>
  <c r="B83"/>
  <c r="G83" s="1"/>
  <c r="G81"/>
  <c r="G80"/>
  <c r="G79"/>
  <c r="F78"/>
  <c r="E78"/>
  <c r="D78"/>
  <c r="C78"/>
  <c r="B78"/>
  <c r="G78" s="1"/>
  <c r="G77"/>
  <c r="F76"/>
  <c r="E76"/>
  <c r="D76"/>
  <c r="C76"/>
  <c r="B76"/>
  <c r="G76" s="1"/>
  <c r="G75"/>
  <c r="F74"/>
  <c r="E74"/>
  <c r="D74"/>
  <c r="C74"/>
  <c r="B74"/>
  <c r="G74" s="1"/>
  <c r="G73"/>
  <c r="F72"/>
  <c r="E72"/>
  <c r="D72"/>
  <c r="C72"/>
  <c r="B72"/>
  <c r="G72" s="1"/>
  <c r="G71"/>
  <c r="F70"/>
  <c r="E70"/>
  <c r="D70"/>
  <c r="C70"/>
  <c r="B70"/>
  <c r="G70" s="1"/>
  <c r="G68"/>
  <c r="G67"/>
  <c r="G66"/>
  <c r="G65"/>
  <c r="G64"/>
  <c r="F63"/>
  <c r="E63"/>
  <c r="D63"/>
  <c r="C63"/>
  <c r="B63"/>
  <c r="G63" s="1"/>
  <c r="G62"/>
  <c r="F61"/>
  <c r="E61"/>
  <c r="D61"/>
  <c r="C61"/>
  <c r="B61"/>
  <c r="G61" s="1"/>
  <c r="G60"/>
  <c r="F59"/>
  <c r="E59"/>
  <c r="D59"/>
  <c r="C59"/>
  <c r="B59"/>
  <c r="G59" s="1"/>
  <c r="G57"/>
  <c r="F56"/>
  <c r="E56"/>
  <c r="D56"/>
  <c r="C56"/>
  <c r="B56"/>
  <c r="G56" s="1"/>
  <c r="G54"/>
  <c r="G53"/>
  <c r="G52"/>
  <c r="F51"/>
  <c r="E51"/>
  <c r="D51"/>
  <c r="C51"/>
  <c r="B51"/>
  <c r="G51" s="1"/>
  <c r="G49"/>
  <c r="F48"/>
  <c r="E48"/>
  <c r="D48"/>
  <c r="C48"/>
  <c r="B48"/>
  <c r="G48" s="1"/>
  <c r="G47"/>
  <c r="F46"/>
  <c r="E46"/>
  <c r="D46"/>
  <c r="C46"/>
  <c r="B46"/>
  <c r="G46" s="1"/>
  <c r="G45"/>
  <c r="F44"/>
  <c r="E44"/>
  <c r="D44"/>
  <c r="C44"/>
  <c r="B44"/>
  <c r="G44" s="1"/>
  <c r="G42"/>
  <c r="F41"/>
  <c r="E41"/>
  <c r="D41"/>
  <c r="C41"/>
  <c r="B41"/>
  <c r="G41" s="1"/>
  <c r="G40"/>
  <c r="F39"/>
  <c r="E39"/>
  <c r="D39"/>
  <c r="C39"/>
  <c r="G39" s="1"/>
  <c r="B39"/>
  <c r="G38"/>
  <c r="F37"/>
  <c r="E37"/>
  <c r="D37"/>
  <c r="C37"/>
  <c r="B37"/>
  <c r="G37" s="1"/>
  <c r="G35"/>
  <c r="G34"/>
  <c r="G33"/>
  <c r="G32"/>
  <c r="G31"/>
  <c r="F30"/>
  <c r="E30"/>
  <c r="D30"/>
  <c r="C30"/>
  <c r="G30" s="1"/>
  <c r="B30"/>
  <c r="G29"/>
  <c r="G28"/>
  <c r="G27"/>
  <c r="F26"/>
  <c r="E26"/>
  <c r="D26"/>
  <c r="C26"/>
  <c r="B26"/>
  <c r="G26" s="1"/>
  <c r="G25"/>
  <c r="F24"/>
  <c r="E24"/>
  <c r="D24"/>
  <c r="C24"/>
  <c r="G24" s="1"/>
  <c r="B24"/>
  <c r="G23"/>
  <c r="F22"/>
  <c r="E22"/>
  <c r="D22"/>
  <c r="C22"/>
  <c r="B22"/>
  <c r="G22" s="1"/>
  <c r="G21"/>
  <c r="G20"/>
  <c r="G19"/>
  <c r="G18"/>
  <c r="G17"/>
  <c r="F16"/>
  <c r="E16"/>
  <c r="D16"/>
  <c r="C16"/>
  <c r="G16" s="1"/>
  <c r="B16"/>
  <c r="G15"/>
  <c r="F14"/>
  <c r="E14"/>
  <c r="D14"/>
  <c r="C14"/>
  <c r="B14"/>
  <c r="G14" s="1"/>
  <c r="G13"/>
  <c r="F12"/>
  <c r="E12"/>
  <c r="D12"/>
  <c r="C12"/>
  <c r="G12" s="1"/>
  <c r="B12"/>
  <c r="G11"/>
  <c r="F10"/>
  <c r="E10"/>
  <c r="D10"/>
  <c r="C10"/>
  <c r="B10"/>
  <c r="G10" s="1"/>
  <c r="G9"/>
  <c r="F8"/>
  <c r="E8"/>
  <c r="D8"/>
  <c r="C8"/>
  <c r="G8" s="1"/>
  <c r="B8"/>
  <c r="G7"/>
  <c r="F6"/>
  <c r="E6"/>
  <c r="D6"/>
  <c r="C6"/>
  <c r="B6"/>
  <c r="G6" s="1"/>
  <c r="G4"/>
  <c r="M84" i="10"/>
  <c r="L84"/>
  <c r="K84"/>
  <c r="J84"/>
  <c r="I84"/>
  <c r="H84"/>
  <c r="G84"/>
  <c r="F84"/>
  <c r="E84"/>
  <c r="D84"/>
  <c r="C84"/>
  <c r="B84"/>
  <c r="N84" s="1"/>
  <c r="M83"/>
  <c r="L83"/>
  <c r="K83"/>
  <c r="J83"/>
  <c r="I83"/>
  <c r="H83"/>
  <c r="G83"/>
  <c r="F83"/>
  <c r="E83"/>
  <c r="D83"/>
  <c r="C83"/>
  <c r="B83"/>
  <c r="N83" s="1"/>
  <c r="M79"/>
  <c r="L79"/>
  <c r="K79"/>
  <c r="J79"/>
  <c r="I79"/>
  <c r="H79"/>
  <c r="G79"/>
  <c r="F79"/>
  <c r="E79"/>
  <c r="D79"/>
  <c r="C79"/>
  <c r="B79"/>
  <c r="N79" s="1"/>
  <c r="M78"/>
  <c r="L78"/>
  <c r="K78"/>
  <c r="J78"/>
  <c r="I78"/>
  <c r="H78"/>
  <c r="G78"/>
  <c r="F78"/>
  <c r="E78"/>
  <c r="D78"/>
  <c r="C78"/>
  <c r="B78"/>
  <c r="N78" s="1"/>
  <c r="M77"/>
  <c r="L77"/>
  <c r="K77"/>
  <c r="J77"/>
  <c r="I77"/>
  <c r="H77"/>
  <c r="G77"/>
  <c r="F77"/>
  <c r="E77"/>
  <c r="D77"/>
  <c r="C77"/>
  <c r="B77"/>
  <c r="N77" s="1"/>
  <c r="M76"/>
  <c r="L76"/>
  <c r="K76"/>
  <c r="J76"/>
  <c r="I76"/>
  <c r="H76"/>
  <c r="G76"/>
  <c r="F76"/>
  <c r="E76"/>
  <c r="D76"/>
  <c r="C76"/>
  <c r="B76"/>
  <c r="N76" s="1"/>
  <c r="M75"/>
  <c r="L75"/>
  <c r="K75"/>
  <c r="J75"/>
  <c r="I75"/>
  <c r="H75"/>
  <c r="G75"/>
  <c r="F75"/>
  <c r="E75"/>
  <c r="D75"/>
  <c r="C75"/>
  <c r="B75"/>
  <c r="N75" s="1"/>
  <c r="M74"/>
  <c r="L74"/>
  <c r="K74"/>
  <c r="J74"/>
  <c r="I74"/>
  <c r="H74"/>
  <c r="G74"/>
  <c r="F74"/>
  <c r="E74"/>
  <c r="D74"/>
  <c r="C74"/>
  <c r="B74"/>
  <c r="N74" s="1"/>
  <c r="M73"/>
  <c r="L73"/>
  <c r="K73"/>
  <c r="J73"/>
  <c r="I73"/>
  <c r="H73"/>
  <c r="G73"/>
  <c r="F73"/>
  <c r="E73"/>
  <c r="D73"/>
  <c r="C73"/>
  <c r="B73"/>
  <c r="N73" s="1"/>
  <c r="M72"/>
  <c r="L72"/>
  <c r="K72"/>
  <c r="J72"/>
  <c r="I72"/>
  <c r="H72"/>
  <c r="G72"/>
  <c r="F72"/>
  <c r="E72"/>
  <c r="D72"/>
  <c r="C72"/>
  <c r="B72"/>
  <c r="N72" s="1"/>
  <c r="M71"/>
  <c r="L71"/>
  <c r="K71"/>
  <c r="J71"/>
  <c r="I71"/>
  <c r="H71"/>
  <c r="G71"/>
  <c r="F71"/>
  <c r="E71"/>
  <c r="D71"/>
  <c r="C71"/>
  <c r="B71"/>
  <c r="N71" s="1"/>
  <c r="M70"/>
  <c r="L70"/>
  <c r="K70"/>
  <c r="J70"/>
  <c r="I70"/>
  <c r="H70"/>
  <c r="G70"/>
  <c r="F70"/>
  <c r="E70"/>
  <c r="D70"/>
  <c r="C70"/>
  <c r="B70"/>
  <c r="N70" s="1"/>
  <c r="M64"/>
  <c r="L64"/>
  <c r="K64"/>
  <c r="J64"/>
  <c r="I64"/>
  <c r="H64"/>
  <c r="G64"/>
  <c r="F64"/>
  <c r="E64"/>
  <c r="D64"/>
  <c r="C64"/>
  <c r="B64"/>
  <c r="N64" s="1"/>
  <c r="M63"/>
  <c r="L63"/>
  <c r="K63"/>
  <c r="J63"/>
  <c r="I63"/>
  <c r="H63"/>
  <c r="G63"/>
  <c r="F63"/>
  <c r="E63"/>
  <c r="D63"/>
  <c r="C63"/>
  <c r="B63"/>
  <c r="N63" s="1"/>
  <c r="M62"/>
  <c r="L62"/>
  <c r="K62"/>
  <c r="J62"/>
  <c r="I62"/>
  <c r="H62"/>
  <c r="G62"/>
  <c r="F62"/>
  <c r="E62"/>
  <c r="D62"/>
  <c r="C62"/>
  <c r="B62"/>
  <c r="N62" s="1"/>
  <c r="M61"/>
  <c r="L61"/>
  <c r="K61"/>
  <c r="J61"/>
  <c r="I61"/>
  <c r="H61"/>
  <c r="G61"/>
  <c r="F61"/>
  <c r="E61"/>
  <c r="D61"/>
  <c r="C61"/>
  <c r="B61"/>
  <c r="N61" s="1"/>
  <c r="M60"/>
  <c r="L60"/>
  <c r="K60"/>
  <c r="J60"/>
  <c r="I60"/>
  <c r="H60"/>
  <c r="G60"/>
  <c r="F60"/>
  <c r="E60"/>
  <c r="D60"/>
  <c r="C60"/>
  <c r="B60"/>
  <c r="N60" s="1"/>
  <c r="M59"/>
  <c r="L59"/>
  <c r="K59"/>
  <c r="J59"/>
  <c r="I59"/>
  <c r="H59"/>
  <c r="G59"/>
  <c r="F59"/>
  <c r="E59"/>
  <c r="D59"/>
  <c r="C59"/>
  <c r="B59"/>
  <c r="N59" s="1"/>
  <c r="M57"/>
  <c r="L57"/>
  <c r="K57"/>
  <c r="J57"/>
  <c r="I57"/>
  <c r="H57"/>
  <c r="G57"/>
  <c r="F57"/>
  <c r="E57"/>
  <c r="D57"/>
  <c r="C57"/>
  <c r="B57"/>
  <c r="N57" s="1"/>
  <c r="M56"/>
  <c r="L56"/>
  <c r="K56"/>
  <c r="J56"/>
  <c r="I56"/>
  <c r="H56"/>
  <c r="G56"/>
  <c r="F56"/>
  <c r="E56"/>
  <c r="D56"/>
  <c r="C56"/>
  <c r="B56"/>
  <c r="N56" s="1"/>
  <c r="M52"/>
  <c r="L52"/>
  <c r="K52"/>
  <c r="J52"/>
  <c r="I52"/>
  <c r="H52"/>
  <c r="G52"/>
  <c r="F52"/>
  <c r="E52"/>
  <c r="D52"/>
  <c r="C52"/>
  <c r="B52"/>
  <c r="N52" s="1"/>
  <c r="M51"/>
  <c r="L51"/>
  <c r="K51"/>
  <c r="J51"/>
  <c r="I51"/>
  <c r="H51"/>
  <c r="G51"/>
  <c r="F51"/>
  <c r="E51"/>
  <c r="D51"/>
  <c r="C51"/>
  <c r="B51"/>
  <c r="N51" s="1"/>
  <c r="M49"/>
  <c r="L49"/>
  <c r="K49"/>
  <c r="J49"/>
  <c r="I49"/>
  <c r="H49"/>
  <c r="G49"/>
  <c r="F49"/>
  <c r="E49"/>
  <c r="D49"/>
  <c r="C49"/>
  <c r="B49"/>
  <c r="N49" s="1"/>
  <c r="M48"/>
  <c r="L48"/>
  <c r="K48"/>
  <c r="J48"/>
  <c r="I48"/>
  <c r="H48"/>
  <c r="G48"/>
  <c r="F48"/>
  <c r="E48"/>
  <c r="D48"/>
  <c r="C48"/>
  <c r="B48"/>
  <c r="N48" s="1"/>
  <c r="M47"/>
  <c r="L47"/>
  <c r="K47"/>
  <c r="J47"/>
  <c r="I47"/>
  <c r="H47"/>
  <c r="G47"/>
  <c r="F47"/>
  <c r="E47"/>
  <c r="D47"/>
  <c r="C47"/>
  <c r="B47"/>
  <c r="N47" s="1"/>
  <c r="M46"/>
  <c r="L46"/>
  <c r="K46"/>
  <c r="J46"/>
  <c r="I46"/>
  <c r="H46"/>
  <c r="G46"/>
  <c r="F46"/>
  <c r="E46"/>
  <c r="D46"/>
  <c r="C46"/>
  <c r="B46"/>
  <c r="N46" s="1"/>
  <c r="M45"/>
  <c r="L45"/>
  <c r="K45"/>
  <c r="J45"/>
  <c r="I45"/>
  <c r="H45"/>
  <c r="G45"/>
  <c r="F45"/>
  <c r="E45"/>
  <c r="D45"/>
  <c r="C45"/>
  <c r="B45"/>
  <c r="N45" s="1"/>
  <c r="M44"/>
  <c r="L44"/>
  <c r="K44"/>
  <c r="J44"/>
  <c r="I44"/>
  <c r="H44"/>
  <c r="G44"/>
  <c r="F44"/>
  <c r="E44"/>
  <c r="D44"/>
  <c r="C44"/>
  <c r="B44"/>
  <c r="N44" s="1"/>
  <c r="M42"/>
  <c r="L42"/>
  <c r="K42"/>
  <c r="J42"/>
  <c r="I42"/>
  <c r="H42"/>
  <c r="G42"/>
  <c r="F42"/>
  <c r="E42"/>
  <c r="D42"/>
  <c r="C42"/>
  <c r="B42"/>
  <c r="N42" s="1"/>
  <c r="M4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B40"/>
  <c r="N40" s="1"/>
  <c r="M39"/>
  <c r="L39"/>
  <c r="K39"/>
  <c r="J39"/>
  <c r="I39"/>
  <c r="H39"/>
  <c r="G39"/>
  <c r="F39"/>
  <c r="E39"/>
  <c r="D39"/>
  <c r="C39"/>
  <c r="B39"/>
  <c r="N39" s="1"/>
  <c r="M38"/>
  <c r="L38"/>
  <c r="K38"/>
  <c r="J38"/>
  <c r="I38"/>
  <c r="H38"/>
  <c r="G38"/>
  <c r="F38"/>
  <c r="E38"/>
  <c r="D38"/>
  <c r="C38"/>
  <c r="B38"/>
  <c r="N38" s="1"/>
  <c r="M37"/>
  <c r="L37"/>
  <c r="K37"/>
  <c r="J37"/>
  <c r="I37"/>
  <c r="H37"/>
  <c r="G37"/>
  <c r="F37"/>
  <c r="E37"/>
  <c r="D37"/>
  <c r="C37"/>
  <c r="B37"/>
  <c r="N37" s="1"/>
  <c r="M31"/>
  <c r="L31"/>
  <c r="K31"/>
  <c r="J31"/>
  <c r="I31"/>
  <c r="H31"/>
  <c r="G31"/>
  <c r="F31"/>
  <c r="E31"/>
  <c r="D31"/>
  <c r="C31"/>
  <c r="B31"/>
  <c r="N31" s="1"/>
  <c r="M30"/>
  <c r="L30"/>
  <c r="K30"/>
  <c r="J30"/>
  <c r="I30"/>
  <c r="H30"/>
  <c r="G30"/>
  <c r="F30"/>
  <c r="E30"/>
  <c r="D30"/>
  <c r="C30"/>
  <c r="B30"/>
  <c r="N30" s="1"/>
  <c r="M27"/>
  <c r="L27"/>
  <c r="K27"/>
  <c r="J27"/>
  <c r="I27"/>
  <c r="H27"/>
  <c r="G27"/>
  <c r="F27"/>
  <c r="E27"/>
  <c r="D27"/>
  <c r="C27"/>
  <c r="B27"/>
  <c r="N27" s="1"/>
  <c r="M26"/>
  <c r="L26"/>
  <c r="K26"/>
  <c r="J26"/>
  <c r="I26"/>
  <c r="H26"/>
  <c r="G26"/>
  <c r="F26"/>
  <c r="E26"/>
  <c r="D26"/>
  <c r="C26"/>
  <c r="B26"/>
  <c r="N26" s="1"/>
  <c r="M25"/>
  <c r="L25"/>
  <c r="K25"/>
  <c r="J25"/>
  <c r="I25"/>
  <c r="H25"/>
  <c r="G25"/>
  <c r="F25"/>
  <c r="E25"/>
  <c r="D25"/>
  <c r="C25"/>
  <c r="B25"/>
  <c r="N25" s="1"/>
  <c r="M24"/>
  <c r="L24"/>
  <c r="K24"/>
  <c r="J24"/>
  <c r="I24"/>
  <c r="H24"/>
  <c r="G24"/>
  <c r="F24"/>
  <c r="E24"/>
  <c r="D24"/>
  <c r="C24"/>
  <c r="B24"/>
  <c r="N24" s="1"/>
  <c r="M23"/>
  <c r="L23"/>
  <c r="K23"/>
  <c r="J23"/>
  <c r="I23"/>
  <c r="H23"/>
  <c r="G23"/>
  <c r="F23"/>
  <c r="E23"/>
  <c r="D23"/>
  <c r="C23"/>
  <c r="B23"/>
  <c r="N23" s="1"/>
  <c r="M22"/>
  <c r="L22"/>
  <c r="K22"/>
  <c r="J22"/>
  <c r="I22"/>
  <c r="H22"/>
  <c r="G22"/>
  <c r="F22"/>
  <c r="E22"/>
  <c r="D22"/>
  <c r="C22"/>
  <c r="B22"/>
  <c r="N22" s="1"/>
  <c r="M17"/>
  <c r="L17"/>
  <c r="K17"/>
  <c r="J17"/>
  <c r="I17"/>
  <c r="H17"/>
  <c r="G17"/>
  <c r="F17"/>
  <c r="E17"/>
  <c r="D17"/>
  <c r="C17"/>
  <c r="B17"/>
  <c r="N17" s="1"/>
  <c r="M16"/>
  <c r="L16"/>
  <c r="K16"/>
  <c r="J16"/>
  <c r="I16"/>
  <c r="H16"/>
  <c r="G16"/>
  <c r="F16"/>
  <c r="E16"/>
  <c r="D16"/>
  <c r="C16"/>
  <c r="B16"/>
  <c r="N16" s="1"/>
  <c r="M15"/>
  <c r="L15"/>
  <c r="K15"/>
  <c r="J15"/>
  <c r="I15"/>
  <c r="H15"/>
  <c r="G15"/>
  <c r="F15"/>
  <c r="E15"/>
  <c r="D15"/>
  <c r="C15"/>
  <c r="B15"/>
  <c r="N15" s="1"/>
  <c r="M14"/>
  <c r="L14"/>
  <c r="K14"/>
  <c r="J14"/>
  <c r="I14"/>
  <c r="H14"/>
  <c r="G14"/>
  <c r="F14"/>
  <c r="E14"/>
  <c r="D14"/>
  <c r="C14"/>
  <c r="B14"/>
  <c r="N14" s="1"/>
  <c r="M13"/>
  <c r="L13"/>
  <c r="K13"/>
  <c r="J13"/>
  <c r="I13"/>
  <c r="H13"/>
  <c r="G13"/>
  <c r="F13"/>
  <c r="E13"/>
  <c r="D13"/>
  <c r="C13"/>
  <c r="B13"/>
  <c r="N13" s="1"/>
  <c r="M12"/>
  <c r="L12"/>
  <c r="K12"/>
  <c r="J12"/>
  <c r="I12"/>
  <c r="H12"/>
  <c r="G12"/>
  <c r="F12"/>
  <c r="E12"/>
  <c r="D12"/>
  <c r="C12"/>
  <c r="B12"/>
  <c r="N12" s="1"/>
  <c r="M11"/>
  <c r="L11"/>
  <c r="K11"/>
  <c r="J11"/>
  <c r="I11"/>
  <c r="H11"/>
  <c r="G11"/>
  <c r="F11"/>
  <c r="E11"/>
  <c r="D11"/>
  <c r="C11"/>
  <c r="B11"/>
  <c r="N11" s="1"/>
  <c r="M10"/>
  <c r="L10"/>
  <c r="K10"/>
  <c r="J10"/>
  <c r="I10"/>
  <c r="H10"/>
  <c r="G10"/>
  <c r="F10"/>
  <c r="E10"/>
  <c r="D10"/>
  <c r="C10"/>
  <c r="B10"/>
  <c r="N10" s="1"/>
  <c r="M9"/>
  <c r="L9"/>
  <c r="K9"/>
  <c r="J9"/>
  <c r="I9"/>
  <c r="H9"/>
  <c r="G9"/>
  <c r="F9"/>
  <c r="E9"/>
  <c r="D9"/>
  <c r="C9"/>
  <c r="B9"/>
  <c r="N9" s="1"/>
  <c r="M8"/>
  <c r="L8"/>
  <c r="K8"/>
  <c r="J8"/>
  <c r="I8"/>
  <c r="H8"/>
  <c r="G8"/>
  <c r="F8"/>
  <c r="E8"/>
  <c r="D8"/>
  <c r="C8"/>
  <c r="B8"/>
  <c r="N8" s="1"/>
  <c r="M7"/>
  <c r="L7"/>
  <c r="K7"/>
  <c r="J7"/>
  <c r="I7"/>
  <c r="H7"/>
  <c r="G7"/>
  <c r="F7"/>
  <c r="E7"/>
  <c r="D7"/>
  <c r="C7"/>
  <c r="B7"/>
  <c r="N7" s="1"/>
  <c r="M6"/>
  <c r="L6"/>
  <c r="K6"/>
  <c r="J6"/>
  <c r="I6"/>
  <c r="H6"/>
  <c r="G6"/>
  <c r="F6"/>
  <c r="E6"/>
  <c r="D6"/>
  <c r="C6"/>
  <c r="B6"/>
  <c r="N6" s="1"/>
  <c r="M4"/>
  <c r="L4"/>
  <c r="K4"/>
  <c r="J4"/>
  <c r="I4"/>
  <c r="H4"/>
  <c r="G4"/>
  <c r="F4"/>
  <c r="E4"/>
  <c r="D4"/>
  <c r="C4"/>
  <c r="B4"/>
  <c r="N4" s="1"/>
  <c r="M84" i="9"/>
  <c r="L84"/>
  <c r="K84"/>
  <c r="J84"/>
  <c r="I84"/>
  <c r="H84"/>
  <c r="G84"/>
  <c r="F84"/>
  <c r="E84"/>
  <c r="D84"/>
  <c r="C84"/>
  <c r="B84"/>
  <c r="O84" s="1"/>
  <c r="P84" s="1"/>
  <c r="N84" s="1"/>
  <c r="M83"/>
  <c r="L83"/>
  <c r="K83"/>
  <c r="J83"/>
  <c r="I83"/>
  <c r="H83"/>
  <c r="G83"/>
  <c r="F83"/>
  <c r="E83"/>
  <c r="D83"/>
  <c r="C83"/>
  <c r="B83"/>
  <c r="O83" s="1"/>
  <c r="P83" s="1"/>
  <c r="N83" s="1"/>
  <c r="O81"/>
  <c r="P81" s="1"/>
  <c r="O80"/>
  <c r="P80" s="1"/>
  <c r="M79"/>
  <c r="L79"/>
  <c r="K79"/>
  <c r="J79"/>
  <c r="I79"/>
  <c r="H79"/>
  <c r="G79"/>
  <c r="F79"/>
  <c r="E79"/>
  <c r="D79"/>
  <c r="C79"/>
  <c r="B79"/>
  <c r="O79" s="1"/>
  <c r="P79" s="1"/>
  <c r="N79" s="1"/>
  <c r="M78"/>
  <c r="L78"/>
  <c r="K78"/>
  <c r="J78"/>
  <c r="I78"/>
  <c r="H78"/>
  <c r="G78"/>
  <c r="F78"/>
  <c r="E78"/>
  <c r="D78"/>
  <c r="C78"/>
  <c r="B78"/>
  <c r="O78" s="1"/>
  <c r="P78" s="1"/>
  <c r="N78" s="1"/>
  <c r="M77"/>
  <c r="L77"/>
  <c r="K77"/>
  <c r="J77"/>
  <c r="I77"/>
  <c r="H77"/>
  <c r="G77"/>
  <c r="F77"/>
  <c r="E77"/>
  <c r="D77"/>
  <c r="C77"/>
  <c r="B77"/>
  <c r="O77" s="1"/>
  <c r="P77" s="1"/>
  <c r="N77" s="1"/>
  <c r="M76"/>
  <c r="L76"/>
  <c r="K76"/>
  <c r="J76"/>
  <c r="I76"/>
  <c r="H76"/>
  <c r="G76"/>
  <c r="F76"/>
  <c r="E76"/>
  <c r="D76"/>
  <c r="C76"/>
  <c r="B76"/>
  <c r="O76" s="1"/>
  <c r="P76" s="1"/>
  <c r="N76" s="1"/>
  <c r="M75"/>
  <c r="L75"/>
  <c r="K75"/>
  <c r="J75"/>
  <c r="I75"/>
  <c r="H75"/>
  <c r="G75"/>
  <c r="F75"/>
  <c r="E75"/>
  <c r="D75"/>
  <c r="C75"/>
  <c r="O75" s="1"/>
  <c r="P75" s="1"/>
  <c r="N75" s="1"/>
  <c r="B75"/>
  <c r="M74"/>
  <c r="L74"/>
  <c r="K74"/>
  <c r="J74"/>
  <c r="I74"/>
  <c r="H74"/>
  <c r="G74"/>
  <c r="F74"/>
  <c r="E74"/>
  <c r="D74"/>
  <c r="C74"/>
  <c r="B74"/>
  <c r="O74" s="1"/>
  <c r="P74" s="1"/>
  <c r="N74" s="1"/>
  <c r="M73"/>
  <c r="L73"/>
  <c r="K73"/>
  <c r="J73"/>
  <c r="I73"/>
  <c r="H73"/>
  <c r="G73"/>
  <c r="F73"/>
  <c r="E73"/>
  <c r="D73"/>
  <c r="C73"/>
  <c r="B73"/>
  <c r="O73" s="1"/>
  <c r="P73" s="1"/>
  <c r="N73" s="1"/>
  <c r="M72"/>
  <c r="L72"/>
  <c r="K72"/>
  <c r="J72"/>
  <c r="I72"/>
  <c r="H72"/>
  <c r="G72"/>
  <c r="F72"/>
  <c r="E72"/>
  <c r="D72"/>
  <c r="C72"/>
  <c r="B72"/>
  <c r="O72" s="1"/>
  <c r="P72" s="1"/>
  <c r="N72" s="1"/>
  <c r="M71"/>
  <c r="L71"/>
  <c r="K71"/>
  <c r="J71"/>
  <c r="I71"/>
  <c r="H71"/>
  <c r="G71"/>
  <c r="F71"/>
  <c r="E71"/>
  <c r="D71"/>
  <c r="C71"/>
  <c r="O71" s="1"/>
  <c r="P71" s="1"/>
  <c r="N71" s="1"/>
  <c r="B71"/>
  <c r="M70"/>
  <c r="L70"/>
  <c r="K70"/>
  <c r="J70"/>
  <c r="I70"/>
  <c r="H70"/>
  <c r="G70"/>
  <c r="F70"/>
  <c r="E70"/>
  <c r="D70"/>
  <c r="C70"/>
  <c r="B70"/>
  <c r="O70" s="1"/>
  <c r="P70" s="1"/>
  <c r="N70" s="1"/>
  <c r="O68"/>
  <c r="P68" s="1"/>
  <c r="O67"/>
  <c r="P67" s="1"/>
  <c r="O66"/>
  <c r="P66" s="1"/>
  <c r="O65"/>
  <c r="P65" s="1"/>
  <c r="M64"/>
  <c r="L64"/>
  <c r="K64"/>
  <c r="J64"/>
  <c r="I64"/>
  <c r="H64"/>
  <c r="G64"/>
  <c r="F64"/>
  <c r="E64"/>
  <c r="D64"/>
  <c r="C64"/>
  <c r="B64"/>
  <c r="O64" s="1"/>
  <c r="P64" s="1"/>
  <c r="N64" s="1"/>
  <c r="M63"/>
  <c r="L63"/>
  <c r="K63"/>
  <c r="J63"/>
  <c r="I63"/>
  <c r="H63"/>
  <c r="G63"/>
  <c r="F63"/>
  <c r="E63"/>
  <c r="D63"/>
  <c r="C63"/>
  <c r="B63"/>
  <c r="O63" s="1"/>
  <c r="P63" s="1"/>
  <c r="N63" s="1"/>
  <c r="M62"/>
  <c r="L62"/>
  <c r="K62"/>
  <c r="J62"/>
  <c r="I62"/>
  <c r="H62"/>
  <c r="G62"/>
  <c r="F62"/>
  <c r="E62"/>
  <c r="D62"/>
  <c r="C62"/>
  <c r="B62"/>
  <c r="O62" s="1"/>
  <c r="P62" s="1"/>
  <c r="N62" s="1"/>
  <c r="M61"/>
  <c r="L61"/>
  <c r="K61"/>
  <c r="J61"/>
  <c r="I61"/>
  <c r="H61"/>
  <c r="G61"/>
  <c r="F61"/>
  <c r="E61"/>
  <c r="D61"/>
  <c r="C61"/>
  <c r="B61"/>
  <c r="O61" s="1"/>
  <c r="P61" s="1"/>
  <c r="N61" s="1"/>
  <c r="M60"/>
  <c r="L60"/>
  <c r="K60"/>
  <c r="J60"/>
  <c r="I60"/>
  <c r="H60"/>
  <c r="G60"/>
  <c r="F60"/>
  <c r="E60"/>
  <c r="D60"/>
  <c r="C60"/>
  <c r="O60" s="1"/>
  <c r="P60" s="1"/>
  <c r="N60" s="1"/>
  <c r="B60"/>
  <c r="M59"/>
  <c r="L59"/>
  <c r="K59"/>
  <c r="J59"/>
  <c r="I59"/>
  <c r="H59"/>
  <c r="G59"/>
  <c r="F59"/>
  <c r="E59"/>
  <c r="D59"/>
  <c r="C59"/>
  <c r="B59"/>
  <c r="O59" s="1"/>
  <c r="P59" s="1"/>
  <c r="N59" s="1"/>
  <c r="M57"/>
  <c r="L57"/>
  <c r="K57"/>
  <c r="J57"/>
  <c r="I57"/>
  <c r="H57"/>
  <c r="G57"/>
  <c r="F57"/>
  <c r="E57"/>
  <c r="D57"/>
  <c r="C57"/>
  <c r="B57"/>
  <c r="O57" s="1"/>
  <c r="P57" s="1"/>
  <c r="N57" s="1"/>
  <c r="M56"/>
  <c r="L56"/>
  <c r="K56"/>
  <c r="J56"/>
  <c r="I56"/>
  <c r="H56"/>
  <c r="G56"/>
  <c r="F56"/>
  <c r="E56"/>
  <c r="D56"/>
  <c r="C56"/>
  <c r="B56"/>
  <c r="O56" s="1"/>
  <c r="P56" s="1"/>
  <c r="N56" s="1"/>
  <c r="O54"/>
  <c r="P54" s="1"/>
  <c r="O53"/>
  <c r="P53" s="1"/>
  <c r="M52"/>
  <c r="L52"/>
  <c r="K52"/>
  <c r="J52"/>
  <c r="I52"/>
  <c r="H52"/>
  <c r="G52"/>
  <c r="F52"/>
  <c r="E52"/>
  <c r="D52"/>
  <c r="C52"/>
  <c r="O52" s="1"/>
  <c r="P52" s="1"/>
  <c r="N52" s="1"/>
  <c r="B52"/>
  <c r="M51"/>
  <c r="L51"/>
  <c r="K51"/>
  <c r="J51"/>
  <c r="I51"/>
  <c r="H51"/>
  <c r="G51"/>
  <c r="F51"/>
  <c r="E51"/>
  <c r="D51"/>
  <c r="C51"/>
  <c r="B51"/>
  <c r="O51" s="1"/>
  <c r="P51" s="1"/>
  <c r="N51" s="1"/>
  <c r="M49"/>
  <c r="L49"/>
  <c r="K49"/>
  <c r="J49"/>
  <c r="I49"/>
  <c r="H49"/>
  <c r="G49"/>
  <c r="F49"/>
  <c r="E49"/>
  <c r="D49"/>
  <c r="C49"/>
  <c r="O49" s="1"/>
  <c r="P49" s="1"/>
  <c r="N49" s="1"/>
  <c r="B49"/>
  <c r="M48"/>
  <c r="L48"/>
  <c r="K48"/>
  <c r="J48"/>
  <c r="I48"/>
  <c r="H48"/>
  <c r="G48"/>
  <c r="F48"/>
  <c r="E48"/>
  <c r="D48"/>
  <c r="C48"/>
  <c r="B48"/>
  <c r="O48" s="1"/>
  <c r="P48" s="1"/>
  <c r="N48" s="1"/>
  <c r="M47"/>
  <c r="L47"/>
  <c r="K47"/>
  <c r="J47"/>
  <c r="I47"/>
  <c r="H47"/>
  <c r="G47"/>
  <c r="F47"/>
  <c r="E47"/>
  <c r="D47"/>
  <c r="C47"/>
  <c r="O47" s="1"/>
  <c r="P47" s="1"/>
  <c r="N47" s="1"/>
  <c r="B47"/>
  <c r="M46"/>
  <c r="L46"/>
  <c r="K46"/>
  <c r="J46"/>
  <c r="I46"/>
  <c r="H46"/>
  <c r="G46"/>
  <c r="F46"/>
  <c r="E46"/>
  <c r="D46"/>
  <c r="C46"/>
  <c r="B46"/>
  <c r="O46" s="1"/>
  <c r="P46" s="1"/>
  <c r="N46" s="1"/>
  <c r="M45"/>
  <c r="L45"/>
  <c r="K45"/>
  <c r="J45"/>
  <c r="I45"/>
  <c r="H45"/>
  <c r="G45"/>
  <c r="F45"/>
  <c r="E45"/>
  <c r="D45"/>
  <c r="C45"/>
  <c r="O45" s="1"/>
  <c r="P45" s="1"/>
  <c r="N45" s="1"/>
  <c r="B45"/>
  <c r="M44"/>
  <c r="L44"/>
  <c r="K44"/>
  <c r="J44"/>
  <c r="I44"/>
  <c r="H44"/>
  <c r="G44"/>
  <c r="F44"/>
  <c r="E44"/>
  <c r="D44"/>
  <c r="C44"/>
  <c r="B44"/>
  <c r="O44" s="1"/>
  <c r="P44" s="1"/>
  <c r="N44" s="1"/>
  <c r="M42"/>
  <c r="L42"/>
  <c r="K42"/>
  <c r="J42"/>
  <c r="I42"/>
  <c r="H42"/>
  <c r="G42"/>
  <c r="F42"/>
  <c r="E42"/>
  <c r="D42"/>
  <c r="C42"/>
  <c r="O42" s="1"/>
  <c r="P42" s="1"/>
  <c r="N42" s="1"/>
  <c r="B42"/>
  <c r="M41"/>
  <c r="L41"/>
  <c r="K41"/>
  <c r="J41"/>
  <c r="I41"/>
  <c r="H41"/>
  <c r="G41"/>
  <c r="F41"/>
  <c r="E41"/>
  <c r="D41"/>
  <c r="C41"/>
  <c r="B41"/>
  <c r="O41" s="1"/>
  <c r="P41" s="1"/>
  <c r="N41" s="1"/>
  <c r="M40"/>
  <c r="L40"/>
  <c r="K40"/>
  <c r="J40"/>
  <c r="I40"/>
  <c r="H40"/>
  <c r="G40"/>
  <c r="F40"/>
  <c r="E40"/>
  <c r="D40"/>
  <c r="C40"/>
  <c r="O40" s="1"/>
  <c r="P40" s="1"/>
  <c r="N40" s="1"/>
  <c r="B40"/>
  <c r="M39"/>
  <c r="L39"/>
  <c r="K39"/>
  <c r="J39"/>
  <c r="I39"/>
  <c r="H39"/>
  <c r="G39"/>
  <c r="F39"/>
  <c r="E39"/>
  <c r="D39"/>
  <c r="C39"/>
  <c r="B39"/>
  <c r="O39" s="1"/>
  <c r="P39" s="1"/>
  <c r="N39" s="1"/>
  <c r="M38"/>
  <c r="L38"/>
  <c r="K38"/>
  <c r="J38"/>
  <c r="I38"/>
  <c r="H38"/>
  <c r="G38"/>
  <c r="F38"/>
  <c r="E38"/>
  <c r="D38"/>
  <c r="C38"/>
  <c r="O38" s="1"/>
  <c r="P38" s="1"/>
  <c r="N38" s="1"/>
  <c r="B38"/>
  <c r="M37"/>
  <c r="L37"/>
  <c r="K37"/>
  <c r="J37"/>
  <c r="I37"/>
  <c r="H37"/>
  <c r="G37"/>
  <c r="F37"/>
  <c r="E37"/>
  <c r="D37"/>
  <c r="C37"/>
  <c r="B37"/>
  <c r="O37" s="1"/>
  <c r="P37" s="1"/>
  <c r="N37" s="1"/>
  <c r="O33"/>
  <c r="P33" s="1"/>
  <c r="O32"/>
  <c r="P32" s="1"/>
  <c r="M31"/>
  <c r="L31"/>
  <c r="K31"/>
  <c r="J31"/>
  <c r="I31"/>
  <c r="H31"/>
  <c r="G31"/>
  <c r="F31"/>
  <c r="E31"/>
  <c r="D31"/>
  <c r="C31"/>
  <c r="B31"/>
  <c r="O31" s="1"/>
  <c r="P31" s="1"/>
  <c r="N31" s="1"/>
  <c r="M30"/>
  <c r="L30"/>
  <c r="K30"/>
  <c r="J30"/>
  <c r="I30"/>
  <c r="H30"/>
  <c r="G30"/>
  <c r="F30"/>
  <c r="E30"/>
  <c r="D30"/>
  <c r="C30"/>
  <c r="B30"/>
  <c r="O30" s="1"/>
  <c r="P30" s="1"/>
  <c r="N30" s="1"/>
  <c r="O29"/>
  <c r="P29" s="1"/>
  <c r="O28"/>
  <c r="P28" s="1"/>
  <c r="M27"/>
  <c r="L27"/>
  <c r="K27"/>
  <c r="J27"/>
  <c r="I27"/>
  <c r="H27"/>
  <c r="G27"/>
  <c r="F27"/>
  <c r="E27"/>
  <c r="D27"/>
  <c r="C27"/>
  <c r="O27" s="1"/>
  <c r="P27" s="1"/>
  <c r="N27" s="1"/>
  <c r="B27"/>
  <c r="M26"/>
  <c r="L26"/>
  <c r="K26"/>
  <c r="J26"/>
  <c r="I26"/>
  <c r="H26"/>
  <c r="G26"/>
  <c r="F26"/>
  <c r="E26"/>
  <c r="D26"/>
  <c r="C26"/>
  <c r="B26"/>
  <c r="O26" s="1"/>
  <c r="P26" s="1"/>
  <c r="N26" s="1"/>
  <c r="M25"/>
  <c r="L25"/>
  <c r="K25"/>
  <c r="J25"/>
  <c r="I25"/>
  <c r="H25"/>
  <c r="G25"/>
  <c r="F25"/>
  <c r="E25"/>
  <c r="D25"/>
  <c r="C25"/>
  <c r="O25" s="1"/>
  <c r="P25" s="1"/>
  <c r="N25" s="1"/>
  <c r="B25"/>
  <c r="M24"/>
  <c r="L24"/>
  <c r="K24"/>
  <c r="J24"/>
  <c r="I24"/>
  <c r="H24"/>
  <c r="G24"/>
  <c r="F24"/>
  <c r="E24"/>
  <c r="D24"/>
  <c r="C24"/>
  <c r="B24"/>
  <c r="O24" s="1"/>
  <c r="P24" s="1"/>
  <c r="N24" s="1"/>
  <c r="M23"/>
  <c r="L23"/>
  <c r="K23"/>
  <c r="J23"/>
  <c r="I23"/>
  <c r="H23"/>
  <c r="G23"/>
  <c r="F23"/>
  <c r="E23"/>
  <c r="D23"/>
  <c r="C23"/>
  <c r="O23" s="1"/>
  <c r="P23" s="1"/>
  <c r="N23" s="1"/>
  <c r="B23"/>
  <c r="M22"/>
  <c r="L22"/>
  <c r="K22"/>
  <c r="J22"/>
  <c r="I22"/>
  <c r="H22"/>
  <c r="G22"/>
  <c r="F22"/>
  <c r="E22"/>
  <c r="D22"/>
  <c r="C22"/>
  <c r="B22"/>
  <c r="O22" s="1"/>
  <c r="P22" s="1"/>
  <c r="N22" s="1"/>
  <c r="O21"/>
  <c r="P21" s="1"/>
  <c r="O20"/>
  <c r="P20" s="1"/>
  <c r="O19"/>
  <c r="P19" s="1"/>
  <c r="O18"/>
  <c r="P18" s="1"/>
  <c r="M17"/>
  <c r="L17"/>
  <c r="K17"/>
  <c r="J17"/>
  <c r="I17"/>
  <c r="H17"/>
  <c r="G17"/>
  <c r="F17"/>
  <c r="E17"/>
  <c r="D17"/>
  <c r="C17"/>
  <c r="O17" s="1"/>
  <c r="P17" s="1"/>
  <c r="N17" s="1"/>
  <c r="B17"/>
  <c r="M16"/>
  <c r="L16"/>
  <c r="K16"/>
  <c r="J16"/>
  <c r="I16"/>
  <c r="H16"/>
  <c r="G16"/>
  <c r="F16"/>
  <c r="E16"/>
  <c r="D16"/>
  <c r="C16"/>
  <c r="B16"/>
  <c r="O16" s="1"/>
  <c r="P16" s="1"/>
  <c r="N16" s="1"/>
  <c r="M15"/>
  <c r="L15"/>
  <c r="K15"/>
  <c r="J15"/>
  <c r="I15"/>
  <c r="H15"/>
  <c r="G15"/>
  <c r="F15"/>
  <c r="E15"/>
  <c r="D15"/>
  <c r="C15"/>
  <c r="O15" s="1"/>
  <c r="P15" s="1"/>
  <c r="N15" s="1"/>
  <c r="B15"/>
  <c r="M14"/>
  <c r="L14"/>
  <c r="K14"/>
  <c r="J14"/>
  <c r="I14"/>
  <c r="H14"/>
  <c r="G14"/>
  <c r="F14"/>
  <c r="E14"/>
  <c r="D14"/>
  <c r="C14"/>
  <c r="B14"/>
  <c r="O14" s="1"/>
  <c r="P14" s="1"/>
  <c r="N14" s="1"/>
  <c r="M13"/>
  <c r="L13"/>
  <c r="K13"/>
  <c r="J13"/>
  <c r="I13"/>
  <c r="H13"/>
  <c r="G13"/>
  <c r="F13"/>
  <c r="E13"/>
  <c r="D13"/>
  <c r="C13"/>
  <c r="O13" s="1"/>
  <c r="P13" s="1"/>
  <c r="N13" s="1"/>
  <c r="B13"/>
  <c r="M12"/>
  <c r="L12"/>
  <c r="K12"/>
  <c r="J12"/>
  <c r="I12"/>
  <c r="H12"/>
  <c r="G12"/>
  <c r="F12"/>
  <c r="E12"/>
  <c r="D12"/>
  <c r="C12"/>
  <c r="B12"/>
  <c r="O12" s="1"/>
  <c r="P12" s="1"/>
  <c r="N12" s="1"/>
  <c r="M11"/>
  <c r="L11"/>
  <c r="K11"/>
  <c r="J11"/>
  <c r="I11"/>
  <c r="H11"/>
  <c r="G11"/>
  <c r="F11"/>
  <c r="E11"/>
  <c r="D11"/>
  <c r="C11"/>
  <c r="O11" s="1"/>
  <c r="P11" s="1"/>
  <c r="N11" s="1"/>
  <c r="B11"/>
  <c r="M10"/>
  <c r="L10"/>
  <c r="K10"/>
  <c r="J10"/>
  <c r="I10"/>
  <c r="H10"/>
  <c r="G10"/>
  <c r="F10"/>
  <c r="E10"/>
  <c r="D10"/>
  <c r="C10"/>
  <c r="B10"/>
  <c r="O10" s="1"/>
  <c r="P10" s="1"/>
  <c r="N10" s="1"/>
  <c r="M9"/>
  <c r="L9"/>
  <c r="K9"/>
  <c r="J9"/>
  <c r="I9"/>
  <c r="H9"/>
  <c r="G9"/>
  <c r="F9"/>
  <c r="E9"/>
  <c r="D9"/>
  <c r="C9"/>
  <c r="O9" s="1"/>
  <c r="P9" s="1"/>
  <c r="N9" s="1"/>
  <c r="B9"/>
  <c r="M8"/>
  <c r="L8"/>
  <c r="K8"/>
  <c r="J8"/>
  <c r="I8"/>
  <c r="H8"/>
  <c r="G8"/>
  <c r="F8"/>
  <c r="E8"/>
  <c r="D8"/>
  <c r="C8"/>
  <c r="B8"/>
  <c r="O8" s="1"/>
  <c r="P8" s="1"/>
  <c r="N8" s="1"/>
  <c r="M7"/>
  <c r="L7"/>
  <c r="K7"/>
  <c r="J7"/>
  <c r="I7"/>
  <c r="H7"/>
  <c r="G7"/>
  <c r="F7"/>
  <c r="E7"/>
  <c r="D7"/>
  <c r="C7"/>
  <c r="O7" s="1"/>
  <c r="P7" s="1"/>
  <c r="N7" s="1"/>
  <c r="B7"/>
  <c r="M6"/>
  <c r="L6"/>
  <c r="K6"/>
  <c r="J6"/>
  <c r="I6"/>
  <c r="H6"/>
  <c r="G6"/>
  <c r="F6"/>
  <c r="E6"/>
  <c r="D6"/>
  <c r="C6"/>
  <c r="B6"/>
  <c r="O6" s="1"/>
  <c r="P6" s="1"/>
  <c r="N6" s="1"/>
  <c r="M4"/>
  <c r="L4"/>
  <c r="K4"/>
  <c r="J4"/>
  <c r="I4"/>
  <c r="H4"/>
  <c r="G4"/>
  <c r="F4"/>
  <c r="E4"/>
  <c r="D4"/>
  <c r="C4"/>
  <c r="B4"/>
  <c r="O4" s="1"/>
  <c r="P4" s="1"/>
  <c r="N4" s="1"/>
  <c r="M84" i="8"/>
  <c r="L84"/>
  <c r="K84"/>
  <c r="J84"/>
  <c r="I84"/>
  <c r="H84"/>
  <c r="G84"/>
  <c r="F84"/>
  <c r="E84"/>
  <c r="D84"/>
  <c r="C84"/>
  <c r="B84"/>
  <c r="O84" s="1"/>
  <c r="P84" s="1"/>
  <c r="M83"/>
  <c r="L83"/>
  <c r="K83"/>
  <c r="J83"/>
  <c r="I83"/>
  <c r="H83"/>
  <c r="G83"/>
  <c r="F83"/>
  <c r="E83"/>
  <c r="D83"/>
  <c r="C83"/>
  <c r="B83"/>
  <c r="N83" s="1"/>
  <c r="O81"/>
  <c r="P81" s="1"/>
  <c r="O80"/>
  <c r="P80" s="1"/>
  <c r="M79"/>
  <c r="L79"/>
  <c r="K79"/>
  <c r="J79"/>
  <c r="I79"/>
  <c r="H79"/>
  <c r="G79"/>
  <c r="F79"/>
  <c r="E79"/>
  <c r="D79"/>
  <c r="C79"/>
  <c r="B79"/>
  <c r="O79" s="1"/>
  <c r="P79" s="1"/>
  <c r="M78"/>
  <c r="L78"/>
  <c r="K78"/>
  <c r="J78"/>
  <c r="I78"/>
  <c r="H78"/>
  <c r="G78"/>
  <c r="F78"/>
  <c r="E78"/>
  <c r="D78"/>
  <c r="C78"/>
  <c r="B78"/>
  <c r="N78" s="1"/>
  <c r="M77"/>
  <c r="L77"/>
  <c r="K77"/>
  <c r="J77"/>
  <c r="I77"/>
  <c r="H77"/>
  <c r="G77"/>
  <c r="F77"/>
  <c r="E77"/>
  <c r="D77"/>
  <c r="C77"/>
  <c r="O77" s="1"/>
  <c r="P77" s="1"/>
  <c r="B77"/>
  <c r="N77" s="1"/>
  <c r="M76"/>
  <c r="L76"/>
  <c r="K76"/>
  <c r="J76"/>
  <c r="I76"/>
  <c r="H76"/>
  <c r="G76"/>
  <c r="F76"/>
  <c r="E76"/>
  <c r="D76"/>
  <c r="C76"/>
  <c r="B76"/>
  <c r="N76" s="1"/>
  <c r="M75"/>
  <c r="L75"/>
  <c r="K75"/>
  <c r="J75"/>
  <c r="I75"/>
  <c r="H75"/>
  <c r="G75"/>
  <c r="F75"/>
  <c r="E75"/>
  <c r="D75"/>
  <c r="C75"/>
  <c r="O75" s="1"/>
  <c r="P75" s="1"/>
  <c r="B75"/>
  <c r="N75" s="1"/>
  <c r="M74"/>
  <c r="L74"/>
  <c r="K74"/>
  <c r="J74"/>
  <c r="I74"/>
  <c r="H74"/>
  <c r="G74"/>
  <c r="F74"/>
  <c r="E74"/>
  <c r="D74"/>
  <c r="C74"/>
  <c r="B74"/>
  <c r="N74" s="1"/>
  <c r="M73"/>
  <c r="L73"/>
  <c r="K73"/>
  <c r="J73"/>
  <c r="I73"/>
  <c r="H73"/>
  <c r="G73"/>
  <c r="F73"/>
  <c r="E73"/>
  <c r="D73"/>
  <c r="C73"/>
  <c r="O73" s="1"/>
  <c r="P73" s="1"/>
  <c r="B73"/>
  <c r="N73" s="1"/>
  <c r="M72"/>
  <c r="L72"/>
  <c r="K72"/>
  <c r="J72"/>
  <c r="I72"/>
  <c r="H72"/>
  <c r="G72"/>
  <c r="F72"/>
  <c r="E72"/>
  <c r="D72"/>
  <c r="C72"/>
  <c r="B72"/>
  <c r="N72" s="1"/>
  <c r="M71"/>
  <c r="L71"/>
  <c r="K71"/>
  <c r="J71"/>
  <c r="I71"/>
  <c r="H71"/>
  <c r="G71"/>
  <c r="F71"/>
  <c r="E71"/>
  <c r="D71"/>
  <c r="C71"/>
  <c r="O71" s="1"/>
  <c r="P71" s="1"/>
  <c r="B71"/>
  <c r="N71" s="1"/>
  <c r="M70"/>
  <c r="L70"/>
  <c r="K70"/>
  <c r="J70"/>
  <c r="I70"/>
  <c r="H70"/>
  <c r="G70"/>
  <c r="F70"/>
  <c r="E70"/>
  <c r="D70"/>
  <c r="C70"/>
  <c r="B70"/>
  <c r="N70" s="1"/>
  <c r="O68"/>
  <c r="P68" s="1"/>
  <c r="O67"/>
  <c r="P67" s="1"/>
  <c r="O66"/>
  <c r="P66" s="1"/>
  <c r="O65"/>
  <c r="P65" s="1"/>
  <c r="M64"/>
  <c r="L64"/>
  <c r="K64"/>
  <c r="J64"/>
  <c r="I64"/>
  <c r="H64"/>
  <c r="G64"/>
  <c r="F64"/>
  <c r="E64"/>
  <c r="D64"/>
  <c r="C64"/>
  <c r="B64"/>
  <c r="O64" s="1"/>
  <c r="P64" s="1"/>
  <c r="M63"/>
  <c r="L63"/>
  <c r="K63"/>
  <c r="J63"/>
  <c r="I63"/>
  <c r="H63"/>
  <c r="G63"/>
  <c r="F63"/>
  <c r="E63"/>
  <c r="D63"/>
  <c r="C63"/>
  <c r="B63"/>
  <c r="N63" s="1"/>
  <c r="M62"/>
  <c r="L62"/>
  <c r="K62"/>
  <c r="J62"/>
  <c r="I62"/>
  <c r="H62"/>
  <c r="G62"/>
  <c r="F62"/>
  <c r="E62"/>
  <c r="D62"/>
  <c r="C62"/>
  <c r="O62" s="1"/>
  <c r="P62" s="1"/>
  <c r="B62"/>
  <c r="N62" s="1"/>
  <c r="M61"/>
  <c r="L61"/>
  <c r="K61"/>
  <c r="J61"/>
  <c r="I61"/>
  <c r="H61"/>
  <c r="G61"/>
  <c r="F61"/>
  <c r="E61"/>
  <c r="D61"/>
  <c r="C61"/>
  <c r="B61"/>
  <c r="N61" s="1"/>
  <c r="M60"/>
  <c r="L60"/>
  <c r="K60"/>
  <c r="J60"/>
  <c r="I60"/>
  <c r="H60"/>
  <c r="G60"/>
  <c r="F60"/>
  <c r="E60"/>
  <c r="D60"/>
  <c r="C60"/>
  <c r="O60" s="1"/>
  <c r="P60" s="1"/>
  <c r="B60"/>
  <c r="N60" s="1"/>
  <c r="M59"/>
  <c r="L59"/>
  <c r="K59"/>
  <c r="J59"/>
  <c r="I59"/>
  <c r="H59"/>
  <c r="G59"/>
  <c r="F59"/>
  <c r="E59"/>
  <c r="D59"/>
  <c r="C59"/>
  <c r="B59"/>
  <c r="N59" s="1"/>
  <c r="M57"/>
  <c r="L57"/>
  <c r="K57"/>
  <c r="J57"/>
  <c r="I57"/>
  <c r="H57"/>
  <c r="G57"/>
  <c r="F57"/>
  <c r="E57"/>
  <c r="D57"/>
  <c r="C57"/>
  <c r="B57"/>
  <c r="O57" s="1"/>
  <c r="P57" s="1"/>
  <c r="M56"/>
  <c r="L56"/>
  <c r="K56"/>
  <c r="J56"/>
  <c r="I56"/>
  <c r="H56"/>
  <c r="G56"/>
  <c r="F56"/>
  <c r="E56"/>
  <c r="D56"/>
  <c r="C56"/>
  <c r="B56"/>
  <c r="N56" s="1"/>
  <c r="O54"/>
  <c r="P54" s="1"/>
  <c r="O53"/>
  <c r="P53" s="1"/>
  <c r="M52"/>
  <c r="L52"/>
  <c r="K52"/>
  <c r="J52"/>
  <c r="I52"/>
  <c r="H52"/>
  <c r="G52"/>
  <c r="F52"/>
  <c r="E52"/>
  <c r="D52"/>
  <c r="C52"/>
  <c r="B52"/>
  <c r="O52" s="1"/>
  <c r="P52" s="1"/>
  <c r="M51"/>
  <c r="L51"/>
  <c r="K51"/>
  <c r="J51"/>
  <c r="I51"/>
  <c r="H51"/>
  <c r="G51"/>
  <c r="F51"/>
  <c r="E51"/>
  <c r="D51"/>
  <c r="C51"/>
  <c r="B51"/>
  <c r="N51" s="1"/>
  <c r="M49"/>
  <c r="L49"/>
  <c r="K49"/>
  <c r="J49"/>
  <c r="I49"/>
  <c r="H49"/>
  <c r="G49"/>
  <c r="F49"/>
  <c r="E49"/>
  <c r="D49"/>
  <c r="C49"/>
  <c r="B49"/>
  <c r="O49" s="1"/>
  <c r="P49" s="1"/>
  <c r="M48"/>
  <c r="L48"/>
  <c r="K48"/>
  <c r="J48"/>
  <c r="I48"/>
  <c r="H48"/>
  <c r="G48"/>
  <c r="F48"/>
  <c r="E48"/>
  <c r="D48"/>
  <c r="C48"/>
  <c r="B48"/>
  <c r="N48" s="1"/>
  <c r="M47"/>
  <c r="L47"/>
  <c r="K47"/>
  <c r="J47"/>
  <c r="I47"/>
  <c r="H47"/>
  <c r="G47"/>
  <c r="F47"/>
  <c r="E47"/>
  <c r="D47"/>
  <c r="C47"/>
  <c r="B47"/>
  <c r="O47" s="1"/>
  <c r="P47" s="1"/>
  <c r="M46"/>
  <c r="L46"/>
  <c r="K46"/>
  <c r="J46"/>
  <c r="I46"/>
  <c r="H46"/>
  <c r="G46"/>
  <c r="F46"/>
  <c r="E46"/>
  <c r="D46"/>
  <c r="C46"/>
  <c r="B46"/>
  <c r="N46" s="1"/>
  <c r="M45"/>
  <c r="L45"/>
  <c r="K45"/>
  <c r="J45"/>
  <c r="I45"/>
  <c r="H45"/>
  <c r="G45"/>
  <c r="F45"/>
  <c r="E45"/>
  <c r="D45"/>
  <c r="C45"/>
  <c r="B45"/>
  <c r="O45" s="1"/>
  <c r="P45" s="1"/>
  <c r="M44"/>
  <c r="L44"/>
  <c r="K44"/>
  <c r="J44"/>
  <c r="I44"/>
  <c r="H44"/>
  <c r="G44"/>
  <c r="F44"/>
  <c r="E44"/>
  <c r="D44"/>
  <c r="C44"/>
  <c r="B44"/>
  <c r="N44" s="1"/>
  <c r="M42"/>
  <c r="L42"/>
  <c r="K42"/>
  <c r="J42"/>
  <c r="I42"/>
  <c r="H42"/>
  <c r="G42"/>
  <c r="F42"/>
  <c r="E42"/>
  <c r="D42"/>
  <c r="C42"/>
  <c r="B42"/>
  <c r="O42" s="1"/>
  <c r="P42" s="1"/>
  <c r="M4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B40"/>
  <c r="O40" s="1"/>
  <c r="P40" s="1"/>
  <c r="M39"/>
  <c r="L39"/>
  <c r="K39"/>
  <c r="J39"/>
  <c r="I39"/>
  <c r="H39"/>
  <c r="G39"/>
  <c r="F39"/>
  <c r="E39"/>
  <c r="D39"/>
  <c r="C39"/>
  <c r="B39"/>
  <c r="N39" s="1"/>
  <c r="M38"/>
  <c r="L38"/>
  <c r="K38"/>
  <c r="J38"/>
  <c r="I38"/>
  <c r="H38"/>
  <c r="G38"/>
  <c r="F38"/>
  <c r="E38"/>
  <c r="D38"/>
  <c r="C38"/>
  <c r="B38"/>
  <c r="O38" s="1"/>
  <c r="P38" s="1"/>
  <c r="M37"/>
  <c r="L37"/>
  <c r="K37"/>
  <c r="J37"/>
  <c r="I37"/>
  <c r="H37"/>
  <c r="G37"/>
  <c r="F37"/>
  <c r="E37"/>
  <c r="D37"/>
  <c r="C37"/>
  <c r="B37"/>
  <c r="N37" s="1"/>
  <c r="O33"/>
  <c r="P33" s="1"/>
  <c r="O32"/>
  <c r="P32" s="1"/>
  <c r="M31"/>
  <c r="L31"/>
  <c r="K31"/>
  <c r="J31"/>
  <c r="I31"/>
  <c r="H31"/>
  <c r="G31"/>
  <c r="F31"/>
  <c r="E31"/>
  <c r="D31"/>
  <c r="C31"/>
  <c r="B31"/>
  <c r="O31" s="1"/>
  <c r="P31" s="1"/>
  <c r="M30"/>
  <c r="L30"/>
  <c r="K30"/>
  <c r="J30"/>
  <c r="I30"/>
  <c r="H30"/>
  <c r="G30"/>
  <c r="F30"/>
  <c r="E30"/>
  <c r="D30"/>
  <c r="C30"/>
  <c r="B30"/>
  <c r="N30" s="1"/>
  <c r="O29"/>
  <c r="P29" s="1"/>
  <c r="O28"/>
  <c r="P28" s="1"/>
  <c r="M27"/>
  <c r="L27"/>
  <c r="K27"/>
  <c r="J27"/>
  <c r="I27"/>
  <c r="H27"/>
  <c r="G27"/>
  <c r="F27"/>
  <c r="E27"/>
  <c r="D27"/>
  <c r="C27"/>
  <c r="B27"/>
  <c r="O27" s="1"/>
  <c r="P27" s="1"/>
  <c r="M26"/>
  <c r="L26"/>
  <c r="K26"/>
  <c r="J26"/>
  <c r="I26"/>
  <c r="H26"/>
  <c r="G26"/>
  <c r="F26"/>
  <c r="E26"/>
  <c r="D26"/>
  <c r="C26"/>
  <c r="B26"/>
  <c r="N26" s="1"/>
  <c r="M25"/>
  <c r="L25"/>
  <c r="K25"/>
  <c r="J25"/>
  <c r="I25"/>
  <c r="H25"/>
  <c r="G25"/>
  <c r="F25"/>
  <c r="E25"/>
  <c r="D25"/>
  <c r="C25"/>
  <c r="O25" s="1"/>
  <c r="P25" s="1"/>
  <c r="B25"/>
  <c r="N25" s="1"/>
  <c r="M24"/>
  <c r="L24"/>
  <c r="K24"/>
  <c r="J24"/>
  <c r="I24"/>
  <c r="H24"/>
  <c r="G24"/>
  <c r="F24"/>
  <c r="E24"/>
  <c r="D24"/>
  <c r="C24"/>
  <c r="B24"/>
  <c r="N24" s="1"/>
  <c r="M23"/>
  <c r="L23"/>
  <c r="K23"/>
  <c r="J23"/>
  <c r="I23"/>
  <c r="H23"/>
  <c r="G23"/>
  <c r="F23"/>
  <c r="E23"/>
  <c r="D23"/>
  <c r="C23"/>
  <c r="B23"/>
  <c r="N23" s="1"/>
  <c r="M22"/>
  <c r="L22"/>
  <c r="K22"/>
  <c r="J22"/>
  <c r="I22"/>
  <c r="H22"/>
  <c r="G22"/>
  <c r="F22"/>
  <c r="E22"/>
  <c r="D22"/>
  <c r="C22"/>
  <c r="B22"/>
  <c r="N22" s="1"/>
  <c r="O21"/>
  <c r="P21" s="1"/>
  <c r="O20"/>
  <c r="P20" s="1"/>
  <c r="O19"/>
  <c r="P19" s="1"/>
  <c r="O18"/>
  <c r="P18" s="1"/>
  <c r="M17"/>
  <c r="L17"/>
  <c r="K17"/>
  <c r="J17"/>
  <c r="I17"/>
  <c r="H17"/>
  <c r="G17"/>
  <c r="F17"/>
  <c r="E17"/>
  <c r="D17"/>
  <c r="C17"/>
  <c r="B17"/>
  <c r="O17" s="1"/>
  <c r="P17" s="1"/>
  <c r="M16"/>
  <c r="L16"/>
  <c r="K16"/>
  <c r="J16"/>
  <c r="I16"/>
  <c r="H16"/>
  <c r="G16"/>
  <c r="F16"/>
  <c r="E16"/>
  <c r="D16"/>
  <c r="C16"/>
  <c r="B16"/>
  <c r="N16" s="1"/>
  <c r="M15"/>
  <c r="L15"/>
  <c r="K15"/>
  <c r="J15"/>
  <c r="I15"/>
  <c r="H15"/>
  <c r="G15"/>
  <c r="F15"/>
  <c r="E15"/>
  <c r="D15"/>
  <c r="C15"/>
  <c r="B15"/>
  <c r="O15" s="1"/>
  <c r="P15" s="1"/>
  <c r="M14"/>
  <c r="L14"/>
  <c r="K14"/>
  <c r="J14"/>
  <c r="I14"/>
  <c r="H14"/>
  <c r="G14"/>
  <c r="F14"/>
  <c r="E14"/>
  <c r="D14"/>
  <c r="C14"/>
  <c r="B14"/>
  <c r="N14" s="1"/>
  <c r="K13"/>
  <c r="J13"/>
  <c r="I13"/>
  <c r="H13"/>
  <c r="G13"/>
  <c r="F13"/>
  <c r="E13"/>
  <c r="D13"/>
  <c r="C13"/>
  <c r="O13" s="1"/>
  <c r="P13" s="1"/>
  <c r="B13"/>
  <c r="N13" s="1"/>
  <c r="K12"/>
  <c r="J12"/>
  <c r="I12"/>
  <c r="H12"/>
  <c r="G12"/>
  <c r="F12"/>
  <c r="E12"/>
  <c r="D12"/>
  <c r="C12"/>
  <c r="B12"/>
  <c r="N12" s="1"/>
  <c r="M11"/>
  <c r="L11"/>
  <c r="I11"/>
  <c r="H11"/>
  <c r="G11"/>
  <c r="F11"/>
  <c r="E11"/>
  <c r="D11"/>
  <c r="C11"/>
  <c r="O11" s="1"/>
  <c r="P11" s="1"/>
  <c r="B11"/>
  <c r="N11" s="1"/>
  <c r="M10"/>
  <c r="L10"/>
  <c r="I10"/>
  <c r="H10"/>
  <c r="G10"/>
  <c r="F10"/>
  <c r="E10"/>
  <c r="D10"/>
  <c r="C10"/>
  <c r="B10"/>
  <c r="N10" s="1"/>
  <c r="M9"/>
  <c r="L9"/>
  <c r="K9"/>
  <c r="J9"/>
  <c r="I9"/>
  <c r="H9"/>
  <c r="G9"/>
  <c r="F9"/>
  <c r="E9"/>
  <c r="D9"/>
  <c r="C9"/>
  <c r="O9" s="1"/>
  <c r="P9" s="1"/>
  <c r="B9"/>
  <c r="N9" s="1"/>
  <c r="M8"/>
  <c r="L8"/>
  <c r="K8"/>
  <c r="J8"/>
  <c r="I8"/>
  <c r="H8"/>
  <c r="G8"/>
  <c r="F8"/>
  <c r="E8"/>
  <c r="D8"/>
  <c r="C8"/>
  <c r="B8"/>
  <c r="N8" s="1"/>
  <c r="M7"/>
  <c r="L7"/>
  <c r="I7"/>
  <c r="H7"/>
  <c r="G7"/>
  <c r="F7"/>
  <c r="E7"/>
  <c r="D7"/>
  <c r="C7"/>
  <c r="B7"/>
  <c r="O7" s="1"/>
  <c r="P7" s="1"/>
  <c r="M6"/>
  <c r="L6"/>
  <c r="I6"/>
  <c r="H6"/>
  <c r="G6"/>
  <c r="F6"/>
  <c r="E6"/>
  <c r="D6"/>
  <c r="C6"/>
  <c r="B6"/>
  <c r="N6" s="1"/>
  <c r="M4"/>
  <c r="L4"/>
  <c r="K4"/>
  <c r="J4"/>
  <c r="I4"/>
  <c r="H4"/>
  <c r="G4"/>
  <c r="F4"/>
  <c r="E4"/>
  <c r="D4"/>
  <c r="C4"/>
  <c r="B4"/>
  <c r="O4" s="1"/>
  <c r="P4" s="1"/>
  <c r="N4" s="1"/>
  <c r="M84" i="7"/>
  <c r="L84"/>
  <c r="K84"/>
  <c r="J84"/>
  <c r="I84"/>
  <c r="H84"/>
  <c r="G84"/>
  <c r="F84"/>
  <c r="E84"/>
  <c r="D84"/>
  <c r="C84"/>
  <c r="B84"/>
  <c r="O84" s="1"/>
  <c r="P84" s="1"/>
  <c r="M83"/>
  <c r="L83"/>
  <c r="K83"/>
  <c r="J83"/>
  <c r="I83"/>
  <c r="H83"/>
  <c r="G83"/>
  <c r="F83"/>
  <c r="E83"/>
  <c r="D83"/>
  <c r="C83"/>
  <c r="B83"/>
  <c r="N83" s="1"/>
  <c r="O81"/>
  <c r="P81" s="1"/>
  <c r="O80"/>
  <c r="P80" s="1"/>
  <c r="M79"/>
  <c r="L79"/>
  <c r="K79"/>
  <c r="J79"/>
  <c r="I79"/>
  <c r="H79"/>
  <c r="G79"/>
  <c r="F79"/>
  <c r="E79"/>
  <c r="D79"/>
  <c r="C79"/>
  <c r="B79"/>
  <c r="O79" s="1"/>
  <c r="P79" s="1"/>
  <c r="M78"/>
  <c r="L78"/>
  <c r="K78"/>
  <c r="J78"/>
  <c r="I78"/>
  <c r="H78"/>
  <c r="G78"/>
  <c r="F78"/>
  <c r="E78"/>
  <c r="D78"/>
  <c r="C78"/>
  <c r="B78"/>
  <c r="N78" s="1"/>
  <c r="M77"/>
  <c r="L77"/>
  <c r="K77"/>
  <c r="J77"/>
  <c r="I77"/>
  <c r="H77"/>
  <c r="G77"/>
  <c r="F77"/>
  <c r="E77"/>
  <c r="D77"/>
  <c r="C77"/>
  <c r="B77"/>
  <c r="O77" s="1"/>
  <c r="P77" s="1"/>
  <c r="M76"/>
  <c r="L76"/>
  <c r="K76"/>
  <c r="J76"/>
  <c r="I76"/>
  <c r="H76"/>
  <c r="G76"/>
  <c r="F76"/>
  <c r="E76"/>
  <c r="D76"/>
  <c r="C76"/>
  <c r="B76"/>
  <c r="N76" s="1"/>
  <c r="M75"/>
  <c r="L75"/>
  <c r="K75"/>
  <c r="J75"/>
  <c r="I75"/>
  <c r="H75"/>
  <c r="G75"/>
  <c r="F75"/>
  <c r="E75"/>
  <c r="D75"/>
  <c r="C75"/>
  <c r="B75"/>
  <c r="O75" s="1"/>
  <c r="P75" s="1"/>
  <c r="M74"/>
  <c r="L74"/>
  <c r="K74"/>
  <c r="J74"/>
  <c r="I74"/>
  <c r="H74"/>
  <c r="G74"/>
  <c r="F74"/>
  <c r="E74"/>
  <c r="D74"/>
  <c r="C74"/>
  <c r="B74"/>
  <c r="N74" s="1"/>
  <c r="M73"/>
  <c r="L73"/>
  <c r="K73"/>
  <c r="J73"/>
  <c r="I73"/>
  <c r="H73"/>
  <c r="G73"/>
  <c r="F73"/>
  <c r="E73"/>
  <c r="D73"/>
  <c r="C73"/>
  <c r="B73"/>
  <c r="O73" s="1"/>
  <c r="P73" s="1"/>
  <c r="M72"/>
  <c r="L72"/>
  <c r="K72"/>
  <c r="J72"/>
  <c r="I72"/>
  <c r="H72"/>
  <c r="G72"/>
  <c r="F72"/>
  <c r="E72"/>
  <c r="D72"/>
  <c r="C72"/>
  <c r="B72"/>
  <c r="N72" s="1"/>
  <c r="M71"/>
  <c r="L71"/>
  <c r="K71"/>
  <c r="J71"/>
  <c r="I71"/>
  <c r="H71"/>
  <c r="G71"/>
  <c r="F71"/>
  <c r="E71"/>
  <c r="D71"/>
  <c r="C71"/>
  <c r="B71"/>
  <c r="O71" s="1"/>
  <c r="P71" s="1"/>
  <c r="M70"/>
  <c r="L70"/>
  <c r="K70"/>
  <c r="J70"/>
  <c r="I70"/>
  <c r="H70"/>
  <c r="G70"/>
  <c r="F70"/>
  <c r="E70"/>
  <c r="D70"/>
  <c r="C70"/>
  <c r="B70"/>
  <c r="N70" s="1"/>
  <c r="O68"/>
  <c r="P68" s="1"/>
  <c r="O67"/>
  <c r="P67" s="1"/>
  <c r="O66"/>
  <c r="P66" s="1"/>
  <c r="O65"/>
  <c r="P65" s="1"/>
  <c r="M64"/>
  <c r="L64"/>
  <c r="K64"/>
  <c r="J64"/>
  <c r="I64"/>
  <c r="H64"/>
  <c r="G64"/>
  <c r="F64"/>
  <c r="E64"/>
  <c r="D64"/>
  <c r="C64"/>
  <c r="B64"/>
  <c r="O64" s="1"/>
  <c r="P64" s="1"/>
  <c r="M63"/>
  <c r="L63"/>
  <c r="K63"/>
  <c r="J63"/>
  <c r="I63"/>
  <c r="H63"/>
  <c r="G63"/>
  <c r="F63"/>
  <c r="E63"/>
  <c r="D63"/>
  <c r="C63"/>
  <c r="B63"/>
  <c r="N63" s="1"/>
  <c r="M62"/>
  <c r="L62"/>
  <c r="K62"/>
  <c r="J62"/>
  <c r="I62"/>
  <c r="H62"/>
  <c r="G62"/>
  <c r="F62"/>
  <c r="E62"/>
  <c r="D62"/>
  <c r="C62"/>
  <c r="O62" s="1"/>
  <c r="P62" s="1"/>
  <c r="B62"/>
  <c r="N62" s="1"/>
  <c r="M61"/>
  <c r="L61"/>
  <c r="K61"/>
  <c r="J61"/>
  <c r="I61"/>
  <c r="H61"/>
  <c r="G61"/>
  <c r="F61"/>
  <c r="E61"/>
  <c r="D61"/>
  <c r="C61"/>
  <c r="B61"/>
  <c r="N61" s="1"/>
  <c r="M60"/>
  <c r="L60"/>
  <c r="K60"/>
  <c r="J60"/>
  <c r="I60"/>
  <c r="H60"/>
  <c r="G60"/>
  <c r="F60"/>
  <c r="E60"/>
  <c r="D60"/>
  <c r="C60"/>
  <c r="B60"/>
  <c r="O60" s="1"/>
  <c r="P60" s="1"/>
  <c r="M59"/>
  <c r="L59"/>
  <c r="K59"/>
  <c r="J59"/>
  <c r="I59"/>
  <c r="H59"/>
  <c r="G59"/>
  <c r="F59"/>
  <c r="E59"/>
  <c r="D59"/>
  <c r="C59"/>
  <c r="B59"/>
  <c r="N59" s="1"/>
  <c r="M57"/>
  <c r="L57"/>
  <c r="K57"/>
  <c r="J57"/>
  <c r="I57"/>
  <c r="H57"/>
  <c r="G57"/>
  <c r="F57"/>
  <c r="E57"/>
  <c r="D57"/>
  <c r="C57"/>
  <c r="B57"/>
  <c r="O57" s="1"/>
  <c r="P57" s="1"/>
  <c r="M56"/>
  <c r="L56"/>
  <c r="K56"/>
  <c r="J56"/>
  <c r="I56"/>
  <c r="H56"/>
  <c r="G56"/>
  <c r="F56"/>
  <c r="E56"/>
  <c r="D56"/>
  <c r="C56"/>
  <c r="B56"/>
  <c r="N56" s="1"/>
  <c r="M54"/>
  <c r="O54" s="1"/>
  <c r="P54" s="1"/>
  <c r="M53"/>
  <c r="O53" s="1"/>
  <c r="P53" s="1"/>
  <c r="M52"/>
  <c r="L52"/>
  <c r="K52"/>
  <c r="J52"/>
  <c r="I52"/>
  <c r="H52"/>
  <c r="G52"/>
  <c r="F52"/>
  <c r="E52"/>
  <c r="D52"/>
  <c r="C52"/>
  <c r="B52"/>
  <c r="O52" s="1"/>
  <c r="P52" s="1"/>
  <c r="M51"/>
  <c r="L51"/>
  <c r="K51"/>
  <c r="J51"/>
  <c r="I51"/>
  <c r="H51"/>
  <c r="G51"/>
  <c r="F51"/>
  <c r="E51"/>
  <c r="D51"/>
  <c r="C51"/>
  <c r="B51"/>
  <c r="N51" s="1"/>
  <c r="M49"/>
  <c r="L49"/>
  <c r="K49"/>
  <c r="J49"/>
  <c r="I49"/>
  <c r="H49"/>
  <c r="G49"/>
  <c r="F49"/>
  <c r="E49"/>
  <c r="D49"/>
  <c r="C49"/>
  <c r="O49" s="1"/>
  <c r="P49" s="1"/>
  <c r="B49"/>
  <c r="N49" s="1"/>
  <c r="M48"/>
  <c r="L48"/>
  <c r="K48"/>
  <c r="J48"/>
  <c r="I48"/>
  <c r="H48"/>
  <c r="G48"/>
  <c r="F48"/>
  <c r="E48"/>
  <c r="D48"/>
  <c r="C48"/>
  <c r="B48"/>
  <c r="N48" s="1"/>
  <c r="M47"/>
  <c r="L47"/>
  <c r="K47"/>
  <c r="J47"/>
  <c r="I47"/>
  <c r="H47"/>
  <c r="G47"/>
  <c r="F47"/>
  <c r="E47"/>
  <c r="D47"/>
  <c r="C47"/>
  <c r="O47" s="1"/>
  <c r="P47" s="1"/>
  <c r="B47"/>
  <c r="N47" s="1"/>
  <c r="M46"/>
  <c r="L46"/>
  <c r="K46"/>
  <c r="J46"/>
  <c r="I46"/>
  <c r="H46"/>
  <c r="G46"/>
  <c r="F46"/>
  <c r="E46"/>
  <c r="D46"/>
  <c r="C46"/>
  <c r="B46"/>
  <c r="N46" s="1"/>
  <c r="M45"/>
  <c r="L45"/>
  <c r="K45"/>
  <c r="J45"/>
  <c r="I45"/>
  <c r="H45"/>
  <c r="G45"/>
  <c r="F45"/>
  <c r="E45"/>
  <c r="D45"/>
  <c r="C45"/>
  <c r="B45"/>
  <c r="O45" s="1"/>
  <c r="P45" s="1"/>
  <c r="M44"/>
  <c r="L44"/>
  <c r="K44"/>
  <c r="J44"/>
  <c r="I44"/>
  <c r="H44"/>
  <c r="G44"/>
  <c r="F44"/>
  <c r="E44"/>
  <c r="D44"/>
  <c r="C44"/>
  <c r="B44"/>
  <c r="N44" s="1"/>
  <c r="M42"/>
  <c r="L42"/>
  <c r="K42"/>
  <c r="J42"/>
  <c r="I42"/>
  <c r="H42"/>
  <c r="G42"/>
  <c r="F42"/>
  <c r="E42"/>
  <c r="D42"/>
  <c r="C42"/>
  <c r="O42" s="1"/>
  <c r="P42" s="1"/>
  <c r="B42"/>
  <c r="N42" s="1"/>
  <c r="M4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B40"/>
  <c r="O40" s="1"/>
  <c r="P40" s="1"/>
  <c r="M39"/>
  <c r="L39"/>
  <c r="K39"/>
  <c r="J39"/>
  <c r="I39"/>
  <c r="H39"/>
  <c r="G39"/>
  <c r="F39"/>
  <c r="E39"/>
  <c r="D39"/>
  <c r="C39"/>
  <c r="B39"/>
  <c r="N39" s="1"/>
  <c r="M38"/>
  <c r="L38"/>
  <c r="K38"/>
  <c r="J38"/>
  <c r="I38"/>
  <c r="H38"/>
  <c r="G38"/>
  <c r="F38"/>
  <c r="E38"/>
  <c r="D38"/>
  <c r="C38"/>
  <c r="O38" s="1"/>
  <c r="P38" s="1"/>
  <c r="B38"/>
  <c r="N38" s="1"/>
  <c r="M37"/>
  <c r="L37"/>
  <c r="K37"/>
  <c r="J37"/>
  <c r="I37"/>
  <c r="H37"/>
  <c r="G37"/>
  <c r="F37"/>
  <c r="E37"/>
  <c r="D37"/>
  <c r="C37"/>
  <c r="B37"/>
  <c r="N37" s="1"/>
  <c r="O35"/>
  <c r="P35" s="1"/>
  <c r="O34"/>
  <c r="P34" s="1"/>
  <c r="O33"/>
  <c r="P33" s="1"/>
  <c r="O32"/>
  <c r="P32" s="1"/>
  <c r="M31"/>
  <c r="L31"/>
  <c r="K31"/>
  <c r="J31"/>
  <c r="I31"/>
  <c r="H31"/>
  <c r="G31"/>
  <c r="F31"/>
  <c r="E31"/>
  <c r="D31"/>
  <c r="C31"/>
  <c r="B31"/>
  <c r="O31" s="1"/>
  <c r="P31" s="1"/>
  <c r="M30"/>
  <c r="L30"/>
  <c r="K30"/>
  <c r="J30"/>
  <c r="I30"/>
  <c r="H30"/>
  <c r="G30"/>
  <c r="F30"/>
  <c r="E30"/>
  <c r="D30"/>
  <c r="C30"/>
  <c r="B30"/>
  <c r="N30" s="1"/>
  <c r="O29"/>
  <c r="P29" s="1"/>
  <c r="O28"/>
  <c r="P28" s="1"/>
  <c r="M27"/>
  <c r="L27"/>
  <c r="K27"/>
  <c r="J27"/>
  <c r="I27"/>
  <c r="H27"/>
  <c r="G27"/>
  <c r="F27"/>
  <c r="E27"/>
  <c r="D27"/>
  <c r="C27"/>
  <c r="O27" s="1"/>
  <c r="P27" s="1"/>
  <c r="B27"/>
  <c r="N27" s="1"/>
  <c r="M26"/>
  <c r="L26"/>
  <c r="K26"/>
  <c r="J26"/>
  <c r="I26"/>
  <c r="H26"/>
  <c r="G26"/>
  <c r="F26"/>
  <c r="E26"/>
  <c r="D26"/>
  <c r="C26"/>
  <c r="B26"/>
  <c r="N26" s="1"/>
  <c r="M25"/>
  <c r="L25"/>
  <c r="K25"/>
  <c r="J25"/>
  <c r="I25"/>
  <c r="H25"/>
  <c r="G25"/>
  <c r="F25"/>
  <c r="E25"/>
  <c r="D25"/>
  <c r="C25"/>
  <c r="B25"/>
  <c r="O25" s="1"/>
  <c r="P25" s="1"/>
  <c r="M24"/>
  <c r="L24"/>
  <c r="K24"/>
  <c r="J24"/>
  <c r="I24"/>
  <c r="H24"/>
  <c r="G24"/>
  <c r="F24"/>
  <c r="E24"/>
  <c r="D24"/>
  <c r="C24"/>
  <c r="B24"/>
  <c r="N24" s="1"/>
  <c r="M23"/>
  <c r="L23"/>
  <c r="K23"/>
  <c r="J23"/>
  <c r="I23"/>
  <c r="H23"/>
  <c r="G23"/>
  <c r="F23"/>
  <c r="E23"/>
  <c r="D23"/>
  <c r="C23"/>
  <c r="O23" s="1"/>
  <c r="P23" s="1"/>
  <c r="B23"/>
  <c r="N23" s="1"/>
  <c r="M22"/>
  <c r="L22"/>
  <c r="K22"/>
  <c r="J22"/>
  <c r="I22"/>
  <c r="H22"/>
  <c r="G22"/>
  <c r="F22"/>
  <c r="E22"/>
  <c r="D22"/>
  <c r="C22"/>
  <c r="B22"/>
  <c r="N22" s="1"/>
  <c r="O21"/>
  <c r="P21" s="1"/>
  <c r="O20"/>
  <c r="P20" s="1"/>
  <c r="O19"/>
  <c r="P19" s="1"/>
  <c r="O18"/>
  <c r="P18" s="1"/>
  <c r="M17"/>
  <c r="L17"/>
  <c r="K17"/>
  <c r="J17"/>
  <c r="I17"/>
  <c r="H17"/>
  <c r="G17"/>
  <c r="F17"/>
  <c r="E17"/>
  <c r="D17"/>
  <c r="C17"/>
  <c r="O17" s="1"/>
  <c r="P17" s="1"/>
  <c r="B17"/>
  <c r="N17" s="1"/>
  <c r="M16"/>
  <c r="L16"/>
  <c r="K16"/>
  <c r="J16"/>
  <c r="I16"/>
  <c r="H16"/>
  <c r="G16"/>
  <c r="F16"/>
  <c r="E16"/>
  <c r="D16"/>
  <c r="C16"/>
  <c r="B16"/>
  <c r="N16" s="1"/>
  <c r="M15"/>
  <c r="L15"/>
  <c r="K15"/>
  <c r="J15"/>
  <c r="I15"/>
  <c r="H15"/>
  <c r="G15"/>
  <c r="F15"/>
  <c r="E15"/>
  <c r="D15"/>
  <c r="C15"/>
  <c r="O15" s="1"/>
  <c r="P15" s="1"/>
  <c r="B15"/>
  <c r="N15" s="1"/>
  <c r="M14"/>
  <c r="L14"/>
  <c r="K14"/>
  <c r="J14"/>
  <c r="I14"/>
  <c r="H14"/>
  <c r="G14"/>
  <c r="F14"/>
  <c r="E14"/>
  <c r="D14"/>
  <c r="C14"/>
  <c r="B14"/>
  <c r="N14" s="1"/>
  <c r="M13"/>
  <c r="L13"/>
  <c r="K13"/>
  <c r="J13"/>
  <c r="I13"/>
  <c r="H13"/>
  <c r="G13"/>
  <c r="F13"/>
  <c r="E13"/>
  <c r="D13"/>
  <c r="C13"/>
  <c r="O13" s="1"/>
  <c r="P13" s="1"/>
  <c r="B13"/>
  <c r="N13" s="1"/>
  <c r="M12"/>
  <c r="L12"/>
  <c r="K12"/>
  <c r="J12"/>
  <c r="I12"/>
  <c r="H12"/>
  <c r="G12"/>
  <c r="F12"/>
  <c r="E12"/>
  <c r="D12"/>
  <c r="C12"/>
  <c r="B12"/>
  <c r="N12" s="1"/>
  <c r="M11"/>
  <c r="L11"/>
  <c r="J11"/>
  <c r="I11"/>
  <c r="H11"/>
  <c r="G11"/>
  <c r="F11"/>
  <c r="E11"/>
  <c r="D11"/>
  <c r="C11"/>
  <c r="B11"/>
  <c r="O11" s="1"/>
  <c r="P11" s="1"/>
  <c r="M10"/>
  <c r="L10"/>
  <c r="J10"/>
  <c r="I10"/>
  <c r="H10"/>
  <c r="G10"/>
  <c r="F10"/>
  <c r="E10"/>
  <c r="D10"/>
  <c r="C10"/>
  <c r="B10"/>
  <c r="O10" s="1"/>
  <c r="P10" s="1"/>
  <c r="M9"/>
  <c r="L9"/>
  <c r="K9"/>
  <c r="J9"/>
  <c r="I9"/>
  <c r="H9"/>
  <c r="G9"/>
  <c r="F9"/>
  <c r="E9"/>
  <c r="D9"/>
  <c r="C9"/>
  <c r="O9" s="1"/>
  <c r="P9" s="1"/>
  <c r="B9"/>
  <c r="N9" s="1"/>
  <c r="M8"/>
  <c r="L8"/>
  <c r="K8"/>
  <c r="J8"/>
  <c r="I8"/>
  <c r="H8"/>
  <c r="G8"/>
  <c r="F8"/>
  <c r="E8"/>
  <c r="D8"/>
  <c r="C8"/>
  <c r="B8"/>
  <c r="N8" s="1"/>
  <c r="M7"/>
  <c r="L7"/>
  <c r="J7"/>
  <c r="I7"/>
  <c r="H7"/>
  <c r="G7"/>
  <c r="F7"/>
  <c r="E7"/>
  <c r="D7"/>
  <c r="C7"/>
  <c r="B7"/>
  <c r="O7" s="1"/>
  <c r="P7" s="1"/>
  <c r="M6"/>
  <c r="L6"/>
  <c r="J6"/>
  <c r="I6"/>
  <c r="H6"/>
  <c r="G6"/>
  <c r="F6"/>
  <c r="E6"/>
  <c r="D6"/>
  <c r="C6"/>
  <c r="B6"/>
  <c r="O6" s="1"/>
  <c r="P6" s="1"/>
  <c r="M4"/>
  <c r="L4"/>
  <c r="K4"/>
  <c r="J4"/>
  <c r="I4"/>
  <c r="H4"/>
  <c r="G4"/>
  <c r="F4"/>
  <c r="E4"/>
  <c r="D4"/>
  <c r="C4"/>
  <c r="B4"/>
  <c r="O4" s="1"/>
  <c r="P4" s="1"/>
  <c r="N4" s="1"/>
  <c r="M84" i="18"/>
  <c r="L84"/>
  <c r="K84"/>
  <c r="J84"/>
  <c r="I84"/>
  <c r="H84"/>
  <c r="G84"/>
  <c r="F84"/>
  <c r="E84"/>
  <c r="D84"/>
  <c r="C84"/>
  <c r="B84"/>
  <c r="N84" s="1"/>
  <c r="M83"/>
  <c r="L83"/>
  <c r="K83"/>
  <c r="J83"/>
  <c r="I83"/>
  <c r="H83"/>
  <c r="G83"/>
  <c r="F83"/>
  <c r="E83"/>
  <c r="D83"/>
  <c r="C83"/>
  <c r="B83"/>
  <c r="N83" s="1"/>
  <c r="P81"/>
  <c r="O81"/>
  <c r="P80"/>
  <c r="O80"/>
  <c r="P79"/>
  <c r="O79"/>
  <c r="M79"/>
  <c r="L79"/>
  <c r="K79"/>
  <c r="J79"/>
  <c r="I79"/>
  <c r="H79"/>
  <c r="G79"/>
  <c r="F79"/>
  <c r="E79"/>
  <c r="D79"/>
  <c r="C79"/>
  <c r="B79"/>
  <c r="N79" s="1"/>
  <c r="O78"/>
  <c r="P78" s="1"/>
  <c r="M78"/>
  <c r="L78"/>
  <c r="K78"/>
  <c r="J78"/>
  <c r="I78"/>
  <c r="H78"/>
  <c r="G78"/>
  <c r="F78"/>
  <c r="E78"/>
  <c r="D78"/>
  <c r="C78"/>
  <c r="B78"/>
  <c r="N78" s="1"/>
  <c r="M77"/>
  <c r="L77"/>
  <c r="K77"/>
  <c r="J77"/>
  <c r="I77"/>
  <c r="H77"/>
  <c r="G77"/>
  <c r="F77"/>
  <c r="E77"/>
  <c r="D77"/>
  <c r="C77"/>
  <c r="B77"/>
  <c r="N77" s="1"/>
  <c r="M76"/>
  <c r="L76"/>
  <c r="K76"/>
  <c r="J76"/>
  <c r="I76"/>
  <c r="H76"/>
  <c r="G76"/>
  <c r="F76"/>
  <c r="E76"/>
  <c r="D76"/>
  <c r="C76"/>
  <c r="B76"/>
  <c r="N76" s="1"/>
  <c r="M75"/>
  <c r="L75"/>
  <c r="K75"/>
  <c r="J75"/>
  <c r="I75"/>
  <c r="H75"/>
  <c r="G75"/>
  <c r="F75"/>
  <c r="E75"/>
  <c r="D75"/>
  <c r="C75"/>
  <c r="B75"/>
  <c r="N75" s="1"/>
  <c r="M74"/>
  <c r="L74"/>
  <c r="K74"/>
  <c r="J74"/>
  <c r="I74"/>
  <c r="H74"/>
  <c r="G74"/>
  <c r="F74"/>
  <c r="E74"/>
  <c r="D74"/>
  <c r="C74"/>
  <c r="B74"/>
  <c r="N74" s="1"/>
  <c r="M73"/>
  <c r="L73"/>
  <c r="K73"/>
  <c r="J73"/>
  <c r="I73"/>
  <c r="H73"/>
  <c r="G73"/>
  <c r="F73"/>
  <c r="E73"/>
  <c r="D73"/>
  <c r="C73"/>
  <c r="B73"/>
  <c r="N73" s="1"/>
  <c r="M72"/>
  <c r="L72"/>
  <c r="K72"/>
  <c r="J72"/>
  <c r="I72"/>
  <c r="H72"/>
  <c r="G72"/>
  <c r="F72"/>
  <c r="E72"/>
  <c r="D72"/>
  <c r="C72"/>
  <c r="B72"/>
  <c r="N72" s="1"/>
  <c r="M71"/>
  <c r="L71"/>
  <c r="K71"/>
  <c r="J71"/>
  <c r="I71"/>
  <c r="H71"/>
  <c r="G71"/>
  <c r="F71"/>
  <c r="E71"/>
  <c r="D71"/>
  <c r="C71"/>
  <c r="B71"/>
  <c r="O84" s="1"/>
  <c r="P84" s="1"/>
  <c r="M70"/>
  <c r="L70"/>
  <c r="K70"/>
  <c r="J70"/>
  <c r="I70"/>
  <c r="H70"/>
  <c r="G70"/>
  <c r="F70"/>
  <c r="E70"/>
  <c r="D70"/>
  <c r="C70"/>
  <c r="B70"/>
  <c r="N70" s="1"/>
  <c r="M64"/>
  <c r="L64"/>
  <c r="K64"/>
  <c r="J64"/>
  <c r="I64"/>
  <c r="H64"/>
  <c r="G64"/>
  <c r="F64"/>
  <c r="E64"/>
  <c r="D64"/>
  <c r="C64"/>
  <c r="B64"/>
  <c r="O77" s="1"/>
  <c r="P77" s="1"/>
  <c r="M63"/>
  <c r="L63"/>
  <c r="K63"/>
  <c r="J63"/>
  <c r="I63"/>
  <c r="H63"/>
  <c r="G63"/>
  <c r="F63"/>
  <c r="E63"/>
  <c r="D63"/>
  <c r="C63"/>
  <c r="B63"/>
  <c r="N63" s="1"/>
  <c r="P62"/>
  <c r="O62"/>
  <c r="M62"/>
  <c r="L62"/>
  <c r="K62"/>
  <c r="J62"/>
  <c r="I62"/>
  <c r="H62"/>
  <c r="G62"/>
  <c r="F62"/>
  <c r="E62"/>
  <c r="D62"/>
  <c r="C62"/>
  <c r="B62"/>
  <c r="O75" s="1"/>
  <c r="P75" s="1"/>
  <c r="O61"/>
  <c r="P61" s="1"/>
  <c r="M61"/>
  <c r="L61"/>
  <c r="K61"/>
  <c r="J61"/>
  <c r="I61"/>
  <c r="H61"/>
  <c r="G61"/>
  <c r="F61"/>
  <c r="E61"/>
  <c r="D61"/>
  <c r="C61"/>
  <c r="B61"/>
  <c r="N61" s="1"/>
  <c r="M60"/>
  <c r="L60"/>
  <c r="K60"/>
  <c r="J60"/>
  <c r="I60"/>
  <c r="H60"/>
  <c r="G60"/>
  <c r="F60"/>
  <c r="E60"/>
  <c r="D60"/>
  <c r="C60"/>
  <c r="B60"/>
  <c r="O73" s="1"/>
  <c r="P73" s="1"/>
  <c r="M59"/>
  <c r="L59"/>
  <c r="K59"/>
  <c r="J59"/>
  <c r="I59"/>
  <c r="H59"/>
  <c r="G59"/>
  <c r="F59"/>
  <c r="E59"/>
  <c r="D59"/>
  <c r="C59"/>
  <c r="B59"/>
  <c r="N59" s="1"/>
  <c r="M57"/>
  <c r="L57"/>
  <c r="K57"/>
  <c r="J57"/>
  <c r="I57"/>
  <c r="H57"/>
  <c r="G57"/>
  <c r="F57"/>
  <c r="E57"/>
  <c r="D57"/>
  <c r="C57"/>
  <c r="B57"/>
  <c r="O70" s="1"/>
  <c r="P70" s="1"/>
  <c r="M56"/>
  <c r="L56"/>
  <c r="K56"/>
  <c r="J56"/>
  <c r="I56"/>
  <c r="H56"/>
  <c r="G56"/>
  <c r="F56"/>
  <c r="E56"/>
  <c r="D56"/>
  <c r="C56"/>
  <c r="B56"/>
  <c r="O69" s="1"/>
  <c r="P69" s="1"/>
  <c r="M52"/>
  <c r="L52"/>
  <c r="K52"/>
  <c r="J52"/>
  <c r="I52"/>
  <c r="H52"/>
  <c r="G52"/>
  <c r="F52"/>
  <c r="E52"/>
  <c r="D52"/>
  <c r="C52"/>
  <c r="B52"/>
  <c r="O60" s="1"/>
  <c r="P60" s="1"/>
  <c r="M51"/>
  <c r="L51"/>
  <c r="K51"/>
  <c r="J51"/>
  <c r="I51"/>
  <c r="H51"/>
  <c r="G51"/>
  <c r="F51"/>
  <c r="E51"/>
  <c r="D51"/>
  <c r="C51"/>
  <c r="B51"/>
  <c r="N51" s="1"/>
  <c r="M49"/>
  <c r="L49"/>
  <c r="K49"/>
  <c r="J49"/>
  <c r="I49"/>
  <c r="H49"/>
  <c r="G49"/>
  <c r="F49"/>
  <c r="E49"/>
  <c r="D49"/>
  <c r="C49"/>
  <c r="B49"/>
  <c r="O57" s="1"/>
  <c r="P57" s="1"/>
  <c r="M48"/>
  <c r="L48"/>
  <c r="K48"/>
  <c r="J48"/>
  <c r="I48"/>
  <c r="H48"/>
  <c r="G48"/>
  <c r="F48"/>
  <c r="E48"/>
  <c r="D48"/>
  <c r="C48"/>
  <c r="B48"/>
  <c r="N48" s="1"/>
  <c r="M47"/>
  <c r="L47"/>
  <c r="K47"/>
  <c r="J47"/>
  <c r="I47"/>
  <c r="H47"/>
  <c r="G47"/>
  <c r="F47"/>
  <c r="E47"/>
  <c r="D47"/>
  <c r="C47"/>
  <c r="B47"/>
  <c r="O55" s="1"/>
  <c r="P55" s="1"/>
  <c r="M46"/>
  <c r="L46"/>
  <c r="K46"/>
  <c r="J46"/>
  <c r="I46"/>
  <c r="H46"/>
  <c r="G46"/>
  <c r="F46"/>
  <c r="E46"/>
  <c r="D46"/>
  <c r="C46"/>
  <c r="B46"/>
  <c r="O54" s="1"/>
  <c r="P54" s="1"/>
  <c r="M45"/>
  <c r="L45"/>
  <c r="K45"/>
  <c r="J45"/>
  <c r="I45"/>
  <c r="H45"/>
  <c r="G45"/>
  <c r="F45"/>
  <c r="E45"/>
  <c r="D45"/>
  <c r="C45"/>
  <c r="B45"/>
  <c r="O53" s="1"/>
  <c r="P53" s="1"/>
  <c r="M44"/>
  <c r="L44"/>
  <c r="K44"/>
  <c r="J44"/>
  <c r="I44"/>
  <c r="H44"/>
  <c r="G44"/>
  <c r="F44"/>
  <c r="E44"/>
  <c r="D44"/>
  <c r="C44"/>
  <c r="B44"/>
  <c r="O52" s="1"/>
  <c r="P52" s="1"/>
  <c r="M42"/>
  <c r="L42"/>
  <c r="K42"/>
  <c r="J42"/>
  <c r="I42"/>
  <c r="H42"/>
  <c r="G42"/>
  <c r="F42"/>
  <c r="E42"/>
  <c r="D42"/>
  <c r="C42"/>
  <c r="B42"/>
  <c r="O50" s="1"/>
  <c r="P50" s="1"/>
  <c r="M41"/>
  <c r="L41"/>
  <c r="K41"/>
  <c r="J41"/>
  <c r="I41"/>
  <c r="H41"/>
  <c r="G41"/>
  <c r="F41"/>
  <c r="E41"/>
  <c r="D41"/>
  <c r="C41"/>
  <c r="B41"/>
  <c r="O49" s="1"/>
  <c r="P49" s="1"/>
  <c r="M40"/>
  <c r="L40"/>
  <c r="K40"/>
  <c r="J40"/>
  <c r="I40"/>
  <c r="H40"/>
  <c r="G40"/>
  <c r="F40"/>
  <c r="E40"/>
  <c r="D40"/>
  <c r="C40"/>
  <c r="B40"/>
  <c r="O48" s="1"/>
  <c r="P48" s="1"/>
  <c r="O39"/>
  <c r="P39" s="1"/>
  <c r="M39"/>
  <c r="L39"/>
  <c r="K39"/>
  <c r="J39"/>
  <c r="I39"/>
  <c r="H39"/>
  <c r="G39"/>
  <c r="F39"/>
  <c r="E39"/>
  <c r="D39"/>
  <c r="C39"/>
  <c r="B39"/>
  <c r="O47" s="1"/>
  <c r="P47" s="1"/>
  <c r="P38"/>
  <c r="O38"/>
  <c r="M38"/>
  <c r="L38"/>
  <c r="K38"/>
  <c r="J38"/>
  <c r="I38"/>
  <c r="H38"/>
  <c r="G38"/>
  <c r="F38"/>
  <c r="E38"/>
  <c r="D38"/>
  <c r="C38"/>
  <c r="B38"/>
  <c r="O42" s="1"/>
  <c r="P42" s="1"/>
  <c r="O37"/>
  <c r="P37" s="1"/>
  <c r="M37"/>
  <c r="L37"/>
  <c r="K37"/>
  <c r="J37"/>
  <c r="I37"/>
  <c r="H37"/>
  <c r="G37"/>
  <c r="F37"/>
  <c r="E37"/>
  <c r="D37"/>
  <c r="C37"/>
  <c r="B37"/>
  <c r="N37" s="1"/>
  <c r="P36"/>
  <c r="O36"/>
  <c r="M31"/>
  <c r="L31"/>
  <c r="K31"/>
  <c r="J31"/>
  <c r="I31"/>
  <c r="H31"/>
  <c r="G31"/>
  <c r="F31"/>
  <c r="E31"/>
  <c r="D31"/>
  <c r="C31"/>
  <c r="B31"/>
  <c r="O35" s="1"/>
  <c r="P35" s="1"/>
  <c r="M30"/>
  <c r="L30"/>
  <c r="K30"/>
  <c r="J30"/>
  <c r="I30"/>
  <c r="H30"/>
  <c r="G30"/>
  <c r="F30"/>
  <c r="E30"/>
  <c r="D30"/>
  <c r="C30"/>
  <c r="B30"/>
  <c r="O34" s="1"/>
  <c r="P34" s="1"/>
  <c r="N29"/>
  <c r="E29"/>
  <c r="O33" s="1"/>
  <c r="P33" s="1"/>
  <c r="N28"/>
  <c r="E28"/>
  <c r="O32" s="1"/>
  <c r="P32" s="1"/>
  <c r="M27"/>
  <c r="L27"/>
  <c r="K27"/>
  <c r="J27"/>
  <c r="I27"/>
  <c r="H27"/>
  <c r="G27"/>
  <c r="F27"/>
  <c r="E27"/>
  <c r="D27"/>
  <c r="C27"/>
  <c r="B27"/>
  <c r="O31" s="1"/>
  <c r="P31" s="1"/>
  <c r="M26"/>
  <c r="L26"/>
  <c r="K26"/>
  <c r="J26"/>
  <c r="I26"/>
  <c r="H26"/>
  <c r="G26"/>
  <c r="F26"/>
  <c r="E26"/>
  <c r="D26"/>
  <c r="C26"/>
  <c r="B26"/>
  <c r="N26" s="1"/>
  <c r="M25"/>
  <c r="L25"/>
  <c r="K25"/>
  <c r="J25"/>
  <c r="I25"/>
  <c r="H25"/>
  <c r="G25"/>
  <c r="F25"/>
  <c r="E25"/>
  <c r="D25"/>
  <c r="C25"/>
  <c r="B25"/>
  <c r="O29" s="1"/>
  <c r="P29" s="1"/>
  <c r="M24"/>
  <c r="L24"/>
  <c r="K24"/>
  <c r="J24"/>
  <c r="I24"/>
  <c r="H24"/>
  <c r="G24"/>
  <c r="F24"/>
  <c r="E24"/>
  <c r="D24"/>
  <c r="C24"/>
  <c r="B24"/>
  <c r="O28" s="1"/>
  <c r="P28" s="1"/>
  <c r="M23"/>
  <c r="L23"/>
  <c r="K23"/>
  <c r="J23"/>
  <c r="I23"/>
  <c r="H23"/>
  <c r="G23"/>
  <c r="F23"/>
  <c r="E23"/>
  <c r="D23"/>
  <c r="C23"/>
  <c r="B23"/>
  <c r="O27" s="1"/>
  <c r="P27" s="1"/>
  <c r="M22"/>
  <c r="L22"/>
  <c r="K22"/>
  <c r="J22"/>
  <c r="I22"/>
  <c r="H22"/>
  <c r="G22"/>
  <c r="F22"/>
  <c r="E22"/>
  <c r="D22"/>
  <c r="C22"/>
  <c r="B22"/>
  <c r="N22" s="1"/>
  <c r="P21"/>
  <c r="O21"/>
  <c r="N21"/>
  <c r="O20"/>
  <c r="P20" s="1"/>
  <c r="N20"/>
  <c r="P19"/>
  <c r="O19"/>
  <c r="N19"/>
  <c r="O18"/>
  <c r="P18" s="1"/>
  <c r="N18"/>
  <c r="M17"/>
  <c r="L17"/>
  <c r="K17"/>
  <c r="J17"/>
  <c r="I17"/>
  <c r="H17"/>
  <c r="G17"/>
  <c r="F17"/>
  <c r="E17"/>
  <c r="D17"/>
  <c r="C17"/>
  <c r="B17"/>
  <c r="O17" s="1"/>
  <c r="P17" s="1"/>
  <c r="M16"/>
  <c r="L16"/>
  <c r="K16"/>
  <c r="J16"/>
  <c r="I16"/>
  <c r="H16"/>
  <c r="G16"/>
  <c r="F16"/>
  <c r="E16"/>
  <c r="D16"/>
  <c r="C16"/>
  <c r="B16"/>
  <c r="N16" s="1"/>
  <c r="M15"/>
  <c r="L15"/>
  <c r="K15"/>
  <c r="J15"/>
  <c r="I15"/>
  <c r="H15"/>
  <c r="G15"/>
  <c r="F15"/>
  <c r="E15"/>
  <c r="D15"/>
  <c r="C15"/>
  <c r="B15"/>
  <c r="O15" s="1"/>
  <c r="P15" s="1"/>
  <c r="M14"/>
  <c r="L14"/>
  <c r="K14"/>
  <c r="J14"/>
  <c r="I14"/>
  <c r="H14"/>
  <c r="G14"/>
  <c r="F14"/>
  <c r="E14"/>
  <c r="D14"/>
  <c r="C14"/>
  <c r="O14" s="1"/>
  <c r="P14" s="1"/>
  <c r="B14"/>
  <c r="N14" s="1"/>
  <c r="M13"/>
  <c r="L13"/>
  <c r="K13"/>
  <c r="J13"/>
  <c r="I13"/>
  <c r="H13"/>
  <c r="G13"/>
  <c r="F13"/>
  <c r="E13"/>
  <c r="D13"/>
  <c r="C13"/>
  <c r="B13"/>
  <c r="O13" s="1"/>
  <c r="P13" s="1"/>
  <c r="M12"/>
  <c r="L12"/>
  <c r="K12"/>
  <c r="J12"/>
  <c r="I12"/>
  <c r="H12"/>
  <c r="G12"/>
  <c r="F12"/>
  <c r="E12"/>
  <c r="D12"/>
  <c r="C12"/>
  <c r="O12" s="1"/>
  <c r="P12" s="1"/>
  <c r="B12"/>
  <c r="N12" s="1"/>
  <c r="M11"/>
  <c r="I11"/>
  <c r="H11"/>
  <c r="G11"/>
  <c r="F11"/>
  <c r="E11"/>
  <c r="D11"/>
  <c r="C11"/>
  <c r="N11" s="1"/>
  <c r="B11"/>
  <c r="O11" s="1"/>
  <c r="P11" s="1"/>
  <c r="M10"/>
  <c r="I10"/>
  <c r="H10"/>
  <c r="G10"/>
  <c r="F10"/>
  <c r="E10"/>
  <c r="D10"/>
  <c r="C10"/>
  <c r="N10" s="1"/>
  <c r="B10"/>
  <c r="O10" s="1"/>
  <c r="P10" s="1"/>
  <c r="M9"/>
  <c r="L9"/>
  <c r="K9"/>
  <c r="J9"/>
  <c r="I9"/>
  <c r="H9"/>
  <c r="G9"/>
  <c r="F9"/>
  <c r="E9"/>
  <c r="D9"/>
  <c r="C9"/>
  <c r="B9"/>
  <c r="O9" s="1"/>
  <c r="P9" s="1"/>
  <c r="M8"/>
  <c r="L8"/>
  <c r="K8"/>
  <c r="J8"/>
  <c r="I8"/>
  <c r="H8"/>
  <c r="G8"/>
  <c r="F8"/>
  <c r="E8"/>
  <c r="D8"/>
  <c r="C8"/>
  <c r="O8" s="1"/>
  <c r="P8" s="1"/>
  <c r="B8"/>
  <c r="N8" s="1"/>
  <c r="M7"/>
  <c r="I7"/>
  <c r="H7"/>
  <c r="G7"/>
  <c r="F7"/>
  <c r="E7"/>
  <c r="D7"/>
  <c r="C7"/>
  <c r="N7" s="1"/>
  <c r="B7"/>
  <c r="O7" s="1"/>
  <c r="P7" s="1"/>
  <c r="M6"/>
  <c r="I6"/>
  <c r="H6"/>
  <c r="G6"/>
  <c r="F6"/>
  <c r="E6"/>
  <c r="D6"/>
  <c r="C6"/>
  <c r="N6" s="1"/>
  <c r="B6"/>
  <c r="O6" s="1"/>
  <c r="P6" s="1"/>
  <c r="M4"/>
  <c r="L4"/>
  <c r="K4"/>
  <c r="J4"/>
  <c r="I4"/>
  <c r="H4"/>
  <c r="G4"/>
  <c r="F4"/>
  <c r="E4"/>
  <c r="D4"/>
  <c r="C4"/>
  <c r="B4"/>
  <c r="O4" s="1"/>
  <c r="P4" s="1"/>
  <c r="N4" s="1"/>
  <c r="M84" i="5"/>
  <c r="L84"/>
  <c r="K84"/>
  <c r="J84"/>
  <c r="I84"/>
  <c r="H84"/>
  <c r="G84"/>
  <c r="F84"/>
  <c r="E84"/>
  <c r="D84"/>
  <c r="C84"/>
  <c r="B84"/>
  <c r="N84" s="1"/>
  <c r="M83"/>
  <c r="L83"/>
  <c r="K83"/>
  <c r="J83"/>
  <c r="I83"/>
  <c r="H83"/>
  <c r="G83"/>
  <c r="F83"/>
  <c r="E83"/>
  <c r="D83"/>
  <c r="C83"/>
  <c r="B83"/>
  <c r="N83" s="1"/>
  <c r="M79"/>
  <c r="L79"/>
  <c r="K79"/>
  <c r="J79"/>
  <c r="I79"/>
  <c r="H79"/>
  <c r="G79"/>
  <c r="F79"/>
  <c r="E79"/>
  <c r="D79"/>
  <c r="C79"/>
  <c r="B79"/>
  <c r="N79" s="1"/>
  <c r="M78"/>
  <c r="L78"/>
  <c r="K78"/>
  <c r="J78"/>
  <c r="I78"/>
  <c r="H78"/>
  <c r="G78"/>
  <c r="F78"/>
  <c r="E78"/>
  <c r="D78"/>
  <c r="C78"/>
  <c r="B78"/>
  <c r="N78" s="1"/>
  <c r="M77"/>
  <c r="L77"/>
  <c r="K77"/>
  <c r="J77"/>
  <c r="I77"/>
  <c r="H77"/>
  <c r="G77"/>
  <c r="F77"/>
  <c r="E77"/>
  <c r="D77"/>
  <c r="C77"/>
  <c r="B77"/>
  <c r="N77" s="1"/>
  <c r="M76"/>
  <c r="L76"/>
  <c r="K76"/>
  <c r="J76"/>
  <c r="I76"/>
  <c r="H76"/>
  <c r="G76"/>
  <c r="F76"/>
  <c r="E76"/>
  <c r="D76"/>
  <c r="C76"/>
  <c r="B76"/>
  <c r="N76" s="1"/>
  <c r="M75"/>
  <c r="L75"/>
  <c r="K75"/>
  <c r="J75"/>
  <c r="I75"/>
  <c r="H75"/>
  <c r="G75"/>
  <c r="F75"/>
  <c r="E75"/>
  <c r="D75"/>
  <c r="C75"/>
  <c r="B75"/>
  <c r="N75" s="1"/>
  <c r="M74"/>
  <c r="L74"/>
  <c r="K74"/>
  <c r="J74"/>
  <c r="I74"/>
  <c r="H74"/>
  <c r="G74"/>
  <c r="F74"/>
  <c r="E74"/>
  <c r="D74"/>
  <c r="C74"/>
  <c r="B74"/>
  <c r="N74" s="1"/>
  <c r="M73"/>
  <c r="L73"/>
  <c r="K73"/>
  <c r="J73"/>
  <c r="I73"/>
  <c r="H73"/>
  <c r="G73"/>
  <c r="F73"/>
  <c r="E73"/>
  <c r="D73"/>
  <c r="C73"/>
  <c r="B73"/>
  <c r="N73" s="1"/>
  <c r="M72"/>
  <c r="L72"/>
  <c r="K72"/>
  <c r="J72"/>
  <c r="I72"/>
  <c r="H72"/>
  <c r="G72"/>
  <c r="F72"/>
  <c r="E72"/>
  <c r="D72"/>
  <c r="C72"/>
  <c r="B72"/>
  <c r="N72" s="1"/>
  <c r="M71"/>
  <c r="L71"/>
  <c r="K71"/>
  <c r="J71"/>
  <c r="I71"/>
  <c r="H71"/>
  <c r="G71"/>
  <c r="F71"/>
  <c r="E71"/>
  <c r="D71"/>
  <c r="C71"/>
  <c r="B71"/>
  <c r="N71" s="1"/>
  <c r="M70"/>
  <c r="L70"/>
  <c r="K70"/>
  <c r="J70"/>
  <c r="I70"/>
  <c r="H70"/>
  <c r="G70"/>
  <c r="F70"/>
  <c r="E70"/>
  <c r="D70"/>
  <c r="C70"/>
  <c r="B70"/>
  <c r="N70" s="1"/>
  <c r="M64"/>
  <c r="L64"/>
  <c r="K64"/>
  <c r="J64"/>
  <c r="I64"/>
  <c r="H64"/>
  <c r="G64"/>
  <c r="F64"/>
  <c r="E64"/>
  <c r="D64"/>
  <c r="C64"/>
  <c r="B64"/>
  <c r="N64" s="1"/>
  <c r="M63"/>
  <c r="L63"/>
  <c r="K63"/>
  <c r="J63"/>
  <c r="I63"/>
  <c r="H63"/>
  <c r="G63"/>
  <c r="F63"/>
  <c r="E63"/>
  <c r="D63"/>
  <c r="C63"/>
  <c r="B63"/>
  <c r="N63" s="1"/>
  <c r="M62"/>
  <c r="L62"/>
  <c r="K62"/>
  <c r="J62"/>
  <c r="I62"/>
  <c r="H62"/>
  <c r="G62"/>
  <c r="F62"/>
  <c r="E62"/>
  <c r="D62"/>
  <c r="C62"/>
  <c r="B62"/>
  <c r="N62" s="1"/>
  <c r="M61"/>
  <c r="L61"/>
  <c r="K61"/>
  <c r="J61"/>
  <c r="I61"/>
  <c r="H61"/>
  <c r="G61"/>
  <c r="F61"/>
  <c r="E61"/>
  <c r="D61"/>
  <c r="C61"/>
  <c r="B61"/>
  <c r="N61" s="1"/>
  <c r="M60"/>
  <c r="L60"/>
  <c r="K60"/>
  <c r="J60"/>
  <c r="I60"/>
  <c r="H60"/>
  <c r="G60"/>
  <c r="F60"/>
  <c r="E60"/>
  <c r="D60"/>
  <c r="C60"/>
  <c r="B60"/>
  <c r="N60" s="1"/>
  <c r="M59"/>
  <c r="L59"/>
  <c r="K59"/>
  <c r="J59"/>
  <c r="I59"/>
  <c r="H59"/>
  <c r="G59"/>
  <c r="F59"/>
  <c r="E59"/>
  <c r="D59"/>
  <c r="C59"/>
  <c r="B59"/>
  <c r="N59" s="1"/>
  <c r="M57"/>
  <c r="L57"/>
  <c r="K57"/>
  <c r="J57"/>
  <c r="I57"/>
  <c r="H57"/>
  <c r="G57"/>
  <c r="F57"/>
  <c r="E57"/>
  <c r="D57"/>
  <c r="C57"/>
  <c r="B57"/>
  <c r="N57" s="1"/>
  <c r="M56"/>
  <c r="L56"/>
  <c r="K56"/>
  <c r="J56"/>
  <c r="I56"/>
  <c r="H56"/>
  <c r="G56"/>
  <c r="F56"/>
  <c r="E56"/>
  <c r="D56"/>
  <c r="C56"/>
  <c r="B56"/>
  <c r="N56" s="1"/>
  <c r="M52"/>
  <c r="L52"/>
  <c r="K52"/>
  <c r="J52"/>
  <c r="I52"/>
  <c r="H52"/>
  <c r="G52"/>
  <c r="F52"/>
  <c r="E52"/>
  <c r="D52"/>
  <c r="C52"/>
  <c r="B52"/>
  <c r="N52" s="1"/>
  <c r="M51"/>
  <c r="L51"/>
  <c r="K51"/>
  <c r="J51"/>
  <c r="I51"/>
  <c r="H51"/>
  <c r="G51"/>
  <c r="F51"/>
  <c r="E51"/>
  <c r="D51"/>
  <c r="C51"/>
  <c r="B51"/>
  <c r="N51" s="1"/>
  <c r="M49"/>
  <c r="L49"/>
  <c r="K49"/>
  <c r="J49"/>
  <c r="I49"/>
  <c r="H49"/>
  <c r="G49"/>
  <c r="F49"/>
  <c r="E49"/>
  <c r="D49"/>
  <c r="C49"/>
  <c r="B49"/>
  <c r="N49" s="1"/>
  <c r="M48"/>
  <c r="L48"/>
  <c r="K48"/>
  <c r="J48"/>
  <c r="I48"/>
  <c r="H48"/>
  <c r="G48"/>
  <c r="F48"/>
  <c r="E48"/>
  <c r="D48"/>
  <c r="C48"/>
  <c r="B48"/>
  <c r="N48" s="1"/>
  <c r="M47"/>
  <c r="L47"/>
  <c r="K47"/>
  <c r="J47"/>
  <c r="I47"/>
  <c r="H47"/>
  <c r="G47"/>
  <c r="F47"/>
  <c r="E47"/>
  <c r="D47"/>
  <c r="C47"/>
  <c r="B47"/>
  <c r="N47" s="1"/>
  <c r="M46"/>
  <c r="L46"/>
  <c r="K46"/>
  <c r="J46"/>
  <c r="I46"/>
  <c r="H46"/>
  <c r="G46"/>
  <c r="F46"/>
  <c r="E46"/>
  <c r="D46"/>
  <c r="C46"/>
  <c r="B46"/>
  <c r="N46" s="1"/>
  <c r="M45"/>
  <c r="L45"/>
  <c r="K45"/>
  <c r="J45"/>
  <c r="I45"/>
  <c r="H45"/>
  <c r="G45"/>
  <c r="F45"/>
  <c r="E45"/>
  <c r="D45"/>
  <c r="C45"/>
  <c r="B45"/>
  <c r="N45" s="1"/>
  <c r="M44"/>
  <c r="L44"/>
  <c r="K44"/>
  <c r="J44"/>
  <c r="I44"/>
  <c r="H44"/>
  <c r="G44"/>
  <c r="F44"/>
  <c r="E44"/>
  <c r="D44"/>
  <c r="C44"/>
  <c r="B44"/>
  <c r="N44" s="1"/>
  <c r="M42"/>
  <c r="L42"/>
  <c r="K42"/>
  <c r="J42"/>
  <c r="I42"/>
  <c r="H42"/>
  <c r="G42"/>
  <c r="F42"/>
  <c r="E42"/>
  <c r="D42"/>
  <c r="C42"/>
  <c r="B42"/>
  <c r="N42" s="1"/>
  <c r="M4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B40"/>
  <c r="N40" s="1"/>
  <c r="M39"/>
  <c r="L39"/>
  <c r="K39"/>
  <c r="J39"/>
  <c r="I39"/>
  <c r="H39"/>
  <c r="G39"/>
  <c r="F39"/>
  <c r="E39"/>
  <c r="D39"/>
  <c r="C39"/>
  <c r="B39"/>
  <c r="N39" s="1"/>
  <c r="M38"/>
  <c r="L38"/>
  <c r="K38"/>
  <c r="J38"/>
  <c r="I38"/>
  <c r="H38"/>
  <c r="G38"/>
  <c r="F38"/>
  <c r="E38"/>
  <c r="D38"/>
  <c r="C38"/>
  <c r="B38"/>
  <c r="N38" s="1"/>
  <c r="M37"/>
  <c r="L37"/>
  <c r="K37"/>
  <c r="J37"/>
  <c r="I37"/>
  <c r="H37"/>
  <c r="G37"/>
  <c r="F37"/>
  <c r="E37"/>
  <c r="D37"/>
  <c r="C37"/>
  <c r="B37"/>
  <c r="N37" s="1"/>
  <c r="M31"/>
  <c r="L31"/>
  <c r="K31"/>
  <c r="J31"/>
  <c r="I31"/>
  <c r="H31"/>
  <c r="G31"/>
  <c r="F31"/>
  <c r="E31"/>
  <c r="D31"/>
  <c r="C31"/>
  <c r="B31"/>
  <c r="N31" s="1"/>
  <c r="M30"/>
  <c r="L30"/>
  <c r="K30"/>
  <c r="J30"/>
  <c r="I30"/>
  <c r="H30"/>
  <c r="G30"/>
  <c r="F30"/>
  <c r="E30"/>
  <c r="D30"/>
  <c r="C30"/>
  <c r="B30"/>
  <c r="N30" s="1"/>
  <c r="M27"/>
  <c r="L27"/>
  <c r="K27"/>
  <c r="J27"/>
  <c r="I27"/>
  <c r="H27"/>
  <c r="G27"/>
  <c r="F27"/>
  <c r="E27"/>
  <c r="D27"/>
  <c r="C27"/>
  <c r="B27"/>
  <c r="N27" s="1"/>
  <c r="M26"/>
  <c r="L26"/>
  <c r="K26"/>
  <c r="J26"/>
  <c r="I26"/>
  <c r="H26"/>
  <c r="G26"/>
  <c r="F26"/>
  <c r="E26"/>
  <c r="D26"/>
  <c r="C26"/>
  <c r="B26"/>
  <c r="N26" s="1"/>
  <c r="M25"/>
  <c r="L25"/>
  <c r="K25"/>
  <c r="J25"/>
  <c r="I25"/>
  <c r="H25"/>
  <c r="G25"/>
  <c r="F25"/>
  <c r="E25"/>
  <c r="D25"/>
  <c r="C25"/>
  <c r="B25"/>
  <c r="N25" s="1"/>
  <c r="M24"/>
  <c r="L24"/>
  <c r="K24"/>
  <c r="J24"/>
  <c r="I24"/>
  <c r="H24"/>
  <c r="G24"/>
  <c r="F24"/>
  <c r="E24"/>
  <c r="D24"/>
  <c r="C24"/>
  <c r="B24"/>
  <c r="N24" s="1"/>
  <c r="M23"/>
  <c r="L23"/>
  <c r="K23"/>
  <c r="J23"/>
  <c r="I23"/>
  <c r="H23"/>
  <c r="G23"/>
  <c r="F23"/>
  <c r="E23"/>
  <c r="D23"/>
  <c r="C23"/>
  <c r="B23"/>
  <c r="N23" s="1"/>
  <c r="M22"/>
  <c r="L22"/>
  <c r="K22"/>
  <c r="J22"/>
  <c r="I22"/>
  <c r="H22"/>
  <c r="G22"/>
  <c r="F22"/>
  <c r="E22"/>
  <c r="D22"/>
  <c r="C22"/>
  <c r="B22"/>
  <c r="N22" s="1"/>
  <c r="M17"/>
  <c r="L17"/>
  <c r="K17"/>
  <c r="J17"/>
  <c r="I17"/>
  <c r="H17"/>
  <c r="G17"/>
  <c r="F17"/>
  <c r="E17"/>
  <c r="D17"/>
  <c r="C17"/>
  <c r="B17"/>
  <c r="N17" s="1"/>
  <c r="M16"/>
  <c r="L16"/>
  <c r="K16"/>
  <c r="J16"/>
  <c r="I16"/>
  <c r="H16"/>
  <c r="G16"/>
  <c r="F16"/>
  <c r="E16"/>
  <c r="D16"/>
  <c r="C16"/>
  <c r="B16"/>
  <c r="N16" s="1"/>
  <c r="M15"/>
  <c r="L15"/>
  <c r="K15"/>
  <c r="J15"/>
  <c r="I15"/>
  <c r="H15"/>
  <c r="G15"/>
  <c r="F15"/>
  <c r="E15"/>
  <c r="D15"/>
  <c r="C15"/>
  <c r="B15"/>
  <c r="N15" s="1"/>
  <c r="M14"/>
  <c r="L14"/>
  <c r="K14"/>
  <c r="J14"/>
  <c r="I14"/>
  <c r="H14"/>
  <c r="G14"/>
  <c r="F14"/>
  <c r="E14"/>
  <c r="D14"/>
  <c r="C14"/>
  <c r="B14"/>
  <c r="N14" s="1"/>
  <c r="M13"/>
  <c r="L13"/>
  <c r="K13"/>
  <c r="J13"/>
  <c r="I13"/>
  <c r="H13"/>
  <c r="G13"/>
  <c r="F13"/>
  <c r="E13"/>
  <c r="D13"/>
  <c r="C13"/>
  <c r="B13"/>
  <c r="N13" s="1"/>
  <c r="M12"/>
  <c r="L12"/>
  <c r="K12"/>
  <c r="J12"/>
  <c r="I12"/>
  <c r="H12"/>
  <c r="G12"/>
  <c r="F12"/>
  <c r="E12"/>
  <c r="D12"/>
  <c r="C12"/>
  <c r="B12"/>
  <c r="N12" s="1"/>
  <c r="M11"/>
  <c r="L11"/>
  <c r="K11"/>
  <c r="J11"/>
  <c r="I11"/>
  <c r="H11"/>
  <c r="G11"/>
  <c r="F11"/>
  <c r="E11"/>
  <c r="D11"/>
  <c r="C11"/>
  <c r="B11"/>
  <c r="N11" s="1"/>
  <c r="M10"/>
  <c r="L10"/>
  <c r="K10"/>
  <c r="J10"/>
  <c r="I10"/>
  <c r="H10"/>
  <c r="G10"/>
  <c r="F10"/>
  <c r="E10"/>
  <c r="D10"/>
  <c r="C10"/>
  <c r="B10"/>
  <c r="N10" s="1"/>
  <c r="M9"/>
  <c r="L9"/>
  <c r="K9"/>
  <c r="J9"/>
  <c r="I9"/>
  <c r="H9"/>
  <c r="G9"/>
  <c r="F9"/>
  <c r="E9"/>
  <c r="D9"/>
  <c r="C9"/>
  <c r="B9"/>
  <c r="N9" s="1"/>
  <c r="M8"/>
  <c r="L8"/>
  <c r="K8"/>
  <c r="J8"/>
  <c r="I8"/>
  <c r="H8"/>
  <c r="G8"/>
  <c r="F8"/>
  <c r="E8"/>
  <c r="D8"/>
  <c r="C8"/>
  <c r="B8"/>
  <c r="N8" s="1"/>
  <c r="M7"/>
  <c r="L7"/>
  <c r="K7"/>
  <c r="J7"/>
  <c r="I7"/>
  <c r="H7"/>
  <c r="G7"/>
  <c r="F7"/>
  <c r="E7"/>
  <c r="D7"/>
  <c r="C7"/>
  <c r="B7"/>
  <c r="N7" s="1"/>
  <c r="M6"/>
  <c r="L6"/>
  <c r="K6"/>
  <c r="J6"/>
  <c r="I6"/>
  <c r="H6"/>
  <c r="G6"/>
  <c r="F6"/>
  <c r="E6"/>
  <c r="D6"/>
  <c r="C6"/>
  <c r="B6"/>
  <c r="N6" s="1"/>
  <c r="M4"/>
  <c r="L4"/>
  <c r="K4"/>
  <c r="J4"/>
  <c r="I4"/>
  <c r="H4"/>
  <c r="G4"/>
  <c r="F4"/>
  <c r="E4"/>
  <c r="D4"/>
  <c r="C4"/>
  <c r="B4"/>
  <c r="N4" s="1"/>
  <c r="M86" i="17"/>
  <c r="L86"/>
  <c r="K86"/>
  <c r="J86"/>
  <c r="I86"/>
  <c r="H86"/>
  <c r="G86"/>
  <c r="F86"/>
  <c r="E86"/>
  <c r="D86"/>
  <c r="C86"/>
  <c r="B86"/>
  <c r="N86" s="1"/>
  <c r="M85"/>
  <c r="L85"/>
  <c r="K85"/>
  <c r="J85"/>
  <c r="I85"/>
  <c r="H85"/>
  <c r="G85"/>
  <c r="F85"/>
  <c r="E85"/>
  <c r="D85"/>
  <c r="C85"/>
  <c r="B85"/>
  <c r="N85" s="1"/>
  <c r="M81"/>
  <c r="L81"/>
  <c r="K81"/>
  <c r="J81"/>
  <c r="I81"/>
  <c r="H81"/>
  <c r="G81"/>
  <c r="F81"/>
  <c r="E81"/>
  <c r="D81"/>
  <c r="C81"/>
  <c r="B81"/>
  <c r="N81" s="1"/>
  <c r="M80"/>
  <c r="L80"/>
  <c r="K80"/>
  <c r="J80"/>
  <c r="I80"/>
  <c r="H80"/>
  <c r="G80"/>
  <c r="F80"/>
  <c r="E80"/>
  <c r="D80"/>
  <c r="C80"/>
  <c r="B80"/>
  <c r="N80" s="1"/>
  <c r="M79"/>
  <c r="L79"/>
  <c r="K79"/>
  <c r="J79"/>
  <c r="I79"/>
  <c r="H79"/>
  <c r="G79"/>
  <c r="F79"/>
  <c r="E79"/>
  <c r="D79"/>
  <c r="C79"/>
  <c r="B79"/>
  <c r="N79" s="1"/>
  <c r="M78"/>
  <c r="L78"/>
  <c r="K78"/>
  <c r="J78"/>
  <c r="I78"/>
  <c r="H78"/>
  <c r="G78"/>
  <c r="F78"/>
  <c r="E78"/>
  <c r="D78"/>
  <c r="C78"/>
  <c r="B78"/>
  <c r="N78" s="1"/>
  <c r="M77"/>
  <c r="L77"/>
  <c r="K77"/>
  <c r="J77"/>
  <c r="I77"/>
  <c r="H77"/>
  <c r="G77"/>
  <c r="F77"/>
  <c r="E77"/>
  <c r="D77"/>
  <c r="C77"/>
  <c r="B77"/>
  <c r="N77" s="1"/>
  <c r="M76"/>
  <c r="L76"/>
  <c r="K76"/>
  <c r="J76"/>
  <c r="I76"/>
  <c r="H76"/>
  <c r="G76"/>
  <c r="F76"/>
  <c r="E76"/>
  <c r="D76"/>
  <c r="C76"/>
  <c r="B76"/>
  <c r="N76" s="1"/>
  <c r="M75"/>
  <c r="L75"/>
  <c r="K75"/>
  <c r="J75"/>
  <c r="I75"/>
  <c r="H75"/>
  <c r="G75"/>
  <c r="F75"/>
  <c r="E75"/>
  <c r="D75"/>
  <c r="C75"/>
  <c r="B75"/>
  <c r="N75" s="1"/>
  <c r="M74"/>
  <c r="L74"/>
  <c r="K74"/>
  <c r="J74"/>
  <c r="I74"/>
  <c r="H74"/>
  <c r="G74"/>
  <c r="F74"/>
  <c r="E74"/>
  <c r="D74"/>
  <c r="C74"/>
  <c r="B74"/>
  <c r="N74" s="1"/>
  <c r="M73"/>
  <c r="L73"/>
  <c r="K73"/>
  <c r="J73"/>
  <c r="I73"/>
  <c r="H73"/>
  <c r="G73"/>
  <c r="F73"/>
  <c r="E73"/>
  <c r="D73"/>
  <c r="C73"/>
  <c r="B73"/>
  <c r="N73" s="1"/>
  <c r="M72"/>
  <c r="L72"/>
  <c r="K72"/>
  <c r="J72"/>
  <c r="I72"/>
  <c r="H72"/>
  <c r="G72"/>
  <c r="F72"/>
  <c r="E72"/>
  <c r="D72"/>
  <c r="C72"/>
  <c r="B72"/>
  <c r="N72" s="1"/>
  <c r="M63"/>
  <c r="L63"/>
  <c r="K63"/>
  <c r="J63"/>
  <c r="I63"/>
  <c r="H63"/>
  <c r="G63"/>
  <c r="F63"/>
  <c r="E63"/>
  <c r="D63"/>
  <c r="C63"/>
  <c r="B63"/>
  <c r="N63" s="1"/>
  <c r="M62"/>
  <c r="L62"/>
  <c r="K62"/>
  <c r="J62"/>
  <c r="I62"/>
  <c r="H62"/>
  <c r="G62"/>
  <c r="F62"/>
  <c r="E62"/>
  <c r="D62"/>
  <c r="C62"/>
  <c r="B62"/>
  <c r="N62" s="1"/>
  <c r="M61"/>
  <c r="L61"/>
  <c r="K61"/>
  <c r="J61"/>
  <c r="I61"/>
  <c r="H61"/>
  <c r="G61"/>
  <c r="F61"/>
  <c r="E61"/>
  <c r="D61"/>
  <c r="C61"/>
  <c r="B61"/>
  <c r="N61" s="1"/>
  <c r="M60"/>
  <c r="L60"/>
  <c r="K60"/>
  <c r="J60"/>
  <c r="I60"/>
  <c r="H60"/>
  <c r="G60"/>
  <c r="F60"/>
  <c r="E60"/>
  <c r="D60"/>
  <c r="C60"/>
  <c r="B60"/>
  <c r="N60" s="1"/>
  <c r="M59"/>
  <c r="L59"/>
  <c r="K59"/>
  <c r="J59"/>
  <c r="I59"/>
  <c r="H59"/>
  <c r="G59"/>
  <c r="F59"/>
  <c r="E59"/>
  <c r="D59"/>
  <c r="C59"/>
  <c r="B59"/>
  <c r="N59" s="1"/>
  <c r="M58"/>
  <c r="L58"/>
  <c r="K58"/>
  <c r="J58"/>
  <c r="I58"/>
  <c r="H58"/>
  <c r="G58"/>
  <c r="F58"/>
  <c r="E58"/>
  <c r="D58"/>
  <c r="C58"/>
  <c r="B58"/>
  <c r="N58" s="1"/>
  <c r="M56"/>
  <c r="L56"/>
  <c r="K56"/>
  <c r="J56"/>
  <c r="I56"/>
  <c r="H56"/>
  <c r="G56"/>
  <c r="F56"/>
  <c r="E56"/>
  <c r="D56"/>
  <c r="C56"/>
  <c r="B56"/>
  <c r="N56" s="1"/>
  <c r="M55"/>
  <c r="L55"/>
  <c r="K55"/>
  <c r="J55"/>
  <c r="I55"/>
  <c r="H55"/>
  <c r="G55"/>
  <c r="F55"/>
  <c r="E55"/>
  <c r="D55"/>
  <c r="C55"/>
  <c r="B55"/>
  <c r="N55" s="1"/>
  <c r="M51"/>
  <c r="L51"/>
  <c r="K51"/>
  <c r="J51"/>
  <c r="I51"/>
  <c r="H51"/>
  <c r="G51"/>
  <c r="F51"/>
  <c r="E51"/>
  <c r="D51"/>
  <c r="C51"/>
  <c r="B51"/>
  <c r="N51" s="1"/>
  <c r="M50"/>
  <c r="L50"/>
  <c r="K50"/>
  <c r="J50"/>
  <c r="I50"/>
  <c r="H50"/>
  <c r="G50"/>
  <c r="F50"/>
  <c r="E50"/>
  <c r="D50"/>
  <c r="C50"/>
  <c r="B50"/>
  <c r="N50" s="1"/>
  <c r="M48"/>
  <c r="L48"/>
  <c r="K48"/>
  <c r="J48"/>
  <c r="I48"/>
  <c r="H48"/>
  <c r="G48"/>
  <c r="F48"/>
  <c r="E48"/>
  <c r="D48"/>
  <c r="C48"/>
  <c r="B48"/>
  <c r="N48" s="1"/>
  <c r="M47"/>
  <c r="L47"/>
  <c r="K47"/>
  <c r="J47"/>
  <c r="I47"/>
  <c r="H47"/>
  <c r="G47"/>
  <c r="F47"/>
  <c r="E47"/>
  <c r="D47"/>
  <c r="C47"/>
  <c r="B47"/>
  <c r="N47" s="1"/>
  <c r="M46"/>
  <c r="L46"/>
  <c r="K46"/>
  <c r="J46"/>
  <c r="I46"/>
  <c r="H46"/>
  <c r="G46"/>
  <c r="F46"/>
  <c r="E46"/>
  <c r="D46"/>
  <c r="C46"/>
  <c r="B46"/>
  <c r="N46" s="1"/>
  <c r="M45"/>
  <c r="L45"/>
  <c r="K45"/>
  <c r="J45"/>
  <c r="I45"/>
  <c r="H45"/>
  <c r="G45"/>
  <c r="F45"/>
  <c r="E45"/>
  <c r="D45"/>
  <c r="C45"/>
  <c r="B45"/>
  <c r="N45" s="1"/>
  <c r="M44"/>
  <c r="L44"/>
  <c r="K44"/>
  <c r="J44"/>
  <c r="I44"/>
  <c r="H44"/>
  <c r="G44"/>
  <c r="F44"/>
  <c r="E44"/>
  <c r="D44"/>
  <c r="C44"/>
  <c r="B44"/>
  <c r="N44" s="1"/>
  <c r="M43"/>
  <c r="L43"/>
  <c r="K43"/>
  <c r="J43"/>
  <c r="I43"/>
  <c r="H43"/>
  <c r="G43"/>
  <c r="F43"/>
  <c r="E43"/>
  <c r="D43"/>
  <c r="C43"/>
  <c r="B43"/>
  <c r="N43" s="1"/>
  <c r="M4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B40"/>
  <c r="N40" s="1"/>
  <c r="M39"/>
  <c r="L39"/>
  <c r="K39"/>
  <c r="J39"/>
  <c r="I39"/>
  <c r="H39"/>
  <c r="G39"/>
  <c r="F39"/>
  <c r="E39"/>
  <c r="D39"/>
  <c r="C39"/>
  <c r="B39"/>
  <c r="N39" s="1"/>
  <c r="M38"/>
  <c r="L38"/>
  <c r="K38"/>
  <c r="J38"/>
  <c r="I38"/>
  <c r="H38"/>
  <c r="G38"/>
  <c r="F38"/>
  <c r="E38"/>
  <c r="D38"/>
  <c r="C38"/>
  <c r="B38"/>
  <c r="N38" s="1"/>
  <c r="M32"/>
  <c r="L32"/>
  <c r="K32"/>
  <c r="J32"/>
  <c r="I32"/>
  <c r="H32"/>
  <c r="G32"/>
  <c r="F32"/>
  <c r="E32"/>
  <c r="D32"/>
  <c r="C32"/>
  <c r="B32"/>
  <c r="N32" s="1"/>
  <c r="M31"/>
  <c r="L31"/>
  <c r="K31"/>
  <c r="J31"/>
  <c r="I31"/>
  <c r="H31"/>
  <c r="G31"/>
  <c r="F31"/>
  <c r="E31"/>
  <c r="D31"/>
  <c r="C31"/>
  <c r="B31"/>
  <c r="N31" s="1"/>
  <c r="M28"/>
  <c r="L28"/>
  <c r="K28"/>
  <c r="J28"/>
  <c r="I28"/>
  <c r="H28"/>
  <c r="G28"/>
  <c r="F28"/>
  <c r="E28"/>
  <c r="D28"/>
  <c r="C28"/>
  <c r="B28"/>
  <c r="N28" s="1"/>
  <c r="M27"/>
  <c r="L27"/>
  <c r="K27"/>
  <c r="J27"/>
  <c r="I27"/>
  <c r="H27"/>
  <c r="G27"/>
  <c r="F27"/>
  <c r="E27"/>
  <c r="D27"/>
  <c r="C27"/>
  <c r="B27"/>
  <c r="N27" s="1"/>
  <c r="M26"/>
  <c r="L26"/>
  <c r="K26"/>
  <c r="J26"/>
  <c r="I26"/>
  <c r="H26"/>
  <c r="G26"/>
  <c r="F26"/>
  <c r="E26"/>
  <c r="D26"/>
  <c r="C26"/>
  <c r="B26"/>
  <c r="N26" s="1"/>
  <c r="M25"/>
  <c r="L25"/>
  <c r="K25"/>
  <c r="J25"/>
  <c r="I25"/>
  <c r="H25"/>
  <c r="G25"/>
  <c r="F25"/>
  <c r="E25"/>
  <c r="D25"/>
  <c r="C25"/>
  <c r="B25"/>
  <c r="N25" s="1"/>
  <c r="M24"/>
  <c r="L24"/>
  <c r="K24"/>
  <c r="J24"/>
  <c r="I24"/>
  <c r="H24"/>
  <c r="G24"/>
  <c r="F24"/>
  <c r="E24"/>
  <c r="D24"/>
  <c r="C24"/>
  <c r="B24"/>
  <c r="N24" s="1"/>
  <c r="M23"/>
  <c r="L23"/>
  <c r="K23"/>
  <c r="J23"/>
  <c r="I23"/>
  <c r="H23"/>
  <c r="G23"/>
  <c r="F23"/>
  <c r="E23"/>
  <c r="D23"/>
  <c r="C23"/>
  <c r="B23"/>
  <c r="N23" s="1"/>
  <c r="M18"/>
  <c r="L18"/>
  <c r="K18"/>
  <c r="J18"/>
  <c r="I18"/>
  <c r="H18"/>
  <c r="G18"/>
  <c r="F18"/>
  <c r="E18"/>
  <c r="D18"/>
  <c r="C18"/>
  <c r="B18"/>
  <c r="N18" s="1"/>
  <c r="M17"/>
  <c r="L17"/>
  <c r="K17"/>
  <c r="J17"/>
  <c r="I17"/>
  <c r="H17"/>
  <c r="G17"/>
  <c r="F17"/>
  <c r="E17"/>
  <c r="D17"/>
  <c r="C17"/>
  <c r="B17"/>
  <c r="N17" s="1"/>
  <c r="M16"/>
  <c r="L16"/>
  <c r="K16"/>
  <c r="J16"/>
  <c r="I16"/>
  <c r="H16"/>
  <c r="G16"/>
  <c r="F16"/>
  <c r="E16"/>
  <c r="D16"/>
  <c r="C16"/>
  <c r="B16"/>
  <c r="N16" s="1"/>
  <c r="M15"/>
  <c r="L15"/>
  <c r="K15"/>
  <c r="J15"/>
  <c r="I15"/>
  <c r="H15"/>
  <c r="G15"/>
  <c r="F15"/>
  <c r="E15"/>
  <c r="D15"/>
  <c r="C15"/>
  <c r="B15"/>
  <c r="N15" s="1"/>
  <c r="M12"/>
  <c r="L12"/>
  <c r="K12"/>
  <c r="J12"/>
  <c r="I12"/>
  <c r="H12"/>
  <c r="G12"/>
  <c r="F12"/>
  <c r="E12"/>
  <c r="D12"/>
  <c r="C12"/>
  <c r="B12"/>
  <c r="N12" s="1"/>
  <c r="M11"/>
  <c r="L11"/>
  <c r="K11"/>
  <c r="J11"/>
  <c r="I11"/>
  <c r="H11"/>
  <c r="G11"/>
  <c r="F11"/>
  <c r="E11"/>
  <c r="D11"/>
  <c r="C11"/>
  <c r="B11"/>
  <c r="N11" s="1"/>
  <c r="M8"/>
  <c r="L8"/>
  <c r="K8"/>
  <c r="J8"/>
  <c r="I8"/>
  <c r="H8"/>
  <c r="G8"/>
  <c r="F8"/>
  <c r="E8"/>
  <c r="D8"/>
  <c r="C8"/>
  <c r="B8"/>
  <c r="N8" s="1"/>
  <c r="M7"/>
  <c r="L7"/>
  <c r="K7"/>
  <c r="J7"/>
  <c r="I7"/>
  <c r="H7"/>
  <c r="G7"/>
  <c r="F7"/>
  <c r="E7"/>
  <c r="D7"/>
  <c r="C7"/>
  <c r="B7"/>
  <c r="N7" s="1"/>
  <c r="M5"/>
  <c r="L5"/>
  <c r="K5"/>
  <c r="J5"/>
  <c r="I5"/>
  <c r="H5"/>
  <c r="G5"/>
  <c r="F5"/>
  <c r="E5"/>
  <c r="D5"/>
  <c r="C5"/>
  <c r="B5"/>
  <c r="N5" s="1"/>
  <c r="M86" i="3"/>
  <c r="L86"/>
  <c r="K86"/>
  <c r="J86"/>
  <c r="I86"/>
  <c r="H86"/>
  <c r="G86"/>
  <c r="F86"/>
  <c r="E86"/>
  <c r="D86"/>
  <c r="C86"/>
  <c r="B86"/>
  <c r="N86" s="1"/>
  <c r="M85"/>
  <c r="L85"/>
  <c r="K85"/>
  <c r="J85"/>
  <c r="I85"/>
  <c r="H85"/>
  <c r="G85"/>
  <c r="F85"/>
  <c r="E85"/>
  <c r="D85"/>
  <c r="C85"/>
  <c r="B85"/>
  <c r="N85" s="1"/>
  <c r="M81"/>
  <c r="L81"/>
  <c r="K81"/>
  <c r="J81"/>
  <c r="I81"/>
  <c r="H81"/>
  <c r="G81"/>
  <c r="F81"/>
  <c r="E81"/>
  <c r="D81"/>
  <c r="C81"/>
  <c r="B81"/>
  <c r="N81" s="1"/>
  <c r="M80"/>
  <c r="L80"/>
  <c r="K80"/>
  <c r="J80"/>
  <c r="I80"/>
  <c r="H80"/>
  <c r="G80"/>
  <c r="F80"/>
  <c r="E80"/>
  <c r="D80"/>
  <c r="C80"/>
  <c r="B80"/>
  <c r="N80" s="1"/>
  <c r="M79"/>
  <c r="L79"/>
  <c r="K79"/>
  <c r="J79"/>
  <c r="I79"/>
  <c r="H79"/>
  <c r="G79"/>
  <c r="F79"/>
  <c r="E79"/>
  <c r="D79"/>
  <c r="C79"/>
  <c r="B79"/>
  <c r="N79" s="1"/>
  <c r="M78"/>
  <c r="L78"/>
  <c r="K78"/>
  <c r="J78"/>
  <c r="I78"/>
  <c r="H78"/>
  <c r="G78"/>
  <c r="F78"/>
  <c r="E78"/>
  <c r="D78"/>
  <c r="C78"/>
  <c r="B78"/>
  <c r="N78" s="1"/>
  <c r="M77"/>
  <c r="L77"/>
  <c r="K77"/>
  <c r="J77"/>
  <c r="I77"/>
  <c r="H77"/>
  <c r="F77"/>
  <c r="E77"/>
  <c r="D77"/>
  <c r="C77"/>
  <c r="B77"/>
  <c r="N77" s="1"/>
  <c r="M76"/>
  <c r="L76"/>
  <c r="K76"/>
  <c r="J76"/>
  <c r="I76"/>
  <c r="H76"/>
  <c r="F76"/>
  <c r="E76"/>
  <c r="D76"/>
  <c r="C76"/>
  <c r="B76"/>
  <c r="N76" s="1"/>
  <c r="M75"/>
  <c r="L75"/>
  <c r="K75"/>
  <c r="J75"/>
  <c r="I75"/>
  <c r="H75"/>
  <c r="G75"/>
  <c r="F75"/>
  <c r="E75"/>
  <c r="D75"/>
  <c r="C75"/>
  <c r="B75"/>
  <c r="N75" s="1"/>
  <c r="M74"/>
  <c r="L74"/>
  <c r="K74"/>
  <c r="J74"/>
  <c r="I74"/>
  <c r="H74"/>
  <c r="G74"/>
  <c r="F74"/>
  <c r="E74"/>
  <c r="D74"/>
  <c r="C74"/>
  <c r="B74"/>
  <c r="N74" s="1"/>
  <c r="M73"/>
  <c r="L73"/>
  <c r="K73"/>
  <c r="J73"/>
  <c r="I73"/>
  <c r="H73"/>
  <c r="G73"/>
  <c r="F73"/>
  <c r="E73"/>
  <c r="D73"/>
  <c r="C73"/>
  <c r="B73"/>
  <c r="N73" s="1"/>
  <c r="M72"/>
  <c r="L72"/>
  <c r="K72"/>
  <c r="J72"/>
  <c r="I72"/>
  <c r="H72"/>
  <c r="G72"/>
  <c r="F72"/>
  <c r="E72"/>
  <c r="D72"/>
  <c r="C72"/>
  <c r="B72"/>
  <c r="N72" s="1"/>
  <c r="M70"/>
  <c r="L70"/>
  <c r="K70"/>
  <c r="J70"/>
  <c r="I70"/>
  <c r="H70"/>
  <c r="G70"/>
  <c r="F70"/>
  <c r="E70"/>
  <c r="D70"/>
  <c r="C70"/>
  <c r="B70"/>
  <c r="N70" s="1"/>
  <c r="M69"/>
  <c r="L69"/>
  <c r="K69"/>
  <c r="J69"/>
  <c r="I69"/>
  <c r="H69"/>
  <c r="G69"/>
  <c r="F69"/>
  <c r="E69"/>
  <c r="D69"/>
  <c r="C69"/>
  <c r="B69"/>
  <c r="N69" s="1"/>
  <c r="M67"/>
  <c r="L67"/>
  <c r="K67"/>
  <c r="J67"/>
  <c r="I67"/>
  <c r="H67"/>
  <c r="G67"/>
  <c r="F67"/>
  <c r="E67"/>
  <c r="D67"/>
  <c r="C67"/>
  <c r="B67"/>
  <c r="N67" s="1"/>
  <c r="M66"/>
  <c r="L66"/>
  <c r="K66"/>
  <c r="J66"/>
  <c r="I66"/>
  <c r="H66"/>
  <c r="G66"/>
  <c r="F66"/>
  <c r="E66"/>
  <c r="D66"/>
  <c r="C66"/>
  <c r="B66"/>
  <c r="N66" s="1"/>
  <c r="M63"/>
  <c r="L63"/>
  <c r="K63"/>
  <c r="J63"/>
  <c r="I63"/>
  <c r="H63"/>
  <c r="G63"/>
  <c r="F63"/>
  <c r="E63"/>
  <c r="D63"/>
  <c r="C63"/>
  <c r="B63"/>
  <c r="N63" s="1"/>
  <c r="M62"/>
  <c r="L62"/>
  <c r="K62"/>
  <c r="J62"/>
  <c r="I62"/>
  <c r="H62"/>
  <c r="G62"/>
  <c r="F62"/>
  <c r="E62"/>
  <c r="D62"/>
  <c r="C62"/>
  <c r="B62"/>
  <c r="N62" s="1"/>
  <c r="M61"/>
  <c r="L61"/>
  <c r="K61"/>
  <c r="J61"/>
  <c r="I61"/>
  <c r="H61"/>
  <c r="G61"/>
  <c r="F61"/>
  <c r="E61"/>
  <c r="D61"/>
  <c r="C61"/>
  <c r="B61"/>
  <c r="N61" s="1"/>
  <c r="M60"/>
  <c r="L60"/>
  <c r="K60"/>
  <c r="J60"/>
  <c r="I60"/>
  <c r="H60"/>
  <c r="G60"/>
  <c r="F60"/>
  <c r="E60"/>
  <c r="D60"/>
  <c r="C60"/>
  <c r="B60"/>
  <c r="N60" s="1"/>
  <c r="M59"/>
  <c r="L59"/>
  <c r="K59"/>
  <c r="J59"/>
  <c r="I59"/>
  <c r="H59"/>
  <c r="G59"/>
  <c r="F59"/>
  <c r="E59"/>
  <c r="D59"/>
  <c r="C59"/>
  <c r="B59"/>
  <c r="N59" s="1"/>
  <c r="M58"/>
  <c r="L58"/>
  <c r="K58"/>
  <c r="J58"/>
  <c r="I58"/>
  <c r="H58"/>
  <c r="G58"/>
  <c r="F58"/>
  <c r="E58"/>
  <c r="D58"/>
  <c r="C58"/>
  <c r="B58"/>
  <c r="N58" s="1"/>
  <c r="M56"/>
  <c r="L56"/>
  <c r="K56"/>
  <c r="J56"/>
  <c r="I56"/>
  <c r="H56"/>
  <c r="G56"/>
  <c r="F56"/>
  <c r="E56"/>
  <c r="D56"/>
  <c r="C56"/>
  <c r="B56"/>
  <c r="N56" s="1"/>
  <c r="M55"/>
  <c r="L55"/>
  <c r="K55"/>
  <c r="J55"/>
  <c r="I55"/>
  <c r="H55"/>
  <c r="G55"/>
  <c r="F55"/>
  <c r="E55"/>
  <c r="D55"/>
  <c r="C55"/>
  <c r="B55"/>
  <c r="N55" s="1"/>
  <c r="M51"/>
  <c r="L51"/>
  <c r="K51"/>
  <c r="J51"/>
  <c r="I51"/>
  <c r="H51"/>
  <c r="G51"/>
  <c r="F51"/>
  <c r="E51"/>
  <c r="D51"/>
  <c r="C51"/>
  <c r="B51"/>
  <c r="N51" s="1"/>
  <c r="M50"/>
  <c r="L50"/>
  <c r="K50"/>
  <c r="J50"/>
  <c r="I50"/>
  <c r="H50"/>
  <c r="G50"/>
  <c r="F50"/>
  <c r="E50"/>
  <c r="D50"/>
  <c r="C50"/>
  <c r="B50"/>
  <c r="N50" s="1"/>
  <c r="M48"/>
  <c r="L48"/>
  <c r="K48"/>
  <c r="J48"/>
  <c r="I48"/>
  <c r="H48"/>
  <c r="G48"/>
  <c r="F48"/>
  <c r="E48"/>
  <c r="D48"/>
  <c r="C48"/>
  <c r="B48"/>
  <c r="N48" s="1"/>
  <c r="M47"/>
  <c r="L47"/>
  <c r="K47"/>
  <c r="J47"/>
  <c r="I47"/>
  <c r="H47"/>
  <c r="G47"/>
  <c r="F47"/>
  <c r="E47"/>
  <c r="D47"/>
  <c r="C47"/>
  <c r="B47"/>
  <c r="N47" s="1"/>
  <c r="M46"/>
  <c r="L46"/>
  <c r="K46"/>
  <c r="J46"/>
  <c r="I46"/>
  <c r="H46"/>
  <c r="G46"/>
  <c r="F46"/>
  <c r="E46"/>
  <c r="D46"/>
  <c r="C46"/>
  <c r="B46"/>
  <c r="N46" s="1"/>
  <c r="M45"/>
  <c r="L45"/>
  <c r="K45"/>
  <c r="J45"/>
  <c r="I45"/>
  <c r="H45"/>
  <c r="G45"/>
  <c r="F45"/>
  <c r="E45"/>
  <c r="D45"/>
  <c r="C45"/>
  <c r="B45"/>
  <c r="N45" s="1"/>
  <c r="M44"/>
  <c r="L44"/>
  <c r="K44"/>
  <c r="J44"/>
  <c r="I44"/>
  <c r="H44"/>
  <c r="G44"/>
  <c r="F44"/>
  <c r="E44"/>
  <c r="D44"/>
  <c r="C44"/>
  <c r="B44"/>
  <c r="N44" s="1"/>
  <c r="M43"/>
  <c r="L43"/>
  <c r="K43"/>
  <c r="J43"/>
  <c r="I43"/>
  <c r="H43"/>
  <c r="G43"/>
  <c r="F43"/>
  <c r="E43"/>
  <c r="D43"/>
  <c r="C43"/>
  <c r="B43"/>
  <c r="N43" s="1"/>
  <c r="M4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B40"/>
  <c r="N40" s="1"/>
  <c r="M39"/>
  <c r="L39"/>
  <c r="K39"/>
  <c r="J39"/>
  <c r="I39"/>
  <c r="H39"/>
  <c r="G39"/>
  <c r="F39"/>
  <c r="E39"/>
  <c r="D39"/>
  <c r="C39"/>
  <c r="B39"/>
  <c r="N39" s="1"/>
  <c r="M38"/>
  <c r="L38"/>
  <c r="K38"/>
  <c r="J38"/>
  <c r="I38"/>
  <c r="H38"/>
  <c r="G38"/>
  <c r="F38"/>
  <c r="E38"/>
  <c r="D38"/>
  <c r="C38"/>
  <c r="B38"/>
  <c r="N38" s="1"/>
  <c r="E36"/>
  <c r="D36"/>
  <c r="C36"/>
  <c r="B36"/>
  <c r="N36" s="1"/>
  <c r="E35"/>
  <c r="D35"/>
  <c r="C35"/>
  <c r="B35"/>
  <c r="N35" s="1"/>
  <c r="E34"/>
  <c r="D34"/>
  <c r="C34"/>
  <c r="B34"/>
  <c r="N34" s="1"/>
  <c r="E33"/>
  <c r="D33"/>
  <c r="C33"/>
  <c r="B33"/>
  <c r="N33" s="1"/>
  <c r="M32"/>
  <c r="L32"/>
  <c r="K32"/>
  <c r="J32"/>
  <c r="I32"/>
  <c r="H32"/>
  <c r="G32"/>
  <c r="F32"/>
  <c r="E32"/>
  <c r="D32"/>
  <c r="C32"/>
  <c r="B32"/>
  <c r="N32" s="1"/>
  <c r="M31"/>
  <c r="L31"/>
  <c r="K31"/>
  <c r="J31"/>
  <c r="I31"/>
  <c r="H31"/>
  <c r="G31"/>
  <c r="F31"/>
  <c r="E31"/>
  <c r="D31"/>
  <c r="C31"/>
  <c r="B31"/>
  <c r="N31" s="1"/>
  <c r="M28"/>
  <c r="L28"/>
  <c r="K28"/>
  <c r="J28"/>
  <c r="I28"/>
  <c r="H28"/>
  <c r="G28"/>
  <c r="F28"/>
  <c r="E28"/>
  <c r="D28"/>
  <c r="C28"/>
  <c r="B28"/>
  <c r="N28" s="1"/>
  <c r="M27"/>
  <c r="L27"/>
  <c r="K27"/>
  <c r="J27"/>
  <c r="I27"/>
  <c r="H27"/>
  <c r="G27"/>
  <c r="F27"/>
  <c r="E27"/>
  <c r="D27"/>
  <c r="C27"/>
  <c r="B27"/>
  <c r="N27" s="1"/>
  <c r="M26"/>
  <c r="L26"/>
  <c r="K26"/>
  <c r="J26"/>
  <c r="I26"/>
  <c r="H26"/>
  <c r="G26"/>
  <c r="F26"/>
  <c r="E26"/>
  <c r="D26"/>
  <c r="C26"/>
  <c r="B26"/>
  <c r="N26" s="1"/>
  <c r="M25"/>
  <c r="L25"/>
  <c r="K25"/>
  <c r="J25"/>
  <c r="I25"/>
  <c r="H25"/>
  <c r="G25"/>
  <c r="F25"/>
  <c r="E25"/>
  <c r="D25"/>
  <c r="C25"/>
  <c r="B25"/>
  <c r="N25" s="1"/>
  <c r="M24"/>
  <c r="L24"/>
  <c r="K24"/>
  <c r="J24"/>
  <c r="I24"/>
  <c r="H24"/>
  <c r="G24"/>
  <c r="F24"/>
  <c r="E24"/>
  <c r="D24"/>
  <c r="C24"/>
  <c r="B24"/>
  <c r="N24" s="1"/>
  <c r="M23"/>
  <c r="L23"/>
  <c r="K23"/>
  <c r="J23"/>
  <c r="I23"/>
  <c r="H23"/>
  <c r="G23"/>
  <c r="F23"/>
  <c r="E23"/>
  <c r="D23"/>
  <c r="C23"/>
  <c r="B23"/>
  <c r="N23" s="1"/>
  <c r="M18"/>
  <c r="L18"/>
  <c r="K18"/>
  <c r="J18"/>
  <c r="I18"/>
  <c r="H18"/>
  <c r="G18"/>
  <c r="F18"/>
  <c r="E18"/>
  <c r="D18"/>
  <c r="C18"/>
  <c r="B18"/>
  <c r="N18" s="1"/>
  <c r="M17"/>
  <c r="L17"/>
  <c r="K17"/>
  <c r="J17"/>
  <c r="I17"/>
  <c r="H17"/>
  <c r="G17"/>
  <c r="F17"/>
  <c r="E17"/>
  <c r="D17"/>
  <c r="C17"/>
  <c r="B17"/>
  <c r="N17" s="1"/>
  <c r="M16"/>
  <c r="L16"/>
  <c r="K16"/>
  <c r="J16"/>
  <c r="I16"/>
  <c r="H16"/>
  <c r="G16"/>
  <c r="F16"/>
  <c r="E16"/>
  <c r="D16"/>
  <c r="C16"/>
  <c r="B16"/>
  <c r="N16" s="1"/>
  <c r="M15"/>
  <c r="L15"/>
  <c r="K15"/>
  <c r="J15"/>
  <c r="I15"/>
  <c r="H15"/>
  <c r="G15"/>
  <c r="F15"/>
  <c r="E15"/>
  <c r="D15"/>
  <c r="C15"/>
  <c r="B15"/>
  <c r="N15" s="1"/>
  <c r="M12"/>
  <c r="L12"/>
  <c r="K12"/>
  <c r="J12"/>
  <c r="I12"/>
  <c r="H12"/>
  <c r="G12"/>
  <c r="F12"/>
  <c r="E12"/>
  <c r="D12"/>
  <c r="C12"/>
  <c r="B12"/>
  <c r="N12" s="1"/>
  <c r="M11"/>
  <c r="L11"/>
  <c r="K11"/>
  <c r="J11"/>
  <c r="I11"/>
  <c r="H11"/>
  <c r="G11"/>
  <c r="F11"/>
  <c r="E11"/>
  <c r="D11"/>
  <c r="C11"/>
  <c r="B11"/>
  <c r="N11" s="1"/>
  <c r="M8"/>
  <c r="L8"/>
  <c r="K8"/>
  <c r="J8"/>
  <c r="I8"/>
  <c r="H8"/>
  <c r="G8"/>
  <c r="F8"/>
  <c r="E8"/>
  <c r="D8"/>
  <c r="C8"/>
  <c r="B8"/>
  <c r="N8" s="1"/>
  <c r="M7"/>
  <c r="L7"/>
  <c r="K7"/>
  <c r="J7"/>
  <c r="I7"/>
  <c r="H7"/>
  <c r="G7"/>
  <c r="F7"/>
  <c r="E7"/>
  <c r="D7"/>
  <c r="C7"/>
  <c r="B7"/>
  <c r="N7" s="1"/>
  <c r="M5"/>
  <c r="L5"/>
  <c r="K5"/>
  <c r="J5"/>
  <c r="I5"/>
  <c r="H5"/>
  <c r="G5"/>
  <c r="F5"/>
  <c r="E5"/>
  <c r="D5"/>
  <c r="C5"/>
  <c r="B5"/>
  <c r="N5" s="1"/>
  <c r="G86" i="2"/>
  <c r="F85"/>
  <c r="E85"/>
  <c r="D85"/>
  <c r="C85"/>
  <c r="B85"/>
  <c r="G85" s="1"/>
  <c r="G81"/>
  <c r="F80"/>
  <c r="E80"/>
  <c r="D80"/>
  <c r="C80"/>
  <c r="B80"/>
  <c r="G80" s="1"/>
  <c r="G79"/>
  <c r="F78"/>
  <c r="E78"/>
  <c r="D78"/>
  <c r="C78"/>
  <c r="B78"/>
  <c r="G78" s="1"/>
  <c r="G77"/>
  <c r="F76"/>
  <c r="E76"/>
  <c r="D76"/>
  <c r="C76"/>
  <c r="G76" s="1"/>
  <c r="B76"/>
  <c r="G75"/>
  <c r="F74"/>
  <c r="E74"/>
  <c r="D74"/>
  <c r="C74"/>
  <c r="B74"/>
  <c r="G74" s="1"/>
  <c r="G73"/>
  <c r="F72"/>
  <c r="E72"/>
  <c r="D72"/>
  <c r="C72"/>
  <c r="G72" s="1"/>
  <c r="B72"/>
  <c r="G70"/>
  <c r="F69"/>
  <c r="E69"/>
  <c r="D69"/>
  <c r="C69"/>
  <c r="B69"/>
  <c r="G69" s="1"/>
  <c r="G67"/>
  <c r="F66"/>
  <c r="E66"/>
  <c r="D66"/>
  <c r="C66"/>
  <c r="G66" s="1"/>
  <c r="B66"/>
  <c r="G63"/>
  <c r="F62"/>
  <c r="E62"/>
  <c r="D62"/>
  <c r="C62"/>
  <c r="B62"/>
  <c r="G62" s="1"/>
  <c r="G61"/>
  <c r="F60"/>
  <c r="E60"/>
  <c r="D60"/>
  <c r="C60"/>
  <c r="G60" s="1"/>
  <c r="B60"/>
  <c r="G59"/>
  <c r="F58"/>
  <c r="E58"/>
  <c r="D58"/>
  <c r="C58"/>
  <c r="B58"/>
  <c r="G58" s="1"/>
  <c r="G56"/>
  <c r="F55"/>
  <c r="E55"/>
  <c r="D55"/>
  <c r="C55"/>
  <c r="G55" s="1"/>
  <c r="B55"/>
  <c r="G53"/>
  <c r="E52"/>
  <c r="D52"/>
  <c r="C52"/>
  <c r="B52"/>
  <c r="G52" s="1"/>
  <c r="G51"/>
  <c r="F50"/>
  <c r="E50"/>
  <c r="D50"/>
  <c r="C50"/>
  <c r="B50"/>
  <c r="G50" s="1"/>
  <c r="G48"/>
  <c r="F47"/>
  <c r="E47"/>
  <c r="D47"/>
  <c r="C47"/>
  <c r="G47" s="1"/>
  <c r="B47"/>
  <c r="G46"/>
  <c r="F45"/>
  <c r="E45"/>
  <c r="D45"/>
  <c r="C45"/>
  <c r="B45"/>
  <c r="G45" s="1"/>
  <c r="G44"/>
  <c r="F43"/>
  <c r="E43"/>
  <c r="D43"/>
  <c r="C43"/>
  <c r="G43" s="1"/>
  <c r="B43"/>
  <c r="G41"/>
  <c r="F40"/>
  <c r="E40"/>
  <c r="D40"/>
  <c r="C40"/>
  <c r="B40"/>
  <c r="G40" s="1"/>
  <c r="G39"/>
  <c r="F38"/>
  <c r="E38"/>
  <c r="D38"/>
  <c r="C38"/>
  <c r="G38" s="1"/>
  <c r="B38"/>
  <c r="G36"/>
  <c r="F35"/>
  <c r="E35"/>
  <c r="D35"/>
  <c r="C35"/>
  <c r="B35"/>
  <c r="G35" s="1"/>
  <c r="G34"/>
  <c r="F33"/>
  <c r="E33"/>
  <c r="D33"/>
  <c r="C33"/>
  <c r="G33" s="1"/>
  <c r="B33"/>
  <c r="G32"/>
  <c r="F31"/>
  <c r="E31"/>
  <c r="D31"/>
  <c r="C31"/>
  <c r="B31"/>
  <c r="G31" s="1"/>
  <c r="G28"/>
  <c r="F27"/>
  <c r="E27"/>
  <c r="D27"/>
  <c r="C27"/>
  <c r="G27" s="1"/>
  <c r="B27"/>
  <c r="G26"/>
  <c r="F25"/>
  <c r="E25"/>
  <c r="D25"/>
  <c r="C25"/>
  <c r="B25"/>
  <c r="G25" s="1"/>
  <c r="G24"/>
  <c r="F23"/>
  <c r="E23"/>
  <c r="D23"/>
  <c r="C23"/>
  <c r="G23" s="1"/>
  <c r="B23"/>
  <c r="G18"/>
  <c r="F17"/>
  <c r="E17"/>
  <c r="D17"/>
  <c r="C17"/>
  <c r="B17"/>
  <c r="G17" s="1"/>
  <c r="G16"/>
  <c r="F15"/>
  <c r="E15"/>
  <c r="D15"/>
  <c r="C15"/>
  <c r="G15" s="1"/>
  <c r="B15"/>
  <c r="G12"/>
  <c r="F11"/>
  <c r="E11"/>
  <c r="D11"/>
  <c r="C11"/>
  <c r="B11"/>
  <c r="G11" s="1"/>
  <c r="G8"/>
  <c r="F7"/>
  <c r="E7"/>
  <c r="D7"/>
  <c r="C7"/>
  <c r="G7" s="1"/>
  <c r="B7"/>
  <c r="G5"/>
  <c r="N13" i="15" l="1"/>
  <c r="P13"/>
  <c r="O22"/>
  <c r="O23"/>
  <c r="N12"/>
  <c r="O12" i="14"/>
  <c r="N13"/>
  <c r="O22"/>
  <c r="O23"/>
  <c r="N12"/>
  <c r="O12" i="13"/>
  <c r="N13"/>
  <c r="P13"/>
  <c r="O22"/>
  <c r="O23"/>
  <c r="N12"/>
  <c r="N13" i="12"/>
  <c r="P13"/>
  <c r="O22"/>
  <c r="O23"/>
  <c r="N12"/>
  <c r="O6" i="8"/>
  <c r="P6" s="1"/>
  <c r="N7"/>
  <c r="O8"/>
  <c r="P8" s="1"/>
  <c r="O10"/>
  <c r="P10" s="1"/>
  <c r="O12"/>
  <c r="P12" s="1"/>
  <c r="O14"/>
  <c r="P14" s="1"/>
  <c r="N15"/>
  <c r="O16"/>
  <c r="P16" s="1"/>
  <c r="N17"/>
  <c r="O22"/>
  <c r="P22" s="1"/>
  <c r="Q22"/>
  <c r="O23"/>
  <c r="P23" s="1"/>
  <c r="Q23"/>
  <c r="O24"/>
  <c r="P24" s="1"/>
  <c r="O26"/>
  <c r="P26" s="1"/>
  <c r="N27"/>
  <c r="O30"/>
  <c r="P30" s="1"/>
  <c r="N31"/>
  <c r="O37"/>
  <c r="P37" s="1"/>
  <c r="N38"/>
  <c r="O39"/>
  <c r="P39" s="1"/>
  <c r="N40"/>
  <c r="O41"/>
  <c r="P41" s="1"/>
  <c r="N42"/>
  <c r="O44"/>
  <c r="P44" s="1"/>
  <c r="N45"/>
  <c r="O46"/>
  <c r="P46" s="1"/>
  <c r="N47"/>
  <c r="O48"/>
  <c r="P48" s="1"/>
  <c r="N49"/>
  <c r="O51"/>
  <c r="P51" s="1"/>
  <c r="N52"/>
  <c r="O56"/>
  <c r="P56" s="1"/>
  <c r="N57"/>
  <c r="O59"/>
  <c r="P59" s="1"/>
  <c r="O61"/>
  <c r="P61" s="1"/>
  <c r="O63"/>
  <c r="P63" s="1"/>
  <c r="N64"/>
  <c r="O70"/>
  <c r="P70" s="1"/>
  <c r="O72"/>
  <c r="P72" s="1"/>
  <c r="O74"/>
  <c r="P74" s="1"/>
  <c r="O76"/>
  <c r="P76" s="1"/>
  <c r="O78"/>
  <c r="P78" s="1"/>
  <c r="N79"/>
  <c r="O83"/>
  <c r="P83" s="1"/>
  <c r="N84"/>
  <c r="N6" i="7"/>
  <c r="N7"/>
  <c r="O8"/>
  <c r="P8" s="1"/>
  <c r="N10"/>
  <c r="N11"/>
  <c r="O12"/>
  <c r="P12" s="1"/>
  <c r="O14"/>
  <c r="P14" s="1"/>
  <c r="O16"/>
  <c r="P16" s="1"/>
  <c r="O22"/>
  <c r="P22" s="1"/>
  <c r="O24"/>
  <c r="P24" s="1"/>
  <c r="N25"/>
  <c r="O26"/>
  <c r="P26" s="1"/>
  <c r="O30"/>
  <c r="P30" s="1"/>
  <c r="N31"/>
  <c r="O37"/>
  <c r="P37" s="1"/>
  <c r="O39"/>
  <c r="P39" s="1"/>
  <c r="N40"/>
  <c r="O41"/>
  <c r="P41" s="1"/>
  <c r="O44"/>
  <c r="P44" s="1"/>
  <c r="N45"/>
  <c r="O46"/>
  <c r="P46" s="1"/>
  <c r="O48"/>
  <c r="P48" s="1"/>
  <c r="O51"/>
  <c r="P51" s="1"/>
  <c r="N52"/>
  <c r="N53"/>
  <c r="N54"/>
  <c r="O56"/>
  <c r="P56" s="1"/>
  <c r="N57"/>
  <c r="O59"/>
  <c r="P59" s="1"/>
  <c r="N60"/>
  <c r="O61"/>
  <c r="P61" s="1"/>
  <c r="O63"/>
  <c r="P63" s="1"/>
  <c r="N64"/>
  <c r="O70"/>
  <c r="P70" s="1"/>
  <c r="N71"/>
  <c r="O72"/>
  <c r="P72" s="1"/>
  <c r="N73"/>
  <c r="O74"/>
  <c r="P74" s="1"/>
  <c r="N75"/>
  <c r="O76"/>
  <c r="P76" s="1"/>
  <c r="N77"/>
  <c r="O78"/>
  <c r="P78" s="1"/>
  <c r="N79"/>
  <c r="O83"/>
  <c r="P83" s="1"/>
  <c r="N84"/>
  <c r="N9" i="18"/>
  <c r="N13"/>
  <c r="N15"/>
  <c r="O16"/>
  <c r="P16" s="1"/>
  <c r="N17"/>
  <c r="N23"/>
  <c r="N25"/>
  <c r="O26"/>
  <c r="P26" s="1"/>
  <c r="N27"/>
  <c r="O30"/>
  <c r="P30" s="1"/>
  <c r="N31"/>
  <c r="N38"/>
  <c r="N40"/>
  <c r="O41"/>
  <c r="P41" s="1"/>
  <c r="N42"/>
  <c r="N45"/>
  <c r="N47"/>
  <c r="N49"/>
  <c r="N52"/>
  <c r="O56"/>
  <c r="P56" s="1"/>
  <c r="N57"/>
  <c r="O59"/>
  <c r="P59" s="1"/>
  <c r="N60"/>
  <c r="N62"/>
  <c r="N64"/>
  <c r="N71"/>
  <c r="O72"/>
  <c r="P72" s="1"/>
  <c r="O74"/>
  <c r="P74" s="1"/>
  <c r="O76"/>
  <c r="P76" s="1"/>
  <c r="O83"/>
  <c r="P83" s="1"/>
  <c r="N24"/>
  <c r="N30"/>
  <c r="N39"/>
  <c r="N41"/>
  <c r="N44"/>
  <c r="N46"/>
  <c r="N56"/>
</calcChain>
</file>

<file path=xl/sharedStrings.xml><?xml version="1.0" encoding="utf-8"?>
<sst xmlns="http://schemas.openxmlformats.org/spreadsheetml/2006/main" count="2009" uniqueCount="106">
  <si>
    <t>ข้าวสารเจ้า</t>
  </si>
  <si>
    <t>ข้าวหอมมะลิ 100% ชั้น1 เก่า</t>
  </si>
  <si>
    <t xml:space="preserve">                             (เหรียญ/ตัน)</t>
  </si>
  <si>
    <t>ข้าวหอมมะลิ 100% ชั้น1 ใหม่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</si>
  <si>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</si>
  <si>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</si>
  <si>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</si>
  <si>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</si>
  <si>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</si>
  <si>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</si>
  <si>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</si>
  <si>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</si>
  <si>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</si>
  <si>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</si>
  <si>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>ข้าวสารชนิด 25 % เลิศ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</si>
  <si>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</si>
  <si>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</si>
  <si>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</si>
  <si>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</si>
  <si>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          (เก่า)   (เหรียญ/ตัน)</t>
  </si>
  <si>
    <t>ปลายข้าวหอมเอวันเลิศ</t>
  </si>
  <si>
    <t xml:space="preserve">             (เก่า)       (เหรียญ/ตัน)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</si>
  <si>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</si>
  <si>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</si>
  <si>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</si>
  <si>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</si>
  <si>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color indexed="10"/>
        <rFont val="CordiaUPC"/>
        <family val="2"/>
        <charset val="222"/>
      </rPr>
      <t>าวสารเหนืยว</t>
    </r>
  </si>
  <si>
    <t>ข้าวสารเหนียวเมล็ดยาว 10%</t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</si>
  <si>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</si>
  <si>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</si>
  <si>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</si>
  <si>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</si>
  <si>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</si>
  <si>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</si>
  <si>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</si>
  <si>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</si>
  <si>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</si>
  <si>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ปลายข้าวกล้อง</t>
  </si>
  <si>
    <t>ปลายข้าวกล้องเอวันพิเศษ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</si>
  <si>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</si>
  <si>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</si>
  <si>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</si>
  <si>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</si>
  <si>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</si>
  <si>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</si>
  <si>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</si>
  <si>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</si>
  <si>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</si>
  <si>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รายการ</t>
  </si>
  <si>
    <t xml:space="preserve"> ราคาธัญพืชส่งออก FOB. ปี 2546</t>
  </si>
  <si>
    <t>หน่วย : บาท/ตัน</t>
  </si>
  <si>
    <t>สัปดาห์</t>
  </si>
  <si>
    <t>เฉลี่ยเดือน</t>
  </si>
  <si>
    <t>อัตราแลกเปลี่ยน</t>
  </si>
  <si>
    <t>ข้าวโพดเลี้ยงสัตว์</t>
  </si>
  <si>
    <t xml:space="preserve">                         (เหรียญ/ตัน)</t>
  </si>
  <si>
    <t xml:space="preserve">                          (เหรียญ/ตัน)</t>
  </si>
  <si>
    <t xml:space="preserve">     -เก่า            (เหรียญ/ตัน)</t>
  </si>
  <si>
    <t xml:space="preserve">     -ใหม่            (เหรียญ/ตัน)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</si>
  <si>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</si>
  <si>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 xml:space="preserve"> ราคาธัญพืชส่งออก FOB. ปี 2547</t>
  </si>
  <si>
    <t>หน้า 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</si>
  <si>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</si>
  <si>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</si>
  <si>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</si>
  <si>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</si>
  <si>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</si>
  <si>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</si>
  <si>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</si>
  <si>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</si>
  <si>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</si>
  <si>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</si>
  <si>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</si>
  <si>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</si>
  <si>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</si>
  <si>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</si>
  <si>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</si>
  <si>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 xml:space="preserve"> ราคาธัญพืชส่งออก FOB. ปี 2548</t>
  </si>
  <si>
    <t xml:space="preserve"> ราคาธัญพืชส่งออก FOB.  ปี 2549</t>
  </si>
  <si>
    <t xml:space="preserve">ข้าวสารชนิด 25 % </t>
  </si>
  <si>
    <t>ข้าวหอมปทุมธานี</t>
  </si>
  <si>
    <t xml:space="preserve">            (เหรียญ/ตัน)</t>
  </si>
  <si>
    <t xml:space="preserve">              (เหรียญ/ตัน)</t>
  </si>
  <si>
    <t xml:space="preserve">                           (เหรียญ/ตัน)</t>
  </si>
  <si>
    <t>ข้าวสารเหนียวขาว 10%</t>
  </si>
  <si>
    <t>* ข้อมูลเดือน ธันวาคม</t>
  </si>
  <si>
    <t xml:space="preserve"> ราคาธัญพืชส่งออก FOB.  ปี 2550</t>
  </si>
  <si>
    <t>sum</t>
  </si>
  <si>
    <t>sum/n</t>
  </si>
  <si>
    <t>* ข้อมูลเดือน ธันวาคม 2550</t>
  </si>
  <si>
    <t xml:space="preserve"> ราคาธัญพืชส่งออก FOB.  ปี 2551</t>
  </si>
  <si>
    <t xml:space="preserve"> ราคาธัญพืชส่งออก FOB.  ปี 2552</t>
  </si>
  <si>
    <t xml:space="preserve">ราคาเดือนธันวาคม  2552 </t>
  </si>
  <si>
    <t xml:space="preserve"> ราคาธัญพืชส่งออก FOB.  ปี 2553</t>
  </si>
  <si>
    <t xml:space="preserve"> ราคาธัญพืชส่งออก FOB.  ปี 2554</t>
  </si>
  <si>
    <t xml:space="preserve"> ราคาธัญพืชส่งออก FOB. เดือน มค. ปี 2555</t>
  </si>
  <si>
    <t xml:space="preserve">สัปดาห์ที่ </t>
  </si>
  <si>
    <t>อัตราแลกเปลี่ยนซื้อ</t>
  </si>
  <si>
    <t xml:space="preserve"> </t>
  </si>
  <si>
    <t xml:space="preserve"> ราคาธัญพืชส่งออก FOB.  ปี 2556</t>
  </si>
  <si>
    <t xml:space="preserve"> ราคาธัญพืชส่งออก FOB.  ปี 2557</t>
  </si>
  <si>
    <t xml:space="preserve"> ราคาธัญพืชส่งออก FOB.  ปี 2558</t>
  </si>
  <si>
    <t xml:space="preserve"> ราคาธัญพืชส่งออก FOB.  ปี 2559</t>
  </si>
  <si>
    <r>
      <t>ข้</t>
    </r>
    <r>
      <rPr>
        <u/>
        <sz val="9"/>
        <rFont val="Cordia New"/>
        <family val="2"/>
      </rPr>
      <t>าวสารเหนืยว</t>
    </r>
  </si>
  <si>
    <r>
      <t>ข้</t>
    </r>
    <r>
      <rPr>
        <u/>
        <sz val="9"/>
        <rFont val="Cordia New"/>
        <family val="2"/>
      </rPr>
      <t>าวสารเหนียว</t>
    </r>
  </si>
  <si>
    <t xml:space="preserve">ราคา FOB ปี 46-59 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</si>
</sst>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87" formatCode="#,##0.0000"/>
    <numFmt numFmtId="188" formatCode="_-* #,##0.00_-;\-* #,##0.00_-;_-* &quot;-&quot;??_-;_-@_-"/>
    <numFmt numFmtId="189" formatCode="_-* #,##0.0000_-;\-* #,##0.0000_-;_-* &quot;-&quot;??_-;_-@_-"/>
    <numFmt numFmtId="190" formatCode="0.0000"/>
    <numFmt numFmtId="191" formatCode="_-* #,##0_-;\-* #,##0_-;_-* &quot;-&quot;??_-;_-@_-"/>
    <numFmt numFmtId="192" formatCode="0.000"/>
    <numFmt numFmtId="193" formatCode="_(* #,##0.0000_);_(* \(#,##0.0000\);_(* &quot;-&quot;??_);_(@_)"/>
    <numFmt numFmtId="194" formatCode="0.0000_ ;\-0.0000\ "/>
  </numFmts>
  <fonts count="2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u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indexed="10"/>
      <name val="CordiaUPC"/>
      <family val="2"/>
      <charset val="222"/>
    </font>
    <font>
      <sz val="11"/>
      <name val="Tahoma"/>
      <family val="2"/>
      <scheme val="minor"/>
    </font>
    <font>
      <u/>
      <sz val="14"/>
      <name val="CordiaUPC"/>
      <family val="2"/>
      <charset val="222"/>
    </font>
    <font>
      <sz val="14"/>
      <name val="Cordia New"/>
      <family val="2"/>
    </font>
    <font>
      <b/>
      <sz val="20"/>
      <name val="CordiaUPC"/>
      <family val="2"/>
    </font>
    <font>
      <b/>
      <sz val="16"/>
      <name val="CordiaUPC"/>
      <family val="2"/>
      <charset val="222"/>
    </font>
    <font>
      <b/>
      <sz val="14"/>
      <name val="CordiaUPC"/>
      <family val="2"/>
      <charset val="222"/>
    </font>
    <font>
      <sz val="14"/>
      <name val="Cordia New"/>
      <charset val="222"/>
    </font>
    <font>
      <b/>
      <sz val="14"/>
      <name val="Cordia New"/>
      <family val="2"/>
    </font>
    <font>
      <sz val="14"/>
      <color indexed="42"/>
      <name val="Cordia New"/>
      <family val="2"/>
    </font>
    <font>
      <sz val="16"/>
      <name val="Cordia New"/>
      <family val="2"/>
    </font>
    <font>
      <b/>
      <sz val="20"/>
      <name val="CordiaUPC"/>
      <family val="2"/>
      <charset val="222"/>
    </font>
    <font>
      <sz val="14"/>
      <color rgb="FFCCFFCC"/>
      <name val="Cordia New"/>
      <family val="2"/>
    </font>
    <font>
      <sz val="9"/>
      <name val="Cordia New"/>
      <family val="2"/>
    </font>
    <font>
      <u/>
      <sz val="9"/>
      <name val="Cordia New"/>
      <family val="2"/>
    </font>
    <font>
      <u/>
      <sz val="9"/>
      <color theme="1"/>
      <name val="Cordia New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rgb="FF000000"/>
      </patternFill>
    </fill>
    <fill>
      <patternFill patternType="solid">
        <fgColor rgb="FFDD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5A5A5A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8">
    <xf numFmtId="0" fontId="0" fillId="0" borderId="0" xfId="0"/>
    <xf numFmtId="3" fontId="2" fillId="0" borderId="1" xfId="0" applyNumberFormat="1" applyFont="1" applyBorder="1"/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1" xfId="0" applyNumberFormat="1" applyFont="1" applyBorder="1"/>
    <xf numFmtId="3" fontId="2" fillId="0" borderId="2" xfId="0" applyNumberFormat="1" applyFont="1" applyBorder="1"/>
    <xf numFmtId="0" fontId="5" fillId="0" borderId="0" xfId="0" applyFont="1"/>
    <xf numFmtId="3" fontId="7" fillId="0" borderId="2" xfId="0" applyNumberFormat="1" applyFont="1" applyBorder="1"/>
    <xf numFmtId="3" fontId="7" fillId="0" borderId="3" xfId="0" applyNumberFormat="1" applyFont="1" applyBorder="1"/>
    <xf numFmtId="3" fontId="6" fillId="0" borderId="1" xfId="0" applyNumberFormat="1" applyFont="1" applyBorder="1"/>
    <xf numFmtId="3" fontId="8" fillId="0" borderId="0" xfId="0" applyNumberFormat="1" applyFont="1" applyAlignment="1">
      <alignment horizontal="centerContinuous"/>
    </xf>
    <xf numFmtId="3" fontId="0" fillId="0" borderId="0" xfId="0" applyNumberFormat="1" applyAlignment="1">
      <alignment horizontal="centerContinuous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0" fillId="0" borderId="4" xfId="0" applyNumberFormat="1" applyBorder="1" applyAlignment="1">
      <alignment horizontal="centerContinuous"/>
    </xf>
    <xf numFmtId="3" fontId="0" fillId="0" borderId="5" xfId="0" applyNumberFormat="1" applyBorder="1" applyAlignment="1">
      <alignment horizontal="centerContinuous"/>
    </xf>
    <xf numFmtId="3" fontId="0" fillId="0" borderId="6" xfId="0" applyNumberFormat="1" applyBorder="1" applyAlignment="1">
      <alignment horizontal="centerContinuous"/>
    </xf>
    <xf numFmtId="3" fontId="0" fillId="0" borderId="7" xfId="0" applyNumberFormat="1" applyBorder="1"/>
    <xf numFmtId="3" fontId="0" fillId="0" borderId="7" xfId="0" applyNumberFormat="1" applyBorder="1" applyAlignment="1">
      <alignment horizontal="center"/>
    </xf>
    <xf numFmtId="3" fontId="0" fillId="0" borderId="7" xfId="0" applyNumberFormat="1" applyBorder="1" applyAlignment="1">
      <alignment horizontal="right"/>
    </xf>
    <xf numFmtId="3" fontId="3" fillId="0" borderId="7" xfId="0" applyNumberFormat="1" applyFont="1" applyBorder="1"/>
    <xf numFmtId="187" fontId="0" fillId="0" borderId="7" xfId="0" applyNumberFormat="1" applyBorder="1" applyAlignment="1">
      <alignment horizontal="right"/>
    </xf>
    <xf numFmtId="3" fontId="0" fillId="0" borderId="8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/>
    <xf numFmtId="3" fontId="0" fillId="0" borderId="2" xfId="0" applyNumberFormat="1" applyBorder="1" applyAlignment="1">
      <alignment horizontal="right"/>
    </xf>
    <xf numFmtId="3" fontId="0" fillId="0" borderId="9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10" xfId="0" applyNumberFormat="1" applyBorder="1"/>
    <xf numFmtId="3" fontId="0" fillId="0" borderId="4" xfId="0" applyNumberFormat="1" applyBorder="1"/>
    <xf numFmtId="0" fontId="6" fillId="0" borderId="11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2" xfId="0" applyFont="1" applyBorder="1"/>
    <xf numFmtId="0" fontId="6" fillId="0" borderId="2" xfId="0" applyFont="1" applyBorder="1"/>
    <xf numFmtId="0" fontId="7" fillId="0" borderId="3" xfId="0" applyFont="1" applyBorder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189" fontId="7" fillId="0" borderId="13" xfId="1" applyNumberFormat="1" applyFont="1" applyBorder="1" applyAlignment="1">
      <alignment horizontal="right"/>
    </xf>
    <xf numFmtId="189" fontId="7" fillId="0" borderId="0" xfId="1" applyNumberFormat="1" applyFont="1" applyBorder="1" applyAlignment="1">
      <alignment horizontal="right"/>
    </xf>
    <xf numFmtId="190" fontId="7" fillId="0" borderId="1" xfId="0" applyNumberFormat="1" applyFont="1" applyBorder="1" applyAlignment="1">
      <alignment horizontal="right"/>
    </xf>
    <xf numFmtId="189" fontId="7" fillId="0" borderId="14" xfId="1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189" fontId="7" fillId="0" borderId="13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189" fontId="7" fillId="0" borderId="2" xfId="1" applyNumberFormat="1" applyFont="1" applyBorder="1" applyAlignment="1">
      <alignment horizontal="right"/>
    </xf>
    <xf numFmtId="191" fontId="7" fillId="0" borderId="2" xfId="1" applyNumberFormat="1" applyFont="1" applyBorder="1" applyAlignment="1">
      <alignment horizontal="right"/>
    </xf>
    <xf numFmtId="191" fontId="7" fillId="0" borderId="13" xfId="1" applyNumberFormat="1" applyFont="1" applyBorder="1" applyAlignment="1">
      <alignment horizontal="right"/>
    </xf>
    <xf numFmtId="191" fontId="7" fillId="0" borderId="0" xfId="1" applyNumberFormat="1" applyFont="1" applyBorder="1" applyAlignment="1">
      <alignment horizontal="right"/>
    </xf>
    <xf numFmtId="191" fontId="7" fillId="0" borderId="11" xfId="1" applyNumberFormat="1" applyFont="1" applyBorder="1" applyAlignment="1">
      <alignment horizontal="right"/>
    </xf>
    <xf numFmtId="191" fontId="7" fillId="0" borderId="13" xfId="0" applyNumberFormat="1" applyFont="1" applyBorder="1" applyAlignment="1">
      <alignment horizontal="right"/>
    </xf>
    <xf numFmtId="191" fontId="7" fillId="0" borderId="0" xfId="1" applyNumberFormat="1" applyFont="1"/>
    <xf numFmtId="191" fontId="7" fillId="0" borderId="0" xfId="1" applyNumberFormat="1" applyFont="1" applyBorder="1"/>
    <xf numFmtId="191" fontId="7" fillId="0" borderId="3" xfId="0" applyNumberFormat="1" applyFont="1" applyBorder="1" applyAlignment="1">
      <alignment horizontal="right"/>
    </xf>
    <xf numFmtId="191" fontId="7" fillId="0" borderId="2" xfId="0" applyNumberFormat="1" applyFont="1" applyBorder="1" applyAlignment="1">
      <alignment horizontal="right"/>
    </xf>
    <xf numFmtId="188" fontId="7" fillId="0" borderId="2" xfId="0" applyNumberFormat="1" applyFont="1" applyBorder="1" applyAlignment="1">
      <alignment horizontal="right"/>
    </xf>
    <xf numFmtId="191" fontId="7" fillId="0" borderId="10" xfId="0" applyNumberFormat="1" applyFont="1" applyBorder="1" applyAlignment="1">
      <alignment horizontal="right"/>
    </xf>
    <xf numFmtId="191" fontId="7" fillId="0" borderId="3" xfId="1" applyNumberFormat="1" applyFont="1" applyBorder="1" applyAlignment="1">
      <alignment horizontal="right"/>
    </xf>
    <xf numFmtId="191" fontId="7" fillId="0" borderId="10" xfId="1" applyNumberFormat="1" applyFont="1" applyBorder="1" applyAlignment="1">
      <alignment horizontal="right"/>
    </xf>
    <xf numFmtId="191" fontId="7" fillId="0" borderId="9" xfId="1" applyNumberFormat="1" applyFont="1" applyBorder="1" applyAlignment="1">
      <alignment horizontal="right"/>
    </xf>
    <xf numFmtId="191" fontId="7" fillId="0" borderId="12" xfId="1" applyNumberFormat="1" applyFont="1" applyBorder="1" applyAlignment="1">
      <alignment horizontal="right"/>
    </xf>
    <xf numFmtId="0" fontId="7" fillId="0" borderId="0" xfId="0" applyFont="1" applyBorder="1"/>
    <xf numFmtId="191" fontId="7" fillId="0" borderId="0" xfId="0" applyNumberFormat="1" applyFont="1" applyBorder="1" applyAlignment="1">
      <alignment horizontal="right"/>
    </xf>
    <xf numFmtId="189" fontId="7" fillId="0" borderId="0" xfId="0" applyNumberFormat="1" applyFont="1"/>
    <xf numFmtId="0" fontId="0" fillId="0" borderId="0" xfId="0" applyBorder="1"/>
    <xf numFmtId="189" fontId="0" fillId="0" borderId="0" xfId="0" applyNumberFormat="1"/>
    <xf numFmtId="0" fontId="8" fillId="0" borderId="0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1" fillId="0" borderId="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2" xfId="0" applyFont="1" applyBorder="1"/>
    <xf numFmtId="0" fontId="11" fillId="0" borderId="1" xfId="0" applyFont="1" applyBorder="1" applyAlignment="1">
      <alignment horizontal="right"/>
    </xf>
    <xf numFmtId="189" fontId="11" fillId="0" borderId="13" xfId="1" applyNumberFormat="1" applyFont="1" applyBorder="1" applyAlignment="1">
      <alignment horizontal="right"/>
    </xf>
    <xf numFmtId="189" fontId="11" fillId="0" borderId="0" xfId="1" applyNumberFormat="1" applyFont="1" applyBorder="1" applyAlignment="1">
      <alignment horizontal="right"/>
    </xf>
    <xf numFmtId="190" fontId="11" fillId="0" borderId="1" xfId="0" applyNumberFormat="1" applyFont="1" applyBorder="1" applyAlignment="1">
      <alignment horizontal="right"/>
    </xf>
    <xf numFmtId="189" fontId="11" fillId="0" borderId="13" xfId="0" applyNumberFormat="1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1" fillId="0" borderId="13" xfId="0" applyFont="1" applyBorder="1" applyAlignment="1">
      <alignment horizontal="right"/>
    </xf>
    <xf numFmtId="189" fontId="11" fillId="0" borderId="2" xfId="1" applyNumberFormat="1" applyFont="1" applyBorder="1" applyAlignment="1">
      <alignment horizontal="right"/>
    </xf>
    <xf numFmtId="0" fontId="11" fillId="0" borderId="11" xfId="0" applyFont="1" applyBorder="1"/>
    <xf numFmtId="191" fontId="11" fillId="0" borderId="2" xfId="1" applyNumberFormat="1" applyFont="1" applyBorder="1" applyAlignment="1">
      <alignment horizontal="right"/>
    </xf>
    <xf numFmtId="191" fontId="11" fillId="0" borderId="13" xfId="1" applyNumberFormat="1" applyFont="1" applyBorder="1" applyAlignment="1">
      <alignment horizontal="right"/>
    </xf>
    <xf numFmtId="191" fontId="11" fillId="0" borderId="0" xfId="1" applyNumberFormat="1" applyFont="1" applyBorder="1" applyAlignment="1">
      <alignment horizontal="right"/>
    </xf>
    <xf numFmtId="3" fontId="11" fillId="0" borderId="13" xfId="1" applyNumberFormat="1" applyFont="1" applyBorder="1" applyAlignment="1">
      <alignment horizontal="right"/>
    </xf>
    <xf numFmtId="191" fontId="11" fillId="0" borderId="13" xfId="0" applyNumberFormat="1" applyFont="1" applyBorder="1" applyAlignment="1">
      <alignment horizontal="right"/>
    </xf>
    <xf numFmtId="191" fontId="11" fillId="0" borderId="0" xfId="1" applyNumberFormat="1" applyFont="1" applyBorder="1"/>
    <xf numFmtId="0" fontId="11" fillId="0" borderId="12" xfId="0" applyFont="1" applyBorder="1"/>
    <xf numFmtId="191" fontId="11" fillId="0" borderId="3" xfId="0" applyNumberFormat="1" applyFont="1" applyBorder="1" applyAlignment="1">
      <alignment horizontal="right"/>
    </xf>
    <xf numFmtId="191" fontId="11" fillId="0" borderId="2" xfId="0" applyNumberFormat="1" applyFont="1" applyBorder="1" applyAlignment="1">
      <alignment horizontal="right"/>
    </xf>
    <xf numFmtId="188" fontId="11" fillId="0" borderId="2" xfId="0" applyNumberFormat="1" applyFont="1" applyBorder="1" applyAlignment="1">
      <alignment horizontal="right"/>
    </xf>
    <xf numFmtId="0" fontId="11" fillId="0" borderId="3" xfId="0" applyFont="1" applyBorder="1"/>
    <xf numFmtId="191" fontId="11" fillId="0" borderId="3" xfId="1" applyNumberFormat="1" applyFont="1" applyBorder="1" applyAlignment="1">
      <alignment horizontal="right"/>
    </xf>
    <xf numFmtId="191" fontId="11" fillId="0" borderId="10" xfId="1" applyNumberFormat="1" applyFont="1" applyBorder="1" applyAlignment="1">
      <alignment horizontal="right"/>
    </xf>
    <xf numFmtId="191" fontId="11" fillId="0" borderId="9" xfId="1" applyNumberFormat="1" applyFont="1" applyBorder="1" applyAlignment="1">
      <alignment horizontal="right"/>
    </xf>
    <xf numFmtId="3" fontId="11" fillId="0" borderId="3" xfId="1" applyNumberFormat="1" applyFont="1" applyBorder="1" applyAlignment="1">
      <alignment horizontal="right"/>
    </xf>
    <xf numFmtId="3" fontId="11" fillId="0" borderId="10" xfId="1" applyNumberFormat="1" applyFont="1" applyBorder="1" applyAlignment="1">
      <alignment horizontal="right"/>
    </xf>
    <xf numFmtId="191" fontId="11" fillId="0" borderId="10" xfId="0" applyNumberFormat="1" applyFont="1" applyBorder="1" applyAlignment="1">
      <alignment horizontal="right"/>
    </xf>
    <xf numFmtId="191" fontId="11" fillId="0" borderId="0" xfId="0" applyNumberFormat="1" applyFont="1" applyBorder="1" applyAlignment="1">
      <alignment horizontal="right"/>
    </xf>
    <xf numFmtId="189" fontId="11" fillId="0" borderId="0" xfId="0" applyNumberFormat="1" applyFont="1" applyBorder="1"/>
    <xf numFmtId="3" fontId="7" fillId="0" borderId="0" xfId="0" applyNumberFormat="1" applyFont="1" applyBorder="1"/>
    <xf numFmtId="0" fontId="5" fillId="5" borderId="0" xfId="0" applyFont="1" applyFill="1"/>
    <xf numFmtId="0" fontId="8" fillId="0" borderId="0" xfId="0" applyFont="1" applyAlignment="1"/>
    <xf numFmtId="0" fontId="8" fillId="0" borderId="0" xfId="0" applyFont="1" applyBorder="1" applyAlignment="1">
      <alignment horizontal="center"/>
    </xf>
    <xf numFmtId="0" fontId="10" fillId="0" borderId="9" xfId="0" applyFont="1" applyBorder="1" applyAlignment="1"/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right"/>
    </xf>
    <xf numFmtId="0" fontId="0" fillId="0" borderId="9" xfId="0" applyBorder="1"/>
    <xf numFmtId="0" fontId="12" fillId="0" borderId="0" xfId="0" applyFont="1" applyBorder="1"/>
    <xf numFmtId="0" fontId="0" fillId="6" borderId="7" xfId="0" applyFill="1" applyBorder="1"/>
    <xf numFmtId="190" fontId="0" fillId="6" borderId="7" xfId="0" applyNumberFormat="1" applyFill="1" applyBorder="1" applyAlignment="1">
      <alignment horizontal="right"/>
    </xf>
    <xf numFmtId="190" fontId="11" fillId="6" borderId="7" xfId="1" applyNumberFormat="1" applyFont="1" applyFill="1" applyBorder="1" applyAlignment="1">
      <alignment horizontal="right"/>
    </xf>
    <xf numFmtId="190" fontId="0" fillId="6" borderId="7" xfId="0" applyNumberFormat="1" applyFill="1" applyBorder="1"/>
    <xf numFmtId="189" fontId="0" fillId="6" borderId="7" xfId="1" applyNumberFormat="1" applyFont="1" applyFill="1" applyBorder="1"/>
    <xf numFmtId="192" fontId="0" fillId="6" borderId="7" xfId="0" applyNumberFormat="1" applyFill="1" applyBorder="1"/>
    <xf numFmtId="0" fontId="6" fillId="0" borderId="14" xfId="0" applyFont="1" applyFill="1" applyBorder="1"/>
    <xf numFmtId="0" fontId="0" fillId="0" borderId="1" xfId="0" applyFill="1" applyBorder="1" applyAlignment="1">
      <alignment horizontal="right"/>
    </xf>
    <xf numFmtId="189" fontId="11" fillId="0" borderId="15" xfId="1" applyNumberFormat="1" applyFont="1" applyFill="1" applyBorder="1" applyAlignment="1">
      <alignment horizontal="right"/>
    </xf>
    <xf numFmtId="191" fontId="11" fillId="0" borderId="15" xfId="1" applyNumberFormat="1" applyFont="1" applyFill="1" applyBorder="1" applyAlignment="1">
      <alignment horizontal="right"/>
    </xf>
    <xf numFmtId="0" fontId="0" fillId="0" borderId="1" xfId="0" applyFill="1" applyBorder="1"/>
    <xf numFmtId="190" fontId="0" fillId="0" borderId="1" xfId="0" applyNumberFormat="1" applyFill="1" applyBorder="1"/>
    <xf numFmtId="192" fontId="0" fillId="0" borderId="1" xfId="0" applyNumberFormat="1" applyFill="1" applyBorder="1"/>
    <xf numFmtId="0" fontId="0" fillId="0" borderId="11" xfId="0" applyFill="1" applyBorder="1"/>
    <xf numFmtId="191" fontId="11" fillId="0" borderId="2" xfId="1" applyNumberFormat="1" applyFont="1" applyFill="1" applyBorder="1" applyAlignment="1">
      <alignment horizontal="right"/>
    </xf>
    <xf numFmtId="191" fontId="11" fillId="0" borderId="2" xfId="1" applyNumberFormat="1" applyFont="1" applyFill="1" applyBorder="1"/>
    <xf numFmtId="191" fontId="11" fillId="0" borderId="11" xfId="1" applyNumberFormat="1" applyFont="1" applyFill="1" applyBorder="1"/>
    <xf numFmtId="191" fontId="0" fillId="0" borderId="11" xfId="1" applyNumberFormat="1" applyFont="1" applyFill="1" applyBorder="1"/>
    <xf numFmtId="191" fontId="0" fillId="0" borderId="2" xfId="1" applyNumberFormat="1" applyFont="1" applyFill="1" applyBorder="1"/>
    <xf numFmtId="191" fontId="11" fillId="0" borderId="13" xfId="1" applyNumberFormat="1" applyFont="1" applyFill="1" applyBorder="1"/>
    <xf numFmtId="0" fontId="0" fillId="0" borderId="2" xfId="0" applyFill="1" applyBorder="1"/>
    <xf numFmtId="191" fontId="11" fillId="0" borderId="2" xfId="1" applyNumberFormat="1" applyFont="1" applyFill="1" applyBorder="1" applyAlignment="1">
      <alignment horizontal="center"/>
    </xf>
    <xf numFmtId="0" fontId="6" fillId="0" borderId="2" xfId="0" applyFont="1" applyFill="1" applyBorder="1"/>
    <xf numFmtId="191" fontId="13" fillId="0" borderId="2" xfId="1" applyNumberFormat="1" applyFont="1" applyFill="1" applyBorder="1"/>
    <xf numFmtId="0" fontId="0" fillId="0" borderId="2" xfId="0" applyFill="1" applyBorder="1" applyAlignment="1">
      <alignment horizontal="right"/>
    </xf>
    <xf numFmtId="0" fontId="0" fillId="0" borderId="13" xfId="0" applyFill="1" applyBorder="1"/>
    <xf numFmtId="0" fontId="0" fillId="0" borderId="3" xfId="0" applyFill="1" applyBorder="1"/>
    <xf numFmtId="191" fontId="11" fillId="0" borderId="3" xfId="1" applyNumberFormat="1" applyFont="1" applyFill="1" applyBorder="1" applyAlignment="1">
      <alignment horizontal="right"/>
    </xf>
    <xf numFmtId="191" fontId="11" fillId="0" borderId="3" xfId="1" applyNumberFormat="1" applyFont="1" applyFill="1" applyBorder="1"/>
    <xf numFmtId="191" fontId="11" fillId="0" borderId="12" xfId="1" applyNumberFormat="1" applyFont="1" applyFill="1" applyBorder="1"/>
    <xf numFmtId="191" fontId="0" fillId="0" borderId="12" xfId="1" applyNumberFormat="1" applyFont="1" applyFill="1" applyBorder="1"/>
    <xf numFmtId="191" fontId="0" fillId="0" borderId="3" xfId="1" applyNumberFormat="1" applyFont="1" applyFill="1" applyBorder="1"/>
    <xf numFmtId="191" fontId="11" fillId="0" borderId="10" xfId="1" applyNumberFormat="1" applyFont="1" applyFill="1" applyBorder="1"/>
    <xf numFmtId="191" fontId="10" fillId="0" borderId="6" xfId="1" applyNumberFormat="1" applyFont="1" applyBorder="1" applyAlignment="1">
      <alignment horizontal="center"/>
    </xf>
    <xf numFmtId="191" fontId="11" fillId="0" borderId="1" xfId="1" applyNumberFormat="1" applyFont="1" applyBorder="1" applyAlignment="1">
      <alignment horizontal="right"/>
    </xf>
    <xf numFmtId="191" fontId="11" fillId="0" borderId="1" xfId="1" applyNumberFormat="1" applyFont="1" applyFill="1" applyBorder="1" applyAlignment="1">
      <alignment horizontal="right"/>
    </xf>
    <xf numFmtId="191" fontId="11" fillId="0" borderId="1" xfId="1" applyNumberFormat="1" applyFont="1" applyBorder="1"/>
    <xf numFmtId="191" fontId="11" fillId="0" borderId="2" xfId="1" applyNumberFormat="1" applyFont="1" applyBorder="1"/>
    <xf numFmtId="191" fontId="11" fillId="0" borderId="3" xfId="1" applyNumberFormat="1" applyFont="1" applyBorder="1"/>
    <xf numFmtId="0" fontId="8" fillId="0" borderId="0" xfId="0" applyFont="1" applyBorder="1" applyAlignment="1"/>
    <xf numFmtId="0" fontId="14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9" xfId="0" applyFont="1" applyBorder="1"/>
    <xf numFmtId="0" fontId="11" fillId="7" borderId="7" xfId="0" applyFont="1" applyFill="1" applyBorder="1"/>
    <xf numFmtId="190" fontId="11" fillId="7" borderId="7" xfId="0" applyNumberFormat="1" applyFont="1" applyFill="1" applyBorder="1" applyAlignment="1">
      <alignment horizontal="right"/>
    </xf>
    <xf numFmtId="190" fontId="11" fillId="7" borderId="7" xfId="1" applyNumberFormat="1" applyFont="1" applyFill="1" applyBorder="1" applyAlignment="1">
      <alignment horizontal="right"/>
    </xf>
    <xf numFmtId="190" fontId="11" fillId="7" borderId="7" xfId="0" applyNumberFormat="1" applyFont="1" applyFill="1" applyBorder="1"/>
    <xf numFmtId="189" fontId="11" fillId="7" borderId="7" xfId="1" applyNumberFormat="1" applyFont="1" applyFill="1" applyBorder="1"/>
    <xf numFmtId="189" fontId="14" fillId="0" borderId="0" xfId="0" applyNumberFormat="1" applyFont="1" applyBorder="1"/>
    <xf numFmtId="189" fontId="14" fillId="0" borderId="0" xfId="0" applyNumberFormat="1" applyFont="1" applyBorder="1" applyAlignment="1">
      <alignment horizontal="left"/>
    </xf>
    <xf numFmtId="0" fontId="6" fillId="8" borderId="4" xfId="0" applyFont="1" applyFill="1" applyBorder="1"/>
    <xf numFmtId="0" fontId="11" fillId="8" borderId="7" xfId="0" applyFont="1" applyFill="1" applyBorder="1" applyAlignment="1">
      <alignment horizontal="right"/>
    </xf>
    <xf numFmtId="189" fontId="11" fillId="8" borderId="6" xfId="1" applyNumberFormat="1" applyFont="1" applyFill="1" applyBorder="1" applyAlignment="1">
      <alignment horizontal="right"/>
    </xf>
    <xf numFmtId="191" fontId="11" fillId="8" borderId="6" xfId="1" applyNumberFormat="1" applyFont="1" applyFill="1" applyBorder="1" applyAlignment="1">
      <alignment horizontal="right"/>
    </xf>
    <xf numFmtId="0" fontId="11" fillId="8" borderId="7" xfId="0" applyFont="1" applyFill="1" applyBorder="1"/>
    <xf numFmtId="190" fontId="11" fillId="8" borderId="7" xfId="0" applyNumberFormat="1" applyFont="1" applyFill="1" applyBorder="1"/>
    <xf numFmtId="192" fontId="11" fillId="8" borderId="7" xfId="0" applyNumberFormat="1" applyFont="1" applyFill="1" applyBorder="1"/>
    <xf numFmtId="191" fontId="11" fillId="8" borderId="7" xfId="1" applyNumberFormat="1" applyFont="1" applyFill="1" applyBorder="1"/>
    <xf numFmtId="191" fontId="14" fillId="0" borderId="0" xfId="0" applyNumberFormat="1" applyFont="1" applyBorder="1"/>
    <xf numFmtId="188" fontId="14" fillId="0" borderId="0" xfId="0" applyNumberFormat="1" applyFont="1" applyBorder="1" applyAlignment="1">
      <alignment horizontal="left"/>
    </xf>
    <xf numFmtId="191" fontId="11" fillId="0" borderId="1" xfId="1" applyNumberFormat="1" applyFont="1" applyFill="1" applyBorder="1"/>
    <xf numFmtId="191" fontId="14" fillId="9" borderId="0" xfId="0" applyNumberFormat="1" applyFont="1" applyFill="1" applyBorder="1"/>
    <xf numFmtId="191" fontId="14" fillId="9" borderId="0" xfId="0" applyNumberFormat="1" applyFont="1" applyFill="1" applyBorder="1" applyAlignment="1">
      <alignment horizontal="left"/>
    </xf>
    <xf numFmtId="191" fontId="14" fillId="0" borderId="0" xfId="0" applyNumberFormat="1" applyFont="1" applyBorder="1" applyAlignment="1">
      <alignment horizontal="left"/>
    </xf>
    <xf numFmtId="0" fontId="6" fillId="8" borderId="7" xfId="0" applyFont="1" applyFill="1" applyBorder="1"/>
    <xf numFmtId="191" fontId="11" fillId="8" borderId="2" xfId="1" applyNumberFormat="1" applyFont="1" applyFill="1" applyBorder="1" applyAlignment="1">
      <alignment horizontal="right"/>
    </xf>
    <xf numFmtId="191" fontId="11" fillId="8" borderId="2" xfId="1" applyNumberFormat="1" applyFont="1" applyFill="1" applyBorder="1"/>
    <xf numFmtId="0" fontId="11" fillId="0" borderId="14" xfId="0" applyFont="1" applyFill="1" applyBorder="1"/>
    <xf numFmtId="3" fontId="8" fillId="0" borderId="0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93" fontId="14" fillId="0" borderId="0" xfId="0" applyNumberFormat="1" applyFont="1" applyBorder="1" applyAlignment="1">
      <alignment horizontal="left"/>
    </xf>
    <xf numFmtId="0" fontId="6" fillId="11" borderId="4" xfId="0" applyFont="1" applyFill="1" applyBorder="1"/>
    <xf numFmtId="0" fontId="11" fillId="11" borderId="7" xfId="0" applyFont="1" applyFill="1" applyBorder="1" applyAlignment="1">
      <alignment horizontal="right"/>
    </xf>
    <xf numFmtId="189" fontId="11" fillId="11" borderId="6" xfId="1" applyNumberFormat="1" applyFont="1" applyFill="1" applyBorder="1" applyAlignment="1">
      <alignment horizontal="right"/>
    </xf>
    <xf numFmtId="191" fontId="11" fillId="11" borderId="6" xfId="1" applyNumberFormat="1" applyFont="1" applyFill="1" applyBorder="1" applyAlignment="1">
      <alignment horizontal="right"/>
    </xf>
    <xf numFmtId="0" fontId="11" fillId="11" borderId="7" xfId="0" applyFont="1" applyFill="1" applyBorder="1"/>
    <xf numFmtId="190" fontId="11" fillId="11" borderId="7" xfId="0" applyNumberFormat="1" applyFont="1" applyFill="1" applyBorder="1"/>
    <xf numFmtId="192" fontId="11" fillId="11" borderId="7" xfId="0" applyNumberFormat="1" applyFont="1" applyFill="1" applyBorder="1"/>
    <xf numFmtId="191" fontId="11" fillId="11" borderId="7" xfId="1" applyNumberFormat="1" applyFont="1" applyFill="1" applyBorder="1"/>
    <xf numFmtId="191" fontId="14" fillId="0" borderId="0" xfId="0" applyNumberFormat="1" applyFont="1" applyFill="1" applyBorder="1"/>
    <xf numFmtId="191" fontId="14" fillId="0" borderId="0" xfId="0" applyNumberFormat="1" applyFont="1" applyFill="1" applyBorder="1" applyAlignment="1">
      <alignment horizontal="left"/>
    </xf>
    <xf numFmtId="0" fontId="6" fillId="11" borderId="7" xfId="0" applyFont="1" applyFill="1" applyBorder="1"/>
    <xf numFmtId="3" fontId="11" fillId="11" borderId="2" xfId="0" applyNumberFormat="1" applyFont="1" applyFill="1" applyBorder="1"/>
    <xf numFmtId="0" fontId="15" fillId="0" borderId="0" xfId="0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7" fillId="6" borderId="7" xfId="0" applyFont="1" applyFill="1" applyBorder="1"/>
    <xf numFmtId="0" fontId="7" fillId="0" borderId="14" xfId="0" applyFont="1" applyFill="1" applyBorder="1"/>
    <xf numFmtId="0" fontId="15" fillId="0" borderId="0" xfId="0" applyFont="1" applyBorder="1" applyAlignment="1"/>
    <xf numFmtId="0" fontId="7" fillId="7" borderId="7" xfId="0" applyFont="1" applyFill="1" applyBorder="1"/>
    <xf numFmtId="0" fontId="11" fillId="0" borderId="0" xfId="0" applyFont="1" applyFill="1" applyBorder="1"/>
    <xf numFmtId="191" fontId="11" fillId="0" borderId="0" xfId="0" applyNumberFormat="1" applyFont="1" applyBorder="1"/>
    <xf numFmtId="3" fontId="11" fillId="0" borderId="0" xfId="0" applyNumberFormat="1" applyFont="1" applyBorder="1"/>
    <xf numFmtId="0" fontId="7" fillId="11" borderId="7" xfId="0" applyFont="1" applyFill="1" applyBorder="1"/>
    <xf numFmtId="191" fontId="11" fillId="0" borderId="2" xfId="1" applyNumberFormat="1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1" fillId="13" borderId="2" xfId="0" applyFont="1" applyFill="1" applyBorder="1"/>
    <xf numFmtId="191" fontId="11" fillId="13" borderId="2" xfId="1" applyNumberFormat="1" applyFont="1" applyFill="1" applyBorder="1"/>
    <xf numFmtId="191" fontId="14" fillId="13" borderId="0" xfId="0" applyNumberFormat="1" applyFont="1" applyFill="1" applyBorder="1"/>
    <xf numFmtId="0" fontId="7" fillId="0" borderId="9" xfId="0" applyFont="1" applyBorder="1"/>
    <xf numFmtId="190" fontId="7" fillId="7" borderId="7" xfId="0" applyNumberFormat="1" applyFont="1" applyFill="1" applyBorder="1" applyAlignment="1">
      <alignment horizontal="right"/>
    </xf>
    <xf numFmtId="190" fontId="7" fillId="7" borderId="7" xfId="1" applyNumberFormat="1" applyFont="1" applyFill="1" applyBorder="1" applyAlignment="1">
      <alignment horizontal="right"/>
    </xf>
    <xf numFmtId="189" fontId="7" fillId="7" borderId="2" xfId="1" applyNumberFormat="1" applyFont="1" applyFill="1" applyBorder="1" applyAlignment="1">
      <alignment horizontal="right"/>
    </xf>
    <xf numFmtId="190" fontId="7" fillId="7" borderId="7" xfId="0" applyNumberFormat="1" applyFont="1" applyFill="1" applyBorder="1"/>
    <xf numFmtId="189" fontId="7" fillId="7" borderId="7" xfId="1" applyNumberFormat="1" applyFont="1" applyFill="1" applyBorder="1"/>
    <xf numFmtId="0" fontId="7" fillId="11" borderId="7" xfId="0" applyFont="1" applyFill="1" applyBorder="1" applyAlignment="1">
      <alignment horizontal="right"/>
    </xf>
    <xf numFmtId="189" fontId="7" fillId="11" borderId="6" xfId="1" applyNumberFormat="1" applyFont="1" applyFill="1" applyBorder="1" applyAlignment="1">
      <alignment horizontal="right"/>
    </xf>
    <xf numFmtId="191" fontId="7" fillId="11" borderId="6" xfId="1" applyNumberFormat="1" applyFont="1" applyFill="1" applyBorder="1" applyAlignment="1">
      <alignment horizontal="right"/>
    </xf>
    <xf numFmtId="190" fontId="7" fillId="11" borderId="7" xfId="0" applyNumberFormat="1" applyFont="1" applyFill="1" applyBorder="1"/>
    <xf numFmtId="192" fontId="7" fillId="11" borderId="7" xfId="0" applyNumberFormat="1" applyFont="1" applyFill="1" applyBorder="1"/>
    <xf numFmtId="191" fontId="7" fillId="11" borderId="7" xfId="1" applyNumberFormat="1" applyFont="1" applyFill="1" applyBorder="1"/>
    <xf numFmtId="191" fontId="7" fillId="0" borderId="1" xfId="1" applyNumberFormat="1" applyFont="1" applyFill="1" applyBorder="1"/>
    <xf numFmtId="191" fontId="7" fillId="0" borderId="2" xfId="1" applyNumberFormat="1" applyFont="1" applyFill="1" applyBorder="1"/>
    <xf numFmtId="191" fontId="7" fillId="0" borderId="3" xfId="1" applyNumberFormat="1" applyFont="1" applyFill="1" applyBorder="1"/>
    <xf numFmtId="0" fontId="7" fillId="13" borderId="2" xfId="0" applyFont="1" applyFill="1" applyBorder="1"/>
    <xf numFmtId="191" fontId="7" fillId="13" borderId="2" xfId="1" applyNumberFormat="1" applyFont="1" applyFill="1" applyBorder="1"/>
    <xf numFmtId="0" fontId="15" fillId="0" borderId="0" xfId="0" applyFont="1" applyAlignment="1">
      <alignment horizontal="center"/>
    </xf>
    <xf numFmtId="0" fontId="10" fillId="0" borderId="7" xfId="0" applyFont="1" applyBorder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right"/>
    </xf>
    <xf numFmtId="189" fontId="7" fillId="6" borderId="6" xfId="1" applyNumberFormat="1" applyFont="1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189" fontId="7" fillId="6" borderId="7" xfId="1" applyNumberFormat="1" applyFont="1" applyFill="1" applyBorder="1" applyAlignment="1">
      <alignment horizontal="right"/>
    </xf>
    <xf numFmtId="0" fontId="6" fillId="10" borderId="11" xfId="0" applyFont="1" applyFill="1" applyBorder="1"/>
    <xf numFmtId="191" fontId="7" fillId="10" borderId="13" xfId="1" applyNumberFormat="1" applyFont="1" applyFill="1" applyBorder="1" applyAlignment="1">
      <alignment horizontal="right"/>
    </xf>
    <xf numFmtId="189" fontId="7" fillId="10" borderId="13" xfId="1" applyNumberFormat="1" applyFont="1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191" fontId="7" fillId="0" borderId="2" xfId="1" applyNumberFormat="1" applyFont="1" applyFill="1" applyBorder="1" applyAlignment="1">
      <alignment horizontal="right"/>
    </xf>
    <xf numFmtId="191" fontId="7" fillId="12" borderId="2" xfId="1" applyNumberFormat="1" applyFont="1" applyFill="1" applyBorder="1" applyAlignment="1">
      <alignment horizontal="right"/>
    </xf>
    <xf numFmtId="0" fontId="7" fillId="0" borderId="11" xfId="0" applyFont="1" applyFill="1" applyBorder="1"/>
    <xf numFmtId="191" fontId="7" fillId="0" borderId="13" xfId="1" applyNumberFormat="1" applyFont="1" applyFill="1" applyBorder="1" applyAlignment="1">
      <alignment horizontal="right"/>
    </xf>
    <xf numFmtId="191" fontId="7" fillId="12" borderId="13" xfId="1" applyNumberFormat="1" applyFont="1" applyFill="1" applyBorder="1" applyAlignment="1">
      <alignment horizontal="right"/>
    </xf>
    <xf numFmtId="191" fontId="7" fillId="0" borderId="3" xfId="1" applyNumberFormat="1" applyFont="1" applyFill="1" applyBorder="1" applyAlignment="1">
      <alignment horizontal="right"/>
    </xf>
    <xf numFmtId="0" fontId="6" fillId="10" borderId="2" xfId="0" applyFont="1" applyFill="1" applyBorder="1"/>
    <xf numFmtId="191" fontId="7" fillId="10" borderId="2" xfId="1" applyNumberFormat="1" applyFont="1" applyFill="1" applyBorder="1" applyAlignment="1">
      <alignment horizontal="right"/>
    </xf>
    <xf numFmtId="0" fontId="7" fillId="10" borderId="2" xfId="0" applyFont="1" applyFill="1" applyBorder="1"/>
    <xf numFmtId="194" fontId="7" fillId="0" borderId="0" xfId="1" applyNumberFormat="1" applyFont="1"/>
    <xf numFmtId="0" fontId="7" fillId="0" borderId="0" xfId="0" applyFont="1" applyFill="1" applyBorder="1"/>
    <xf numFmtId="0" fontId="3" fillId="0" borderId="2" xfId="0" applyFont="1" applyBorder="1"/>
    <xf numFmtId="0" fontId="3" fillId="0" borderId="3" xfId="0" applyFont="1" applyBorder="1"/>
    <xf numFmtId="191" fontId="7" fillId="0" borderId="1" xfId="1" applyNumberFormat="1" applyFont="1" applyBorder="1" applyAlignment="1">
      <alignment horizontal="right"/>
    </xf>
    <xf numFmtId="188" fontId="14" fillId="0" borderId="0" xfId="1" applyNumberFormat="1" applyFont="1" applyBorder="1" applyAlignment="1">
      <alignment horizontal="left"/>
    </xf>
    <xf numFmtId="191" fontId="14" fillId="0" borderId="0" xfId="1" applyNumberFormat="1" applyFont="1" applyBorder="1" applyAlignment="1">
      <alignment horizontal="left"/>
    </xf>
    <xf numFmtId="0" fontId="7" fillId="15" borderId="11" xfId="0" applyFont="1" applyFill="1" applyBorder="1"/>
    <xf numFmtId="191" fontId="7" fillId="15" borderId="2" xfId="1" applyNumberFormat="1" applyFont="1" applyFill="1" applyBorder="1"/>
    <xf numFmtId="191" fontId="14" fillId="15" borderId="0" xfId="0" applyNumberFormat="1" applyFont="1" applyFill="1" applyBorder="1"/>
    <xf numFmtId="188" fontId="14" fillId="15" borderId="0" xfId="1" applyNumberFormat="1" applyFont="1" applyFill="1" applyBorder="1" applyAlignment="1">
      <alignment horizontal="left"/>
    </xf>
    <xf numFmtId="0" fontId="7" fillId="15" borderId="12" xfId="0" applyFont="1" applyFill="1" applyBorder="1"/>
    <xf numFmtId="191" fontId="7" fillId="15" borderId="3" xfId="1" applyNumberFormat="1" applyFont="1" applyFill="1" applyBorder="1"/>
    <xf numFmtId="0" fontId="7" fillId="15" borderId="2" xfId="0" applyFont="1" applyFill="1" applyBorder="1"/>
    <xf numFmtId="0" fontId="14" fillId="0" borderId="0" xfId="0" applyNumberFormat="1" applyFont="1" applyBorder="1" applyAlignment="1">
      <alignment horizontal="left"/>
    </xf>
    <xf numFmtId="0" fontId="7" fillId="15" borderId="3" xfId="0" applyFont="1" applyFill="1" applyBorder="1"/>
    <xf numFmtId="3" fontId="7" fillId="0" borderId="8" xfId="0" applyNumberFormat="1" applyFont="1" applyBorder="1"/>
    <xf numFmtId="3" fontId="7" fillId="0" borderId="9" xfId="0" applyNumberFormat="1" applyFont="1" applyBorder="1"/>
    <xf numFmtId="188" fontId="14" fillId="0" borderId="0" xfId="1" applyNumberFormat="1" applyFont="1" applyFill="1" applyBorder="1" applyAlignment="1">
      <alignment horizontal="left"/>
    </xf>
    <xf numFmtId="0" fontId="7" fillId="0" borderId="2" xfId="0" applyFont="1" applyFill="1" applyBorder="1"/>
    <xf numFmtId="0" fontId="7" fillId="0" borderId="3" xfId="0" applyFont="1" applyFill="1" applyBorder="1"/>
    <xf numFmtId="3" fontId="7" fillId="0" borderId="2" xfId="1" applyNumberFormat="1" applyFont="1" applyBorder="1"/>
    <xf numFmtId="191" fontId="7" fillId="15" borderId="2" xfId="1" applyNumberFormat="1" applyFont="1" applyFill="1" applyBorder="1" applyAlignment="1">
      <alignment horizontal="right"/>
    </xf>
    <xf numFmtId="191" fontId="7" fillId="15" borderId="3" xfId="1" applyNumberFormat="1" applyFont="1" applyFill="1" applyBorder="1" applyAlignment="1">
      <alignment horizontal="right"/>
    </xf>
    <xf numFmtId="3" fontId="7" fillId="15" borderId="2" xfId="1" applyNumberFormat="1" applyFont="1" applyFill="1" applyBorder="1"/>
    <xf numFmtId="3" fontId="7" fillId="11" borderId="7" xfId="0" applyNumberFormat="1" applyFont="1" applyFill="1" applyBorder="1"/>
    <xf numFmtId="191" fontId="16" fillId="11" borderId="7" xfId="1" applyNumberFormat="1" applyFont="1" applyFill="1" applyBorder="1"/>
    <xf numFmtId="191" fontId="7" fillId="11" borderId="7" xfId="1" applyNumberFormat="1" applyFont="1" applyFill="1" applyBorder="1" applyAlignment="1">
      <alignment horizontal="center"/>
    </xf>
    <xf numFmtId="3" fontId="7" fillId="0" borderId="2" xfId="0" applyNumberFormat="1" applyFont="1" applyFill="1" applyBorder="1"/>
    <xf numFmtId="191" fontId="7" fillId="11" borderId="6" xfId="1" applyNumberFormat="1" applyFont="1" applyFill="1" applyBorder="1"/>
    <xf numFmtId="3" fontId="7" fillId="15" borderId="2" xfId="0" applyNumberFormat="1" applyFont="1" applyFill="1" applyBorder="1"/>
    <xf numFmtId="191" fontId="7" fillId="13" borderId="2" xfId="1" applyNumberFormat="1" applyFont="1" applyFill="1" applyBorder="1" applyAlignment="1">
      <alignment horizontal="right"/>
    </xf>
    <xf numFmtId="3" fontId="7" fillId="13" borderId="2" xfId="0" applyNumberFormat="1" applyFont="1" applyFill="1" applyBorder="1"/>
    <xf numFmtId="191" fontId="7" fillId="15" borderId="2" xfId="1" applyNumberFormat="1" applyFont="1" applyFill="1" applyBorder="1" applyAlignment="1">
      <alignment horizontal="center"/>
    </xf>
    <xf numFmtId="191" fontId="7" fillId="11" borderId="7" xfId="1" applyNumberFormat="1" applyFont="1" applyFill="1" applyBorder="1" applyAlignment="1">
      <alignment horizontal="right"/>
    </xf>
    <xf numFmtId="191" fontId="7" fillId="11" borderId="3" xfId="1" applyNumberFormat="1" applyFont="1" applyFill="1" applyBorder="1" applyAlignment="1">
      <alignment horizontal="right"/>
    </xf>
    <xf numFmtId="0" fontId="5" fillId="3" borderId="0" xfId="0" applyFont="1" applyFill="1"/>
    <xf numFmtId="0" fontId="5" fillId="4" borderId="0" xfId="0" applyFont="1" applyFill="1"/>
    <xf numFmtId="0" fontId="5" fillId="19" borderId="0" xfId="0" applyFont="1" applyFill="1"/>
    <xf numFmtId="0" fontId="0" fillId="5" borderId="0" xfId="0" applyFont="1" applyFill="1"/>
    <xf numFmtId="0" fontId="0" fillId="2" borderId="0" xfId="0" applyFont="1" applyFill="1"/>
    <xf numFmtId="0" fontId="17" fillId="0" borderId="11" xfId="0" applyFont="1" applyBorder="1"/>
    <xf numFmtId="0" fontId="17" fillId="0" borderId="0" xfId="0" applyFont="1" applyBorder="1"/>
    <xf numFmtId="0" fontId="17" fillId="0" borderId="0" xfId="0" applyFont="1"/>
    <xf numFmtId="0" fontId="17" fillId="0" borderId="12" xfId="0" applyFont="1" applyBorder="1" applyAlignment="1">
      <alignment horizontal="center" vertical="center"/>
    </xf>
    <xf numFmtId="0" fontId="17" fillId="0" borderId="9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3" fontId="18" fillId="4" borderId="7" xfId="0" applyNumberFormat="1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18" borderId="7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3" fontId="17" fillId="0" borderId="2" xfId="0" applyNumberFormat="1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3" fontId="17" fillId="5" borderId="2" xfId="0" applyNumberFormat="1" applyFont="1" applyFill="1" applyBorder="1" applyAlignment="1">
      <alignment vertical="center"/>
    </xf>
    <xf numFmtId="0" fontId="17" fillId="5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3" fontId="17" fillId="3" borderId="7" xfId="0" applyNumberFormat="1" applyFont="1" applyFill="1" applyBorder="1" applyAlignment="1">
      <alignment vertical="center"/>
    </xf>
    <xf numFmtId="0" fontId="17" fillId="3" borderId="7" xfId="0" applyFont="1" applyFill="1" applyBorder="1" applyAlignment="1">
      <alignment vertical="center"/>
    </xf>
    <xf numFmtId="0" fontId="17" fillId="17" borderId="7" xfId="0" applyFont="1" applyFill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3" fontId="18" fillId="3" borderId="7" xfId="0" applyNumberFormat="1" applyFont="1" applyFill="1" applyBorder="1" applyAlignment="1">
      <alignment vertical="center"/>
    </xf>
    <xf numFmtId="0" fontId="18" fillId="3" borderId="7" xfId="0" applyFont="1" applyFill="1" applyBorder="1" applyAlignment="1">
      <alignment vertical="center"/>
    </xf>
    <xf numFmtId="0" fontId="18" fillId="17" borderId="7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3" fontId="18" fillId="19" borderId="7" xfId="0" applyNumberFormat="1" applyFont="1" applyFill="1" applyBorder="1" applyAlignment="1">
      <alignment vertical="center"/>
    </xf>
    <xf numFmtId="0" fontId="18" fillId="19" borderId="7" xfId="0" applyFont="1" applyFill="1" applyBorder="1" applyAlignment="1">
      <alignment vertical="center"/>
    </xf>
    <xf numFmtId="0" fontId="18" fillId="20" borderId="7" xfId="0" applyFont="1" applyFill="1" applyBorder="1" applyAlignment="1">
      <alignment vertical="center"/>
    </xf>
    <xf numFmtId="0" fontId="18" fillId="19" borderId="2" xfId="0" applyFont="1" applyFill="1" applyBorder="1" applyAlignment="1">
      <alignment vertical="center"/>
    </xf>
    <xf numFmtId="3" fontId="19" fillId="2" borderId="7" xfId="0" applyNumberFormat="1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0" fontId="19" fillId="16" borderId="7" xfId="0" applyFont="1" applyFill="1" applyBorder="1" applyAlignment="1">
      <alignment vertical="center"/>
    </xf>
    <xf numFmtId="3" fontId="17" fillId="0" borderId="3" xfId="0" applyNumberFormat="1" applyFont="1" applyBorder="1" applyAlignment="1">
      <alignment vertic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4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5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5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5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5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4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5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5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5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5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5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588;&#3634;FOB/&#3619;&#3634;&#3588;&#3634;&#3586;&#3657;&#3634;&#3623;%20FOB%20255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FOB2547"/>
      <sheetName val="มค."/>
      <sheetName val="กพ."/>
      <sheetName val="มีค."/>
      <sheetName val="เมย."/>
      <sheetName val="พค."/>
      <sheetName val="มิย."/>
      <sheetName val="กค."/>
      <sheetName val="สค."/>
      <sheetName val="กย."/>
      <sheetName val="ตค."/>
      <sheetName val="พย."/>
      <sheetName val="ธค."/>
    </sheetNames>
    <sheetDataSet>
      <sheetData sheetId="0" refreshError="1"/>
      <sheetData sheetId="1">
        <row r="5">
          <cell r="G5">
            <v>38.721600000000002</v>
          </cell>
        </row>
        <row r="7">
          <cell r="G7">
            <v>22168.085074999999</v>
          </cell>
        </row>
        <row r="8">
          <cell r="G8">
            <v>572.5</v>
          </cell>
        </row>
        <row r="11">
          <cell r="G11">
            <v>21664.704275</v>
          </cell>
        </row>
        <row r="12">
          <cell r="G12">
            <v>559.5</v>
          </cell>
        </row>
        <row r="15">
          <cell r="G15">
            <v>9960.6037749999996</v>
          </cell>
        </row>
        <row r="16">
          <cell r="G16">
            <v>257.25</v>
          </cell>
        </row>
        <row r="17">
          <cell r="G17">
            <v>8624.9482749999988</v>
          </cell>
        </row>
        <row r="18">
          <cell r="G18">
            <v>222.75</v>
          </cell>
        </row>
        <row r="23">
          <cell r="G23">
            <v>8431.3402750000005</v>
          </cell>
        </row>
        <row r="24">
          <cell r="G24">
            <v>217.75</v>
          </cell>
        </row>
        <row r="25">
          <cell r="G25">
            <v>8315.175475</v>
          </cell>
        </row>
        <row r="26">
          <cell r="G26">
            <v>214.75</v>
          </cell>
        </row>
        <row r="27">
          <cell r="G27">
            <v>8082.7412250000007</v>
          </cell>
        </row>
        <row r="28">
          <cell r="G28">
            <v>208.75</v>
          </cell>
        </row>
        <row r="31">
          <cell r="G31">
            <v>7676.1958750000003</v>
          </cell>
        </row>
        <row r="32">
          <cell r="G32">
            <v>198.25</v>
          </cell>
        </row>
        <row r="33">
          <cell r="G33">
            <v>7472.6796250000007</v>
          </cell>
        </row>
        <row r="34">
          <cell r="G34">
            <v>193</v>
          </cell>
        </row>
        <row r="35">
          <cell r="G35">
            <v>7404.9848750000001</v>
          </cell>
        </row>
        <row r="36">
          <cell r="G36">
            <v>191.25</v>
          </cell>
        </row>
        <row r="38">
          <cell r="G38">
            <v>14849.75835</v>
          </cell>
        </row>
        <row r="39">
          <cell r="G39">
            <v>383.5</v>
          </cell>
        </row>
        <row r="40">
          <cell r="G40">
            <v>8769.2929999999997</v>
          </cell>
        </row>
        <row r="41">
          <cell r="G41">
            <v>226.5</v>
          </cell>
        </row>
        <row r="43">
          <cell r="G43">
            <v>7221.3954249999997</v>
          </cell>
        </row>
        <row r="44">
          <cell r="G44">
            <v>186.5</v>
          </cell>
        </row>
        <row r="45">
          <cell r="G45">
            <v>6804.4557249999998</v>
          </cell>
        </row>
        <row r="46">
          <cell r="G46">
            <v>175.75</v>
          </cell>
        </row>
        <row r="47">
          <cell r="G47">
            <v>6707.7321499999998</v>
          </cell>
        </row>
        <row r="48">
          <cell r="G48">
            <v>173.25</v>
          </cell>
        </row>
        <row r="50">
          <cell r="G50">
            <v>14414.072300000002</v>
          </cell>
        </row>
        <row r="51">
          <cell r="G51">
            <v>372.25</v>
          </cell>
        </row>
        <row r="55">
          <cell r="G55">
            <v>9796.5091250000005</v>
          </cell>
        </row>
        <row r="56">
          <cell r="G56">
            <v>253</v>
          </cell>
        </row>
        <row r="58">
          <cell r="G58">
            <v>8431.3402750000005</v>
          </cell>
        </row>
        <row r="59">
          <cell r="G59">
            <v>217.75</v>
          </cell>
        </row>
        <row r="60">
          <cell r="G60">
            <v>8121.5674750000007</v>
          </cell>
        </row>
        <row r="61">
          <cell r="G61">
            <v>209.75</v>
          </cell>
        </row>
        <row r="62">
          <cell r="G62">
            <v>8082.845875</v>
          </cell>
        </row>
        <row r="63">
          <cell r="G63">
            <v>208.75</v>
          </cell>
        </row>
        <row r="66">
          <cell r="G66">
            <v>7966.6810749999995</v>
          </cell>
        </row>
        <row r="67">
          <cell r="G67">
            <v>205.75</v>
          </cell>
        </row>
        <row r="69">
          <cell r="G69">
            <v>6407.4350750000003</v>
          </cell>
        </row>
        <row r="70">
          <cell r="G70">
            <v>165.5</v>
          </cell>
        </row>
        <row r="72">
          <cell r="G72">
            <v>8208.6539499999999</v>
          </cell>
        </row>
        <row r="73">
          <cell r="G73">
            <v>212</v>
          </cell>
        </row>
        <row r="74">
          <cell r="G74">
            <v>8053.7675500000005</v>
          </cell>
        </row>
        <row r="75">
          <cell r="G75">
            <v>208</v>
          </cell>
        </row>
        <row r="76">
          <cell r="G76">
            <v>7898.8811499999993</v>
          </cell>
        </row>
        <row r="77">
          <cell r="G77">
            <v>204</v>
          </cell>
        </row>
        <row r="78">
          <cell r="G78">
            <v>7801.9415749999998</v>
          </cell>
        </row>
        <row r="79">
          <cell r="G79">
            <v>201.5</v>
          </cell>
        </row>
        <row r="80">
          <cell r="G80">
            <v>9517.1983500000006</v>
          </cell>
        </row>
        <row r="81">
          <cell r="G81">
            <v>246</v>
          </cell>
        </row>
        <row r="85">
          <cell r="G85">
            <v>6582.4013750000004</v>
          </cell>
        </row>
        <row r="86">
          <cell r="G86">
            <v>170</v>
          </cell>
        </row>
      </sheetData>
      <sheetData sheetId="2">
        <row r="5">
          <cell r="G5">
            <v>38.905175</v>
          </cell>
        </row>
        <row r="7">
          <cell r="G7">
            <v>21942.235100000002</v>
          </cell>
        </row>
        <row r="8">
          <cell r="G8">
            <v>564</v>
          </cell>
        </row>
        <row r="11">
          <cell r="G11">
            <v>21533.898574999999</v>
          </cell>
        </row>
        <row r="12">
          <cell r="G12">
            <v>553.5</v>
          </cell>
        </row>
        <row r="15">
          <cell r="G15">
            <v>9959.6615999999995</v>
          </cell>
        </row>
        <row r="16">
          <cell r="G16">
            <v>256</v>
          </cell>
        </row>
        <row r="17">
          <cell r="G17">
            <v>8597.9787500000002</v>
          </cell>
        </row>
        <row r="18">
          <cell r="G18">
            <v>221</v>
          </cell>
        </row>
        <row r="23">
          <cell r="G23">
            <v>8403.4528750000009</v>
          </cell>
        </row>
        <row r="24">
          <cell r="G24">
            <v>216</v>
          </cell>
        </row>
        <row r="25">
          <cell r="G25">
            <v>8296.4994499999993</v>
          </cell>
        </row>
        <row r="26">
          <cell r="G26">
            <v>213.25</v>
          </cell>
        </row>
        <row r="27">
          <cell r="G27">
            <v>8131.1166499999999</v>
          </cell>
        </row>
        <row r="28">
          <cell r="G28">
            <v>209</v>
          </cell>
        </row>
        <row r="31">
          <cell r="G31">
            <v>7800.4120499999999</v>
          </cell>
        </row>
        <row r="32">
          <cell r="G32">
            <v>200.5</v>
          </cell>
        </row>
        <row r="33">
          <cell r="G33">
            <v>7644.8333249999996</v>
          </cell>
        </row>
        <row r="34">
          <cell r="G34">
            <v>196.5</v>
          </cell>
        </row>
        <row r="35">
          <cell r="G35">
            <v>7586.4671500000004</v>
          </cell>
        </row>
        <row r="36">
          <cell r="G36">
            <v>195</v>
          </cell>
        </row>
        <row r="38">
          <cell r="G38">
            <v>14900.618825</v>
          </cell>
        </row>
        <row r="39">
          <cell r="G39">
            <v>383</v>
          </cell>
        </row>
        <row r="40">
          <cell r="G40">
            <v>10144.568600000001</v>
          </cell>
        </row>
        <row r="41">
          <cell r="G41">
            <v>260.75</v>
          </cell>
        </row>
        <row r="43">
          <cell r="G43">
            <v>7372.4993000000004</v>
          </cell>
        </row>
        <row r="44">
          <cell r="G44">
            <v>189.5</v>
          </cell>
        </row>
        <row r="45">
          <cell r="G45">
            <v>7129.3459249999996</v>
          </cell>
        </row>
        <row r="46">
          <cell r="G46">
            <v>183.25</v>
          </cell>
        </row>
        <row r="47">
          <cell r="G47">
            <v>7032.0745750000006</v>
          </cell>
        </row>
        <row r="48">
          <cell r="G48">
            <v>180.75</v>
          </cell>
        </row>
        <row r="50">
          <cell r="G50">
            <v>14229.622024999999</v>
          </cell>
        </row>
        <row r="51">
          <cell r="G51">
            <v>365.75</v>
          </cell>
        </row>
        <row r="55">
          <cell r="G55">
            <v>9376.1774999999998</v>
          </cell>
        </row>
        <row r="56">
          <cell r="G56">
            <v>241</v>
          </cell>
        </row>
        <row r="58">
          <cell r="G58">
            <v>8403.4528750000009</v>
          </cell>
        </row>
        <row r="59">
          <cell r="G59">
            <v>216</v>
          </cell>
        </row>
        <row r="60">
          <cell r="G60">
            <v>8101.973575</v>
          </cell>
        </row>
        <row r="61">
          <cell r="G61">
            <v>208.25</v>
          </cell>
        </row>
        <row r="62">
          <cell r="G62">
            <v>8053.3063000000002</v>
          </cell>
        </row>
        <row r="63">
          <cell r="G63">
            <v>207</v>
          </cell>
        </row>
        <row r="66">
          <cell r="G66">
            <v>7946.3528750000005</v>
          </cell>
        </row>
        <row r="67">
          <cell r="G67">
            <v>204.25</v>
          </cell>
        </row>
        <row r="69">
          <cell r="G69">
            <v>6623.5808499999994</v>
          </cell>
        </row>
        <row r="70">
          <cell r="G70">
            <v>170.25</v>
          </cell>
        </row>
        <row r="72">
          <cell r="G72">
            <v>8461.6528749999998</v>
          </cell>
        </row>
        <row r="73">
          <cell r="G73">
            <v>217.5</v>
          </cell>
        </row>
        <row r="74">
          <cell r="G74">
            <v>8306.0321750000003</v>
          </cell>
        </row>
        <row r="75">
          <cell r="G75">
            <v>213.5</v>
          </cell>
        </row>
        <row r="76">
          <cell r="G76">
            <v>8160.1735749999998</v>
          </cell>
        </row>
        <row r="77">
          <cell r="G77">
            <v>209.75</v>
          </cell>
        </row>
        <row r="78">
          <cell r="G78">
            <v>8043.4580499999993</v>
          </cell>
        </row>
        <row r="79">
          <cell r="G79">
            <v>206.75</v>
          </cell>
        </row>
        <row r="80">
          <cell r="G80">
            <v>7848.9321749999999</v>
          </cell>
        </row>
        <row r="81">
          <cell r="G81">
            <v>201.75</v>
          </cell>
        </row>
        <row r="85">
          <cell r="G85">
            <v>6701.30285</v>
          </cell>
        </row>
        <row r="86">
          <cell r="G86">
            <v>172.25</v>
          </cell>
        </row>
      </sheetData>
      <sheetData sheetId="3">
        <row r="5">
          <cell r="G5">
            <v>39.22175</v>
          </cell>
        </row>
        <row r="7">
          <cell r="G7">
            <v>22025.524940000003</v>
          </cell>
        </row>
        <row r="8">
          <cell r="G8">
            <v>561.4</v>
          </cell>
        </row>
        <row r="11">
          <cell r="G11">
            <v>21531.17366</v>
          </cell>
        </row>
        <row r="12">
          <cell r="G12">
            <v>548.79999999999995</v>
          </cell>
        </row>
        <row r="15">
          <cell r="G15">
            <v>10883.898780000001</v>
          </cell>
        </row>
        <row r="16">
          <cell r="G16">
            <v>277.39999999999998</v>
          </cell>
        </row>
        <row r="17">
          <cell r="G17">
            <v>9510.6344799999988</v>
          </cell>
        </row>
        <row r="18">
          <cell r="G18">
            <v>242.4</v>
          </cell>
        </row>
        <row r="23">
          <cell r="G23">
            <v>9322.3553400000001</v>
          </cell>
        </row>
        <row r="24">
          <cell r="G24">
            <v>237.6</v>
          </cell>
        </row>
        <row r="25">
          <cell r="G25">
            <v>9236.0442200000016</v>
          </cell>
        </row>
        <row r="26">
          <cell r="G26">
            <v>235.4</v>
          </cell>
        </row>
        <row r="27">
          <cell r="G27">
            <v>9102.7068199999976</v>
          </cell>
        </row>
        <row r="28">
          <cell r="G28">
            <v>232</v>
          </cell>
        </row>
        <row r="31">
          <cell r="G31">
            <v>8843.8644800000002</v>
          </cell>
        </row>
        <row r="32">
          <cell r="G32">
            <v>225.4</v>
          </cell>
        </row>
        <row r="33">
          <cell r="G33">
            <v>8694.7871799999994</v>
          </cell>
        </row>
        <row r="34">
          <cell r="G34">
            <v>221.6</v>
          </cell>
        </row>
        <row r="35">
          <cell r="G35">
            <v>8639.8534600000003</v>
          </cell>
        </row>
        <row r="36">
          <cell r="G36">
            <v>220.2</v>
          </cell>
        </row>
        <row r="38">
          <cell r="G38">
            <v>14885.056919999999</v>
          </cell>
        </row>
        <row r="39">
          <cell r="G39">
            <v>379.4</v>
          </cell>
        </row>
        <row r="40">
          <cell r="G40">
            <v>10467.6826</v>
          </cell>
        </row>
        <row r="41">
          <cell r="G41">
            <v>266.8</v>
          </cell>
        </row>
        <row r="43">
          <cell r="G43">
            <v>8600.7847999999994</v>
          </cell>
        </row>
        <row r="44">
          <cell r="G44">
            <v>219.2</v>
          </cell>
        </row>
        <row r="45">
          <cell r="G45">
            <v>8184.7983999999997</v>
          </cell>
        </row>
        <row r="46">
          <cell r="G46">
            <v>208.6</v>
          </cell>
        </row>
        <row r="47">
          <cell r="G47">
            <v>8090.6300999999994</v>
          </cell>
        </row>
        <row r="48">
          <cell r="G48">
            <v>206.2</v>
          </cell>
        </row>
        <row r="50">
          <cell r="G50">
            <v>14139.624220000002</v>
          </cell>
        </row>
        <row r="51">
          <cell r="G51">
            <v>360.4</v>
          </cell>
        </row>
        <row r="55">
          <cell r="G55">
            <v>9117.7945600000003</v>
          </cell>
        </row>
        <row r="56">
          <cell r="G56">
            <v>232.4</v>
          </cell>
        </row>
        <row r="58">
          <cell r="G58">
            <v>9306.6435400000009</v>
          </cell>
        </row>
        <row r="59">
          <cell r="G59">
            <v>237.2</v>
          </cell>
        </row>
        <row r="60">
          <cell r="G60">
            <v>9039.8777200000004</v>
          </cell>
        </row>
        <row r="61">
          <cell r="G61">
            <v>230.4</v>
          </cell>
        </row>
        <row r="62">
          <cell r="G62">
            <v>8961.3682800000006</v>
          </cell>
        </row>
        <row r="63">
          <cell r="G63">
            <v>228.4</v>
          </cell>
        </row>
        <row r="66">
          <cell r="G66">
            <v>8867.2213400000001</v>
          </cell>
        </row>
        <row r="67">
          <cell r="G67">
            <v>226</v>
          </cell>
        </row>
        <row r="69">
          <cell r="G69">
            <v>7643.3372600000002</v>
          </cell>
        </row>
        <row r="70">
          <cell r="G70">
            <v>194.8</v>
          </cell>
        </row>
        <row r="72">
          <cell r="G72">
            <v>9471.6332599999987</v>
          </cell>
        </row>
        <row r="73">
          <cell r="G73">
            <v>241.4</v>
          </cell>
        </row>
        <row r="74">
          <cell r="G74">
            <v>9236.1806400000023</v>
          </cell>
        </row>
        <row r="75">
          <cell r="G75">
            <v>235.4</v>
          </cell>
        </row>
        <row r="76">
          <cell r="G76">
            <v>9087.1046200000001</v>
          </cell>
        </row>
        <row r="77">
          <cell r="G77">
            <v>231.6</v>
          </cell>
        </row>
        <row r="78">
          <cell r="G78">
            <v>9000.7808399999994</v>
          </cell>
        </row>
        <row r="79">
          <cell r="G79">
            <v>229.4</v>
          </cell>
        </row>
        <row r="80">
          <cell r="G80">
            <v>8796.7630800000006</v>
          </cell>
        </row>
        <row r="81">
          <cell r="G81">
            <v>224.2</v>
          </cell>
        </row>
        <row r="85">
          <cell r="G85">
            <v>7792.5505199999998</v>
          </cell>
        </row>
        <row r="86">
          <cell r="G86">
            <v>198.6</v>
          </cell>
        </row>
      </sheetData>
      <sheetData sheetId="4">
        <row r="5">
          <cell r="G5">
            <v>39.340133333333334</v>
          </cell>
        </row>
        <row r="7">
          <cell r="G7">
            <v>22068.668133333336</v>
          </cell>
        </row>
        <row r="8">
          <cell r="G8">
            <v>561</v>
          </cell>
        </row>
        <row r="11">
          <cell r="G11">
            <v>21557.2464</v>
          </cell>
        </row>
        <row r="12">
          <cell r="G12">
            <v>548</v>
          </cell>
        </row>
        <row r="15">
          <cell r="G15">
            <v>11093.344266666667</v>
          </cell>
        </row>
        <row r="16">
          <cell r="G16">
            <v>282</v>
          </cell>
        </row>
        <row r="17">
          <cell r="G17">
            <v>9598.4191999999985</v>
          </cell>
        </row>
        <row r="18">
          <cell r="G18">
            <v>244</v>
          </cell>
        </row>
        <row r="23">
          <cell r="G23">
            <v>9480.3988000000008</v>
          </cell>
        </row>
        <row r="24">
          <cell r="G24">
            <v>241</v>
          </cell>
        </row>
        <row r="25">
          <cell r="G25">
            <v>9388.7361000000001</v>
          </cell>
        </row>
        <row r="26">
          <cell r="G26">
            <v>238.66666666666666</v>
          </cell>
        </row>
        <row r="27">
          <cell r="G27">
            <v>9296.967233333331</v>
          </cell>
        </row>
        <row r="28">
          <cell r="G28">
            <v>236.33333333333334</v>
          </cell>
        </row>
        <row r="31">
          <cell r="G31">
            <v>9074.0150333333331</v>
          </cell>
        </row>
        <row r="32">
          <cell r="G32">
            <v>230.66666666666666</v>
          </cell>
        </row>
        <row r="33">
          <cell r="G33">
            <v>8916.1341499999999</v>
          </cell>
        </row>
        <row r="34">
          <cell r="G34">
            <v>228</v>
          </cell>
        </row>
        <row r="35">
          <cell r="G35">
            <v>8857.5539499999995</v>
          </cell>
        </row>
        <row r="36">
          <cell r="G36">
            <v>226.5</v>
          </cell>
        </row>
        <row r="38">
          <cell r="G38">
            <v>14922.319633333333</v>
          </cell>
        </row>
        <row r="39">
          <cell r="G39">
            <v>379.33333333333331</v>
          </cell>
        </row>
        <row r="40">
          <cell r="G40">
            <v>10897.036433333333</v>
          </cell>
        </row>
        <row r="41">
          <cell r="G41">
            <v>277</v>
          </cell>
        </row>
        <row r="43">
          <cell r="G43">
            <v>8929.6369333333332</v>
          </cell>
        </row>
        <row r="44">
          <cell r="G44">
            <v>227</v>
          </cell>
        </row>
        <row r="45">
          <cell r="G45">
            <v>8431.4842999999983</v>
          </cell>
        </row>
        <row r="46">
          <cell r="G46">
            <v>214.33333333333334</v>
          </cell>
        </row>
        <row r="47">
          <cell r="G47">
            <v>8339.5349333333324</v>
          </cell>
        </row>
        <row r="48">
          <cell r="G48">
            <v>212</v>
          </cell>
        </row>
        <row r="50">
          <cell r="G50">
            <v>14174.857099999999</v>
          </cell>
        </row>
        <row r="51">
          <cell r="G51">
            <v>360.33333333333331</v>
          </cell>
        </row>
        <row r="55">
          <cell r="G55">
            <v>9441.0586666666659</v>
          </cell>
        </row>
        <row r="56">
          <cell r="G56">
            <v>240</v>
          </cell>
        </row>
        <row r="58">
          <cell r="G58">
            <v>9388.7361000000001</v>
          </cell>
        </row>
        <row r="59">
          <cell r="G59">
            <v>238.66666666666666</v>
          </cell>
        </row>
        <row r="60">
          <cell r="G60">
            <v>9192.0354333333325</v>
          </cell>
        </row>
        <row r="61">
          <cell r="G61">
            <v>233.66666666666666</v>
          </cell>
        </row>
        <row r="62">
          <cell r="G62">
            <v>9034.6749</v>
          </cell>
        </row>
        <row r="63">
          <cell r="G63">
            <v>229.66666666666666</v>
          </cell>
        </row>
        <row r="66">
          <cell r="G66">
            <v>8929.6369333333332</v>
          </cell>
        </row>
        <row r="67">
          <cell r="G67">
            <v>227</v>
          </cell>
        </row>
        <row r="69">
          <cell r="G69">
            <v>7736.4504999999999</v>
          </cell>
        </row>
        <row r="70">
          <cell r="G70">
            <v>196.66666666666666</v>
          </cell>
        </row>
        <row r="72">
          <cell r="G72">
            <v>9848.6952666666675</v>
          </cell>
        </row>
        <row r="73">
          <cell r="G73">
            <v>250.33333333333334</v>
          </cell>
        </row>
        <row r="74">
          <cell r="G74">
            <v>9625.9235666666664</v>
          </cell>
        </row>
        <row r="75">
          <cell r="G75">
            <v>244.66666666666666</v>
          </cell>
        </row>
        <row r="76">
          <cell r="G76">
            <v>9455.2939333333343</v>
          </cell>
        </row>
        <row r="77">
          <cell r="G77">
            <v>240.33333333333334</v>
          </cell>
        </row>
        <row r="78">
          <cell r="G78">
            <v>9350.362133333334</v>
          </cell>
        </row>
        <row r="79">
          <cell r="G79">
            <v>237.66666666666666</v>
          </cell>
        </row>
        <row r="80">
          <cell r="G80">
            <v>9153.6614666666665</v>
          </cell>
        </row>
        <row r="81">
          <cell r="G81">
            <v>232.66666666666666</v>
          </cell>
        </row>
        <row r="85">
          <cell r="G85">
            <v>8169.8714666666665</v>
          </cell>
        </row>
        <row r="86">
          <cell r="G86">
            <v>207.66666666666666</v>
          </cell>
        </row>
      </sheetData>
      <sheetData sheetId="5">
        <row r="5">
          <cell r="G5">
            <v>40.318239999999996</v>
          </cell>
        </row>
        <row r="7">
          <cell r="G7">
            <v>21988.1054</v>
          </cell>
        </row>
        <row r="8">
          <cell r="G8">
            <v>545.4</v>
          </cell>
        </row>
        <row r="11">
          <cell r="G11">
            <v>21488.249959999997</v>
          </cell>
        </row>
        <row r="12">
          <cell r="G12">
            <v>533</v>
          </cell>
        </row>
        <row r="15">
          <cell r="G15">
            <v>10949.175599999999</v>
          </cell>
        </row>
        <row r="16">
          <cell r="G16">
            <v>271.60000000000002</v>
          </cell>
        </row>
        <row r="17">
          <cell r="G17">
            <v>9497.8398799999995</v>
          </cell>
        </row>
        <row r="18">
          <cell r="G18">
            <v>235.6</v>
          </cell>
        </row>
        <row r="23">
          <cell r="G23">
            <v>9376.887200000001</v>
          </cell>
        </row>
        <row r="24">
          <cell r="G24">
            <v>232.6</v>
          </cell>
        </row>
        <row r="25">
          <cell r="G25">
            <v>9272.1323599999996</v>
          </cell>
        </row>
        <row r="26">
          <cell r="G26">
            <v>230</v>
          </cell>
        </row>
        <row r="27">
          <cell r="G27">
            <v>9223.857320000001</v>
          </cell>
        </row>
        <row r="28">
          <cell r="G28">
            <v>228.8</v>
          </cell>
        </row>
        <row r="31">
          <cell r="G31">
            <v>9046.5804400000015</v>
          </cell>
        </row>
        <row r="32">
          <cell r="G32">
            <v>224.4</v>
          </cell>
        </row>
        <row r="38">
          <cell r="G38">
            <v>14771.217199999999</v>
          </cell>
        </row>
        <row r="39">
          <cell r="G39">
            <v>366.4</v>
          </cell>
        </row>
        <row r="40">
          <cell r="G40">
            <v>11441.695040000001</v>
          </cell>
        </row>
        <row r="41">
          <cell r="G41">
            <v>283.8</v>
          </cell>
        </row>
        <row r="43">
          <cell r="G43">
            <v>8885.3401199999989</v>
          </cell>
        </row>
        <row r="44">
          <cell r="G44">
            <v>220.4</v>
          </cell>
        </row>
        <row r="45">
          <cell r="G45">
            <v>8555.2486800000006</v>
          </cell>
        </row>
        <row r="46">
          <cell r="G46">
            <v>212.2</v>
          </cell>
        </row>
        <row r="47">
          <cell r="G47">
            <v>8450.4881600000008</v>
          </cell>
        </row>
        <row r="48">
          <cell r="G48">
            <v>209.6</v>
          </cell>
        </row>
        <row r="50">
          <cell r="G50">
            <v>14093.454439999998</v>
          </cell>
        </row>
        <row r="51">
          <cell r="G51">
            <v>349.6</v>
          </cell>
        </row>
        <row r="55">
          <cell r="G55">
            <v>9822.2038799999991</v>
          </cell>
        </row>
        <row r="56">
          <cell r="G56">
            <v>243.6</v>
          </cell>
        </row>
        <row r="58">
          <cell r="G58">
            <v>9272.1323599999996</v>
          </cell>
        </row>
        <row r="59">
          <cell r="G59">
            <v>230</v>
          </cell>
        </row>
        <row r="60">
          <cell r="G60">
            <v>9070.5411600000007</v>
          </cell>
        </row>
        <row r="61">
          <cell r="G61">
            <v>225</v>
          </cell>
        </row>
        <row r="62">
          <cell r="G62">
            <v>8917.1923600000009</v>
          </cell>
        </row>
        <row r="63">
          <cell r="G63">
            <v>221.2</v>
          </cell>
        </row>
        <row r="66">
          <cell r="G66">
            <v>8820.5519600000007</v>
          </cell>
        </row>
        <row r="67">
          <cell r="G67">
            <v>218.8</v>
          </cell>
        </row>
        <row r="69">
          <cell r="G69">
            <v>7918.5902000000006</v>
          </cell>
        </row>
        <row r="70">
          <cell r="G70">
            <v>196.4</v>
          </cell>
        </row>
        <row r="72">
          <cell r="G72">
            <v>9860.5831200000011</v>
          </cell>
        </row>
        <row r="73">
          <cell r="G73">
            <v>244.6</v>
          </cell>
        </row>
        <row r="74">
          <cell r="G74">
            <v>9658.9919199999986</v>
          </cell>
        </row>
        <row r="75">
          <cell r="G75">
            <v>239.6</v>
          </cell>
        </row>
        <row r="76">
          <cell r="G76">
            <v>9465.520840000001</v>
          </cell>
        </row>
        <row r="77">
          <cell r="G77">
            <v>234.8</v>
          </cell>
        </row>
        <row r="78">
          <cell r="G78">
            <v>9360.72768</v>
          </cell>
        </row>
        <row r="79">
          <cell r="G79">
            <v>232.2</v>
          </cell>
        </row>
        <row r="80">
          <cell r="G80">
            <v>9159.136480000001</v>
          </cell>
        </row>
        <row r="81">
          <cell r="G81">
            <v>227.2</v>
          </cell>
        </row>
        <row r="85">
          <cell r="G85">
            <v>8232.4338400000015</v>
          </cell>
        </row>
        <row r="86">
          <cell r="G86">
            <v>204.2</v>
          </cell>
        </row>
      </sheetData>
      <sheetData sheetId="6">
        <row r="5">
          <cell r="G5">
            <v>40.634325000000004</v>
          </cell>
        </row>
        <row r="7">
          <cell r="G7">
            <v>19878.605775000004</v>
          </cell>
        </row>
        <row r="8">
          <cell r="G8">
            <v>489.25</v>
          </cell>
        </row>
        <row r="11">
          <cell r="G11">
            <v>19370.703025000003</v>
          </cell>
        </row>
        <row r="12">
          <cell r="G12">
            <v>476.75</v>
          </cell>
        </row>
        <row r="15">
          <cell r="G15">
            <v>10666.058375000001</v>
          </cell>
        </row>
        <row r="16">
          <cell r="G16">
            <v>262.5</v>
          </cell>
        </row>
        <row r="17">
          <cell r="G17">
            <v>9467.5907999999999</v>
          </cell>
        </row>
        <row r="18">
          <cell r="G18">
            <v>233</v>
          </cell>
        </row>
        <row r="23">
          <cell r="G23">
            <v>9264.4191749999991</v>
          </cell>
        </row>
        <row r="24">
          <cell r="G24">
            <v>228</v>
          </cell>
        </row>
        <row r="25">
          <cell r="G25">
            <v>9213.5990500000007</v>
          </cell>
        </row>
        <row r="26">
          <cell r="G26">
            <v>226.75</v>
          </cell>
        </row>
        <row r="27">
          <cell r="G27">
            <v>9152.6902250000003</v>
          </cell>
        </row>
        <row r="28">
          <cell r="G28">
            <v>225.25</v>
          </cell>
        </row>
        <row r="31">
          <cell r="G31">
            <v>9020.6821999999993</v>
          </cell>
        </row>
        <row r="32">
          <cell r="G32">
            <v>222</v>
          </cell>
        </row>
        <row r="38">
          <cell r="G38">
            <v>13774.701125000001</v>
          </cell>
        </row>
        <row r="39">
          <cell r="G39">
            <v>339</v>
          </cell>
        </row>
        <row r="40">
          <cell r="G40">
            <v>10442.462525000001</v>
          </cell>
        </row>
        <row r="41">
          <cell r="G41">
            <v>257</v>
          </cell>
        </row>
        <row r="43">
          <cell r="G43">
            <v>8898.7792250000002</v>
          </cell>
        </row>
        <row r="44">
          <cell r="G44">
            <v>219</v>
          </cell>
        </row>
        <row r="45">
          <cell r="G45">
            <v>8634.6987749999989</v>
          </cell>
        </row>
        <row r="46">
          <cell r="G46">
            <v>212.5</v>
          </cell>
        </row>
        <row r="47">
          <cell r="G47">
            <v>8533.1510500000004</v>
          </cell>
        </row>
        <row r="48">
          <cell r="G48">
            <v>210</v>
          </cell>
        </row>
        <row r="50">
          <cell r="G50">
            <v>13409.115750000001</v>
          </cell>
        </row>
        <row r="51">
          <cell r="G51">
            <v>330</v>
          </cell>
        </row>
        <row r="55">
          <cell r="G55">
            <v>9934.9854000000014</v>
          </cell>
        </row>
        <row r="56">
          <cell r="G56">
            <v>244.5</v>
          </cell>
        </row>
        <row r="58">
          <cell r="G58">
            <v>9101.6677500000005</v>
          </cell>
        </row>
        <row r="59">
          <cell r="G59">
            <v>224</v>
          </cell>
        </row>
        <row r="60">
          <cell r="G60">
            <v>9020.6132249999991</v>
          </cell>
        </row>
        <row r="61">
          <cell r="G61">
            <v>222</v>
          </cell>
        </row>
        <row r="62">
          <cell r="G62">
            <v>8817.4416000000001</v>
          </cell>
        </row>
        <row r="63">
          <cell r="G63">
            <v>217</v>
          </cell>
        </row>
        <row r="66">
          <cell r="G66">
            <v>8705.7126499999995</v>
          </cell>
        </row>
        <row r="67">
          <cell r="G67">
            <v>214.25</v>
          </cell>
        </row>
        <row r="69">
          <cell r="G69">
            <v>8004.8240749999995</v>
          </cell>
        </row>
        <row r="70">
          <cell r="G70">
            <v>197</v>
          </cell>
        </row>
        <row r="72">
          <cell r="G72">
            <v>9721.5779750000002</v>
          </cell>
        </row>
        <row r="73">
          <cell r="G73">
            <v>239.25</v>
          </cell>
        </row>
        <row r="74">
          <cell r="G74">
            <v>9518.4063500000011</v>
          </cell>
        </row>
        <row r="75">
          <cell r="G75">
            <v>234.25</v>
          </cell>
        </row>
        <row r="78">
          <cell r="G78">
            <v>9233.9660750000003</v>
          </cell>
        </row>
        <row r="79">
          <cell r="G79">
            <v>227.25</v>
          </cell>
        </row>
        <row r="80">
          <cell r="G80">
            <v>9030.7944499999994</v>
          </cell>
        </row>
        <row r="81">
          <cell r="G81">
            <v>222.25</v>
          </cell>
        </row>
        <row r="85">
          <cell r="G85">
            <v>8228.34375</v>
          </cell>
        </row>
        <row r="86">
          <cell r="G86">
            <v>202.5</v>
          </cell>
        </row>
      </sheetData>
      <sheetData sheetId="7">
        <row r="5">
          <cell r="G5">
            <v>40.893000000000001</v>
          </cell>
        </row>
        <row r="7">
          <cell r="G7">
            <v>19004.824324999998</v>
          </cell>
        </row>
        <row r="8">
          <cell r="G8">
            <v>464.5</v>
          </cell>
        </row>
        <row r="11">
          <cell r="G11">
            <v>18534.981375000003</v>
          </cell>
        </row>
        <row r="12">
          <cell r="G12">
            <v>453</v>
          </cell>
        </row>
        <row r="15">
          <cell r="G15">
            <v>10443.896825</v>
          </cell>
        </row>
        <row r="16">
          <cell r="G16">
            <v>255.5</v>
          </cell>
        </row>
        <row r="17">
          <cell r="G17">
            <v>9378.7106750000003</v>
          </cell>
        </row>
        <row r="18">
          <cell r="G18">
            <v>229.5</v>
          </cell>
        </row>
        <row r="23">
          <cell r="G23">
            <v>9153.372625</v>
          </cell>
        </row>
        <row r="24">
          <cell r="G24">
            <v>224</v>
          </cell>
        </row>
        <row r="25">
          <cell r="G25">
            <v>9020.2436500000003</v>
          </cell>
        </row>
        <row r="26">
          <cell r="G26">
            <v>220.75</v>
          </cell>
        </row>
        <row r="27">
          <cell r="G27">
            <v>8958.7664499999992</v>
          </cell>
        </row>
        <row r="28">
          <cell r="G28">
            <v>219.25</v>
          </cell>
        </row>
        <row r="31">
          <cell r="G31">
            <v>8681.4948750000003</v>
          </cell>
        </row>
        <row r="32">
          <cell r="G32">
            <v>212.5</v>
          </cell>
        </row>
        <row r="38">
          <cell r="G38">
            <v>12760.826224999999</v>
          </cell>
        </row>
        <row r="39">
          <cell r="G39">
            <v>312</v>
          </cell>
        </row>
        <row r="40">
          <cell r="G40">
            <v>9134.6003999999994</v>
          </cell>
        </row>
        <row r="41">
          <cell r="G41">
            <v>223.75</v>
          </cell>
        </row>
        <row r="43">
          <cell r="G43">
            <v>8487.7417999999998</v>
          </cell>
        </row>
        <row r="44">
          <cell r="G44">
            <v>207.75</v>
          </cell>
        </row>
        <row r="45">
          <cell r="G45">
            <v>7962.552924999999</v>
          </cell>
        </row>
        <row r="46">
          <cell r="G46">
            <v>195</v>
          </cell>
        </row>
        <row r="47">
          <cell r="G47">
            <v>7870.5993749999998</v>
          </cell>
        </row>
        <row r="48">
          <cell r="G48">
            <v>192.75</v>
          </cell>
        </row>
        <row r="50">
          <cell r="G50">
            <v>13383.005349999999</v>
          </cell>
        </row>
        <row r="51">
          <cell r="G51">
            <v>327.25</v>
          </cell>
        </row>
        <row r="55">
          <cell r="G55">
            <v>9685.6692999999996</v>
          </cell>
        </row>
        <row r="56">
          <cell r="G56">
            <v>237</v>
          </cell>
        </row>
        <row r="58">
          <cell r="G58">
            <v>6873.1740750000008</v>
          </cell>
        </row>
        <row r="59">
          <cell r="G59">
            <v>225.66666666666666</v>
          </cell>
        </row>
        <row r="60">
          <cell r="G60">
            <v>8888.8343249999998</v>
          </cell>
        </row>
        <row r="61">
          <cell r="G61">
            <v>217.5</v>
          </cell>
        </row>
        <row r="62">
          <cell r="G62">
            <v>8684.3693249999997</v>
          </cell>
        </row>
        <row r="63">
          <cell r="G63">
            <v>212.5</v>
          </cell>
        </row>
        <row r="66">
          <cell r="G66">
            <v>8592.1467999999986</v>
          </cell>
        </row>
        <row r="67">
          <cell r="G67">
            <v>210.25</v>
          </cell>
        </row>
        <row r="69">
          <cell r="G69">
            <v>5989.850375</v>
          </cell>
        </row>
        <row r="70">
          <cell r="G70">
            <v>196.66666666666666</v>
          </cell>
        </row>
        <row r="72">
          <cell r="G72">
            <v>9397.3722999999991</v>
          </cell>
        </row>
        <row r="73">
          <cell r="G73">
            <v>230</v>
          </cell>
        </row>
        <row r="74">
          <cell r="G74">
            <v>9172.0342500000006</v>
          </cell>
        </row>
        <row r="75">
          <cell r="G75">
            <v>224.5</v>
          </cell>
        </row>
        <row r="76">
          <cell r="G76">
            <v>8977.6906249999993</v>
          </cell>
        </row>
        <row r="77">
          <cell r="G77">
            <v>219.75</v>
          </cell>
        </row>
        <row r="78">
          <cell r="G78">
            <v>8834.1648750000004</v>
          </cell>
        </row>
        <row r="79">
          <cell r="G79">
            <v>216.25</v>
          </cell>
        </row>
        <row r="80">
          <cell r="G80">
            <v>8629.135624999999</v>
          </cell>
        </row>
        <row r="81">
          <cell r="G81">
            <v>211.25</v>
          </cell>
        </row>
        <row r="85">
          <cell r="G85">
            <v>7757.7926500000003</v>
          </cell>
        </row>
        <row r="86">
          <cell r="G86">
            <v>190</v>
          </cell>
        </row>
      </sheetData>
      <sheetData sheetId="8">
        <row r="5">
          <cell r="G5">
            <v>41.302879999999995</v>
          </cell>
        </row>
        <row r="7">
          <cell r="G7">
            <v>18197.709980000003</v>
          </cell>
        </row>
        <row r="8">
          <cell r="G8">
            <v>440.6</v>
          </cell>
        </row>
        <row r="11">
          <cell r="G11">
            <v>17702.075420000001</v>
          </cell>
        </row>
        <row r="12">
          <cell r="G12">
            <v>428.6</v>
          </cell>
        </row>
        <row r="15">
          <cell r="G15">
            <v>10904.000320000001</v>
          </cell>
        </row>
        <row r="16">
          <cell r="G16">
            <v>264</v>
          </cell>
        </row>
        <row r="17">
          <cell r="G17">
            <v>10020.112299999999</v>
          </cell>
        </row>
        <row r="18">
          <cell r="G18">
            <v>242.6</v>
          </cell>
        </row>
        <row r="23">
          <cell r="G23">
            <v>9821.83734</v>
          </cell>
        </row>
        <row r="24">
          <cell r="G24">
            <v>237.8</v>
          </cell>
        </row>
        <row r="25">
          <cell r="G25">
            <v>9664.9139200000009</v>
          </cell>
        </row>
        <row r="26">
          <cell r="G26">
            <v>234</v>
          </cell>
        </row>
        <row r="27">
          <cell r="G27">
            <v>9590.571780000002</v>
          </cell>
        </row>
        <row r="28">
          <cell r="G28">
            <v>232.2</v>
          </cell>
        </row>
        <row r="31">
          <cell r="G31">
            <v>9326.2027800000014</v>
          </cell>
        </row>
        <row r="32">
          <cell r="G32">
            <v>225.8</v>
          </cell>
        </row>
        <row r="38">
          <cell r="G38">
            <v>11886.681619999999</v>
          </cell>
        </row>
        <row r="39">
          <cell r="G39">
            <v>287.8</v>
          </cell>
        </row>
        <row r="40">
          <cell r="G40">
            <v>10143.4692</v>
          </cell>
        </row>
        <row r="41">
          <cell r="G41">
            <v>245.6</v>
          </cell>
        </row>
        <row r="43">
          <cell r="G43">
            <v>9086.6977799999986</v>
          </cell>
        </row>
        <row r="44">
          <cell r="G44">
            <v>220</v>
          </cell>
        </row>
        <row r="45">
          <cell r="G45">
            <v>8690.1965199999995</v>
          </cell>
        </row>
        <row r="46">
          <cell r="G46">
            <v>210.4</v>
          </cell>
        </row>
        <row r="47">
          <cell r="G47">
            <v>8591.06322</v>
          </cell>
        </row>
        <row r="48">
          <cell r="G48">
            <v>208</v>
          </cell>
        </row>
        <row r="50">
          <cell r="G50">
            <v>13233.262559999999</v>
          </cell>
        </row>
        <row r="51">
          <cell r="G51">
            <v>320.39999999999998</v>
          </cell>
        </row>
        <row r="55">
          <cell r="G55">
            <v>9987.1375200000002</v>
          </cell>
        </row>
        <row r="56">
          <cell r="G56">
            <v>241.8</v>
          </cell>
        </row>
        <row r="58">
          <cell r="G58">
            <v>9549.4065200000005</v>
          </cell>
        </row>
        <row r="59">
          <cell r="G59">
            <v>231.2</v>
          </cell>
        </row>
        <row r="60">
          <cell r="G60">
            <v>9466.6876200000006</v>
          </cell>
        </row>
        <row r="61">
          <cell r="G61">
            <v>229.2</v>
          </cell>
        </row>
        <row r="62">
          <cell r="G62">
            <v>9268.4368399999985</v>
          </cell>
        </row>
        <row r="63">
          <cell r="G63">
            <v>224.4</v>
          </cell>
        </row>
        <row r="66">
          <cell r="G66">
            <v>9177.5674600000002</v>
          </cell>
        </row>
        <row r="67">
          <cell r="G67">
            <v>222.2</v>
          </cell>
        </row>
        <row r="69">
          <cell r="G69">
            <v>8194.5619600000009</v>
          </cell>
        </row>
        <row r="70">
          <cell r="G70">
            <v>198.4</v>
          </cell>
        </row>
        <row r="72">
          <cell r="G72">
            <v>10582.003000000001</v>
          </cell>
        </row>
        <row r="73">
          <cell r="G73">
            <v>256.2</v>
          </cell>
        </row>
        <row r="74">
          <cell r="G74">
            <v>10383.776699999999</v>
          </cell>
        </row>
        <row r="75">
          <cell r="G75">
            <v>251.4</v>
          </cell>
        </row>
        <row r="76">
          <cell r="G76">
            <v>10152.511139999999</v>
          </cell>
        </row>
        <row r="77">
          <cell r="G77">
            <v>245.8</v>
          </cell>
        </row>
        <row r="78">
          <cell r="G78">
            <v>10078.128999999999</v>
          </cell>
        </row>
        <row r="79">
          <cell r="G79">
            <v>244</v>
          </cell>
        </row>
        <row r="80">
          <cell r="G80">
            <v>9879.8540400000002</v>
          </cell>
        </row>
        <row r="81">
          <cell r="G81">
            <v>239.2</v>
          </cell>
        </row>
        <row r="85">
          <cell r="G85">
            <v>8483.6821200000013</v>
          </cell>
        </row>
        <row r="86">
          <cell r="G86">
            <v>205.4</v>
          </cell>
        </row>
      </sheetData>
      <sheetData sheetId="9">
        <row r="5">
          <cell r="F5">
            <v>41.266550000000002</v>
          </cell>
        </row>
        <row r="7">
          <cell r="F7">
            <v>17105.112000000001</v>
          </cell>
        </row>
        <row r="8">
          <cell r="F8">
            <v>414.5</v>
          </cell>
        </row>
        <row r="11">
          <cell r="F11">
            <v>16609.913399999998</v>
          </cell>
        </row>
        <row r="12">
          <cell r="F12">
            <v>402.5</v>
          </cell>
        </row>
        <row r="15">
          <cell r="F15">
            <v>10770.810450000001</v>
          </cell>
        </row>
        <row r="16">
          <cell r="F16">
            <v>261</v>
          </cell>
        </row>
        <row r="17">
          <cell r="F17">
            <v>9873.2999999999993</v>
          </cell>
        </row>
        <row r="18">
          <cell r="F18">
            <v>239.25</v>
          </cell>
        </row>
        <row r="23">
          <cell r="F23">
            <v>9677.2483500000017</v>
          </cell>
        </row>
        <row r="24">
          <cell r="F24">
            <v>234.5</v>
          </cell>
        </row>
        <row r="25">
          <cell r="F25">
            <v>9563.7268499999991</v>
          </cell>
        </row>
        <row r="26">
          <cell r="F26">
            <v>231.75</v>
          </cell>
        </row>
        <row r="27">
          <cell r="F27">
            <v>9460.5650499999992</v>
          </cell>
        </row>
        <row r="28">
          <cell r="F28">
            <v>229.25</v>
          </cell>
        </row>
        <row r="31">
          <cell r="F31">
            <v>9171.5834000000013</v>
          </cell>
        </row>
        <row r="32">
          <cell r="F32">
            <v>222.25</v>
          </cell>
        </row>
        <row r="38">
          <cell r="F38">
            <v>11245.43275</v>
          </cell>
        </row>
        <row r="39">
          <cell r="F39">
            <v>272.5</v>
          </cell>
        </row>
        <row r="40">
          <cell r="F40">
            <v>9130.3814999999995</v>
          </cell>
        </row>
        <row r="41">
          <cell r="F41">
            <v>221.25</v>
          </cell>
        </row>
        <row r="43">
          <cell r="F43">
            <v>8954.9000999999989</v>
          </cell>
        </row>
        <row r="44">
          <cell r="F44">
            <v>217</v>
          </cell>
        </row>
        <row r="45">
          <cell r="F45">
            <v>8593.6897000000008</v>
          </cell>
        </row>
        <row r="46">
          <cell r="F46">
            <v>208.25</v>
          </cell>
        </row>
        <row r="47">
          <cell r="F47">
            <v>8469.89005</v>
          </cell>
        </row>
        <row r="48">
          <cell r="F48">
            <v>205.25</v>
          </cell>
        </row>
        <row r="50">
          <cell r="F50">
            <v>12204.89365</v>
          </cell>
        </row>
        <row r="51">
          <cell r="F51">
            <v>295.75</v>
          </cell>
        </row>
        <row r="55">
          <cell r="F55">
            <v>9759.6052</v>
          </cell>
        </row>
        <row r="56">
          <cell r="F56">
            <v>236.5</v>
          </cell>
        </row>
        <row r="58">
          <cell r="F58">
            <v>9728.6712000000007</v>
          </cell>
        </row>
        <row r="59">
          <cell r="F59">
            <v>235.75</v>
          </cell>
        </row>
        <row r="60">
          <cell r="F60">
            <v>9460.5126499999988</v>
          </cell>
        </row>
        <row r="61">
          <cell r="F61">
            <v>229.25</v>
          </cell>
        </row>
        <row r="62">
          <cell r="F62">
            <v>9295.2721999999994</v>
          </cell>
        </row>
        <row r="63">
          <cell r="F63">
            <v>225.25</v>
          </cell>
        </row>
        <row r="66">
          <cell r="F66">
            <v>9233.4725999999991</v>
          </cell>
        </row>
        <row r="67">
          <cell r="F67">
            <v>223.75</v>
          </cell>
        </row>
        <row r="69">
          <cell r="F69">
            <v>8139.8239999999996</v>
          </cell>
        </row>
        <row r="70">
          <cell r="F70">
            <v>197.25</v>
          </cell>
        </row>
        <row r="72">
          <cell r="F72">
            <v>10451.047050000001</v>
          </cell>
        </row>
        <row r="73">
          <cell r="F73">
            <v>253.25</v>
          </cell>
        </row>
        <row r="74">
          <cell r="F74">
            <v>10296.2125</v>
          </cell>
        </row>
        <row r="75">
          <cell r="F75">
            <v>249.5</v>
          </cell>
        </row>
        <row r="76">
          <cell r="F76">
            <v>10151.728650000001</v>
          </cell>
        </row>
        <row r="77">
          <cell r="F77">
            <v>246</v>
          </cell>
        </row>
        <row r="78">
          <cell r="F78">
            <v>10048.563750000001</v>
          </cell>
        </row>
        <row r="79">
          <cell r="F79">
            <v>243.5</v>
          </cell>
        </row>
        <row r="80">
          <cell r="F80">
            <v>9924.6886000000013</v>
          </cell>
        </row>
        <row r="81">
          <cell r="F81">
            <v>240.5</v>
          </cell>
        </row>
        <row r="85">
          <cell r="F85">
            <v>8305.1539000000012</v>
          </cell>
        </row>
        <row r="86">
          <cell r="F86">
            <v>201.25</v>
          </cell>
        </row>
      </sheetData>
      <sheetData sheetId="10">
        <row r="5">
          <cell r="G5">
            <v>41.129500000000007</v>
          </cell>
        </row>
        <row r="7">
          <cell r="G7">
            <v>16708.568049999998</v>
          </cell>
        </row>
        <row r="8">
          <cell r="G8">
            <v>406.25</v>
          </cell>
        </row>
        <row r="11">
          <cell r="G11">
            <v>16235.597400000001</v>
          </cell>
        </row>
        <row r="12">
          <cell r="G12">
            <v>394.75</v>
          </cell>
        </row>
        <row r="15">
          <cell r="G15">
            <v>11196.985224999999</v>
          </cell>
        </row>
        <row r="16">
          <cell r="G16">
            <v>272.25</v>
          </cell>
        </row>
        <row r="17">
          <cell r="G17">
            <v>10312.660899999999</v>
          </cell>
        </row>
        <row r="18">
          <cell r="G18">
            <v>250.75</v>
          </cell>
        </row>
        <row r="23">
          <cell r="G23">
            <v>10107.0134</v>
          </cell>
        </row>
        <row r="24">
          <cell r="G24">
            <v>245.75</v>
          </cell>
        </row>
        <row r="25">
          <cell r="G25">
            <v>10004.229725000001</v>
          </cell>
        </row>
        <row r="26">
          <cell r="G26">
            <v>243.25</v>
          </cell>
        </row>
        <row r="27">
          <cell r="G27">
            <v>9726.619424999999</v>
          </cell>
        </row>
        <row r="28">
          <cell r="G28">
            <v>236.5</v>
          </cell>
        </row>
        <row r="31">
          <cell r="G31">
            <v>9284.5582749999994</v>
          </cell>
        </row>
        <row r="32">
          <cell r="G32">
            <v>225.75</v>
          </cell>
        </row>
        <row r="38">
          <cell r="G38">
            <v>10076.655825</v>
          </cell>
        </row>
        <row r="39">
          <cell r="G39">
            <v>245</v>
          </cell>
        </row>
        <row r="40">
          <cell r="G40">
            <v>8873.6001749999996</v>
          </cell>
        </row>
        <row r="41">
          <cell r="G41">
            <v>215.75</v>
          </cell>
        </row>
        <row r="43">
          <cell r="G43">
            <v>8945.2311750000008</v>
          </cell>
        </row>
        <row r="44">
          <cell r="G44">
            <v>217.5</v>
          </cell>
        </row>
        <row r="45">
          <cell r="G45">
            <v>8277.0474749999994</v>
          </cell>
        </row>
        <row r="46">
          <cell r="G46">
            <v>201.25</v>
          </cell>
        </row>
        <row r="47">
          <cell r="G47">
            <v>8184.555475000001</v>
          </cell>
        </row>
        <row r="48">
          <cell r="G48">
            <v>199</v>
          </cell>
        </row>
        <row r="50">
          <cell r="G50">
            <v>12317.794299999998</v>
          </cell>
        </row>
        <row r="51">
          <cell r="G51">
            <v>299.5</v>
          </cell>
        </row>
        <row r="55">
          <cell r="G55">
            <v>9377.4543249999988</v>
          </cell>
        </row>
        <row r="56">
          <cell r="G56">
            <v>228</v>
          </cell>
        </row>
        <row r="58">
          <cell r="G58">
            <v>10199.577075000001</v>
          </cell>
        </row>
        <row r="59">
          <cell r="G59">
            <v>248</v>
          </cell>
        </row>
        <row r="60">
          <cell r="G60">
            <v>9901.3659000000007</v>
          </cell>
        </row>
        <row r="61">
          <cell r="G61">
            <v>240.75</v>
          </cell>
        </row>
        <row r="62">
          <cell r="G62">
            <v>9798.5822250000001</v>
          </cell>
        </row>
        <row r="63">
          <cell r="G63">
            <v>238.25</v>
          </cell>
        </row>
        <row r="66">
          <cell r="G66">
            <v>9695.7183999999997</v>
          </cell>
        </row>
        <row r="67">
          <cell r="G67">
            <v>235.75</v>
          </cell>
        </row>
        <row r="69">
          <cell r="G69">
            <v>7989.1409750000003</v>
          </cell>
        </row>
        <row r="70">
          <cell r="G70">
            <v>194.25</v>
          </cell>
        </row>
        <row r="72">
          <cell r="G72">
            <v>10456.826300000001</v>
          </cell>
        </row>
        <row r="73">
          <cell r="G73">
            <v>254.25</v>
          </cell>
        </row>
        <row r="74">
          <cell r="G74">
            <v>10343.737949999999</v>
          </cell>
        </row>
        <row r="75">
          <cell r="G75">
            <v>251.5</v>
          </cell>
        </row>
        <row r="76">
          <cell r="G76">
            <v>10251.1788</v>
          </cell>
        </row>
        <row r="77">
          <cell r="G77">
            <v>249.25</v>
          </cell>
        </row>
        <row r="78">
          <cell r="G78">
            <v>10158.686799999999</v>
          </cell>
        </row>
        <row r="79">
          <cell r="G79">
            <v>247</v>
          </cell>
        </row>
        <row r="80">
          <cell r="G80">
            <v>10055.831450000001</v>
          </cell>
        </row>
        <row r="81">
          <cell r="G81">
            <v>244.5</v>
          </cell>
        </row>
        <row r="85">
          <cell r="G85">
            <v>8133.5338250000013</v>
          </cell>
        </row>
        <row r="86">
          <cell r="G86">
            <v>197.75</v>
          </cell>
        </row>
      </sheetData>
      <sheetData sheetId="11">
        <row r="5">
          <cell r="G5">
            <v>40.321925</v>
          </cell>
        </row>
        <row r="7">
          <cell r="G7">
            <v>16941.316480000001</v>
          </cell>
        </row>
        <row r="8">
          <cell r="G8">
            <v>422.6</v>
          </cell>
        </row>
        <row r="11">
          <cell r="G11">
            <v>16452.498879999999</v>
          </cell>
        </row>
        <row r="12">
          <cell r="G12">
            <v>410.4</v>
          </cell>
        </row>
        <row r="15">
          <cell r="G15">
            <v>11616.35706</v>
          </cell>
        </row>
        <row r="16">
          <cell r="G16">
            <v>289.8</v>
          </cell>
        </row>
        <row r="17">
          <cell r="G17">
            <v>10677.581399999999</v>
          </cell>
        </row>
        <row r="18">
          <cell r="G18">
            <v>266.39999999999998</v>
          </cell>
        </row>
        <row r="23">
          <cell r="G23">
            <v>10477.078100000002</v>
          </cell>
        </row>
        <row r="24">
          <cell r="G24">
            <v>261.39999999999998</v>
          </cell>
        </row>
        <row r="25">
          <cell r="G25">
            <v>10381.098019999999</v>
          </cell>
        </row>
        <row r="26">
          <cell r="G26">
            <v>259</v>
          </cell>
        </row>
        <row r="27">
          <cell r="G27">
            <v>10108.429399999999</v>
          </cell>
        </row>
        <row r="28">
          <cell r="G28">
            <v>252.2</v>
          </cell>
        </row>
        <row r="31">
          <cell r="G31">
            <v>9667.3280399999985</v>
          </cell>
        </row>
        <row r="32">
          <cell r="G32">
            <v>241.2</v>
          </cell>
        </row>
        <row r="38">
          <cell r="G38">
            <v>10252.78162</v>
          </cell>
        </row>
        <row r="39">
          <cell r="G39">
            <v>255.8</v>
          </cell>
        </row>
        <row r="40">
          <cell r="G40">
            <v>9505.5523399999984</v>
          </cell>
        </row>
        <row r="41">
          <cell r="G41">
            <v>237.2</v>
          </cell>
        </row>
        <row r="43">
          <cell r="G43">
            <v>9307.8221400000002</v>
          </cell>
        </row>
        <row r="44">
          <cell r="G44">
            <v>232.2</v>
          </cell>
        </row>
        <row r="45">
          <cell r="G45">
            <v>8711.9221199999993</v>
          </cell>
        </row>
        <row r="46">
          <cell r="G46">
            <v>217.4</v>
          </cell>
        </row>
        <row r="47">
          <cell r="G47">
            <v>8591.6201399999991</v>
          </cell>
        </row>
        <row r="48">
          <cell r="G48">
            <v>214.4</v>
          </cell>
        </row>
        <row r="50">
          <cell r="G50">
            <v>12008.627039999999</v>
          </cell>
        </row>
        <row r="51">
          <cell r="G51">
            <v>299.2</v>
          </cell>
        </row>
        <row r="55">
          <cell r="G55">
            <v>9389.2811399999991</v>
          </cell>
        </row>
        <row r="56">
          <cell r="G56">
            <v>234.2</v>
          </cell>
        </row>
        <row r="58">
          <cell r="G58">
            <v>10589.536960000001</v>
          </cell>
        </row>
        <row r="59">
          <cell r="G59">
            <v>264.2</v>
          </cell>
        </row>
        <row r="60">
          <cell r="G60">
            <v>10268.731680000001</v>
          </cell>
        </row>
        <row r="61">
          <cell r="G61">
            <v>256.2</v>
          </cell>
        </row>
        <row r="62">
          <cell r="G62">
            <v>10180.594719999999</v>
          </cell>
        </row>
        <row r="63">
          <cell r="G63">
            <v>254</v>
          </cell>
        </row>
        <row r="66">
          <cell r="G66">
            <v>10076.25848</v>
          </cell>
        </row>
        <row r="67">
          <cell r="G67">
            <v>251.4</v>
          </cell>
        </row>
        <row r="69">
          <cell r="G69">
            <v>8368.007999999998</v>
          </cell>
        </row>
        <row r="70">
          <cell r="G70">
            <v>208.8</v>
          </cell>
        </row>
        <row r="72">
          <cell r="G72">
            <v>10725.913559999999</v>
          </cell>
        </row>
        <row r="73">
          <cell r="G73">
            <v>267.60000000000002</v>
          </cell>
        </row>
        <row r="74">
          <cell r="G74">
            <v>10613.728299999999</v>
          </cell>
        </row>
        <row r="75">
          <cell r="G75">
            <v>264.8</v>
          </cell>
        </row>
        <row r="76">
          <cell r="G76">
            <v>10517.380160000001</v>
          </cell>
        </row>
        <row r="77">
          <cell r="G77">
            <v>262.39999999999998</v>
          </cell>
        </row>
        <row r="78">
          <cell r="G78">
            <v>10413.225</v>
          </cell>
        </row>
        <row r="79">
          <cell r="G79">
            <v>259.8</v>
          </cell>
        </row>
        <row r="80">
          <cell r="G80">
            <v>10301.098099999999</v>
          </cell>
        </row>
        <row r="81">
          <cell r="G81">
            <v>257</v>
          </cell>
        </row>
        <row r="85">
          <cell r="G85">
            <v>8184.0280999999986</v>
          </cell>
        </row>
        <row r="86">
          <cell r="G86">
            <v>204.2</v>
          </cell>
        </row>
      </sheetData>
      <sheetData sheetId="12">
        <row r="5">
          <cell r="G5">
            <v>39.035074999999999</v>
          </cell>
        </row>
        <row r="7">
          <cell r="G7">
            <v>16960.453924999998</v>
          </cell>
        </row>
        <row r="8">
          <cell r="G8">
            <v>434.5</v>
          </cell>
        </row>
        <row r="11">
          <cell r="G11">
            <v>16462.809874999999</v>
          </cell>
        </row>
        <row r="12">
          <cell r="G12">
            <v>421.75</v>
          </cell>
        </row>
        <row r="15">
          <cell r="G15">
            <v>11875.820874999999</v>
          </cell>
        </row>
        <row r="16">
          <cell r="G16">
            <v>304.25</v>
          </cell>
        </row>
        <row r="17">
          <cell r="G17">
            <v>11095.0425</v>
          </cell>
        </row>
        <row r="18">
          <cell r="G18">
            <v>284.25</v>
          </cell>
        </row>
        <row r="23">
          <cell r="G23">
            <v>10899.867124999999</v>
          </cell>
        </row>
        <row r="24">
          <cell r="G24">
            <v>279.25</v>
          </cell>
        </row>
        <row r="25">
          <cell r="G25">
            <v>10802.352975</v>
          </cell>
        </row>
        <row r="26">
          <cell r="G26">
            <v>276.75</v>
          </cell>
        </row>
        <row r="27">
          <cell r="G27">
            <v>10451.101025</v>
          </cell>
        </row>
        <row r="28">
          <cell r="G28">
            <v>267.75</v>
          </cell>
        </row>
        <row r="31">
          <cell r="G31">
            <v>9914.6327000000001</v>
          </cell>
        </row>
        <row r="32">
          <cell r="G32">
            <v>254</v>
          </cell>
        </row>
        <row r="38">
          <cell r="G38">
            <v>10578.325475</v>
          </cell>
        </row>
        <row r="39">
          <cell r="G39">
            <v>271</v>
          </cell>
        </row>
        <row r="40">
          <cell r="G40">
            <v>9573.1271249999991</v>
          </cell>
        </row>
        <row r="41">
          <cell r="G41">
            <v>245.25</v>
          </cell>
        </row>
        <row r="43">
          <cell r="G43">
            <v>8831.6077749999986</v>
          </cell>
        </row>
        <row r="44">
          <cell r="G44">
            <v>226.25</v>
          </cell>
        </row>
        <row r="45">
          <cell r="G45">
            <v>8734.0936249999995</v>
          </cell>
        </row>
        <row r="46">
          <cell r="G46">
            <v>223.75</v>
          </cell>
        </row>
        <row r="47">
          <cell r="G47">
            <v>8509.5807999999997</v>
          </cell>
        </row>
        <row r="48">
          <cell r="G48">
            <v>218</v>
          </cell>
        </row>
        <row r="50">
          <cell r="G50">
            <v>12569.114300000001</v>
          </cell>
        </row>
        <row r="51">
          <cell r="G51">
            <v>322</v>
          </cell>
        </row>
        <row r="55">
          <cell r="G55">
            <v>9290.2823000000008</v>
          </cell>
        </row>
        <row r="56">
          <cell r="G56">
            <v>238</v>
          </cell>
        </row>
        <row r="58">
          <cell r="G58">
            <v>11007.256925</v>
          </cell>
        </row>
        <row r="59">
          <cell r="G59">
            <v>282</v>
          </cell>
        </row>
        <row r="60">
          <cell r="G60">
            <v>10694.976325</v>
          </cell>
        </row>
        <row r="61">
          <cell r="G61">
            <v>274</v>
          </cell>
        </row>
        <row r="62">
          <cell r="G62">
            <v>10597.365674999999</v>
          </cell>
        </row>
        <row r="63">
          <cell r="G63">
            <v>271.5</v>
          </cell>
        </row>
        <row r="66">
          <cell r="G66">
            <v>10499.800949999999</v>
          </cell>
        </row>
        <row r="67">
          <cell r="G67">
            <v>269</v>
          </cell>
        </row>
        <row r="69">
          <cell r="G69">
            <v>8509.5807999999997</v>
          </cell>
        </row>
        <row r="70">
          <cell r="G70">
            <v>218</v>
          </cell>
        </row>
        <row r="72">
          <cell r="G72">
            <v>11007.384374999998</v>
          </cell>
        </row>
        <row r="73">
          <cell r="G73">
            <v>282</v>
          </cell>
        </row>
        <row r="74">
          <cell r="G74">
            <v>10900.058300000001</v>
          </cell>
        </row>
        <row r="75">
          <cell r="G75">
            <v>279.25</v>
          </cell>
        </row>
        <row r="76">
          <cell r="G76">
            <v>10792.764999999999</v>
          </cell>
        </row>
        <row r="77">
          <cell r="G77">
            <v>276.5</v>
          </cell>
        </row>
        <row r="78">
          <cell r="G78">
            <v>10704.882925</v>
          </cell>
        </row>
        <row r="79">
          <cell r="G79">
            <v>274.25</v>
          </cell>
        </row>
        <row r="80">
          <cell r="G80">
            <v>10587.777699999999</v>
          </cell>
        </row>
        <row r="81">
          <cell r="G81">
            <v>271.25</v>
          </cell>
        </row>
        <row r="85">
          <cell r="G85">
            <v>8314.405424999999</v>
          </cell>
        </row>
        <row r="86">
          <cell r="G86">
            <v>213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 FOB 2556 รวม"/>
      <sheetName val="ราคาFOB2556 มค."/>
      <sheetName val="ราคาFOB2556 กพ."/>
      <sheetName val="ราคาFOB2556 มีค."/>
      <sheetName val="ราคาFOB2556 เมย."/>
      <sheetName val="ราคาFOB2556 พค."/>
      <sheetName val="ราคาFOB2556 มิย."/>
      <sheetName val="ราคาFOB2556 กค."/>
      <sheetName val="ราคาFOB2556 สค."/>
      <sheetName val="ราคาFOB2556 กย."/>
      <sheetName val="ราคาFOB2556 ตค."/>
      <sheetName val="ราคาFOB2556 พย."/>
      <sheetName val="ราคาFOB2556 ธค."/>
    </sheetNames>
    <sheetDataSet>
      <sheetData sheetId="0" refreshError="1"/>
      <sheetData sheetId="1">
        <row r="4">
          <cell r="G4">
            <v>29.792725000000001</v>
          </cell>
        </row>
        <row r="6">
          <cell r="G6">
            <v>35450.932224999997</v>
          </cell>
        </row>
        <row r="7">
          <cell r="G7">
            <v>1190</v>
          </cell>
        </row>
        <row r="8">
          <cell r="G8">
            <v>35067.531224999999</v>
          </cell>
        </row>
        <row r="9">
          <cell r="G9">
            <v>1177.25</v>
          </cell>
        </row>
        <row r="10">
          <cell r="G10">
            <v>34952.002625000008</v>
          </cell>
        </row>
        <row r="11">
          <cell r="G11">
            <v>1173.25</v>
          </cell>
        </row>
        <row r="12">
          <cell r="G12">
            <v>34568.601624999996</v>
          </cell>
        </row>
        <row r="13">
          <cell r="G13">
            <v>1160.5</v>
          </cell>
        </row>
        <row r="14">
          <cell r="G14">
            <v>20175.819200000002</v>
          </cell>
        </row>
        <row r="15">
          <cell r="G15">
            <v>677.25</v>
          </cell>
        </row>
        <row r="16">
          <cell r="G16">
            <v>18246.838800000001</v>
          </cell>
        </row>
        <row r="17">
          <cell r="G17">
            <v>612.5</v>
          </cell>
        </row>
        <row r="22">
          <cell r="G22">
            <v>17747.909199999998</v>
          </cell>
        </row>
        <row r="23">
          <cell r="G23">
            <v>595.75</v>
          </cell>
        </row>
        <row r="24">
          <cell r="G24">
            <v>17561.606124999998</v>
          </cell>
        </row>
        <row r="25">
          <cell r="G25">
            <v>589.5</v>
          </cell>
        </row>
        <row r="26">
          <cell r="G26">
            <v>17539.360124999999</v>
          </cell>
        </row>
        <row r="27">
          <cell r="G27">
            <v>588.75</v>
          </cell>
        </row>
        <row r="30">
          <cell r="G30">
            <v>17293.471599999997</v>
          </cell>
        </row>
        <row r="31">
          <cell r="G31">
            <v>580.5</v>
          </cell>
        </row>
        <row r="37">
          <cell r="G37">
            <v>24949.587925</v>
          </cell>
        </row>
        <row r="38">
          <cell r="G38">
            <v>837.5</v>
          </cell>
        </row>
        <row r="39">
          <cell r="G39">
            <v>17463.669275</v>
          </cell>
        </row>
        <row r="40">
          <cell r="G40">
            <v>586.25</v>
          </cell>
        </row>
        <row r="41">
          <cell r="G41">
            <v>29980.828975</v>
          </cell>
        </row>
        <row r="42">
          <cell r="G42">
            <v>1006.5</v>
          </cell>
        </row>
        <row r="44">
          <cell r="G44">
            <v>17152.054700000001</v>
          </cell>
        </row>
        <row r="45">
          <cell r="G45">
            <v>575.75</v>
          </cell>
        </row>
        <row r="46">
          <cell r="G46">
            <v>16645.4912</v>
          </cell>
        </row>
        <row r="47">
          <cell r="G47">
            <v>558.75</v>
          </cell>
        </row>
        <row r="48">
          <cell r="G48">
            <v>16548.653474999999</v>
          </cell>
        </row>
        <row r="49">
          <cell r="G49">
            <v>555.5</v>
          </cell>
        </row>
        <row r="51">
          <cell r="G51">
            <v>26972.252650000002</v>
          </cell>
        </row>
        <row r="52">
          <cell r="G52">
            <v>905.5</v>
          </cell>
        </row>
        <row r="56">
          <cell r="G56">
            <v>18157.460625</v>
          </cell>
        </row>
        <row r="57">
          <cell r="G57">
            <v>609.5</v>
          </cell>
        </row>
        <row r="59">
          <cell r="G59">
            <v>19982.056574999999</v>
          </cell>
        </row>
        <row r="60">
          <cell r="G60">
            <v>670.75</v>
          </cell>
        </row>
        <row r="61">
          <cell r="G61">
            <v>17449.981950000001</v>
          </cell>
        </row>
        <row r="62">
          <cell r="G62">
            <v>585.75</v>
          </cell>
        </row>
        <row r="63">
          <cell r="G63">
            <v>17152.054700000001</v>
          </cell>
        </row>
        <row r="64">
          <cell r="G64">
            <v>575.75</v>
          </cell>
        </row>
        <row r="70">
          <cell r="G70">
            <v>17977.350025</v>
          </cell>
        </row>
        <row r="71">
          <cell r="G71">
            <v>603.5</v>
          </cell>
        </row>
        <row r="72">
          <cell r="G72">
            <v>17887.971850000002</v>
          </cell>
        </row>
        <row r="73">
          <cell r="G73">
            <v>600.5</v>
          </cell>
        </row>
        <row r="74">
          <cell r="G74">
            <v>17776.347675000001</v>
          </cell>
        </row>
        <row r="75">
          <cell r="G75">
            <v>596.75</v>
          </cell>
        </row>
        <row r="76">
          <cell r="G76">
            <v>17679.422774999999</v>
          </cell>
        </row>
        <row r="77">
          <cell r="G77">
            <v>593.5</v>
          </cell>
        </row>
        <row r="78">
          <cell r="G78">
            <v>17478.420425</v>
          </cell>
        </row>
        <row r="79">
          <cell r="G79">
            <v>586.75</v>
          </cell>
        </row>
        <row r="83">
          <cell r="G83">
            <v>14135.749749999999</v>
          </cell>
        </row>
        <row r="84">
          <cell r="G84">
            <v>474.5</v>
          </cell>
        </row>
      </sheetData>
      <sheetData sheetId="2">
        <row r="4">
          <cell r="G4">
            <v>29.584350000000001</v>
          </cell>
        </row>
        <row r="6">
          <cell r="G6">
            <v>35412.466950000002</v>
          </cell>
        </row>
        <row r="7">
          <cell r="G7">
            <v>1197</v>
          </cell>
        </row>
        <row r="8">
          <cell r="G8">
            <v>35412.466950000002</v>
          </cell>
        </row>
        <row r="9">
          <cell r="G9">
            <v>1197</v>
          </cell>
        </row>
        <row r="10">
          <cell r="G10">
            <v>34909.533000000003</v>
          </cell>
        </row>
        <row r="11">
          <cell r="G11">
            <v>1180</v>
          </cell>
        </row>
        <row r="12">
          <cell r="G12">
            <v>34909.533000000003</v>
          </cell>
        </row>
        <row r="13">
          <cell r="G13">
            <v>1180</v>
          </cell>
        </row>
        <row r="14">
          <cell r="G14">
            <v>20102.560649999999</v>
          </cell>
        </row>
        <row r="15">
          <cell r="G15">
            <v>679.5</v>
          </cell>
        </row>
        <row r="16">
          <cell r="G16">
            <v>18149.990099999999</v>
          </cell>
        </row>
        <row r="17">
          <cell r="G17">
            <v>613.5</v>
          </cell>
        </row>
        <row r="22">
          <cell r="G22">
            <v>17647.05615</v>
          </cell>
        </row>
        <row r="23">
          <cell r="G23">
            <v>596.5</v>
          </cell>
        </row>
        <row r="24">
          <cell r="G24">
            <v>17469.550050000002</v>
          </cell>
        </row>
        <row r="25">
          <cell r="G25">
            <v>590.5</v>
          </cell>
        </row>
        <row r="26">
          <cell r="G26">
            <v>17462.15655</v>
          </cell>
        </row>
        <row r="27">
          <cell r="G27">
            <v>590.25</v>
          </cell>
        </row>
        <row r="30">
          <cell r="G30">
            <v>17240.275650000003</v>
          </cell>
        </row>
        <row r="31">
          <cell r="G31">
            <v>582.75</v>
          </cell>
        </row>
        <row r="37">
          <cell r="G37">
            <v>24939.607050000002</v>
          </cell>
        </row>
        <row r="38">
          <cell r="G38">
            <v>843</v>
          </cell>
        </row>
        <row r="39">
          <cell r="G39">
            <v>17602.688249999999</v>
          </cell>
        </row>
        <row r="40">
          <cell r="G40">
            <v>595</v>
          </cell>
        </row>
        <row r="41">
          <cell r="G41">
            <v>30701.315824999998</v>
          </cell>
        </row>
        <row r="42">
          <cell r="G42">
            <v>1037.75</v>
          </cell>
        </row>
        <row r="44">
          <cell r="G44">
            <v>17129.338650000002</v>
          </cell>
        </row>
        <row r="45">
          <cell r="G45">
            <v>579</v>
          </cell>
        </row>
        <row r="46">
          <cell r="G46">
            <v>16626.404699999999</v>
          </cell>
        </row>
        <row r="47">
          <cell r="G47">
            <v>562</v>
          </cell>
        </row>
        <row r="48">
          <cell r="G48">
            <v>16537.65165</v>
          </cell>
        </row>
        <row r="49">
          <cell r="G49">
            <v>559</v>
          </cell>
        </row>
        <row r="51">
          <cell r="G51">
            <v>27188.017650000002</v>
          </cell>
        </row>
        <row r="52">
          <cell r="G52">
            <v>919</v>
          </cell>
        </row>
        <row r="56">
          <cell r="G56">
            <v>18135.206550000003</v>
          </cell>
        </row>
        <row r="57">
          <cell r="G57">
            <v>613</v>
          </cell>
        </row>
        <row r="59">
          <cell r="G59">
            <v>19917.657599999999</v>
          </cell>
        </row>
        <row r="60">
          <cell r="G60">
            <v>673.25</v>
          </cell>
        </row>
        <row r="61">
          <cell r="G61">
            <v>17351.212650000001</v>
          </cell>
        </row>
        <row r="62">
          <cell r="G62">
            <v>586.5</v>
          </cell>
        </row>
        <row r="63">
          <cell r="G63">
            <v>17055.369149999999</v>
          </cell>
        </row>
        <row r="64">
          <cell r="G64">
            <v>576.5</v>
          </cell>
        </row>
        <row r="70">
          <cell r="G70">
            <v>17765.393550000001</v>
          </cell>
        </row>
        <row r="71">
          <cell r="G71">
            <v>600.5</v>
          </cell>
        </row>
        <row r="72">
          <cell r="G72">
            <v>17647.05615</v>
          </cell>
        </row>
        <row r="73">
          <cell r="G73">
            <v>596.5</v>
          </cell>
        </row>
        <row r="74">
          <cell r="G74">
            <v>17558.303100000001</v>
          </cell>
        </row>
        <row r="75">
          <cell r="G75">
            <v>593.5</v>
          </cell>
        </row>
        <row r="76">
          <cell r="G76">
            <v>17469.550050000002</v>
          </cell>
        </row>
        <row r="77">
          <cell r="G77">
            <v>590.5</v>
          </cell>
        </row>
        <row r="78">
          <cell r="G78">
            <v>17262.459600000002</v>
          </cell>
        </row>
        <row r="79">
          <cell r="G79">
            <v>583.5</v>
          </cell>
        </row>
        <row r="83">
          <cell r="G83">
            <v>13985.986799999999</v>
          </cell>
        </row>
        <row r="84">
          <cell r="G84">
            <v>472.75</v>
          </cell>
        </row>
      </sheetData>
      <sheetData sheetId="3">
        <row r="4">
          <cell r="G4">
            <v>29.289075</v>
          </cell>
        </row>
        <row r="6">
          <cell r="G6">
            <v>35379.064574999997</v>
          </cell>
        </row>
        <row r="7">
          <cell r="G7">
            <v>1208</v>
          </cell>
        </row>
        <row r="8">
          <cell r="G8">
            <v>34881.150300000001</v>
          </cell>
        </row>
        <row r="9">
          <cell r="G9">
            <v>1191</v>
          </cell>
        </row>
        <row r="10">
          <cell r="G10">
            <v>35378.632774999998</v>
          </cell>
        </row>
        <row r="11">
          <cell r="G11">
            <v>1208</v>
          </cell>
        </row>
        <row r="12">
          <cell r="G12">
            <v>35128.435700000002</v>
          </cell>
        </row>
        <row r="13">
          <cell r="G13">
            <v>1199.5</v>
          </cell>
        </row>
        <row r="14">
          <cell r="G14">
            <v>19377.479824999999</v>
          </cell>
        </row>
        <row r="15">
          <cell r="G15">
            <v>661.5</v>
          </cell>
        </row>
        <row r="16">
          <cell r="G16">
            <v>17310.9283</v>
          </cell>
        </row>
        <row r="17">
          <cell r="G17">
            <v>591</v>
          </cell>
        </row>
        <row r="22">
          <cell r="G22">
            <v>16813.014025</v>
          </cell>
        </row>
        <row r="23">
          <cell r="G23">
            <v>574</v>
          </cell>
        </row>
        <row r="24">
          <cell r="G24">
            <v>16622.733375</v>
          </cell>
        </row>
        <row r="25">
          <cell r="G25">
            <v>567.5</v>
          </cell>
        </row>
        <row r="26">
          <cell r="G26">
            <v>16754.435875000003</v>
          </cell>
        </row>
        <row r="27">
          <cell r="G27">
            <v>572</v>
          </cell>
        </row>
        <row r="30">
          <cell r="G30">
            <v>16681.311525000001</v>
          </cell>
        </row>
        <row r="31">
          <cell r="G31">
            <v>569.5</v>
          </cell>
        </row>
        <row r="37">
          <cell r="G37">
            <v>24639.791225000001</v>
          </cell>
        </row>
        <row r="38">
          <cell r="G38">
            <v>841.25</v>
          </cell>
        </row>
        <row r="39">
          <cell r="G39">
            <v>17434.285425000002</v>
          </cell>
        </row>
        <row r="40">
          <cell r="G40">
            <v>595.25</v>
          </cell>
        </row>
        <row r="41">
          <cell r="G41">
            <v>29788.588075</v>
          </cell>
        </row>
        <row r="42">
          <cell r="G42">
            <v>1017</v>
          </cell>
        </row>
        <row r="44">
          <cell r="G44">
            <v>16813.014025</v>
          </cell>
        </row>
        <row r="45">
          <cell r="G45">
            <v>574</v>
          </cell>
        </row>
        <row r="46">
          <cell r="G46">
            <v>16307.83935</v>
          </cell>
        </row>
        <row r="47">
          <cell r="G47">
            <v>556.75</v>
          </cell>
        </row>
        <row r="48">
          <cell r="G48">
            <v>16205.400525000001</v>
          </cell>
        </row>
        <row r="49">
          <cell r="G49">
            <v>553.25</v>
          </cell>
        </row>
        <row r="51">
          <cell r="G51">
            <v>26651.510249999999</v>
          </cell>
        </row>
        <row r="52">
          <cell r="G52">
            <v>910</v>
          </cell>
        </row>
        <row r="56">
          <cell r="G56">
            <v>18106.950775000001</v>
          </cell>
        </row>
        <row r="57">
          <cell r="G57">
            <v>618.25</v>
          </cell>
        </row>
        <row r="59">
          <cell r="G59">
            <v>19172.456299999998</v>
          </cell>
        </row>
        <row r="60">
          <cell r="G60">
            <v>654.5</v>
          </cell>
        </row>
        <row r="61">
          <cell r="G61">
            <v>16512.862874999999</v>
          </cell>
        </row>
        <row r="62">
          <cell r="G62">
            <v>563.75</v>
          </cell>
        </row>
        <row r="63">
          <cell r="G63">
            <v>16205.400525000001</v>
          </cell>
        </row>
        <row r="64">
          <cell r="G64">
            <v>553.25</v>
          </cell>
        </row>
        <row r="70">
          <cell r="G70">
            <v>16768.683800000003</v>
          </cell>
        </row>
        <row r="71">
          <cell r="G71">
            <v>572.5</v>
          </cell>
        </row>
        <row r="72">
          <cell r="G72">
            <v>16673.556175000002</v>
          </cell>
        </row>
        <row r="73">
          <cell r="G73">
            <v>569.25</v>
          </cell>
        </row>
        <row r="74">
          <cell r="G74">
            <v>16570.946075</v>
          </cell>
        </row>
        <row r="75">
          <cell r="G75">
            <v>565.75</v>
          </cell>
        </row>
        <row r="76">
          <cell r="G76">
            <v>16468.532650000001</v>
          </cell>
        </row>
        <row r="77">
          <cell r="G77">
            <v>562.25</v>
          </cell>
        </row>
        <row r="78">
          <cell r="G78">
            <v>16248.962925</v>
          </cell>
        </row>
        <row r="79">
          <cell r="G79">
            <v>554.75</v>
          </cell>
        </row>
        <row r="83">
          <cell r="G83">
            <v>13596.6299</v>
          </cell>
        </row>
        <row r="84">
          <cell r="G84">
            <v>464.25</v>
          </cell>
        </row>
      </sheetData>
      <sheetData sheetId="4">
        <row r="4">
          <cell r="G4">
            <v>28.843060000000001</v>
          </cell>
        </row>
        <row r="6">
          <cell r="G6">
            <v>35336.662519999998</v>
          </cell>
        </row>
        <row r="7">
          <cell r="G7">
            <v>1225.2</v>
          </cell>
        </row>
        <row r="8">
          <cell r="G8">
            <v>35838.414819999998</v>
          </cell>
        </row>
        <row r="9">
          <cell r="G9">
            <v>1242.5999999999999</v>
          </cell>
        </row>
        <row r="10">
          <cell r="G10">
            <v>34840.508580000002</v>
          </cell>
        </row>
        <row r="11">
          <cell r="G11">
            <v>1208</v>
          </cell>
        </row>
        <row r="12">
          <cell r="G12">
            <v>35336.662519999998</v>
          </cell>
        </row>
        <row r="13">
          <cell r="G13">
            <v>1225.2</v>
          </cell>
        </row>
        <row r="14">
          <cell r="G14">
            <v>18683.548499999997</v>
          </cell>
        </row>
        <row r="15">
          <cell r="G15">
            <v>647.79999999999995</v>
          </cell>
        </row>
        <row r="16">
          <cell r="G16">
            <v>16889.568640000001</v>
          </cell>
        </row>
        <row r="17">
          <cell r="G17">
            <v>585.6</v>
          </cell>
        </row>
        <row r="22">
          <cell r="G22">
            <v>16399.23662</v>
          </cell>
        </row>
        <row r="23">
          <cell r="G23">
            <v>568.6</v>
          </cell>
        </row>
        <row r="24">
          <cell r="G24">
            <v>16197.335200000001</v>
          </cell>
        </row>
        <row r="25">
          <cell r="G25">
            <v>561.6</v>
          </cell>
        </row>
        <row r="26">
          <cell r="G26">
            <v>16341.550500000001</v>
          </cell>
        </row>
        <row r="27">
          <cell r="G27">
            <v>566.6</v>
          </cell>
        </row>
        <row r="30">
          <cell r="G30">
            <v>16255.02132</v>
          </cell>
        </row>
        <row r="31">
          <cell r="G31">
            <v>563.6</v>
          </cell>
        </row>
        <row r="37">
          <cell r="G37">
            <v>24353.636440000002</v>
          </cell>
        </row>
        <row r="38">
          <cell r="G38">
            <v>844.4</v>
          </cell>
        </row>
        <row r="39">
          <cell r="G39">
            <v>17264.528419999999</v>
          </cell>
        </row>
        <row r="40">
          <cell r="G40">
            <v>598.6</v>
          </cell>
        </row>
        <row r="41">
          <cell r="G41">
            <v>29268.340760000003</v>
          </cell>
        </row>
        <row r="42">
          <cell r="G42">
            <v>1014.8</v>
          </cell>
        </row>
        <row r="44">
          <cell r="G44">
            <v>16399.23662</v>
          </cell>
        </row>
        <row r="45">
          <cell r="G45">
            <v>568.6</v>
          </cell>
        </row>
        <row r="46">
          <cell r="G46">
            <v>15880.061540000001</v>
          </cell>
        </row>
        <row r="47">
          <cell r="G47">
            <v>550.6</v>
          </cell>
        </row>
        <row r="48">
          <cell r="G48">
            <v>15776.326319999998</v>
          </cell>
        </row>
        <row r="49">
          <cell r="G49">
            <v>547</v>
          </cell>
        </row>
        <row r="51">
          <cell r="G51">
            <v>26921.202039999996</v>
          </cell>
        </row>
        <row r="52">
          <cell r="G52">
            <v>933.4</v>
          </cell>
        </row>
        <row r="56">
          <cell r="G56">
            <v>18188.196840000001</v>
          </cell>
        </row>
        <row r="57">
          <cell r="G57">
            <v>630.6</v>
          </cell>
        </row>
        <row r="59">
          <cell r="G59">
            <v>18493.142979999997</v>
          </cell>
        </row>
        <row r="60">
          <cell r="G60">
            <v>641.20000000000005</v>
          </cell>
        </row>
        <row r="61">
          <cell r="G61">
            <v>16093.458859999999</v>
          </cell>
        </row>
        <row r="62">
          <cell r="G62">
            <v>558</v>
          </cell>
        </row>
        <row r="63">
          <cell r="G63">
            <v>15776.326319999998</v>
          </cell>
        </row>
        <row r="64">
          <cell r="G64">
            <v>547</v>
          </cell>
        </row>
        <row r="70">
          <cell r="G70">
            <v>16249.763060000001</v>
          </cell>
        </row>
        <row r="71">
          <cell r="G71">
            <v>563.4</v>
          </cell>
        </row>
        <row r="72">
          <cell r="G72">
            <v>16151.59686</v>
          </cell>
        </row>
        <row r="73">
          <cell r="G73">
            <v>560</v>
          </cell>
        </row>
        <row r="74">
          <cell r="G74">
            <v>16059.357540000001</v>
          </cell>
        </row>
        <row r="75">
          <cell r="G75">
            <v>556.79999999999995</v>
          </cell>
        </row>
        <row r="76">
          <cell r="G76">
            <v>15949.800400000002</v>
          </cell>
        </row>
        <row r="77">
          <cell r="G77">
            <v>553</v>
          </cell>
        </row>
        <row r="78">
          <cell r="G78">
            <v>15736.40308</v>
          </cell>
        </row>
        <row r="79">
          <cell r="G79">
            <v>545.6</v>
          </cell>
        </row>
        <row r="83">
          <cell r="G83">
            <v>13584.365539999999</v>
          </cell>
        </row>
        <row r="84">
          <cell r="G84">
            <v>471</v>
          </cell>
        </row>
      </sheetData>
      <sheetData sheetId="5">
        <row r="4">
          <cell r="G4">
            <v>29.547274999999999</v>
          </cell>
        </row>
        <row r="6">
          <cell r="G6">
            <v>35448.605725000001</v>
          </cell>
        </row>
        <row r="7">
          <cell r="G7">
            <v>1199.75</v>
          </cell>
        </row>
        <row r="8">
          <cell r="G8">
            <v>35950.909399999997</v>
          </cell>
        </row>
        <row r="9">
          <cell r="G9">
            <v>1216.75</v>
          </cell>
        </row>
        <row r="10">
          <cell r="G10">
            <v>34938.970749999993</v>
          </cell>
        </row>
        <row r="11">
          <cell r="G11">
            <v>1182.5</v>
          </cell>
        </row>
        <row r="12">
          <cell r="G12">
            <v>35448.605725000001</v>
          </cell>
        </row>
        <row r="13">
          <cell r="G13">
            <v>1199.75</v>
          </cell>
        </row>
        <row r="14">
          <cell r="G14">
            <v>18688.034974999999</v>
          </cell>
        </row>
        <row r="15">
          <cell r="G15">
            <v>632.5</v>
          </cell>
        </row>
        <row r="16">
          <cell r="G16">
            <v>16907.867174999999</v>
          </cell>
        </row>
        <row r="17">
          <cell r="G17">
            <v>572.25</v>
          </cell>
        </row>
        <row r="22">
          <cell r="G22">
            <v>16398.110949999998</v>
          </cell>
        </row>
        <row r="23">
          <cell r="G23">
            <v>555</v>
          </cell>
        </row>
        <row r="24">
          <cell r="G24">
            <v>16183.969149999999</v>
          </cell>
        </row>
        <row r="25">
          <cell r="G25">
            <v>547.75</v>
          </cell>
        </row>
        <row r="26">
          <cell r="G26">
            <v>16324.252975000001</v>
          </cell>
        </row>
        <row r="27">
          <cell r="G27">
            <v>552.5</v>
          </cell>
        </row>
        <row r="30">
          <cell r="G30">
            <v>16243.063700000001</v>
          </cell>
        </row>
        <row r="31">
          <cell r="G31">
            <v>549.75</v>
          </cell>
        </row>
        <row r="37">
          <cell r="G37">
            <v>24353.537974999996</v>
          </cell>
        </row>
        <row r="38">
          <cell r="G38">
            <v>824.25</v>
          </cell>
        </row>
        <row r="39">
          <cell r="G39">
            <v>17255.002349999995</v>
          </cell>
        </row>
        <row r="40">
          <cell r="G40">
            <v>584</v>
          </cell>
        </row>
        <row r="41">
          <cell r="G41">
            <v>29258.143124999995</v>
          </cell>
        </row>
        <row r="42">
          <cell r="G42">
            <v>990.25</v>
          </cell>
        </row>
        <row r="44">
          <cell r="G44">
            <v>16398.110949999998</v>
          </cell>
        </row>
        <row r="45">
          <cell r="G45">
            <v>555</v>
          </cell>
        </row>
        <row r="46">
          <cell r="G46">
            <v>15881.165099999998</v>
          </cell>
        </row>
        <row r="47">
          <cell r="G47">
            <v>537.5</v>
          </cell>
        </row>
        <row r="48">
          <cell r="G48">
            <v>15770.3073</v>
          </cell>
        </row>
        <row r="49">
          <cell r="G49">
            <v>533.75</v>
          </cell>
        </row>
        <row r="51">
          <cell r="G51">
            <v>28396.185924999998</v>
          </cell>
        </row>
        <row r="52">
          <cell r="G52">
            <v>961</v>
          </cell>
        </row>
        <row r="56">
          <cell r="G56">
            <v>18599.393149999996</v>
          </cell>
        </row>
        <row r="57">
          <cell r="G57">
            <v>629.5</v>
          </cell>
        </row>
        <row r="59">
          <cell r="G59">
            <v>18488.535349999998</v>
          </cell>
        </row>
        <row r="60">
          <cell r="G60">
            <v>625.75</v>
          </cell>
        </row>
        <row r="61">
          <cell r="G61">
            <v>16080.543475</v>
          </cell>
        </row>
        <row r="62">
          <cell r="G62">
            <v>544.25</v>
          </cell>
        </row>
        <row r="63">
          <cell r="G63">
            <v>15770.3073</v>
          </cell>
        </row>
        <row r="64">
          <cell r="G64">
            <v>533.75</v>
          </cell>
        </row>
        <row r="70">
          <cell r="G70">
            <v>16597.631000000001</v>
          </cell>
        </row>
        <row r="71">
          <cell r="G71">
            <v>561.75</v>
          </cell>
        </row>
        <row r="72">
          <cell r="G72">
            <v>16501.536625000001</v>
          </cell>
        </row>
        <row r="73">
          <cell r="G73">
            <v>558.5</v>
          </cell>
        </row>
        <row r="74">
          <cell r="G74">
            <v>16398.110949999998</v>
          </cell>
        </row>
        <row r="75">
          <cell r="G75">
            <v>555</v>
          </cell>
        </row>
        <row r="76">
          <cell r="G76">
            <v>16279.942275000001</v>
          </cell>
        </row>
        <row r="77">
          <cell r="G77">
            <v>551</v>
          </cell>
        </row>
        <row r="78">
          <cell r="G78">
            <v>16080.543475</v>
          </cell>
        </row>
        <row r="79">
          <cell r="G79">
            <v>544.25</v>
          </cell>
        </row>
        <row r="83">
          <cell r="G83">
            <v>13583.930199999999</v>
          </cell>
        </row>
        <row r="84">
          <cell r="G84">
            <v>459.75</v>
          </cell>
        </row>
      </sheetData>
      <sheetData sheetId="6">
        <row r="4">
          <cell r="G4">
            <v>30.541149999999998</v>
          </cell>
        </row>
        <row r="6">
          <cell r="G6">
            <v>35524.926075000003</v>
          </cell>
        </row>
        <row r="7">
          <cell r="G7">
            <v>1163.25</v>
          </cell>
        </row>
        <row r="8">
          <cell r="G8">
            <v>36256.962574999998</v>
          </cell>
        </row>
        <row r="9">
          <cell r="G9">
            <v>1187.25</v>
          </cell>
        </row>
        <row r="10">
          <cell r="G10">
            <v>35013.270199999999</v>
          </cell>
        </row>
        <row r="11">
          <cell r="G11">
            <v>1146.5</v>
          </cell>
        </row>
        <row r="12">
          <cell r="G12">
            <v>35745.584949999997</v>
          </cell>
        </row>
        <row r="13">
          <cell r="G13">
            <v>1170.5</v>
          </cell>
        </row>
        <row r="14">
          <cell r="G14">
            <v>18612.936399999999</v>
          </cell>
        </row>
        <row r="15">
          <cell r="G15">
            <v>609.5</v>
          </cell>
        </row>
        <row r="16">
          <cell r="G16">
            <v>16803.464874999998</v>
          </cell>
        </row>
        <row r="17">
          <cell r="G17">
            <v>550.25</v>
          </cell>
        </row>
        <row r="22">
          <cell r="G22">
            <v>16299.630924999999</v>
          </cell>
        </row>
        <row r="23">
          <cell r="G23">
            <v>533.75</v>
          </cell>
        </row>
        <row r="24">
          <cell r="G24">
            <v>16093.554949999998</v>
          </cell>
        </row>
        <row r="25">
          <cell r="G25">
            <v>527</v>
          </cell>
        </row>
        <row r="26">
          <cell r="G26">
            <v>16238.548625000001</v>
          </cell>
        </row>
        <row r="27">
          <cell r="G27">
            <v>531.75</v>
          </cell>
        </row>
        <row r="30">
          <cell r="G30">
            <v>16146.925175</v>
          </cell>
        </row>
        <row r="31">
          <cell r="G31">
            <v>528.75</v>
          </cell>
        </row>
        <row r="37">
          <cell r="G37">
            <v>24347.523524999997</v>
          </cell>
        </row>
        <row r="38">
          <cell r="G38">
            <v>797.25</v>
          </cell>
        </row>
        <row r="39">
          <cell r="G39">
            <v>17239.447550000001</v>
          </cell>
        </row>
        <row r="40">
          <cell r="G40">
            <v>564.5</v>
          </cell>
        </row>
        <row r="41">
          <cell r="G41">
            <v>28988.245875000001</v>
          </cell>
        </row>
        <row r="42">
          <cell r="G42">
            <v>949.25</v>
          </cell>
        </row>
        <row r="44">
          <cell r="G44">
            <v>16299.630924999999</v>
          </cell>
        </row>
        <row r="45">
          <cell r="G45">
            <v>533.75</v>
          </cell>
        </row>
        <row r="46">
          <cell r="G46">
            <v>15803.340649999998</v>
          </cell>
        </row>
        <row r="47">
          <cell r="G47">
            <v>517.5</v>
          </cell>
        </row>
        <row r="48">
          <cell r="G48">
            <v>15696.52</v>
          </cell>
        </row>
        <row r="49">
          <cell r="G49">
            <v>514</v>
          </cell>
        </row>
        <row r="51">
          <cell r="G51">
            <v>28988.081425</v>
          </cell>
        </row>
        <row r="52">
          <cell r="G52">
            <v>949.25</v>
          </cell>
        </row>
        <row r="56">
          <cell r="G56">
            <v>18452.152875</v>
          </cell>
        </row>
        <row r="57">
          <cell r="G57">
            <v>604.25</v>
          </cell>
        </row>
        <row r="59">
          <cell r="G59">
            <v>18406.860424999999</v>
          </cell>
        </row>
        <row r="60">
          <cell r="G60">
            <v>602.75</v>
          </cell>
        </row>
        <row r="61">
          <cell r="G61">
            <v>15994.219424999999</v>
          </cell>
        </row>
        <row r="62">
          <cell r="G62">
            <v>523.75</v>
          </cell>
        </row>
        <row r="63">
          <cell r="G63">
            <v>15696.52</v>
          </cell>
        </row>
        <row r="64">
          <cell r="G64">
            <v>514</v>
          </cell>
        </row>
        <row r="70">
          <cell r="G70">
            <v>16873.900699999998</v>
          </cell>
        </row>
        <row r="71">
          <cell r="G71">
            <v>552.5</v>
          </cell>
        </row>
        <row r="72">
          <cell r="G72">
            <v>16774.733574999998</v>
          </cell>
        </row>
        <row r="73">
          <cell r="G73">
            <v>549.25</v>
          </cell>
        </row>
        <row r="74">
          <cell r="G74">
            <v>16675.39805</v>
          </cell>
        </row>
        <row r="75">
          <cell r="G75">
            <v>546</v>
          </cell>
        </row>
        <row r="76">
          <cell r="G76">
            <v>16568.4892</v>
          </cell>
        </row>
        <row r="77">
          <cell r="G77">
            <v>542.5</v>
          </cell>
        </row>
        <row r="78">
          <cell r="G78">
            <v>16370.066749999998</v>
          </cell>
        </row>
        <row r="79">
          <cell r="G79">
            <v>536</v>
          </cell>
        </row>
        <row r="83">
          <cell r="G83">
            <v>13551.790325</v>
          </cell>
        </row>
        <row r="84">
          <cell r="G84">
            <v>443.75</v>
          </cell>
        </row>
      </sheetData>
      <sheetData sheetId="7">
        <row r="4">
          <cell r="G4">
            <v>30.88616</v>
          </cell>
        </row>
        <row r="6">
          <cell r="G6">
            <v>26806.342100000002</v>
          </cell>
        </row>
        <row r="7">
          <cell r="G7">
            <v>1155.3333333333333</v>
          </cell>
        </row>
        <row r="8">
          <cell r="G8">
            <v>36284.680160000004</v>
          </cell>
        </row>
        <row r="9">
          <cell r="G9">
            <v>1174.8</v>
          </cell>
        </row>
        <row r="10">
          <cell r="G10">
            <v>35195.262933333339</v>
          </cell>
        </row>
        <row r="11">
          <cell r="G11">
            <v>1137.6666666666667</v>
          </cell>
        </row>
        <row r="12">
          <cell r="G12">
            <v>35790.501600000003</v>
          </cell>
        </row>
        <row r="13">
          <cell r="G13">
            <v>1158.8</v>
          </cell>
        </row>
        <row r="14">
          <cell r="G14">
            <v>13867.218050000001</v>
          </cell>
        </row>
        <row r="15">
          <cell r="G15">
            <v>597.66666666666663</v>
          </cell>
        </row>
        <row r="16">
          <cell r="G16">
            <v>12498.279399999999</v>
          </cell>
        </row>
        <row r="17">
          <cell r="G17">
            <v>538.66666666666663</v>
          </cell>
        </row>
        <row r="22">
          <cell r="G22">
            <v>16184.187719999998</v>
          </cell>
        </row>
        <row r="23">
          <cell r="G23">
            <v>524</v>
          </cell>
        </row>
        <row r="24">
          <cell r="G24">
            <v>11972.37275</v>
          </cell>
        </row>
        <row r="25">
          <cell r="G25">
            <v>516</v>
          </cell>
        </row>
        <row r="26">
          <cell r="G26">
            <v>12080.6371</v>
          </cell>
        </row>
        <row r="27">
          <cell r="G27">
            <v>520.66666666666663</v>
          </cell>
        </row>
        <row r="30">
          <cell r="G30">
            <v>16048.279120000001</v>
          </cell>
        </row>
        <row r="31">
          <cell r="G31">
            <v>519.6</v>
          </cell>
        </row>
        <row r="37">
          <cell r="G37">
            <v>18376.181499999999</v>
          </cell>
        </row>
        <row r="38">
          <cell r="G38">
            <v>792</v>
          </cell>
        </row>
        <row r="39">
          <cell r="G39">
            <v>11580.9092</v>
          </cell>
        </row>
        <row r="40">
          <cell r="G40">
            <v>560.66666666666663</v>
          </cell>
        </row>
        <row r="41">
          <cell r="G41">
            <v>28927.692000000003</v>
          </cell>
        </row>
        <row r="42">
          <cell r="G42">
            <v>936.6</v>
          </cell>
        </row>
        <row r="44">
          <cell r="G44">
            <v>12127.041799999999</v>
          </cell>
        </row>
        <row r="45">
          <cell r="G45">
            <v>522.66666666666663</v>
          </cell>
        </row>
        <row r="46">
          <cell r="G46">
            <v>11740.349249999999</v>
          </cell>
        </row>
        <row r="47">
          <cell r="G47">
            <v>506</v>
          </cell>
        </row>
        <row r="48">
          <cell r="G48">
            <v>11670.742200000001</v>
          </cell>
        </row>
        <row r="49">
          <cell r="G49">
            <v>503</v>
          </cell>
        </row>
        <row r="51">
          <cell r="G51">
            <v>21826.0226</v>
          </cell>
        </row>
        <row r="52">
          <cell r="G52">
            <v>940.66666666666663</v>
          </cell>
        </row>
        <row r="56">
          <cell r="G56">
            <v>13642.94195</v>
          </cell>
        </row>
        <row r="57">
          <cell r="G57">
            <v>588</v>
          </cell>
        </row>
        <row r="59">
          <cell r="G59">
            <v>13728.00395</v>
          </cell>
        </row>
        <row r="60">
          <cell r="G60">
            <v>591.66666666666663</v>
          </cell>
        </row>
        <row r="61">
          <cell r="G61">
            <v>11902.7657</v>
          </cell>
        </row>
        <row r="62">
          <cell r="G62">
            <v>513</v>
          </cell>
        </row>
        <row r="63">
          <cell r="G63">
            <v>11670.742200000001</v>
          </cell>
        </row>
        <row r="64">
          <cell r="G64">
            <v>503</v>
          </cell>
        </row>
        <row r="70">
          <cell r="G70">
            <v>12598.876050000001</v>
          </cell>
        </row>
        <row r="71">
          <cell r="G71">
            <v>543</v>
          </cell>
        </row>
        <row r="72">
          <cell r="G72">
            <v>16752.455079999996</v>
          </cell>
        </row>
        <row r="73">
          <cell r="G73">
            <v>542.4</v>
          </cell>
        </row>
        <row r="74">
          <cell r="G74">
            <v>12451.914550000001</v>
          </cell>
        </row>
        <row r="75">
          <cell r="G75">
            <v>536.66666666666663</v>
          </cell>
        </row>
        <row r="76">
          <cell r="G76">
            <v>12366.85255</v>
          </cell>
        </row>
        <row r="77">
          <cell r="G77">
            <v>533</v>
          </cell>
        </row>
        <row r="78">
          <cell r="G78">
            <v>12227.638449999999</v>
          </cell>
        </row>
        <row r="79">
          <cell r="G79">
            <v>527</v>
          </cell>
        </row>
        <row r="83">
          <cell r="G83">
            <v>10232.1965</v>
          </cell>
        </row>
        <row r="84">
          <cell r="G84">
            <v>441</v>
          </cell>
        </row>
      </sheetData>
      <sheetData sheetId="8">
        <row r="4">
          <cell r="G4">
            <v>31.341025000000002</v>
          </cell>
        </row>
        <row r="6">
          <cell r="G6">
            <v>35599.141649999998</v>
          </cell>
        </row>
        <row r="7">
          <cell r="G7">
            <v>1136</v>
          </cell>
        </row>
        <row r="8">
          <cell r="G8">
            <v>36556.996050000002</v>
          </cell>
        </row>
        <row r="9">
          <cell r="G9">
            <v>1166.5</v>
          </cell>
        </row>
        <row r="10">
          <cell r="G10">
            <v>35105.733499999995</v>
          </cell>
        </row>
        <row r="11">
          <cell r="G11">
            <v>1120.25</v>
          </cell>
        </row>
        <row r="12">
          <cell r="G12">
            <v>36039.736624999998</v>
          </cell>
        </row>
        <row r="13">
          <cell r="G13">
            <v>1150</v>
          </cell>
        </row>
        <row r="14">
          <cell r="G14">
            <v>16982.549175</v>
          </cell>
        </row>
        <row r="15">
          <cell r="G15">
            <v>542.25</v>
          </cell>
        </row>
        <row r="16">
          <cell r="G16">
            <v>15560.110375</v>
          </cell>
        </row>
        <row r="17">
          <cell r="G17">
            <v>496.75</v>
          </cell>
        </row>
        <row r="22">
          <cell r="G22">
            <v>15066.4969</v>
          </cell>
        </row>
        <row r="23">
          <cell r="G23">
            <v>481</v>
          </cell>
        </row>
        <row r="24">
          <cell r="G24">
            <v>14862.85305</v>
          </cell>
        </row>
        <row r="25">
          <cell r="G25">
            <v>474.5</v>
          </cell>
        </row>
        <row r="26">
          <cell r="G26">
            <v>14996.355775</v>
          </cell>
        </row>
        <row r="27">
          <cell r="G27">
            <v>478.75</v>
          </cell>
        </row>
        <row r="30">
          <cell r="G30">
            <v>14910.471324999999</v>
          </cell>
        </row>
        <row r="31">
          <cell r="G31">
            <v>476</v>
          </cell>
        </row>
        <row r="37">
          <cell r="G37">
            <v>23886.881300000001</v>
          </cell>
        </row>
        <row r="38">
          <cell r="G38">
            <v>762.25</v>
          </cell>
        </row>
        <row r="39">
          <cell r="G39">
            <v>17298.158499999998</v>
          </cell>
        </row>
        <row r="40">
          <cell r="G40">
            <v>552</v>
          </cell>
        </row>
        <row r="41">
          <cell r="G41">
            <v>28544.268575000002</v>
          </cell>
        </row>
        <row r="42">
          <cell r="G42">
            <v>911</v>
          </cell>
        </row>
        <row r="44">
          <cell r="G44">
            <v>15036.544000000002</v>
          </cell>
        </row>
        <row r="45">
          <cell r="G45">
            <v>480</v>
          </cell>
        </row>
        <row r="46">
          <cell r="G46">
            <v>14542.930525</v>
          </cell>
        </row>
        <row r="47">
          <cell r="G47">
            <v>464.25</v>
          </cell>
        </row>
        <row r="48">
          <cell r="G48">
            <v>14448.907450000002</v>
          </cell>
        </row>
        <row r="49">
          <cell r="G49">
            <v>461.25</v>
          </cell>
        </row>
        <row r="51">
          <cell r="G51">
            <v>29811.479975000002</v>
          </cell>
        </row>
        <row r="52">
          <cell r="G52">
            <v>951.25</v>
          </cell>
        </row>
        <row r="56">
          <cell r="G56">
            <v>18136.523250000002</v>
          </cell>
        </row>
        <row r="57">
          <cell r="G57">
            <v>578.75</v>
          </cell>
        </row>
        <row r="59">
          <cell r="G59">
            <v>16778.788149999997</v>
          </cell>
        </row>
        <row r="60">
          <cell r="G60">
            <v>535.75</v>
          </cell>
        </row>
        <row r="61">
          <cell r="G61">
            <v>14792.710275000001</v>
          </cell>
        </row>
        <row r="62">
          <cell r="G62">
            <v>472.25</v>
          </cell>
        </row>
        <row r="63">
          <cell r="G63">
            <v>14455.419725</v>
          </cell>
        </row>
        <row r="64">
          <cell r="G64">
            <v>461.5</v>
          </cell>
        </row>
        <row r="70">
          <cell r="G70">
            <v>15913.970000000001</v>
          </cell>
        </row>
        <row r="71">
          <cell r="G71">
            <v>508</v>
          </cell>
        </row>
        <row r="72">
          <cell r="G72">
            <v>15819.946925</v>
          </cell>
        </row>
        <row r="73">
          <cell r="G73">
            <v>505</v>
          </cell>
        </row>
        <row r="74">
          <cell r="G74">
            <v>15718.140625</v>
          </cell>
        </row>
        <row r="75">
          <cell r="G75">
            <v>501.75</v>
          </cell>
        </row>
        <row r="76">
          <cell r="G76">
            <v>15624.117550000001</v>
          </cell>
        </row>
        <row r="77">
          <cell r="G77">
            <v>498.75</v>
          </cell>
        </row>
        <row r="78">
          <cell r="G78">
            <v>15412.513600000002</v>
          </cell>
        </row>
        <row r="79">
          <cell r="G79">
            <v>492</v>
          </cell>
        </row>
        <row r="83">
          <cell r="G83">
            <v>13223.580275</v>
          </cell>
        </row>
        <row r="84">
          <cell r="G84">
            <v>422</v>
          </cell>
        </row>
      </sheetData>
      <sheetData sheetId="9">
        <row r="4">
          <cell r="G4">
            <v>31.429279999999999</v>
          </cell>
        </row>
        <row r="6">
          <cell r="G6">
            <v>35559.580200000004</v>
          </cell>
        </row>
        <row r="7">
          <cell r="G7">
            <v>1131.5999999999999</v>
          </cell>
        </row>
        <row r="8">
          <cell r="G8">
            <v>36873.230800000005</v>
          </cell>
        </row>
        <row r="9">
          <cell r="G9">
            <v>1173.4000000000001</v>
          </cell>
        </row>
        <row r="10">
          <cell r="G10">
            <v>35056.884439999994</v>
          </cell>
        </row>
        <row r="11">
          <cell r="G11">
            <v>1115.5999999999999</v>
          </cell>
        </row>
        <row r="12">
          <cell r="G12">
            <v>36364.05588</v>
          </cell>
        </row>
        <row r="13">
          <cell r="G13">
            <v>1157.2</v>
          </cell>
        </row>
        <row r="14">
          <cell r="G14">
            <v>15474.911840000001</v>
          </cell>
        </row>
        <row r="15">
          <cell r="G15">
            <v>492.4</v>
          </cell>
        </row>
        <row r="16">
          <cell r="G16">
            <v>14481.930600000002</v>
          </cell>
        </row>
        <row r="17">
          <cell r="G17">
            <v>460.8</v>
          </cell>
        </row>
        <row r="22">
          <cell r="G22">
            <v>13960.285959999999</v>
          </cell>
        </row>
        <row r="23">
          <cell r="G23">
            <v>444.2</v>
          </cell>
        </row>
        <row r="24">
          <cell r="G24">
            <v>13752.85332</v>
          </cell>
        </row>
        <row r="25">
          <cell r="G25">
            <v>437.6</v>
          </cell>
        </row>
        <row r="26">
          <cell r="G26">
            <v>13721.815240000002</v>
          </cell>
        </row>
        <row r="27">
          <cell r="G27">
            <v>436.6</v>
          </cell>
        </row>
        <row r="30">
          <cell r="G30">
            <v>13445.64128</v>
          </cell>
        </row>
        <row r="31">
          <cell r="G31">
            <v>427.8</v>
          </cell>
        </row>
        <row r="37">
          <cell r="G37">
            <v>22636.098440000002</v>
          </cell>
        </row>
        <row r="38">
          <cell r="G38">
            <v>720.2</v>
          </cell>
        </row>
        <row r="39">
          <cell r="G39">
            <v>16456.63768</v>
          </cell>
        </row>
        <row r="40">
          <cell r="G40">
            <v>523.6</v>
          </cell>
        </row>
        <row r="41">
          <cell r="G41">
            <v>26013.774800000003</v>
          </cell>
        </row>
        <row r="42">
          <cell r="G42">
            <v>827.6</v>
          </cell>
        </row>
        <row r="44">
          <cell r="G44">
            <v>13270.236920000001</v>
          </cell>
        </row>
        <row r="45">
          <cell r="G45">
            <v>422.2</v>
          </cell>
        </row>
        <row r="46">
          <cell r="G46">
            <v>12773.744999999999</v>
          </cell>
        </row>
        <row r="47">
          <cell r="G47">
            <v>406.4</v>
          </cell>
        </row>
        <row r="48">
          <cell r="G48">
            <v>12679.457160000002</v>
          </cell>
        </row>
        <row r="49">
          <cell r="G49">
            <v>403.4</v>
          </cell>
        </row>
        <row r="51">
          <cell r="G51">
            <v>29639.360920000006</v>
          </cell>
        </row>
        <row r="52">
          <cell r="G52">
            <v>943.2</v>
          </cell>
        </row>
        <row r="56">
          <cell r="G56">
            <v>17603.649080000003</v>
          </cell>
        </row>
        <row r="57">
          <cell r="G57">
            <v>560.20000000000005</v>
          </cell>
        </row>
        <row r="59">
          <cell r="G59">
            <v>15279.959600000002</v>
          </cell>
        </row>
        <row r="60">
          <cell r="G60">
            <v>486.2</v>
          </cell>
        </row>
        <row r="61">
          <cell r="G61">
            <v>13752.85332</v>
          </cell>
        </row>
        <row r="62">
          <cell r="G62">
            <v>437.6</v>
          </cell>
        </row>
        <row r="63">
          <cell r="G63">
            <v>13356.925800000001</v>
          </cell>
        </row>
        <row r="64">
          <cell r="G64">
            <v>425</v>
          </cell>
        </row>
        <row r="70">
          <cell r="G70">
            <v>14565.108120000001</v>
          </cell>
        </row>
        <row r="71">
          <cell r="G71">
            <v>463.4</v>
          </cell>
        </row>
        <row r="72">
          <cell r="G72">
            <v>14451.963319999999</v>
          </cell>
        </row>
        <row r="73">
          <cell r="G73">
            <v>459.8</v>
          </cell>
        </row>
        <row r="74">
          <cell r="G74">
            <v>14344.92236</v>
          </cell>
        </row>
        <row r="75">
          <cell r="G75">
            <v>456.4</v>
          </cell>
        </row>
        <row r="76">
          <cell r="G76">
            <v>14250.634520000001</v>
          </cell>
        </row>
        <row r="77">
          <cell r="G77">
            <v>453.4</v>
          </cell>
        </row>
        <row r="78">
          <cell r="G78">
            <v>14030.810359999999</v>
          </cell>
        </row>
        <row r="79">
          <cell r="G79">
            <v>446.4</v>
          </cell>
        </row>
        <row r="83">
          <cell r="G83">
            <v>13072.521960000002</v>
          </cell>
        </row>
        <row r="84">
          <cell r="G84">
            <v>416</v>
          </cell>
        </row>
      </sheetData>
      <sheetData sheetId="10">
        <row r="4">
          <cell r="G4">
            <v>30.973075000000001</v>
          </cell>
        </row>
        <row r="6">
          <cell r="G6">
            <v>35644.688866666671</v>
          </cell>
        </row>
        <row r="7">
          <cell r="G7">
            <v>1149.3333333333333</v>
          </cell>
        </row>
        <row r="8">
          <cell r="G8">
            <v>36973.752800000002</v>
          </cell>
        </row>
        <row r="9">
          <cell r="G9">
            <v>1193.75</v>
          </cell>
        </row>
        <row r="10">
          <cell r="G10">
            <v>35117.460500000008</v>
          </cell>
        </row>
        <row r="11">
          <cell r="G11">
            <v>1132.3333333333333</v>
          </cell>
        </row>
        <row r="12">
          <cell r="G12">
            <v>36462.757599999997</v>
          </cell>
        </row>
        <row r="13">
          <cell r="G13">
            <v>1177.25</v>
          </cell>
        </row>
        <row r="14">
          <cell r="G14">
            <v>15092.12795</v>
          </cell>
        </row>
        <row r="15">
          <cell r="G15">
            <v>487.25</v>
          </cell>
        </row>
        <row r="16">
          <cell r="G16">
            <v>14077.846475</v>
          </cell>
        </row>
        <row r="17">
          <cell r="G17">
            <v>454.5</v>
          </cell>
        </row>
        <row r="22">
          <cell r="G22">
            <v>13559.017200000002</v>
          </cell>
        </row>
        <row r="23">
          <cell r="G23">
            <v>437.75</v>
          </cell>
        </row>
        <row r="24">
          <cell r="G24">
            <v>13357.635750000001</v>
          </cell>
        </row>
        <row r="25">
          <cell r="G25">
            <v>431.25</v>
          </cell>
        </row>
        <row r="26">
          <cell r="G26">
            <v>13342.183150000001</v>
          </cell>
        </row>
        <row r="27">
          <cell r="G27">
            <v>430.75</v>
          </cell>
        </row>
        <row r="30">
          <cell r="G30">
            <v>13078.950025</v>
          </cell>
        </row>
        <row r="31">
          <cell r="G31">
            <v>422.25</v>
          </cell>
        </row>
        <row r="37">
          <cell r="G37">
            <v>22393.340349999999</v>
          </cell>
        </row>
        <row r="38">
          <cell r="G38">
            <v>723</v>
          </cell>
        </row>
        <row r="39">
          <cell r="G39">
            <v>16283.931575000001</v>
          </cell>
        </row>
        <row r="40">
          <cell r="G40">
            <v>525.75</v>
          </cell>
        </row>
        <row r="41">
          <cell r="G41">
            <v>25019.307325000002</v>
          </cell>
        </row>
        <row r="42">
          <cell r="G42">
            <v>807.75</v>
          </cell>
        </row>
        <row r="44">
          <cell r="G44">
            <v>12931.8244</v>
          </cell>
        </row>
        <row r="45">
          <cell r="G45">
            <v>417.5</v>
          </cell>
        </row>
        <row r="46">
          <cell r="G46">
            <v>12436.2552</v>
          </cell>
        </row>
        <row r="47">
          <cell r="G47">
            <v>401.5</v>
          </cell>
        </row>
        <row r="48">
          <cell r="G48">
            <v>12343.335975</v>
          </cell>
        </row>
        <row r="49">
          <cell r="G49">
            <v>398.5</v>
          </cell>
        </row>
        <row r="51">
          <cell r="G51">
            <v>29726.125050000002</v>
          </cell>
        </row>
        <row r="52">
          <cell r="G52">
            <v>959.75</v>
          </cell>
        </row>
        <row r="56">
          <cell r="G56">
            <v>17670.006949999999</v>
          </cell>
        </row>
        <row r="57">
          <cell r="G57">
            <v>570.5</v>
          </cell>
        </row>
        <row r="59">
          <cell r="G59">
            <v>14883.074624999999</v>
          </cell>
        </row>
        <row r="60">
          <cell r="G60">
            <v>480.5</v>
          </cell>
        </row>
        <row r="61">
          <cell r="G61">
            <v>13357.635750000001</v>
          </cell>
        </row>
        <row r="62">
          <cell r="G62">
            <v>431.25</v>
          </cell>
        </row>
        <row r="63">
          <cell r="G63">
            <v>12962.743975000001</v>
          </cell>
        </row>
        <row r="64">
          <cell r="G64">
            <v>418.5</v>
          </cell>
        </row>
        <row r="70">
          <cell r="G70">
            <v>13736.198275000001</v>
          </cell>
        </row>
        <row r="71">
          <cell r="G71">
            <v>443.5</v>
          </cell>
        </row>
        <row r="72">
          <cell r="G72">
            <v>13635.561975000001</v>
          </cell>
        </row>
        <row r="73">
          <cell r="G73">
            <v>440.25</v>
          </cell>
        </row>
        <row r="74">
          <cell r="G74">
            <v>13527.171550000001</v>
          </cell>
        </row>
        <row r="75">
          <cell r="G75">
            <v>436.75</v>
          </cell>
        </row>
        <row r="76">
          <cell r="G76">
            <v>13434.252325000001</v>
          </cell>
        </row>
        <row r="77">
          <cell r="G77">
            <v>433.75</v>
          </cell>
        </row>
        <row r="78">
          <cell r="G78">
            <v>13232.912</v>
          </cell>
        </row>
        <row r="79">
          <cell r="G79">
            <v>427.25</v>
          </cell>
        </row>
        <row r="83">
          <cell r="G83">
            <v>12242.670324999999</v>
          </cell>
        </row>
        <row r="84">
          <cell r="G84">
            <v>395.25</v>
          </cell>
        </row>
      </sheetData>
      <sheetData sheetId="11">
        <row r="4">
          <cell r="G4">
            <v>31.362033333333333</v>
          </cell>
        </row>
        <row r="6">
          <cell r="G6">
            <v>36877.663233333333</v>
          </cell>
        </row>
        <row r="7">
          <cell r="G7">
            <v>1176</v>
          </cell>
        </row>
        <row r="8">
          <cell r="G8">
            <v>34536.9058</v>
          </cell>
        </row>
        <row r="9">
          <cell r="G9">
            <v>1101.6666666666667</v>
          </cell>
        </row>
        <row r="10">
          <cell r="G10">
            <v>36375.870699999999</v>
          </cell>
        </row>
        <row r="11">
          <cell r="G11">
            <v>1160</v>
          </cell>
        </row>
        <row r="12">
          <cell r="G12">
            <v>33010.754333333338</v>
          </cell>
        </row>
        <row r="13">
          <cell r="G13">
            <v>1053</v>
          </cell>
        </row>
        <row r="14">
          <cell r="G14">
            <v>14905.677333333333</v>
          </cell>
        </row>
        <row r="15">
          <cell r="G15">
            <v>475.33333333333331</v>
          </cell>
        </row>
        <row r="16">
          <cell r="G16">
            <v>14153.950233333331</v>
          </cell>
        </row>
        <row r="17">
          <cell r="G17">
            <v>451.33333333333331</v>
          </cell>
        </row>
        <row r="22">
          <cell r="G22">
            <v>13737.108733333334</v>
          </cell>
        </row>
        <row r="23">
          <cell r="G23">
            <v>438</v>
          </cell>
        </row>
        <row r="24">
          <cell r="G24">
            <v>13538.594066666667</v>
          </cell>
        </row>
        <row r="25">
          <cell r="G25">
            <v>431.66666666666669</v>
          </cell>
        </row>
        <row r="26">
          <cell r="G26">
            <v>13266.275766666666</v>
          </cell>
        </row>
        <row r="27">
          <cell r="G27">
            <v>423</v>
          </cell>
        </row>
        <row r="30">
          <cell r="G30">
            <v>12701.199933333332</v>
          </cell>
        </row>
        <row r="31">
          <cell r="G31">
            <v>405</v>
          </cell>
        </row>
        <row r="37">
          <cell r="G37">
            <v>18954.114466666666</v>
          </cell>
        </row>
        <row r="38">
          <cell r="G38">
            <v>604.66666666666663</v>
          </cell>
        </row>
        <row r="39">
          <cell r="G39">
            <v>12637.560899999999</v>
          </cell>
        </row>
        <row r="40">
          <cell r="G40">
            <v>403</v>
          </cell>
        </row>
        <row r="41">
          <cell r="G41">
            <v>23194.702733333335</v>
          </cell>
        </row>
        <row r="42">
          <cell r="G42">
            <v>739.66666666666663</v>
          </cell>
        </row>
        <row r="44">
          <cell r="G44">
            <v>12093.9282</v>
          </cell>
        </row>
        <row r="45">
          <cell r="G45">
            <v>385.66666666666669</v>
          </cell>
        </row>
        <row r="46">
          <cell r="G46">
            <v>11592.135666666667</v>
          </cell>
        </row>
        <row r="47">
          <cell r="G47">
            <v>369.66666666666669</v>
          </cell>
        </row>
        <row r="48">
          <cell r="G48">
            <v>11487.7071</v>
          </cell>
        </row>
        <row r="49">
          <cell r="G49">
            <v>366.33333333333331</v>
          </cell>
        </row>
        <row r="51">
          <cell r="G51">
            <v>29644.358799999998</v>
          </cell>
        </row>
        <row r="52">
          <cell r="G52">
            <v>945.33333333333337</v>
          </cell>
        </row>
        <row r="56">
          <cell r="G56">
            <v>17612.90896666667</v>
          </cell>
        </row>
        <row r="57">
          <cell r="G57">
            <v>561.66666666666663</v>
          </cell>
        </row>
        <row r="59">
          <cell r="G59">
            <v>14696.731266666668</v>
          </cell>
        </row>
        <row r="60">
          <cell r="G60">
            <v>468.66666666666669</v>
          </cell>
        </row>
        <row r="61">
          <cell r="G61">
            <v>13443.300566666667</v>
          </cell>
        </row>
        <row r="62">
          <cell r="G62">
            <v>428.66666666666669</v>
          </cell>
        </row>
        <row r="63">
          <cell r="G63">
            <v>13151.818266666667</v>
          </cell>
        </row>
        <row r="64">
          <cell r="G64">
            <v>419.33333333333331</v>
          </cell>
        </row>
        <row r="70">
          <cell r="G70">
            <v>14356.845300000001</v>
          </cell>
        </row>
        <row r="71">
          <cell r="G71">
            <v>457.66666666666669</v>
          </cell>
        </row>
        <row r="72">
          <cell r="G72">
            <v>14241.828566666665</v>
          </cell>
        </row>
        <row r="73">
          <cell r="G73">
            <v>454</v>
          </cell>
        </row>
        <row r="74">
          <cell r="G74">
            <v>14147.742466666668</v>
          </cell>
        </row>
        <row r="75">
          <cell r="G75">
            <v>451</v>
          </cell>
        </row>
        <row r="76">
          <cell r="G76">
            <v>14053.656366666668</v>
          </cell>
        </row>
        <row r="77">
          <cell r="G77">
            <v>448</v>
          </cell>
        </row>
        <row r="78">
          <cell r="G78">
            <v>13844.710300000001</v>
          </cell>
        </row>
        <row r="79">
          <cell r="G79">
            <v>441.33333333333331</v>
          </cell>
        </row>
        <row r="83">
          <cell r="G83">
            <v>12093.9282</v>
          </cell>
        </row>
        <row r="84">
          <cell r="G84">
            <v>385.66666666666669</v>
          </cell>
        </row>
      </sheetData>
      <sheetData sheetId="12">
        <row r="4">
          <cell r="G4">
            <v>31.91586666666667</v>
          </cell>
        </row>
        <row r="6">
          <cell r="G6">
            <v>37128.750133333328</v>
          </cell>
        </row>
        <row r="7">
          <cell r="G7">
            <v>1163.3333333333333</v>
          </cell>
        </row>
        <row r="8">
          <cell r="G8">
            <v>32873.329733333339</v>
          </cell>
        </row>
        <row r="9">
          <cell r="G9">
            <v>1030</v>
          </cell>
        </row>
        <row r="10">
          <cell r="G10">
            <v>36607.45413333334</v>
          </cell>
        </row>
        <row r="11">
          <cell r="G11">
            <v>1147</v>
          </cell>
        </row>
        <row r="12">
          <cell r="G12">
            <v>31341.368133333337</v>
          </cell>
        </row>
        <row r="13">
          <cell r="G13">
            <v>982</v>
          </cell>
        </row>
        <row r="14">
          <cell r="G14">
            <v>15223.861933333334</v>
          </cell>
        </row>
        <row r="15">
          <cell r="G15">
            <v>477</v>
          </cell>
        </row>
        <row r="16">
          <cell r="G16">
            <v>14638.739866666665</v>
          </cell>
        </row>
        <row r="17">
          <cell r="G17">
            <v>458.66666666666669</v>
          </cell>
        </row>
        <row r="22">
          <cell r="G22">
            <v>14394.049399999998</v>
          </cell>
        </row>
        <row r="23">
          <cell r="G23">
            <v>451</v>
          </cell>
        </row>
        <row r="24">
          <cell r="G24">
            <v>14202.5542</v>
          </cell>
        </row>
        <row r="25">
          <cell r="G25">
            <v>445</v>
          </cell>
        </row>
        <row r="26">
          <cell r="G26">
            <v>13649.348</v>
          </cell>
        </row>
        <row r="27">
          <cell r="G27">
            <v>427.66666666666669</v>
          </cell>
        </row>
        <row r="30">
          <cell r="G30">
            <v>12723.787866666666</v>
          </cell>
        </row>
        <row r="31">
          <cell r="G31">
            <v>398.66666666666669</v>
          </cell>
        </row>
        <row r="37">
          <cell r="G37">
            <v>18319.701000000001</v>
          </cell>
        </row>
        <row r="38">
          <cell r="G38">
            <v>574</v>
          </cell>
        </row>
        <row r="39">
          <cell r="G39">
            <v>12734.424333333334</v>
          </cell>
        </row>
        <row r="40">
          <cell r="G40">
            <v>399</v>
          </cell>
        </row>
        <row r="41">
          <cell r="G41">
            <v>23224.101533333334</v>
          </cell>
        </row>
        <row r="42">
          <cell r="G42">
            <v>727.66666666666663</v>
          </cell>
        </row>
        <row r="44">
          <cell r="G44">
            <v>11606.732533333334</v>
          </cell>
        </row>
        <row r="45">
          <cell r="G45">
            <v>363.66666666666669</v>
          </cell>
        </row>
        <row r="46">
          <cell r="G46">
            <v>11074.799266666667</v>
          </cell>
        </row>
        <row r="47">
          <cell r="G47">
            <v>347</v>
          </cell>
        </row>
        <row r="48">
          <cell r="G48">
            <v>10968.415200000001</v>
          </cell>
        </row>
        <row r="49">
          <cell r="G49">
            <v>343.66666666666669</v>
          </cell>
        </row>
        <row r="51">
          <cell r="G51">
            <v>28873.262200000001</v>
          </cell>
        </row>
        <row r="52">
          <cell r="G52">
            <v>904.66666666666663</v>
          </cell>
        </row>
        <row r="56">
          <cell r="G56">
            <v>17447.362066666668</v>
          </cell>
        </row>
        <row r="57">
          <cell r="G57">
            <v>546.66666666666663</v>
          </cell>
        </row>
        <row r="59">
          <cell r="G59">
            <v>15032.366733333334</v>
          </cell>
        </row>
        <row r="60">
          <cell r="G60">
            <v>471</v>
          </cell>
        </row>
        <row r="61">
          <cell r="G61">
            <v>13904.674933333334</v>
          </cell>
        </row>
        <row r="62">
          <cell r="G62">
            <v>435.66666666666669</v>
          </cell>
        </row>
        <row r="63">
          <cell r="G63">
            <v>13808.927333333335</v>
          </cell>
        </row>
        <row r="64">
          <cell r="G64">
            <v>432.66666666666669</v>
          </cell>
        </row>
        <row r="70">
          <cell r="G70">
            <v>14872.833133333334</v>
          </cell>
        </row>
        <row r="71">
          <cell r="G71">
            <v>466</v>
          </cell>
        </row>
        <row r="72">
          <cell r="G72">
            <v>14745.175333333333</v>
          </cell>
        </row>
        <row r="73">
          <cell r="G73">
            <v>462</v>
          </cell>
        </row>
        <row r="74">
          <cell r="G74">
            <v>14649.427733333332</v>
          </cell>
        </row>
        <row r="75">
          <cell r="G75">
            <v>459</v>
          </cell>
        </row>
        <row r="76">
          <cell r="G76">
            <v>14553.680133333333</v>
          </cell>
        </row>
        <row r="77">
          <cell r="G77">
            <v>456</v>
          </cell>
        </row>
        <row r="78">
          <cell r="G78">
            <v>14351.548466666667</v>
          </cell>
        </row>
        <row r="79">
          <cell r="G79">
            <v>449.66666666666669</v>
          </cell>
        </row>
        <row r="83">
          <cell r="G83">
            <v>12117.386399999998</v>
          </cell>
        </row>
        <row r="84">
          <cell r="G84">
            <v>379.66666666666669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 FOB 2557 รวม"/>
      <sheetName val="ราคาFOB2557 มค."/>
      <sheetName val="ราคาFOB2557 กพ."/>
      <sheetName val="ราคาFOB2557 มีค."/>
      <sheetName val="ราคาFOB2557 เมย."/>
      <sheetName val="ราคาFOB2557 พค."/>
      <sheetName val="ราคาFOB2557 มิย."/>
      <sheetName val="ราคาFOB2557 กค."/>
      <sheetName val="ราคาFOB2557 สค."/>
      <sheetName val="ราคาFOB2557 กย."/>
      <sheetName val="ราคาFOB2557 ตค."/>
      <sheetName val="ราคาFOB2557 พย."/>
      <sheetName val="ราคาFOB2557 ธค."/>
    </sheetNames>
    <sheetDataSet>
      <sheetData sheetId="0" refreshError="1"/>
      <sheetData sheetId="1">
        <row r="4">
          <cell r="G4">
            <v>32.702425000000005</v>
          </cell>
        </row>
        <row r="6">
          <cell r="G6">
            <v>37476.694599999995</v>
          </cell>
        </row>
        <row r="7">
          <cell r="G7">
            <v>1146</v>
          </cell>
        </row>
        <row r="8">
          <cell r="G8">
            <v>32914.764299999995</v>
          </cell>
        </row>
        <row r="9">
          <cell r="G9">
            <v>1006.5</v>
          </cell>
        </row>
        <row r="10">
          <cell r="G10">
            <v>36961.660400000001</v>
          </cell>
        </row>
        <row r="11">
          <cell r="G11">
            <v>1130.25</v>
          </cell>
        </row>
        <row r="12">
          <cell r="G12">
            <v>31385.917475000002</v>
          </cell>
        </row>
        <row r="13">
          <cell r="G13">
            <v>959.75</v>
          </cell>
        </row>
        <row r="14">
          <cell r="G14">
            <v>15533.17655</v>
          </cell>
        </row>
        <row r="15">
          <cell r="G15">
            <v>475</v>
          </cell>
        </row>
        <row r="16">
          <cell r="G16">
            <v>14928.172574999999</v>
          </cell>
        </row>
        <row r="17">
          <cell r="G17">
            <v>456.5</v>
          </cell>
        </row>
        <row r="22">
          <cell r="G22">
            <v>14723.790875000001</v>
          </cell>
        </row>
        <row r="23">
          <cell r="G23">
            <v>450.25</v>
          </cell>
        </row>
        <row r="24">
          <cell r="G24">
            <v>14511.245649999999</v>
          </cell>
        </row>
        <row r="25">
          <cell r="G25">
            <v>443.75</v>
          </cell>
        </row>
        <row r="26">
          <cell r="G26">
            <v>13628.39615</v>
          </cell>
        </row>
        <row r="27">
          <cell r="G27">
            <v>416.75</v>
          </cell>
        </row>
        <row r="30">
          <cell r="G30">
            <v>12320.415125</v>
          </cell>
        </row>
        <row r="31">
          <cell r="G31">
            <v>376.75</v>
          </cell>
        </row>
        <row r="37">
          <cell r="G37">
            <v>17299.455425</v>
          </cell>
        </row>
        <row r="38">
          <cell r="G38">
            <v>529</v>
          </cell>
        </row>
        <row r="39">
          <cell r="G39">
            <v>11707.389625</v>
          </cell>
        </row>
        <row r="40">
          <cell r="G40">
            <v>358</v>
          </cell>
        </row>
        <row r="41">
          <cell r="G41">
            <v>23243.092174999998</v>
          </cell>
        </row>
        <row r="42">
          <cell r="G42">
            <v>710.75</v>
          </cell>
        </row>
        <row r="44">
          <cell r="G44">
            <v>10595.507175000001</v>
          </cell>
        </row>
        <row r="45">
          <cell r="G45">
            <v>324</v>
          </cell>
        </row>
        <row r="46">
          <cell r="G46">
            <v>10096.79585</v>
          </cell>
        </row>
        <row r="47">
          <cell r="G47">
            <v>308.75</v>
          </cell>
        </row>
        <row r="48">
          <cell r="G48">
            <v>9998.6885750000001</v>
          </cell>
        </row>
        <row r="49">
          <cell r="G49">
            <v>305.75</v>
          </cell>
        </row>
        <row r="51">
          <cell r="G51">
            <v>28213.78225</v>
          </cell>
        </row>
        <row r="52">
          <cell r="G52">
            <v>862.75</v>
          </cell>
        </row>
        <row r="56">
          <cell r="G56">
            <v>17135.943299999999</v>
          </cell>
        </row>
        <row r="57">
          <cell r="G57">
            <v>524</v>
          </cell>
        </row>
        <row r="59">
          <cell r="G59">
            <v>15336.962</v>
          </cell>
        </row>
        <row r="60">
          <cell r="G60">
            <v>469</v>
          </cell>
        </row>
        <row r="61">
          <cell r="G61">
            <v>14216.923825</v>
          </cell>
        </row>
        <row r="62">
          <cell r="G62">
            <v>434.75</v>
          </cell>
        </row>
        <row r="63">
          <cell r="G63">
            <v>14118.81655</v>
          </cell>
        </row>
        <row r="64">
          <cell r="G64">
            <v>431.75</v>
          </cell>
        </row>
        <row r="70">
          <cell r="G70">
            <v>15001.66605</v>
          </cell>
        </row>
        <row r="71">
          <cell r="G71">
            <v>458.75</v>
          </cell>
        </row>
        <row r="72">
          <cell r="G72">
            <v>14903.558775</v>
          </cell>
        </row>
        <row r="73">
          <cell r="G73">
            <v>455.75</v>
          </cell>
        </row>
        <row r="74">
          <cell r="G74">
            <v>14805.451499999999</v>
          </cell>
        </row>
        <row r="75">
          <cell r="G75">
            <v>452.75</v>
          </cell>
        </row>
        <row r="76">
          <cell r="G76">
            <v>14699.177075000001</v>
          </cell>
        </row>
        <row r="77">
          <cell r="G77">
            <v>449.5</v>
          </cell>
        </row>
        <row r="78">
          <cell r="G78">
            <v>14486.631849999998</v>
          </cell>
        </row>
        <row r="79">
          <cell r="G79">
            <v>443</v>
          </cell>
        </row>
        <row r="83">
          <cell r="G83">
            <v>11086.043549999999</v>
          </cell>
        </row>
        <row r="84">
          <cell r="G84">
            <v>339</v>
          </cell>
        </row>
      </sheetData>
      <sheetData sheetId="2">
        <row r="4">
          <cell r="G4">
            <v>32.426225000000002</v>
          </cell>
        </row>
        <row r="6">
          <cell r="G6">
            <v>37548.904950000004</v>
          </cell>
        </row>
        <row r="7">
          <cell r="G7">
            <v>1158</v>
          </cell>
        </row>
        <row r="8">
          <cell r="G8">
            <v>32960.662925000004</v>
          </cell>
        </row>
        <row r="9">
          <cell r="G9">
            <v>1016.5</v>
          </cell>
        </row>
        <row r="10">
          <cell r="G10">
            <v>37030.105600000003</v>
          </cell>
        </row>
        <row r="11">
          <cell r="G11">
            <v>1142</v>
          </cell>
        </row>
        <row r="12">
          <cell r="G12">
            <v>31428.568325</v>
          </cell>
        </row>
        <row r="13">
          <cell r="G13">
            <v>969.25</v>
          </cell>
        </row>
        <row r="14">
          <cell r="G14">
            <v>15621.220599999999</v>
          </cell>
        </row>
        <row r="15">
          <cell r="G15">
            <v>481.75</v>
          </cell>
        </row>
        <row r="16">
          <cell r="G16">
            <v>15094.128799999999</v>
          </cell>
        </row>
        <row r="17">
          <cell r="G17">
            <v>465.5</v>
          </cell>
        </row>
        <row r="22">
          <cell r="G22">
            <v>14891.448625000001</v>
          </cell>
        </row>
        <row r="23">
          <cell r="G23">
            <v>459.25</v>
          </cell>
        </row>
        <row r="24">
          <cell r="G24">
            <v>14664.444800000001</v>
          </cell>
        </row>
        <row r="25">
          <cell r="G25">
            <v>452.25</v>
          </cell>
        </row>
        <row r="26">
          <cell r="G26">
            <v>13732.263625</v>
          </cell>
        </row>
        <row r="27">
          <cell r="G27">
            <v>423.5</v>
          </cell>
        </row>
        <row r="30">
          <cell r="G30">
            <v>12394.726375</v>
          </cell>
        </row>
        <row r="31">
          <cell r="G31">
            <v>382.25</v>
          </cell>
        </row>
        <row r="37">
          <cell r="G37">
            <v>17339.519199999999</v>
          </cell>
        </row>
        <row r="38">
          <cell r="G38">
            <v>534.75</v>
          </cell>
        </row>
        <row r="39">
          <cell r="G39">
            <v>12110.1479</v>
          </cell>
        </row>
        <row r="40">
          <cell r="G40">
            <v>373.5</v>
          </cell>
        </row>
        <row r="41">
          <cell r="G41">
            <v>23531.827175000006</v>
          </cell>
        </row>
        <row r="42">
          <cell r="G42">
            <v>725.75</v>
          </cell>
        </row>
        <row r="44">
          <cell r="G44">
            <v>10578.9143</v>
          </cell>
        </row>
        <row r="45">
          <cell r="G45">
            <v>326.25</v>
          </cell>
        </row>
        <row r="46">
          <cell r="G46">
            <v>10084.43865</v>
          </cell>
        </row>
        <row r="47">
          <cell r="G47">
            <v>311</v>
          </cell>
        </row>
        <row r="48">
          <cell r="G48">
            <v>9987.1599750000005</v>
          </cell>
        </row>
        <row r="49">
          <cell r="G49">
            <v>308</v>
          </cell>
        </row>
        <row r="51">
          <cell r="G51">
            <v>28275.142225000003</v>
          </cell>
        </row>
        <row r="52">
          <cell r="G52">
            <v>872</v>
          </cell>
        </row>
        <row r="56">
          <cell r="G56">
            <v>17209.737424999999</v>
          </cell>
        </row>
        <row r="57">
          <cell r="G57">
            <v>530.75</v>
          </cell>
        </row>
        <row r="59">
          <cell r="G59">
            <v>15410.442125</v>
          </cell>
        </row>
        <row r="60">
          <cell r="G60">
            <v>475.25</v>
          </cell>
        </row>
        <row r="61">
          <cell r="G61">
            <v>14364.54675</v>
          </cell>
        </row>
        <row r="62">
          <cell r="G62">
            <v>443</v>
          </cell>
        </row>
        <row r="63">
          <cell r="G63">
            <v>14259.206050000001</v>
          </cell>
        </row>
        <row r="64">
          <cell r="G64">
            <v>439.75</v>
          </cell>
        </row>
        <row r="70">
          <cell r="G70">
            <v>15159.017475000001</v>
          </cell>
        </row>
        <row r="71">
          <cell r="G71">
            <v>467.5</v>
          </cell>
        </row>
        <row r="72">
          <cell r="G72">
            <v>15069.821075</v>
          </cell>
        </row>
        <row r="73">
          <cell r="G73">
            <v>464.75</v>
          </cell>
        </row>
        <row r="74">
          <cell r="G74">
            <v>14964.419575</v>
          </cell>
        </row>
        <row r="75">
          <cell r="G75">
            <v>461.5</v>
          </cell>
        </row>
        <row r="76">
          <cell r="G76">
            <v>14867.140900000002</v>
          </cell>
        </row>
        <row r="77">
          <cell r="G77">
            <v>458.5</v>
          </cell>
        </row>
        <row r="78">
          <cell r="G78">
            <v>14632.075049999999</v>
          </cell>
        </row>
        <row r="79">
          <cell r="G79">
            <v>451.25</v>
          </cell>
        </row>
        <row r="83">
          <cell r="G83">
            <v>10863.347925000002</v>
          </cell>
        </row>
        <row r="84">
          <cell r="G84">
            <v>335</v>
          </cell>
        </row>
      </sheetData>
      <sheetData sheetId="3">
        <row r="4">
          <cell r="G4">
            <v>32.170720000000003</v>
          </cell>
        </row>
        <row r="6">
          <cell r="G6">
            <v>37626.371999999996</v>
          </cell>
        </row>
        <row r="7">
          <cell r="G7">
            <v>1169.5999999999999</v>
          </cell>
        </row>
        <row r="8">
          <cell r="G8">
            <v>32524.734700000001</v>
          </cell>
        </row>
        <row r="9">
          <cell r="G9">
            <v>1011</v>
          </cell>
        </row>
        <row r="10">
          <cell r="G10">
            <v>37118.080159999998</v>
          </cell>
        </row>
        <row r="11">
          <cell r="G11">
            <v>1153.8</v>
          </cell>
        </row>
        <row r="12">
          <cell r="G12">
            <v>30787.285540000001</v>
          </cell>
        </row>
        <row r="13">
          <cell r="G13">
            <v>957</v>
          </cell>
        </row>
        <row r="14">
          <cell r="G14">
            <v>14476.990280000002</v>
          </cell>
        </row>
        <row r="15">
          <cell r="G15">
            <v>450</v>
          </cell>
        </row>
        <row r="16">
          <cell r="G16">
            <v>13659.515279999998</v>
          </cell>
        </row>
        <row r="17">
          <cell r="G17">
            <v>424.6</v>
          </cell>
        </row>
        <row r="22">
          <cell r="G22">
            <v>13389.248540000001</v>
          </cell>
        </row>
        <row r="23">
          <cell r="G23">
            <v>416.2</v>
          </cell>
        </row>
        <row r="24">
          <cell r="G24">
            <v>13176.956520000002</v>
          </cell>
        </row>
        <row r="25">
          <cell r="G25">
            <v>409.6</v>
          </cell>
        </row>
        <row r="26">
          <cell r="G26">
            <v>12610.754439999999</v>
          </cell>
        </row>
        <row r="27">
          <cell r="G27">
            <v>392</v>
          </cell>
        </row>
        <row r="30">
          <cell r="G30">
            <v>11677.800039999998</v>
          </cell>
        </row>
        <row r="31">
          <cell r="G31">
            <v>363</v>
          </cell>
        </row>
        <row r="37">
          <cell r="G37">
            <v>16863.818659999997</v>
          </cell>
        </row>
        <row r="38">
          <cell r="G38">
            <v>524.20000000000005</v>
          </cell>
        </row>
        <row r="39">
          <cell r="G39">
            <v>12031.183000000001</v>
          </cell>
        </row>
        <row r="40">
          <cell r="G40">
            <v>374</v>
          </cell>
        </row>
        <row r="41">
          <cell r="G41">
            <v>22202.20968</v>
          </cell>
        </row>
        <row r="42">
          <cell r="G42">
            <v>690.2</v>
          </cell>
        </row>
        <row r="44">
          <cell r="G44">
            <v>10526.099559999999</v>
          </cell>
        </row>
        <row r="45">
          <cell r="G45">
            <v>327.2</v>
          </cell>
        </row>
        <row r="46">
          <cell r="G46">
            <v>10030.712880000001</v>
          </cell>
        </row>
        <row r="47">
          <cell r="G47">
            <v>311.8</v>
          </cell>
        </row>
        <row r="48">
          <cell r="G48">
            <v>9934.2007199999989</v>
          </cell>
        </row>
        <row r="49">
          <cell r="G49">
            <v>308.8</v>
          </cell>
        </row>
        <row r="51">
          <cell r="G51">
            <v>27724.364779999996</v>
          </cell>
        </row>
        <row r="52">
          <cell r="G52">
            <v>861.8</v>
          </cell>
        </row>
        <row r="56">
          <cell r="G56">
            <v>17712.923300000002</v>
          </cell>
        </row>
        <row r="57">
          <cell r="G57">
            <v>550.6</v>
          </cell>
        </row>
        <row r="59">
          <cell r="G59">
            <v>14277.541999999998</v>
          </cell>
        </row>
        <row r="60">
          <cell r="G60">
            <v>443.8</v>
          </cell>
        </row>
        <row r="61">
          <cell r="G61">
            <v>13061.08692</v>
          </cell>
        </row>
        <row r="62">
          <cell r="G62">
            <v>406</v>
          </cell>
        </row>
        <row r="63">
          <cell r="G63">
            <v>12964.57476</v>
          </cell>
        </row>
        <row r="64">
          <cell r="G64">
            <v>403</v>
          </cell>
        </row>
        <row r="70">
          <cell r="G70">
            <v>13640.548920000001</v>
          </cell>
        </row>
        <row r="71">
          <cell r="G71">
            <v>424</v>
          </cell>
        </row>
        <row r="72">
          <cell r="G72">
            <v>13518.28138</v>
          </cell>
        </row>
        <row r="73">
          <cell r="G73">
            <v>420.2</v>
          </cell>
        </row>
        <row r="74">
          <cell r="G74">
            <v>13421.769219999998</v>
          </cell>
        </row>
        <row r="75">
          <cell r="G75">
            <v>417.2</v>
          </cell>
        </row>
        <row r="76">
          <cell r="G76">
            <v>13318.8331</v>
          </cell>
        </row>
        <row r="77">
          <cell r="G77">
            <v>414</v>
          </cell>
        </row>
        <row r="78">
          <cell r="G78">
            <v>13125.808779999998</v>
          </cell>
        </row>
        <row r="79">
          <cell r="G79">
            <v>408</v>
          </cell>
        </row>
        <row r="83">
          <cell r="G83">
            <v>9529.0391199999976</v>
          </cell>
        </row>
        <row r="84">
          <cell r="G84">
            <v>296.2</v>
          </cell>
        </row>
      </sheetData>
      <sheetData sheetId="4">
        <row r="4">
          <cell r="G4">
            <v>32.071166666666663</v>
          </cell>
        </row>
        <row r="6">
          <cell r="G6">
            <v>37611.059000000001</v>
          </cell>
        </row>
        <row r="7">
          <cell r="G7">
            <v>1173</v>
          </cell>
        </row>
        <row r="8">
          <cell r="G8">
            <v>33015.214066666667</v>
          </cell>
        </row>
        <row r="9">
          <cell r="G9">
            <v>1029.6666666666667</v>
          </cell>
        </row>
        <row r="10">
          <cell r="G10">
            <v>37108.73853333333</v>
          </cell>
        </row>
        <row r="11">
          <cell r="G11">
            <v>1157.3333333333333</v>
          </cell>
        </row>
        <row r="12">
          <cell r="G12">
            <v>30482.16333333333</v>
          </cell>
        </row>
        <row r="13">
          <cell r="G13">
            <v>950.66666666666663</v>
          </cell>
        </row>
        <row r="14">
          <cell r="G14">
            <v>14161.599533333334</v>
          </cell>
        </row>
        <row r="15">
          <cell r="G15">
            <v>441.66666666666669</v>
          </cell>
        </row>
        <row r="16">
          <cell r="G16">
            <v>13156.936866666665</v>
          </cell>
        </row>
        <row r="17">
          <cell r="G17">
            <v>410.33333333333331</v>
          </cell>
        </row>
        <row r="22">
          <cell r="G22">
            <v>12665.2754</v>
          </cell>
        </row>
        <row r="23">
          <cell r="G23">
            <v>395</v>
          </cell>
        </row>
        <row r="24">
          <cell r="G24">
            <v>12462.211066666669</v>
          </cell>
        </row>
        <row r="25">
          <cell r="G25">
            <v>388.66666666666669</v>
          </cell>
        </row>
        <row r="26">
          <cell r="G26">
            <v>12034.699200000001</v>
          </cell>
        </row>
        <row r="27">
          <cell r="G27">
            <v>375.33333333333331</v>
          </cell>
        </row>
        <row r="30">
          <cell r="G30">
            <v>11265.208266666668</v>
          </cell>
        </row>
        <row r="31">
          <cell r="G31">
            <v>351.33333333333331</v>
          </cell>
        </row>
        <row r="37">
          <cell r="G37">
            <v>16352.627733333333</v>
          </cell>
        </row>
        <row r="38">
          <cell r="G38">
            <v>510</v>
          </cell>
        </row>
        <row r="39">
          <cell r="G39">
            <v>11543.037733333333</v>
          </cell>
        </row>
        <row r="40">
          <cell r="G40">
            <v>360</v>
          </cell>
        </row>
        <row r="41">
          <cell r="G41">
            <v>19078.192466666667</v>
          </cell>
        </row>
        <row r="42">
          <cell r="G42">
            <v>595</v>
          </cell>
        </row>
        <row r="44">
          <cell r="G44">
            <v>10516.991866666665</v>
          </cell>
        </row>
        <row r="45">
          <cell r="G45">
            <v>328</v>
          </cell>
        </row>
        <row r="46">
          <cell r="G46">
            <v>9715.5239333333338</v>
          </cell>
        </row>
        <row r="47">
          <cell r="G47">
            <v>303</v>
          </cell>
        </row>
        <row r="48">
          <cell r="G48">
            <v>10687.405466666665</v>
          </cell>
        </row>
        <row r="49">
          <cell r="G49">
            <v>333.33333333333331</v>
          </cell>
        </row>
        <row r="51">
          <cell r="G51">
            <v>24273.136466666667</v>
          </cell>
        </row>
        <row r="52">
          <cell r="G52">
            <v>757</v>
          </cell>
        </row>
        <row r="56">
          <cell r="G56">
            <v>17688.632199999996</v>
          </cell>
        </row>
        <row r="57">
          <cell r="G57">
            <v>551.66666666666663</v>
          </cell>
        </row>
        <row r="59">
          <cell r="G59">
            <v>13958.535199999998</v>
          </cell>
        </row>
        <row r="60">
          <cell r="G60">
            <v>435.33333333333331</v>
          </cell>
        </row>
        <row r="61">
          <cell r="G61">
            <v>12462.211066666669</v>
          </cell>
        </row>
        <row r="62">
          <cell r="G62">
            <v>388.66666666666669</v>
          </cell>
        </row>
        <row r="63">
          <cell r="G63">
            <v>12355.338533333334</v>
          </cell>
        </row>
        <row r="64">
          <cell r="G64">
            <v>385.33333333333331</v>
          </cell>
        </row>
        <row r="70">
          <cell r="G70">
            <v>13498.850733333333</v>
          </cell>
        </row>
        <row r="71">
          <cell r="G71">
            <v>421</v>
          </cell>
        </row>
        <row r="72">
          <cell r="G72">
            <v>13402.658933333332</v>
          </cell>
        </row>
        <row r="73">
          <cell r="G73">
            <v>418</v>
          </cell>
        </row>
        <row r="74">
          <cell r="G74">
            <v>13306.467133333334</v>
          </cell>
        </row>
        <row r="75">
          <cell r="G75">
            <v>415</v>
          </cell>
        </row>
        <row r="76">
          <cell r="G76">
            <v>13178.2114</v>
          </cell>
        </row>
        <row r="77">
          <cell r="G77">
            <v>411</v>
          </cell>
        </row>
        <row r="78">
          <cell r="G78">
            <v>12985.827799999999</v>
          </cell>
        </row>
        <row r="79">
          <cell r="G79">
            <v>405</v>
          </cell>
        </row>
        <row r="83">
          <cell r="G83">
            <v>9127.5402666666687</v>
          </cell>
        </row>
        <row r="84">
          <cell r="G84">
            <v>284.66666666666669</v>
          </cell>
        </row>
      </sheetData>
      <sheetData sheetId="5">
        <row r="4">
          <cell r="G4">
            <v>32.272399999999998</v>
          </cell>
        </row>
        <row r="6">
          <cell r="G6">
            <v>37572.894650000002</v>
          </cell>
        </row>
        <row r="7">
          <cell r="G7">
            <v>1164.25</v>
          </cell>
        </row>
        <row r="8">
          <cell r="G8">
            <v>32974.109175000005</v>
          </cell>
        </row>
        <row r="9">
          <cell r="G9">
            <v>1021.75</v>
          </cell>
        </row>
        <row r="10">
          <cell r="G10">
            <v>37064.610175000002</v>
          </cell>
        </row>
        <row r="11">
          <cell r="G11">
            <v>1148.5</v>
          </cell>
        </row>
        <row r="12">
          <cell r="G12">
            <v>30432.620325</v>
          </cell>
        </row>
        <row r="13">
          <cell r="G13">
            <v>943</v>
          </cell>
        </row>
        <row r="14">
          <cell r="G14">
            <v>14143.268625000001</v>
          </cell>
        </row>
        <row r="15">
          <cell r="G15">
            <v>438.25</v>
          </cell>
        </row>
        <row r="16">
          <cell r="G16">
            <v>13150.918024999999</v>
          </cell>
        </row>
        <row r="17">
          <cell r="G17">
            <v>407.5</v>
          </cell>
        </row>
        <row r="22">
          <cell r="G22">
            <v>12521.463024999997</v>
          </cell>
        </row>
        <row r="23">
          <cell r="G23">
            <v>388</v>
          </cell>
        </row>
        <row r="24">
          <cell r="G24">
            <v>12319.754700000001</v>
          </cell>
        </row>
        <row r="25">
          <cell r="G25">
            <v>381.75</v>
          </cell>
        </row>
        <row r="26">
          <cell r="G26">
            <v>11916.405199999999</v>
          </cell>
        </row>
        <row r="27">
          <cell r="G27">
            <v>369.25</v>
          </cell>
        </row>
        <row r="30">
          <cell r="G30">
            <v>11158.025725</v>
          </cell>
        </row>
        <row r="31">
          <cell r="G31">
            <v>345.75</v>
          </cell>
        </row>
        <row r="38">
          <cell r="G38">
            <v>16216.384825000001</v>
          </cell>
        </row>
        <row r="39">
          <cell r="G39">
            <v>502.5</v>
          </cell>
        </row>
        <row r="40">
          <cell r="G40">
            <v>11545.371949999999</v>
          </cell>
        </row>
        <row r="41">
          <cell r="G41">
            <v>357.75</v>
          </cell>
        </row>
        <row r="42">
          <cell r="G42">
            <v>18693.677024999997</v>
          </cell>
        </row>
        <row r="43">
          <cell r="G43">
            <v>579.25</v>
          </cell>
        </row>
        <row r="45">
          <cell r="G45">
            <v>10512.655150000001</v>
          </cell>
        </row>
        <row r="46">
          <cell r="G46">
            <v>325.75</v>
          </cell>
        </row>
        <row r="47">
          <cell r="G47">
            <v>9617.1217500000002</v>
          </cell>
        </row>
        <row r="48">
          <cell r="G48">
            <v>298</v>
          </cell>
        </row>
        <row r="49">
          <cell r="G49">
            <v>9520.3045500000007</v>
          </cell>
        </row>
        <row r="50">
          <cell r="G50">
            <v>295</v>
          </cell>
        </row>
        <row r="52">
          <cell r="G52">
            <v>25877.583199999997</v>
          </cell>
        </row>
        <row r="53">
          <cell r="G53">
            <v>801.75</v>
          </cell>
        </row>
        <row r="54">
          <cell r="G54">
            <v>20699.891866666669</v>
          </cell>
        </row>
        <row r="55">
          <cell r="G55">
            <v>640.66666666666663</v>
          </cell>
        </row>
        <row r="57">
          <cell r="G57">
            <v>16909.377874999998</v>
          </cell>
        </row>
        <row r="58">
          <cell r="G58">
            <v>524.5</v>
          </cell>
        </row>
        <row r="71">
          <cell r="G71">
            <v>13473.5646</v>
          </cell>
        </row>
        <row r="72">
          <cell r="G72">
            <v>417.5</v>
          </cell>
        </row>
        <row r="73">
          <cell r="G73">
            <v>13368.673475</v>
          </cell>
        </row>
        <row r="74">
          <cell r="G74">
            <v>414.25</v>
          </cell>
        </row>
        <row r="75">
          <cell r="G75">
            <v>13271.856275</v>
          </cell>
        </row>
        <row r="76">
          <cell r="G76">
            <v>411.25</v>
          </cell>
        </row>
        <row r="77">
          <cell r="G77">
            <v>13175.039075000001</v>
          </cell>
        </row>
        <row r="78">
          <cell r="G78">
            <v>408.25</v>
          </cell>
        </row>
        <row r="79">
          <cell r="G79">
            <v>12973.310875000001</v>
          </cell>
        </row>
        <row r="80">
          <cell r="G80">
            <v>402</v>
          </cell>
        </row>
        <row r="84">
          <cell r="G84">
            <v>9108.8276750000005</v>
          </cell>
        </row>
        <row r="85">
          <cell r="G85">
            <v>282.25</v>
          </cell>
        </row>
      </sheetData>
      <sheetData sheetId="6">
        <row r="4">
          <cell r="G4">
            <v>32.274500000000003</v>
          </cell>
        </row>
        <row r="6">
          <cell r="G6">
            <v>37605.903899999998</v>
          </cell>
        </row>
        <row r="7">
          <cell r="G7">
            <v>1165.2</v>
          </cell>
        </row>
        <row r="8">
          <cell r="G8">
            <v>33570.484660000002</v>
          </cell>
        </row>
        <row r="9">
          <cell r="G9">
            <v>1040.2</v>
          </cell>
        </row>
        <row r="10">
          <cell r="G10">
            <v>37095.897120000001</v>
          </cell>
        </row>
        <row r="11">
          <cell r="G11">
            <v>1149.4000000000001</v>
          </cell>
        </row>
        <row r="12">
          <cell r="G12">
            <v>31426.542460000004</v>
          </cell>
        </row>
        <row r="13">
          <cell r="G13">
            <v>973.8</v>
          </cell>
        </row>
        <row r="14">
          <cell r="G14">
            <v>14406.605100000001</v>
          </cell>
        </row>
        <row r="15">
          <cell r="G15">
            <v>446.4</v>
          </cell>
        </row>
        <row r="16">
          <cell r="G16">
            <v>13593.363880000001</v>
          </cell>
        </row>
        <row r="17">
          <cell r="G17">
            <v>421.2</v>
          </cell>
        </row>
        <row r="22">
          <cell r="G22">
            <v>12889.776159999999</v>
          </cell>
        </row>
        <row r="23">
          <cell r="G23">
            <v>399.4</v>
          </cell>
        </row>
        <row r="24">
          <cell r="G24">
            <v>12696.12916</v>
          </cell>
        </row>
        <row r="25">
          <cell r="G25">
            <v>393.4</v>
          </cell>
        </row>
        <row r="26">
          <cell r="G26">
            <v>12283.143240000001</v>
          </cell>
        </row>
        <row r="27">
          <cell r="G27">
            <v>380.6</v>
          </cell>
        </row>
        <row r="30">
          <cell r="G30">
            <v>11540.97486</v>
          </cell>
        </row>
        <row r="31">
          <cell r="G31">
            <v>357.6</v>
          </cell>
        </row>
        <row r="37">
          <cell r="G37">
            <v>15853.093300000002</v>
          </cell>
        </row>
        <row r="38">
          <cell r="G38">
            <v>491.2</v>
          </cell>
        </row>
        <row r="39">
          <cell r="G39">
            <v>11676.503000000001</v>
          </cell>
        </row>
        <row r="40">
          <cell r="G40">
            <v>361.8</v>
          </cell>
        </row>
        <row r="41">
          <cell r="G41">
            <v>19330.7994</v>
          </cell>
        </row>
        <row r="42">
          <cell r="G42">
            <v>599</v>
          </cell>
        </row>
        <row r="44">
          <cell r="G44">
            <v>10727.95132</v>
          </cell>
        </row>
        <row r="45">
          <cell r="G45">
            <v>332.4</v>
          </cell>
        </row>
        <row r="46">
          <cell r="G46">
            <v>10121.173279999999</v>
          </cell>
        </row>
        <row r="47">
          <cell r="G47">
            <v>313.60000000000002</v>
          </cell>
        </row>
        <row r="48">
          <cell r="G48">
            <v>10024.34978</v>
          </cell>
        </row>
        <row r="49">
          <cell r="G49">
            <v>310.60000000000002</v>
          </cell>
        </row>
        <row r="51">
          <cell r="G51">
            <v>27284.580100000003</v>
          </cell>
        </row>
        <row r="52">
          <cell r="G52">
            <v>845.4</v>
          </cell>
        </row>
        <row r="53">
          <cell r="G53">
            <v>21242.803820000001</v>
          </cell>
        </row>
        <row r="54">
          <cell r="G54">
            <v>658.2</v>
          </cell>
        </row>
        <row r="56">
          <cell r="G56">
            <v>17686.236280000001</v>
          </cell>
        </row>
        <row r="57">
          <cell r="G57">
            <v>548</v>
          </cell>
        </row>
        <row r="70">
          <cell r="G70">
            <v>13851.654060000001</v>
          </cell>
        </row>
        <row r="71">
          <cell r="G71">
            <v>429.2</v>
          </cell>
        </row>
        <row r="72">
          <cell r="G72">
            <v>13754.830560000002</v>
          </cell>
        </row>
        <row r="73">
          <cell r="G73">
            <v>426.2</v>
          </cell>
        </row>
        <row r="74">
          <cell r="G74">
            <v>13658.00706</v>
          </cell>
        </row>
        <row r="75">
          <cell r="G75">
            <v>423.2</v>
          </cell>
        </row>
        <row r="76">
          <cell r="G76">
            <v>13554.73228</v>
          </cell>
        </row>
        <row r="77">
          <cell r="G77">
            <v>420</v>
          </cell>
        </row>
        <row r="78">
          <cell r="G78">
            <v>13361.085279999999</v>
          </cell>
        </row>
        <row r="79">
          <cell r="G79">
            <v>414</v>
          </cell>
        </row>
        <row r="83">
          <cell r="G83">
            <v>9624.1797200000001</v>
          </cell>
        </row>
        <row r="84">
          <cell r="G84">
            <v>298.2</v>
          </cell>
        </row>
      </sheetData>
      <sheetData sheetId="7">
        <row r="4">
          <cell r="G4">
            <v>31.839625000000002</v>
          </cell>
        </row>
        <row r="6">
          <cell r="G6">
            <v>37640.883325000003</v>
          </cell>
        </row>
        <row r="7">
          <cell r="G7">
            <v>1182.25</v>
          </cell>
        </row>
        <row r="8">
          <cell r="G8">
            <v>34201.253850000001</v>
          </cell>
        </row>
        <row r="9">
          <cell r="G9">
            <v>1074.25</v>
          </cell>
        </row>
        <row r="10">
          <cell r="G10">
            <v>37147.381300000001</v>
          </cell>
        </row>
        <row r="11">
          <cell r="G11">
            <v>1166.75</v>
          </cell>
        </row>
        <row r="12">
          <cell r="G12">
            <v>32410.425775000003</v>
          </cell>
        </row>
        <row r="13">
          <cell r="G13">
            <v>1018</v>
          </cell>
        </row>
        <row r="14">
          <cell r="G14">
            <v>15074.490600000001</v>
          </cell>
        </row>
        <row r="15">
          <cell r="G15">
            <v>473.5</v>
          </cell>
        </row>
        <row r="16">
          <cell r="G16">
            <v>14103.774850000002</v>
          </cell>
        </row>
        <row r="17">
          <cell r="G17">
            <v>443</v>
          </cell>
        </row>
        <row r="22">
          <cell r="G22">
            <v>13546.188600000001</v>
          </cell>
        </row>
        <row r="23">
          <cell r="G23">
            <v>425.5</v>
          </cell>
        </row>
        <row r="24">
          <cell r="G24">
            <v>13347.223000000002</v>
          </cell>
        </row>
        <row r="25">
          <cell r="G25">
            <v>419.25</v>
          </cell>
        </row>
        <row r="26">
          <cell r="G26">
            <v>12861.722025000001</v>
          </cell>
        </row>
        <row r="27">
          <cell r="G27">
            <v>404</v>
          </cell>
        </row>
        <row r="30">
          <cell r="G30">
            <v>12041.917150000001</v>
          </cell>
        </row>
        <row r="31">
          <cell r="G31">
            <v>378.25</v>
          </cell>
        </row>
        <row r="37">
          <cell r="G37">
            <v>15863.503350000001</v>
          </cell>
        </row>
        <row r="38">
          <cell r="G38">
            <v>498.25</v>
          </cell>
        </row>
        <row r="39">
          <cell r="G39">
            <v>12033.4547</v>
          </cell>
        </row>
        <row r="40">
          <cell r="G40">
            <v>378</v>
          </cell>
        </row>
        <row r="41">
          <cell r="G41">
            <v>19771.581125000001</v>
          </cell>
        </row>
        <row r="42">
          <cell r="G42">
            <v>621</v>
          </cell>
        </row>
        <row r="44">
          <cell r="G44">
            <v>11047.027749999999</v>
          </cell>
        </row>
        <row r="45">
          <cell r="G45">
            <v>347</v>
          </cell>
        </row>
        <row r="46">
          <cell r="G46">
            <v>10513.569575</v>
          </cell>
        </row>
        <row r="47">
          <cell r="G47">
            <v>330.25</v>
          </cell>
        </row>
        <row r="48">
          <cell r="G48">
            <v>10410.070900000001</v>
          </cell>
        </row>
        <row r="49">
          <cell r="G49">
            <v>327</v>
          </cell>
        </row>
        <row r="51">
          <cell r="G51">
            <v>27333.138450000002</v>
          </cell>
        </row>
        <row r="52">
          <cell r="G52">
            <v>858.5</v>
          </cell>
        </row>
        <row r="53">
          <cell r="G53">
            <v>21275.97135</v>
          </cell>
        </row>
        <row r="54">
          <cell r="G54">
            <v>668.25</v>
          </cell>
        </row>
        <row r="56">
          <cell r="G56">
            <v>17733.845125</v>
          </cell>
        </row>
        <row r="57">
          <cell r="G57">
            <v>557</v>
          </cell>
        </row>
        <row r="59">
          <cell r="G59">
            <v>14867.402099999999</v>
          </cell>
        </row>
        <row r="60">
          <cell r="G60">
            <v>467</v>
          </cell>
        </row>
        <row r="61">
          <cell r="G61">
            <v>13546.188600000001</v>
          </cell>
        </row>
        <row r="62">
          <cell r="G62">
            <v>425.5</v>
          </cell>
        </row>
        <row r="63">
          <cell r="G63">
            <v>13243.678749999999</v>
          </cell>
        </row>
        <row r="64">
          <cell r="G64">
            <v>416</v>
          </cell>
        </row>
        <row r="70">
          <cell r="G70">
            <v>14286.570925</v>
          </cell>
        </row>
        <row r="71">
          <cell r="G71">
            <v>448.75</v>
          </cell>
        </row>
        <row r="72">
          <cell r="G72">
            <v>14175.2176</v>
          </cell>
        </row>
        <row r="73">
          <cell r="G73">
            <v>445.25</v>
          </cell>
        </row>
        <row r="74">
          <cell r="G74">
            <v>14071.673350000001</v>
          </cell>
        </row>
        <row r="75">
          <cell r="G75">
            <v>442</v>
          </cell>
        </row>
        <row r="76">
          <cell r="G76">
            <v>13976.154475000001</v>
          </cell>
        </row>
        <row r="77">
          <cell r="G77">
            <v>439</v>
          </cell>
        </row>
        <row r="78">
          <cell r="G78">
            <v>13769.282275000001</v>
          </cell>
        </row>
        <row r="79">
          <cell r="G79">
            <v>432.5</v>
          </cell>
        </row>
        <row r="83">
          <cell r="G83">
            <v>9631.1329500000011</v>
          </cell>
        </row>
        <row r="84">
          <cell r="G84">
            <v>302.5</v>
          </cell>
        </row>
      </sheetData>
      <sheetData sheetId="8">
        <row r="4">
          <cell r="G4">
            <v>31.779925000000002</v>
          </cell>
        </row>
        <row r="6">
          <cell r="G6">
            <v>37627.052225000007</v>
          </cell>
        </row>
        <row r="7">
          <cell r="G7">
            <v>1184</v>
          </cell>
        </row>
        <row r="8">
          <cell r="G8">
            <v>34448.726049999997</v>
          </cell>
        </row>
        <row r="9">
          <cell r="G9">
            <v>1084</v>
          </cell>
        </row>
        <row r="10">
          <cell r="G10">
            <v>37142.429875000002</v>
          </cell>
        </row>
        <row r="11">
          <cell r="G11">
            <v>1168.75</v>
          </cell>
        </row>
        <row r="12">
          <cell r="G12">
            <v>32661.133125</v>
          </cell>
        </row>
        <row r="13">
          <cell r="G13">
            <v>1027.75</v>
          </cell>
        </row>
        <row r="14">
          <cell r="G14">
            <v>15580.27195</v>
          </cell>
        </row>
        <row r="15">
          <cell r="G15">
            <v>490.25</v>
          </cell>
        </row>
        <row r="16">
          <cell r="G16">
            <v>14626.788175</v>
          </cell>
        </row>
        <row r="17">
          <cell r="G17">
            <v>460.25</v>
          </cell>
        </row>
        <row r="22">
          <cell r="G22">
            <v>14126.146825</v>
          </cell>
        </row>
        <row r="23">
          <cell r="G23">
            <v>444.5</v>
          </cell>
        </row>
        <row r="24">
          <cell r="G24">
            <v>13911.672050000001</v>
          </cell>
        </row>
        <row r="25">
          <cell r="G25">
            <v>437.75</v>
          </cell>
        </row>
        <row r="26">
          <cell r="G26">
            <v>13648.971325</v>
          </cell>
        </row>
        <row r="27">
          <cell r="G27">
            <v>429.5</v>
          </cell>
        </row>
        <row r="30">
          <cell r="G30">
            <v>13147.719274999999</v>
          </cell>
        </row>
        <row r="31">
          <cell r="G31">
            <v>413.75</v>
          </cell>
        </row>
        <row r="37">
          <cell r="G37">
            <v>15858.0237</v>
          </cell>
        </row>
        <row r="38">
          <cell r="G38">
            <v>499</v>
          </cell>
        </row>
        <row r="39">
          <cell r="G39">
            <v>12306.656800000001</v>
          </cell>
        </row>
        <row r="40">
          <cell r="G40">
            <v>387.25</v>
          </cell>
        </row>
        <row r="41">
          <cell r="G41">
            <v>19711.428925</v>
          </cell>
        </row>
        <row r="42">
          <cell r="G42">
            <v>620.25</v>
          </cell>
        </row>
        <row r="44">
          <cell r="G44">
            <v>11130.799575000001</v>
          </cell>
        </row>
        <row r="45">
          <cell r="G45">
            <v>350.25</v>
          </cell>
        </row>
        <row r="46">
          <cell r="G46">
            <v>10940.120025</v>
          </cell>
        </row>
        <row r="47">
          <cell r="G47">
            <v>344.25</v>
          </cell>
        </row>
        <row r="48">
          <cell r="G48">
            <v>10844.78025</v>
          </cell>
        </row>
        <row r="49">
          <cell r="G49">
            <v>341.25</v>
          </cell>
        </row>
        <row r="51">
          <cell r="G51">
            <v>28355.360049999999</v>
          </cell>
        </row>
        <row r="52">
          <cell r="G52">
            <v>892.25</v>
          </cell>
        </row>
        <row r="53">
          <cell r="G53">
            <v>22776.483049999999</v>
          </cell>
        </row>
        <row r="54">
          <cell r="G54">
            <v>716.75</v>
          </cell>
        </row>
        <row r="56">
          <cell r="G56">
            <v>17732.978050000002</v>
          </cell>
        </row>
        <row r="57">
          <cell r="G57">
            <v>558</v>
          </cell>
        </row>
        <row r="59">
          <cell r="G59">
            <v>15381.668925000002</v>
          </cell>
        </row>
        <row r="60">
          <cell r="G60">
            <v>484</v>
          </cell>
        </row>
        <row r="61">
          <cell r="G61">
            <v>14102.376400000001</v>
          </cell>
        </row>
        <row r="62">
          <cell r="G62">
            <v>443.75</v>
          </cell>
        </row>
        <row r="63">
          <cell r="G63">
            <v>13816.332274999999</v>
          </cell>
        </row>
        <row r="64">
          <cell r="G64">
            <v>434.75</v>
          </cell>
        </row>
        <row r="70">
          <cell r="G70">
            <v>14324.811075</v>
          </cell>
        </row>
        <row r="71">
          <cell r="G71">
            <v>450.75</v>
          </cell>
        </row>
        <row r="72">
          <cell r="G72">
            <v>14221.4866</v>
          </cell>
        </row>
        <row r="73">
          <cell r="G73">
            <v>447.5</v>
          </cell>
        </row>
        <row r="74">
          <cell r="G74">
            <v>14126.146825</v>
          </cell>
        </row>
        <row r="75">
          <cell r="G75">
            <v>444.5</v>
          </cell>
        </row>
        <row r="76">
          <cell r="G76">
            <v>14030.807050000001</v>
          </cell>
        </row>
        <row r="77">
          <cell r="G77">
            <v>441.5</v>
          </cell>
        </row>
        <row r="78">
          <cell r="G78">
            <v>13816.332274999999</v>
          </cell>
        </row>
        <row r="79">
          <cell r="G79">
            <v>434.75</v>
          </cell>
        </row>
        <row r="83">
          <cell r="G83">
            <v>9851.3001249999998</v>
          </cell>
        </row>
        <row r="84">
          <cell r="G84">
            <v>310</v>
          </cell>
        </row>
      </sheetData>
      <sheetData sheetId="9">
        <row r="4">
          <cell r="G4">
            <v>31.956060000000001</v>
          </cell>
        </row>
        <row r="6">
          <cell r="G6">
            <v>37567.021280000001</v>
          </cell>
        </row>
        <row r="7">
          <cell r="G7">
            <v>1175.5999999999999</v>
          </cell>
        </row>
        <row r="8">
          <cell r="G8">
            <v>34505.639480000005</v>
          </cell>
        </row>
        <row r="9">
          <cell r="G9">
            <v>1079.8</v>
          </cell>
        </row>
        <row r="10">
          <cell r="G10">
            <v>37068.478740000006</v>
          </cell>
        </row>
        <row r="11">
          <cell r="G11">
            <v>1160</v>
          </cell>
        </row>
        <row r="12">
          <cell r="G12">
            <v>32722.526579999998</v>
          </cell>
        </row>
        <row r="13">
          <cell r="G13">
            <v>1024</v>
          </cell>
        </row>
        <row r="14">
          <cell r="G14">
            <v>14872.674360000001</v>
          </cell>
        </row>
        <row r="15">
          <cell r="G15">
            <v>465.4</v>
          </cell>
        </row>
        <row r="16">
          <cell r="G16">
            <v>14169.67066</v>
          </cell>
        </row>
        <row r="17">
          <cell r="G17">
            <v>443.4</v>
          </cell>
        </row>
        <row r="22">
          <cell r="G22">
            <v>13818.302439999999</v>
          </cell>
        </row>
        <row r="23">
          <cell r="G23">
            <v>432.4</v>
          </cell>
        </row>
        <row r="24">
          <cell r="G24">
            <v>13620.193959999999</v>
          </cell>
        </row>
        <row r="25">
          <cell r="G25">
            <v>426.2</v>
          </cell>
        </row>
        <row r="26">
          <cell r="G26">
            <v>13466.791520000002</v>
          </cell>
        </row>
        <row r="27">
          <cell r="G27">
            <v>421.4</v>
          </cell>
        </row>
        <row r="30">
          <cell r="G30">
            <v>13134.455740000001</v>
          </cell>
        </row>
        <row r="31">
          <cell r="G31">
            <v>411</v>
          </cell>
        </row>
        <row r="37">
          <cell r="G37">
            <v>15830.82654</v>
          </cell>
        </row>
        <row r="38">
          <cell r="G38">
            <v>495.4</v>
          </cell>
        </row>
        <row r="39">
          <cell r="G39">
            <v>12123.8763</v>
          </cell>
        </row>
        <row r="40">
          <cell r="G40">
            <v>379.4</v>
          </cell>
        </row>
        <row r="41">
          <cell r="G41">
            <v>18686.663520000002</v>
          </cell>
        </row>
        <row r="42">
          <cell r="G42">
            <v>584.79999999999995</v>
          </cell>
        </row>
        <row r="44">
          <cell r="G44">
            <v>11325.805259999999</v>
          </cell>
        </row>
        <row r="45">
          <cell r="G45">
            <v>354.4</v>
          </cell>
        </row>
        <row r="46">
          <cell r="G46">
            <v>10801.68188</v>
          </cell>
        </row>
        <row r="47">
          <cell r="G47">
            <v>338</v>
          </cell>
        </row>
        <row r="48">
          <cell r="G48">
            <v>10705.813700000001</v>
          </cell>
        </row>
        <row r="49">
          <cell r="G49">
            <v>335</v>
          </cell>
        </row>
        <row r="51">
          <cell r="G51">
            <v>28299.863720000001</v>
          </cell>
        </row>
        <row r="52">
          <cell r="G52">
            <v>885.6</v>
          </cell>
        </row>
        <row r="53">
          <cell r="G53">
            <v>23231.703100000002</v>
          </cell>
        </row>
        <row r="54">
          <cell r="G54">
            <v>727</v>
          </cell>
        </row>
        <row r="56">
          <cell r="G56">
            <v>17684.175080000001</v>
          </cell>
        </row>
        <row r="57">
          <cell r="G57">
            <v>553.4</v>
          </cell>
        </row>
        <row r="59">
          <cell r="G59">
            <v>14751.316339999999</v>
          </cell>
        </row>
        <row r="60">
          <cell r="G60">
            <v>461.6</v>
          </cell>
        </row>
        <row r="61">
          <cell r="G61">
            <v>13664.74582</v>
          </cell>
        </row>
        <row r="62">
          <cell r="G62">
            <v>427.6</v>
          </cell>
        </row>
        <row r="63">
          <cell r="G63">
            <v>13524.325779999999</v>
          </cell>
        </row>
        <row r="64">
          <cell r="G64">
            <v>423.2</v>
          </cell>
        </row>
        <row r="70">
          <cell r="G70">
            <v>13920.02678</v>
          </cell>
        </row>
        <row r="71">
          <cell r="G71">
            <v>435.6</v>
          </cell>
        </row>
        <row r="72">
          <cell r="G72">
            <v>13824.158600000001</v>
          </cell>
        </row>
        <row r="73">
          <cell r="G73">
            <v>432.6</v>
          </cell>
        </row>
        <row r="74">
          <cell r="G74">
            <v>13728.290419999999</v>
          </cell>
        </row>
        <row r="75">
          <cell r="G75">
            <v>429.6</v>
          </cell>
        </row>
        <row r="76">
          <cell r="G76">
            <v>13626.05012</v>
          </cell>
        </row>
        <row r="77">
          <cell r="G77">
            <v>426.4</v>
          </cell>
        </row>
        <row r="78">
          <cell r="G78">
            <v>13427.959299999999</v>
          </cell>
        </row>
        <row r="79">
          <cell r="G79">
            <v>420.2</v>
          </cell>
        </row>
        <row r="83">
          <cell r="G83">
            <v>9906.2522599999993</v>
          </cell>
        </row>
        <row r="84">
          <cell r="G84">
            <v>310</v>
          </cell>
        </row>
      </sheetData>
      <sheetData sheetId="10">
        <row r="4">
          <cell r="G4">
            <v>32.210274999999996</v>
          </cell>
        </row>
        <row r="6">
          <cell r="G6">
            <v>36799.767574999998</v>
          </cell>
        </row>
        <row r="7">
          <cell r="G7">
            <v>1142.5</v>
          </cell>
        </row>
        <row r="8">
          <cell r="G8">
            <v>34384.115450000005</v>
          </cell>
        </row>
        <row r="9">
          <cell r="G9">
            <v>1067.5</v>
          </cell>
        </row>
        <row r="10">
          <cell r="G10">
            <v>35970.240299999998</v>
          </cell>
        </row>
        <row r="11">
          <cell r="G11">
            <v>1116.75</v>
          </cell>
        </row>
        <row r="12">
          <cell r="G12">
            <v>32604.525925000002</v>
          </cell>
        </row>
        <row r="13">
          <cell r="G13">
            <v>1012.25</v>
          </cell>
        </row>
        <row r="14">
          <cell r="G14">
            <v>15074.27075</v>
          </cell>
        </row>
        <row r="15">
          <cell r="G15">
            <v>468</v>
          </cell>
        </row>
        <row r="16">
          <cell r="G16">
            <v>14043.702075000001</v>
          </cell>
        </row>
        <row r="17">
          <cell r="G17">
            <v>436</v>
          </cell>
        </row>
        <row r="22">
          <cell r="G22">
            <v>13745.7852</v>
          </cell>
        </row>
        <row r="23">
          <cell r="G23">
            <v>426.75</v>
          </cell>
        </row>
        <row r="24">
          <cell r="G24">
            <v>13544.469499999999</v>
          </cell>
        </row>
        <row r="25">
          <cell r="G25">
            <v>420.5</v>
          </cell>
        </row>
        <row r="26">
          <cell r="G26">
            <v>13431.706850000002</v>
          </cell>
        </row>
        <row r="27">
          <cell r="G27">
            <v>417</v>
          </cell>
        </row>
        <row r="30">
          <cell r="G30">
            <v>13149.868425000001</v>
          </cell>
        </row>
        <row r="31">
          <cell r="G31">
            <v>408.25</v>
          </cell>
        </row>
        <row r="37">
          <cell r="G37">
            <v>15839.238025000001</v>
          </cell>
        </row>
        <row r="38">
          <cell r="G38">
            <v>491.75</v>
          </cell>
        </row>
        <row r="39">
          <cell r="G39">
            <v>12175.332600000002</v>
          </cell>
        </row>
        <row r="40">
          <cell r="G40">
            <v>378</v>
          </cell>
        </row>
        <row r="41">
          <cell r="G41">
            <v>18496.584300000002</v>
          </cell>
        </row>
        <row r="42">
          <cell r="G42">
            <v>574.25</v>
          </cell>
        </row>
        <row r="44">
          <cell r="G44">
            <v>11651.957200000001</v>
          </cell>
        </row>
        <row r="45">
          <cell r="G45">
            <v>361.75</v>
          </cell>
        </row>
        <row r="46">
          <cell r="G46">
            <v>11112.435025000001</v>
          </cell>
        </row>
        <row r="47">
          <cell r="G47">
            <v>345</v>
          </cell>
        </row>
        <row r="48">
          <cell r="G48">
            <v>11007.751700000001</v>
          </cell>
        </row>
        <row r="49">
          <cell r="G49">
            <v>341.75</v>
          </cell>
        </row>
        <row r="51">
          <cell r="G51">
            <v>27257.698900000003</v>
          </cell>
        </row>
        <row r="52">
          <cell r="G52">
            <v>846.25</v>
          </cell>
        </row>
        <row r="53">
          <cell r="G53">
            <v>21975.221325000002</v>
          </cell>
        </row>
        <row r="54">
          <cell r="G54">
            <v>682.25</v>
          </cell>
        </row>
        <row r="56">
          <cell r="G56">
            <v>17675.223700000002</v>
          </cell>
        </row>
        <row r="57">
          <cell r="G57">
            <v>548.75</v>
          </cell>
        </row>
        <row r="59">
          <cell r="G59">
            <v>14977.639924999999</v>
          </cell>
        </row>
        <row r="60">
          <cell r="G60">
            <v>465</v>
          </cell>
        </row>
        <row r="61">
          <cell r="G61">
            <v>13544.469499999999</v>
          </cell>
        </row>
        <row r="62">
          <cell r="G62">
            <v>420.5</v>
          </cell>
        </row>
        <row r="63">
          <cell r="G63">
            <v>13439.75935</v>
          </cell>
        </row>
        <row r="64">
          <cell r="G64">
            <v>417.25</v>
          </cell>
        </row>
        <row r="70">
          <cell r="G70">
            <v>13842.327075000001</v>
          </cell>
        </row>
        <row r="71">
          <cell r="G71">
            <v>429.75</v>
          </cell>
        </row>
        <row r="72">
          <cell r="G72">
            <v>13745.696250000001</v>
          </cell>
        </row>
        <row r="73">
          <cell r="G73">
            <v>426.75</v>
          </cell>
        </row>
        <row r="74">
          <cell r="G74">
            <v>13641.011375000002</v>
          </cell>
        </row>
        <row r="75">
          <cell r="G75">
            <v>423.5</v>
          </cell>
        </row>
        <row r="76">
          <cell r="G76">
            <v>13544.380550000002</v>
          </cell>
        </row>
        <row r="77">
          <cell r="G77">
            <v>420.5</v>
          </cell>
        </row>
        <row r="78">
          <cell r="G78">
            <v>13343.039575000001</v>
          </cell>
        </row>
        <row r="79">
          <cell r="G79">
            <v>414.25</v>
          </cell>
        </row>
        <row r="83">
          <cell r="G83">
            <v>9912.602350000001</v>
          </cell>
        </row>
        <row r="84">
          <cell r="G84">
            <v>307.75</v>
          </cell>
        </row>
      </sheetData>
      <sheetData sheetId="11">
        <row r="4">
          <cell r="G4">
            <v>32.517600000000002</v>
          </cell>
        </row>
        <row r="6">
          <cell r="G6">
            <v>34533.525900000001</v>
          </cell>
        </row>
        <row r="7">
          <cell r="G7">
            <v>1062</v>
          </cell>
        </row>
        <row r="8">
          <cell r="G8">
            <v>30781.287666666671</v>
          </cell>
        </row>
        <row r="9">
          <cell r="G9">
            <v>946.66666666666663</v>
          </cell>
        </row>
        <row r="10">
          <cell r="G10">
            <v>33753.103500000005</v>
          </cell>
        </row>
        <row r="11">
          <cell r="G11">
            <v>1038</v>
          </cell>
        </row>
        <row r="12">
          <cell r="G12">
            <v>28992.819666666666</v>
          </cell>
        </row>
        <row r="13">
          <cell r="G13">
            <v>891.66666666666663</v>
          </cell>
        </row>
        <row r="14">
          <cell r="G14">
            <v>14946.982766666668</v>
          </cell>
        </row>
        <row r="15">
          <cell r="G15">
            <v>459.66666666666669</v>
          </cell>
        </row>
        <row r="16">
          <cell r="G16">
            <v>13884.8261</v>
          </cell>
        </row>
        <row r="17">
          <cell r="G17">
            <v>427</v>
          </cell>
        </row>
        <row r="22">
          <cell r="G22">
            <v>13592.1677</v>
          </cell>
        </row>
        <row r="23">
          <cell r="G23">
            <v>418</v>
          </cell>
        </row>
        <row r="24">
          <cell r="G24">
            <v>13386.200566666666</v>
          </cell>
        </row>
        <row r="25">
          <cell r="G25">
            <v>411.66666666666669</v>
          </cell>
        </row>
        <row r="26">
          <cell r="G26">
            <v>13277.798133333332</v>
          </cell>
        </row>
        <row r="27">
          <cell r="G27">
            <v>408.33333333333331</v>
          </cell>
        </row>
        <row r="30">
          <cell r="G30">
            <v>12996.001266666666</v>
          </cell>
        </row>
        <row r="31">
          <cell r="G31">
            <v>399.66666666666669</v>
          </cell>
        </row>
        <row r="37">
          <cell r="G37">
            <v>14480.591833333334</v>
          </cell>
        </row>
        <row r="38">
          <cell r="G38">
            <v>445.33333333333331</v>
          </cell>
        </row>
        <row r="39">
          <cell r="G39">
            <v>11814.443533333333</v>
          </cell>
        </row>
        <row r="40">
          <cell r="G40">
            <v>363.33333333333331</v>
          </cell>
        </row>
        <row r="41">
          <cell r="G41">
            <v>18209.745800000001</v>
          </cell>
        </row>
        <row r="42">
          <cell r="G42">
            <v>560</v>
          </cell>
        </row>
        <row r="44">
          <cell r="G44">
            <v>11641.245700000001</v>
          </cell>
        </row>
        <row r="45">
          <cell r="G45">
            <v>358</v>
          </cell>
        </row>
        <row r="46">
          <cell r="G46">
            <v>10990.697099999999</v>
          </cell>
        </row>
        <row r="47">
          <cell r="G47">
            <v>338</v>
          </cell>
        </row>
        <row r="48">
          <cell r="G48">
            <v>10893.1443</v>
          </cell>
        </row>
        <row r="49">
          <cell r="G49">
            <v>335</v>
          </cell>
        </row>
        <row r="51">
          <cell r="G51">
            <v>27271.294666666668</v>
          </cell>
        </row>
        <row r="52">
          <cell r="G52">
            <v>838.66666666666663</v>
          </cell>
        </row>
        <row r="53">
          <cell r="G53">
            <v>19878.513433333337</v>
          </cell>
        </row>
        <row r="54">
          <cell r="G54">
            <v>611.33333333333337</v>
          </cell>
        </row>
        <row r="56">
          <cell r="G56">
            <v>17678.657766666667</v>
          </cell>
        </row>
        <row r="57">
          <cell r="G57">
            <v>543.66666666666663</v>
          </cell>
        </row>
        <row r="59">
          <cell r="G59">
            <v>14838.568433333334</v>
          </cell>
        </row>
        <row r="60">
          <cell r="G60">
            <v>456.33333333333331</v>
          </cell>
        </row>
        <row r="61">
          <cell r="G61">
            <v>13386.200566666666</v>
          </cell>
        </row>
        <row r="62">
          <cell r="G62">
            <v>411.66666666666669</v>
          </cell>
        </row>
        <row r="63">
          <cell r="G63">
            <v>13288.647766666667</v>
          </cell>
        </row>
        <row r="64">
          <cell r="G64">
            <v>408.66666666666669</v>
          </cell>
        </row>
        <row r="70">
          <cell r="G70">
            <v>13657.3369</v>
          </cell>
        </row>
        <row r="71">
          <cell r="G71">
            <v>420</v>
          </cell>
        </row>
        <row r="72">
          <cell r="G72">
            <v>13559.784100000003</v>
          </cell>
        </row>
        <row r="73">
          <cell r="G73">
            <v>417</v>
          </cell>
        </row>
        <row r="74">
          <cell r="G74">
            <v>13462.231299999999</v>
          </cell>
        </row>
        <row r="75">
          <cell r="G75">
            <v>414</v>
          </cell>
        </row>
        <row r="76">
          <cell r="G76">
            <v>13353.816966666667</v>
          </cell>
        </row>
        <row r="77">
          <cell r="G77">
            <v>410.66666666666669</v>
          </cell>
        </row>
        <row r="78">
          <cell r="G78">
            <v>13158.711366666668</v>
          </cell>
        </row>
        <row r="79">
          <cell r="G79">
            <v>404.66666666666669</v>
          </cell>
        </row>
        <row r="83">
          <cell r="G83">
            <v>9917.812899999999</v>
          </cell>
        </row>
        <row r="84">
          <cell r="G84">
            <v>305</v>
          </cell>
        </row>
      </sheetData>
      <sheetData sheetId="12">
        <row r="4">
          <cell r="G4">
            <v>32.663350000000001</v>
          </cell>
        </row>
        <row r="6">
          <cell r="G6">
            <v>34541.526075000002</v>
          </cell>
        </row>
        <row r="7">
          <cell r="G7">
            <v>1057.5</v>
          </cell>
        </row>
        <row r="8">
          <cell r="G8">
            <v>30850.749275000002</v>
          </cell>
        </row>
        <row r="9">
          <cell r="G9">
            <v>944.5</v>
          </cell>
        </row>
        <row r="10">
          <cell r="G10">
            <v>33757.605674999999</v>
          </cell>
        </row>
        <row r="11">
          <cell r="G11">
            <v>1033.5</v>
          </cell>
        </row>
        <row r="12">
          <cell r="G12">
            <v>29691.348575000004</v>
          </cell>
        </row>
        <row r="13">
          <cell r="G13">
            <v>909</v>
          </cell>
        </row>
        <row r="14">
          <cell r="G14">
            <v>14878.164725000001</v>
          </cell>
        </row>
        <row r="15">
          <cell r="G15">
            <v>455.5</v>
          </cell>
        </row>
        <row r="16">
          <cell r="G16">
            <v>13955.442700000001</v>
          </cell>
        </row>
        <row r="17">
          <cell r="G17">
            <v>427.25</v>
          </cell>
        </row>
        <row r="22">
          <cell r="G22">
            <v>13653.30495</v>
          </cell>
        </row>
        <row r="23">
          <cell r="G23">
            <v>418</v>
          </cell>
        </row>
        <row r="24">
          <cell r="G24">
            <v>13449.144925000001</v>
          </cell>
        </row>
        <row r="25">
          <cell r="G25">
            <v>411.75</v>
          </cell>
        </row>
        <row r="26">
          <cell r="G26">
            <v>13318.491525000001</v>
          </cell>
        </row>
        <row r="27">
          <cell r="G27">
            <v>407.75</v>
          </cell>
        </row>
        <row r="30">
          <cell r="G30">
            <v>13008.173850000001</v>
          </cell>
        </row>
        <row r="31">
          <cell r="G31">
            <v>398.25</v>
          </cell>
        </row>
        <row r="37">
          <cell r="G37">
            <v>14331.055375000002</v>
          </cell>
        </row>
        <row r="38">
          <cell r="G38">
            <v>438.75</v>
          </cell>
        </row>
        <row r="39">
          <cell r="G39">
            <v>11750.650725</v>
          </cell>
        </row>
        <row r="40">
          <cell r="G40">
            <v>359.75</v>
          </cell>
        </row>
        <row r="41">
          <cell r="G41">
            <v>18642.552725000001</v>
          </cell>
        </row>
        <row r="42">
          <cell r="G42">
            <v>570.75</v>
          </cell>
        </row>
        <row r="44">
          <cell r="G44">
            <v>11652.660674999999</v>
          </cell>
        </row>
        <row r="45">
          <cell r="G45">
            <v>356.75</v>
          </cell>
        </row>
        <row r="46">
          <cell r="G46">
            <v>10827.8019</v>
          </cell>
        </row>
        <row r="47">
          <cell r="G47">
            <v>331.5</v>
          </cell>
        </row>
        <row r="48">
          <cell r="G48">
            <v>10713.496025000002</v>
          </cell>
        </row>
        <row r="49">
          <cell r="G49">
            <v>328</v>
          </cell>
        </row>
        <row r="51">
          <cell r="G51">
            <v>26040.238275</v>
          </cell>
        </row>
        <row r="52">
          <cell r="G52">
            <v>797.25</v>
          </cell>
        </row>
        <row r="53">
          <cell r="G53">
            <v>20732.754525</v>
          </cell>
        </row>
        <row r="54">
          <cell r="G54">
            <v>634.75</v>
          </cell>
        </row>
        <row r="56">
          <cell r="G56">
            <v>17687.212825000002</v>
          </cell>
        </row>
        <row r="57">
          <cell r="G57">
            <v>541.5</v>
          </cell>
        </row>
        <row r="59">
          <cell r="G59">
            <v>14755.678925</v>
          </cell>
        </row>
        <row r="60">
          <cell r="G60">
            <v>451.75</v>
          </cell>
        </row>
        <row r="61">
          <cell r="G61">
            <v>13449.144925000001</v>
          </cell>
        </row>
        <row r="62">
          <cell r="G62">
            <v>411.75</v>
          </cell>
        </row>
        <row r="63">
          <cell r="G63">
            <v>13351.154875</v>
          </cell>
        </row>
        <row r="64">
          <cell r="G64">
            <v>408.75</v>
          </cell>
        </row>
        <row r="70">
          <cell r="G70">
            <v>13669.569775</v>
          </cell>
        </row>
        <row r="71">
          <cell r="G71">
            <v>418.5</v>
          </cell>
        </row>
        <row r="72">
          <cell r="G72">
            <v>13571.579725</v>
          </cell>
        </row>
        <row r="73">
          <cell r="G73">
            <v>415.5</v>
          </cell>
        </row>
        <row r="74">
          <cell r="G74">
            <v>13473.589675000001</v>
          </cell>
        </row>
        <row r="75">
          <cell r="G75">
            <v>412.5</v>
          </cell>
        </row>
        <row r="76">
          <cell r="G76">
            <v>13375.599625000001</v>
          </cell>
        </row>
        <row r="77">
          <cell r="G77">
            <v>409.5</v>
          </cell>
        </row>
        <row r="78">
          <cell r="G78">
            <v>13179.619524999998</v>
          </cell>
        </row>
        <row r="79">
          <cell r="G79">
            <v>403.5</v>
          </cell>
        </row>
        <row r="83">
          <cell r="G83">
            <v>9929.6707249999999</v>
          </cell>
        </row>
        <row r="84">
          <cell r="G84">
            <v>304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 FOB 2558 รวม"/>
      <sheetName val="ราคาFOB2558 มค."/>
      <sheetName val="ราคาFOB2558 กพ."/>
      <sheetName val="ราคาFOB2558 มีค."/>
      <sheetName val="ราคาFOB2558 เมย."/>
      <sheetName val="ราคาFOB2558 พค."/>
      <sheetName val="ราคาFOB2558 มิย."/>
      <sheetName val="ราคาFOB2558 กค."/>
      <sheetName val="ราคาFOB2558 สค."/>
      <sheetName val="ราคาFOB2558 กย."/>
      <sheetName val="ราคาFOB2558 ตค."/>
      <sheetName val="ราคาFOB2558 พย."/>
      <sheetName val="ราคาFOB2558 ธค."/>
    </sheetNames>
    <sheetDataSet>
      <sheetData sheetId="0" refreshError="1"/>
      <sheetData sheetId="1">
        <row r="4">
          <cell r="G4">
            <v>32.508775</v>
          </cell>
        </row>
        <row r="6">
          <cell r="G6">
            <v>35035.839550000004</v>
          </cell>
        </row>
        <row r="7">
          <cell r="G7">
            <v>1077.75</v>
          </cell>
        </row>
        <row r="8">
          <cell r="G8">
            <v>31963.825775000005</v>
          </cell>
        </row>
        <row r="9">
          <cell r="G9">
            <v>983.25</v>
          </cell>
        </row>
        <row r="10">
          <cell r="G10">
            <v>34288.137725000001</v>
          </cell>
        </row>
        <row r="11">
          <cell r="G11">
            <v>1054.75</v>
          </cell>
        </row>
        <row r="12">
          <cell r="G12">
            <v>30964.154474999999</v>
          </cell>
        </row>
        <row r="13">
          <cell r="G13">
            <v>952.5</v>
          </cell>
        </row>
        <row r="14">
          <cell r="G14">
            <v>14880.701525</v>
          </cell>
        </row>
        <row r="15">
          <cell r="G15">
            <v>457.75</v>
          </cell>
        </row>
        <row r="16">
          <cell r="G16">
            <v>13946.047775000001</v>
          </cell>
        </row>
        <row r="17">
          <cell r="G17">
            <v>429</v>
          </cell>
        </row>
        <row r="22">
          <cell r="G22">
            <v>13645.368075</v>
          </cell>
        </row>
        <row r="23">
          <cell r="G23">
            <v>419.75</v>
          </cell>
        </row>
        <row r="24">
          <cell r="G24">
            <v>13450.315425000001</v>
          </cell>
        </row>
        <row r="25">
          <cell r="G25">
            <v>413.75</v>
          </cell>
        </row>
        <row r="26">
          <cell r="G26">
            <v>13304.01815</v>
          </cell>
        </row>
        <row r="27">
          <cell r="G27">
            <v>409.25</v>
          </cell>
        </row>
        <row r="30">
          <cell r="G30">
            <v>12987.104375000003</v>
          </cell>
        </row>
        <row r="31">
          <cell r="G31">
            <v>399.5</v>
          </cell>
        </row>
        <row r="37">
          <cell r="G37">
            <v>14311.790175000002</v>
          </cell>
        </row>
        <row r="38">
          <cell r="G38">
            <v>440.25</v>
          </cell>
        </row>
        <row r="39">
          <cell r="G39">
            <v>11703.241725000002</v>
          </cell>
        </row>
        <row r="40">
          <cell r="G40">
            <v>360</v>
          </cell>
        </row>
        <row r="41">
          <cell r="G41">
            <v>21021.067800000004</v>
          </cell>
        </row>
        <row r="42">
          <cell r="G42">
            <v>646.75</v>
          </cell>
        </row>
        <row r="44">
          <cell r="G44">
            <v>11654.244600000002</v>
          </cell>
        </row>
        <row r="45">
          <cell r="G45">
            <v>358.5</v>
          </cell>
        </row>
        <row r="46">
          <cell r="G46">
            <v>10711.490125</v>
          </cell>
        </row>
        <row r="47">
          <cell r="G47">
            <v>329.5</v>
          </cell>
        </row>
        <row r="48">
          <cell r="G48">
            <v>10613.963800000001</v>
          </cell>
        </row>
        <row r="49">
          <cell r="G49">
            <v>326.5</v>
          </cell>
        </row>
        <row r="51">
          <cell r="G51">
            <v>26274.875925</v>
          </cell>
        </row>
        <row r="52">
          <cell r="G52">
            <v>808.25</v>
          </cell>
        </row>
        <row r="53">
          <cell r="G53">
            <v>23240.812624999999</v>
          </cell>
        </row>
        <row r="54">
          <cell r="G54">
            <v>715</v>
          </cell>
        </row>
        <row r="56">
          <cell r="G56">
            <v>17684.471125</v>
          </cell>
        </row>
        <row r="57">
          <cell r="G57">
            <v>544</v>
          </cell>
        </row>
        <row r="59">
          <cell r="G59">
            <v>14766.85535</v>
          </cell>
        </row>
        <row r="60">
          <cell r="G60">
            <v>454.25</v>
          </cell>
        </row>
        <row r="61">
          <cell r="G61">
            <v>13450.315425000001</v>
          </cell>
        </row>
        <row r="62">
          <cell r="G62">
            <v>413.75</v>
          </cell>
        </row>
        <row r="63">
          <cell r="G63">
            <v>13352.789100000002</v>
          </cell>
        </row>
        <row r="64">
          <cell r="G64">
            <v>410.75</v>
          </cell>
        </row>
        <row r="70">
          <cell r="G70">
            <v>13799.084825</v>
          </cell>
        </row>
        <row r="71">
          <cell r="G71">
            <v>424.5</v>
          </cell>
        </row>
        <row r="72">
          <cell r="G72">
            <v>13701.558499999999</v>
          </cell>
        </row>
        <row r="73">
          <cell r="G73">
            <v>421.5</v>
          </cell>
        </row>
        <row r="74">
          <cell r="G74">
            <v>13604.032175</v>
          </cell>
        </row>
        <row r="75">
          <cell r="G75">
            <v>418.5</v>
          </cell>
        </row>
        <row r="76">
          <cell r="G76">
            <v>13498.405125000001</v>
          </cell>
        </row>
        <row r="77">
          <cell r="G77">
            <v>415.25</v>
          </cell>
        </row>
        <row r="78">
          <cell r="G78">
            <v>13303.352475</v>
          </cell>
        </row>
        <row r="79">
          <cell r="G79">
            <v>409.25</v>
          </cell>
        </row>
        <row r="83">
          <cell r="G83">
            <v>9931.2795250000017</v>
          </cell>
        </row>
        <row r="84">
          <cell r="G84">
            <v>305.5</v>
          </cell>
        </row>
      </sheetData>
      <sheetData sheetId="2">
        <row r="4">
          <cell r="G4">
            <v>32.354066666666661</v>
          </cell>
        </row>
        <row r="6">
          <cell r="G6">
            <v>35050.224933333324</v>
          </cell>
        </row>
        <row r="7">
          <cell r="G7">
            <v>1083.3333333333333</v>
          </cell>
        </row>
        <row r="8">
          <cell r="G8">
            <v>31653.583366666669</v>
          </cell>
        </row>
        <row r="9">
          <cell r="G9">
            <v>978.33333333333337</v>
          </cell>
        </row>
        <row r="10">
          <cell r="G10">
            <v>34306.081400000003</v>
          </cell>
        </row>
        <row r="11">
          <cell r="G11">
            <v>1060.3333333333333</v>
          </cell>
        </row>
        <row r="12">
          <cell r="G12">
            <v>30639.839633333333</v>
          </cell>
        </row>
        <row r="13">
          <cell r="G13">
            <v>947</v>
          </cell>
        </row>
        <row r="14">
          <cell r="G14">
            <v>14807.498533333332</v>
          </cell>
        </row>
        <row r="15">
          <cell r="G15">
            <v>457.66666666666669</v>
          </cell>
        </row>
        <row r="16">
          <cell r="G16">
            <v>13901.558366666666</v>
          </cell>
        </row>
        <row r="17">
          <cell r="G17">
            <v>429.66666666666669</v>
          </cell>
        </row>
        <row r="22">
          <cell r="G22">
            <v>13588.811666666666</v>
          </cell>
        </row>
        <row r="23">
          <cell r="G23">
            <v>420</v>
          </cell>
        </row>
        <row r="24">
          <cell r="G24">
            <v>13394.687266666666</v>
          </cell>
        </row>
        <row r="25">
          <cell r="G25">
            <v>414</v>
          </cell>
        </row>
        <row r="26">
          <cell r="G26">
            <v>13254.477033333331</v>
          </cell>
        </row>
        <row r="27">
          <cell r="G27">
            <v>409.66666666666669</v>
          </cell>
        </row>
        <row r="30">
          <cell r="G30">
            <v>12930.936366666667</v>
          </cell>
        </row>
        <row r="31">
          <cell r="G31">
            <v>399.66666666666669</v>
          </cell>
        </row>
        <row r="37">
          <cell r="G37">
            <v>14322.059099999999</v>
          </cell>
        </row>
        <row r="38">
          <cell r="G38">
            <v>442.66666666666669</v>
          </cell>
        </row>
        <row r="39">
          <cell r="G39">
            <v>11453.341133333333</v>
          </cell>
        </row>
        <row r="40">
          <cell r="G40">
            <v>354</v>
          </cell>
        </row>
        <row r="41">
          <cell r="G41">
            <v>21785.056066666668</v>
          </cell>
        </row>
        <row r="42">
          <cell r="G42">
            <v>673.33333333333337</v>
          </cell>
        </row>
        <row r="44">
          <cell r="G44">
            <v>11636.722633333333</v>
          </cell>
        </row>
        <row r="45">
          <cell r="G45">
            <v>359.66666666666669</v>
          </cell>
        </row>
        <row r="46">
          <cell r="G46">
            <v>10698.4547</v>
          </cell>
        </row>
        <row r="47">
          <cell r="G47">
            <v>330.66666666666669</v>
          </cell>
        </row>
        <row r="48">
          <cell r="G48">
            <v>10601.3925</v>
          </cell>
        </row>
        <row r="49">
          <cell r="G49">
            <v>327.66666666666669</v>
          </cell>
        </row>
        <row r="51">
          <cell r="G51">
            <v>26293.065299999998</v>
          </cell>
        </row>
        <row r="52">
          <cell r="G52">
            <v>812.66666666666663</v>
          </cell>
        </row>
        <row r="53">
          <cell r="G53">
            <v>24265.551533333331</v>
          </cell>
        </row>
        <row r="54">
          <cell r="G54">
            <v>750</v>
          </cell>
        </row>
        <row r="56">
          <cell r="G56">
            <v>18226.108733333334</v>
          </cell>
        </row>
        <row r="57">
          <cell r="G57">
            <v>563.33333333333337</v>
          </cell>
        </row>
        <row r="59">
          <cell r="G59">
            <v>14710.436333333331</v>
          </cell>
        </row>
        <row r="60">
          <cell r="G60">
            <v>454.66666666666669</v>
          </cell>
        </row>
        <row r="61">
          <cell r="G61">
            <v>13394.687266666666</v>
          </cell>
        </row>
        <row r="62">
          <cell r="G62">
            <v>414</v>
          </cell>
        </row>
        <row r="63">
          <cell r="G63">
            <v>13297.625066666666</v>
          </cell>
        </row>
        <row r="64">
          <cell r="G64">
            <v>411</v>
          </cell>
        </row>
        <row r="70">
          <cell r="G70">
            <v>13901.558366666666</v>
          </cell>
        </row>
        <row r="71">
          <cell r="G71">
            <v>429.66666666666669</v>
          </cell>
        </row>
        <row r="72">
          <cell r="G72">
            <v>13793.728499999997</v>
          </cell>
        </row>
        <row r="73">
          <cell r="G73">
            <v>426.33333333333331</v>
          </cell>
        </row>
        <row r="74">
          <cell r="G74">
            <v>13696.666299999999</v>
          </cell>
        </row>
        <row r="75">
          <cell r="G75">
            <v>423.33333333333331</v>
          </cell>
        </row>
        <row r="76">
          <cell r="G76">
            <v>13588.811666666666</v>
          </cell>
        </row>
        <row r="77">
          <cell r="G77">
            <v>420</v>
          </cell>
        </row>
        <row r="78">
          <cell r="G78">
            <v>13394.687266666666</v>
          </cell>
        </row>
        <row r="79">
          <cell r="G79">
            <v>414</v>
          </cell>
        </row>
        <row r="83">
          <cell r="G83">
            <v>9921.9060333333327</v>
          </cell>
        </row>
        <row r="84">
          <cell r="G84">
            <v>306.66666666666669</v>
          </cell>
        </row>
      </sheetData>
      <sheetData sheetId="3">
        <row r="4">
          <cell r="G4">
            <v>32.360120000000002</v>
          </cell>
        </row>
        <row r="6">
          <cell r="G6">
            <v>35051.560819999999</v>
          </cell>
        </row>
        <row r="7">
          <cell r="G7">
            <v>1083.2</v>
          </cell>
        </row>
        <row r="8">
          <cell r="G8">
            <v>30974.281200000005</v>
          </cell>
        </row>
        <row r="9">
          <cell r="G9">
            <v>957.2</v>
          </cell>
        </row>
        <row r="10">
          <cell r="G10">
            <v>34300.850579999998</v>
          </cell>
        </row>
        <row r="11">
          <cell r="G11">
            <v>1060</v>
          </cell>
        </row>
        <row r="12">
          <cell r="G12">
            <v>29951.760019999998</v>
          </cell>
        </row>
        <row r="13">
          <cell r="G13">
            <v>925.6</v>
          </cell>
        </row>
        <row r="14">
          <cell r="G14">
            <v>14406.076379999999</v>
          </cell>
        </row>
        <row r="15">
          <cell r="G15">
            <v>445.2</v>
          </cell>
        </row>
        <row r="16">
          <cell r="G16">
            <v>13500.0353</v>
          </cell>
        </row>
        <row r="17">
          <cell r="G17">
            <v>417.2</v>
          </cell>
        </row>
        <row r="22">
          <cell r="G22">
            <v>13202.32446</v>
          </cell>
        </row>
        <row r="23">
          <cell r="G23">
            <v>408</v>
          </cell>
        </row>
        <row r="24">
          <cell r="G24">
            <v>13001.703519999999</v>
          </cell>
        </row>
        <row r="25">
          <cell r="G25">
            <v>401.8</v>
          </cell>
        </row>
        <row r="26">
          <cell r="G26">
            <v>12898.218500000001</v>
          </cell>
        </row>
        <row r="27">
          <cell r="G27">
            <v>398.6</v>
          </cell>
        </row>
        <row r="30">
          <cell r="G30">
            <v>12632.88068</v>
          </cell>
        </row>
        <row r="31">
          <cell r="G31">
            <v>390.4</v>
          </cell>
        </row>
        <row r="37">
          <cell r="G37">
            <v>14322.18124</v>
          </cell>
        </row>
        <row r="38">
          <cell r="G38">
            <v>442.6</v>
          </cell>
        </row>
        <row r="39">
          <cell r="G39">
            <v>11455.218799999999</v>
          </cell>
        </row>
        <row r="40">
          <cell r="G40">
            <v>354</v>
          </cell>
        </row>
        <row r="41">
          <cell r="G41">
            <v>21790.740559999998</v>
          </cell>
        </row>
        <row r="42">
          <cell r="G42">
            <v>673.4</v>
          </cell>
        </row>
        <row r="44">
          <cell r="G44">
            <v>11617.085519999999</v>
          </cell>
        </row>
        <row r="45">
          <cell r="G45">
            <v>359</v>
          </cell>
        </row>
        <row r="46">
          <cell r="G46">
            <v>10685.121719999999</v>
          </cell>
        </row>
        <row r="47">
          <cell r="G47">
            <v>330.2</v>
          </cell>
        </row>
        <row r="48">
          <cell r="G48">
            <v>10588.041359999999</v>
          </cell>
        </row>
        <row r="49">
          <cell r="G49">
            <v>327.2</v>
          </cell>
        </row>
        <row r="51">
          <cell r="G51">
            <v>25692.120199999998</v>
          </cell>
        </row>
        <row r="52">
          <cell r="G52">
            <v>794</v>
          </cell>
        </row>
        <row r="53">
          <cell r="G53">
            <v>23259.833659999997</v>
          </cell>
        </row>
        <row r="54">
          <cell r="G54">
            <v>718.8</v>
          </cell>
        </row>
        <row r="56">
          <cell r="G56">
            <v>18224.753099999998</v>
          </cell>
        </row>
        <row r="57">
          <cell r="G57">
            <v>563.20000000000005</v>
          </cell>
        </row>
        <row r="59">
          <cell r="G59">
            <v>14302.568539999998</v>
          </cell>
        </row>
        <row r="60">
          <cell r="G60">
            <v>442</v>
          </cell>
        </row>
        <row r="61">
          <cell r="G61">
            <v>13001.703519999999</v>
          </cell>
        </row>
        <row r="62">
          <cell r="G62">
            <v>401.8</v>
          </cell>
        </row>
        <row r="63">
          <cell r="G63">
            <v>12904.623159999999</v>
          </cell>
        </row>
        <row r="64">
          <cell r="G64">
            <v>398.8</v>
          </cell>
        </row>
        <row r="70">
          <cell r="G70">
            <v>13383.476060000001</v>
          </cell>
        </row>
        <row r="71">
          <cell r="G71">
            <v>413.6</v>
          </cell>
        </row>
        <row r="72">
          <cell r="G72">
            <v>13273.465719999998</v>
          </cell>
        </row>
        <row r="73">
          <cell r="G73">
            <v>410.2</v>
          </cell>
        </row>
        <row r="74">
          <cell r="G74">
            <v>13176.38536</v>
          </cell>
        </row>
        <row r="75">
          <cell r="G75">
            <v>407.2</v>
          </cell>
        </row>
        <row r="76">
          <cell r="G76">
            <v>13079.304999999998</v>
          </cell>
        </row>
        <row r="77">
          <cell r="G77">
            <v>404.2</v>
          </cell>
        </row>
        <row r="78">
          <cell r="G78">
            <v>12885.14428</v>
          </cell>
        </row>
        <row r="79">
          <cell r="G79">
            <v>398.2</v>
          </cell>
        </row>
        <row r="83">
          <cell r="G83">
            <v>9927.8233999999993</v>
          </cell>
        </row>
        <row r="84">
          <cell r="G84">
            <v>306.8</v>
          </cell>
        </row>
      </sheetData>
      <sheetData sheetId="4">
        <row r="4">
          <cell r="G4">
            <v>32.2806</v>
          </cell>
        </row>
        <row r="6">
          <cell r="G6">
            <v>35013.262999999999</v>
          </cell>
        </row>
        <row r="7">
          <cell r="G7">
            <v>1084.6666666666667</v>
          </cell>
        </row>
        <row r="8">
          <cell r="G8">
            <v>30956.710300000002</v>
          </cell>
        </row>
        <row r="9">
          <cell r="G9">
            <v>959</v>
          </cell>
        </row>
        <row r="10">
          <cell r="G10">
            <v>34270.809199999996</v>
          </cell>
        </row>
        <row r="11">
          <cell r="G11">
            <v>1061.6666666666667</v>
          </cell>
        </row>
        <row r="12">
          <cell r="G12">
            <v>29913.01373333333</v>
          </cell>
        </row>
        <row r="13">
          <cell r="G13">
            <v>926.66666666666663</v>
          </cell>
        </row>
        <row r="14">
          <cell r="G14">
            <v>14041.762233333333</v>
          </cell>
        </row>
        <row r="15">
          <cell r="G15">
            <v>435</v>
          </cell>
        </row>
        <row r="16">
          <cell r="G16">
            <v>13148.708333333334</v>
          </cell>
        </row>
        <row r="17">
          <cell r="G17">
            <v>407.33333333333331</v>
          </cell>
        </row>
        <row r="22">
          <cell r="G22">
            <v>12847.380033333333</v>
          </cell>
        </row>
        <row r="23">
          <cell r="G23">
            <v>398</v>
          </cell>
        </row>
        <row r="24">
          <cell r="G24">
            <v>12653.696433333333</v>
          </cell>
        </row>
        <row r="25">
          <cell r="G25">
            <v>392</v>
          </cell>
        </row>
        <row r="26">
          <cell r="G26">
            <v>12599.938133333335</v>
          </cell>
        </row>
        <row r="27">
          <cell r="G27">
            <v>390.33333333333331</v>
          </cell>
        </row>
        <row r="30">
          <cell r="G30">
            <v>12363.213599999997</v>
          </cell>
        </row>
        <row r="31">
          <cell r="G31">
            <v>383</v>
          </cell>
        </row>
        <row r="37">
          <cell r="G37">
            <v>14300.134733333334</v>
          </cell>
        </row>
        <row r="38">
          <cell r="G38">
            <v>443</v>
          </cell>
        </row>
        <row r="39">
          <cell r="G39">
            <v>11437.964233333332</v>
          </cell>
        </row>
        <row r="40">
          <cell r="G40">
            <v>354.33333333333331</v>
          </cell>
        </row>
        <row r="41">
          <cell r="G41">
            <v>21767.670699999999</v>
          </cell>
        </row>
        <row r="42">
          <cell r="G42">
            <v>674.33333333333337</v>
          </cell>
        </row>
        <row r="44">
          <cell r="G44">
            <v>11653.125533333334</v>
          </cell>
        </row>
        <row r="45">
          <cell r="G45">
            <v>361</v>
          </cell>
        </row>
        <row r="46">
          <cell r="G46">
            <v>10727.791033333333</v>
          </cell>
        </row>
        <row r="47">
          <cell r="G47">
            <v>332.33333333333331</v>
          </cell>
        </row>
        <row r="48">
          <cell r="G48">
            <v>10620.231866666667</v>
          </cell>
        </row>
        <row r="49">
          <cell r="G49">
            <v>329</v>
          </cell>
        </row>
        <row r="51">
          <cell r="G51">
            <v>25437.453733333332</v>
          </cell>
        </row>
        <row r="52">
          <cell r="G52">
            <v>788</v>
          </cell>
        </row>
        <row r="53">
          <cell r="G53">
            <v>22898.727733333333</v>
          </cell>
        </row>
        <row r="54">
          <cell r="G54">
            <v>709.33333333333337</v>
          </cell>
        </row>
        <row r="56">
          <cell r="G56">
            <v>18216.804700000001</v>
          </cell>
        </row>
        <row r="57">
          <cell r="G57">
            <v>564.33333333333337</v>
          </cell>
        </row>
        <row r="59">
          <cell r="G59">
            <v>13944.920433333333</v>
          </cell>
        </row>
        <row r="60">
          <cell r="G60">
            <v>432</v>
          </cell>
        </row>
        <row r="61">
          <cell r="G61">
            <v>12653.696433333333</v>
          </cell>
        </row>
        <row r="62">
          <cell r="G62">
            <v>392</v>
          </cell>
        </row>
        <row r="63">
          <cell r="G63">
            <v>12556.854633333331</v>
          </cell>
        </row>
        <row r="64">
          <cell r="G64">
            <v>389</v>
          </cell>
        </row>
        <row r="70">
          <cell r="G70">
            <v>12911.940833333334</v>
          </cell>
        </row>
        <row r="71">
          <cell r="G71">
            <v>400</v>
          </cell>
        </row>
        <row r="72">
          <cell r="G72">
            <v>12815.099033333334</v>
          </cell>
        </row>
        <row r="73">
          <cell r="G73">
            <v>397</v>
          </cell>
        </row>
        <row r="74">
          <cell r="G74">
            <v>12718.257233333332</v>
          </cell>
        </row>
        <row r="75">
          <cell r="G75">
            <v>394</v>
          </cell>
        </row>
        <row r="76">
          <cell r="G76">
            <v>12621.415433333334</v>
          </cell>
        </row>
        <row r="77">
          <cell r="G77">
            <v>391</v>
          </cell>
        </row>
        <row r="78">
          <cell r="G78">
            <v>12406.254133333334</v>
          </cell>
        </row>
        <row r="79">
          <cell r="G79">
            <v>384.33333333333331</v>
          </cell>
        </row>
        <row r="83">
          <cell r="G83">
            <v>9920.7760333333335</v>
          </cell>
        </row>
        <row r="84">
          <cell r="G84">
            <v>307.33333333333331</v>
          </cell>
        </row>
      </sheetData>
      <sheetData sheetId="5">
        <row r="4">
          <cell r="G4">
            <v>33.368650000000002</v>
          </cell>
        </row>
        <row r="6">
          <cell r="G6">
            <v>34886.875199999995</v>
          </cell>
        </row>
        <row r="7">
          <cell r="G7">
            <v>1045.5</v>
          </cell>
        </row>
        <row r="8">
          <cell r="G8">
            <v>30582.183899999996</v>
          </cell>
        </row>
        <row r="9">
          <cell r="G9">
            <v>916.5</v>
          </cell>
        </row>
        <row r="10">
          <cell r="G10">
            <v>34136.090250000001</v>
          </cell>
        </row>
        <row r="11">
          <cell r="G11">
            <v>1023</v>
          </cell>
        </row>
        <row r="12">
          <cell r="G12">
            <v>29581.124400000001</v>
          </cell>
        </row>
        <row r="13">
          <cell r="G13">
            <v>886.5</v>
          </cell>
        </row>
        <row r="14">
          <cell r="G14">
            <v>13898.03305</v>
          </cell>
        </row>
        <row r="15">
          <cell r="G15">
            <v>416.5</v>
          </cell>
        </row>
        <row r="16">
          <cell r="G16">
            <v>12997.0795</v>
          </cell>
        </row>
        <row r="17">
          <cell r="G17">
            <v>389.5</v>
          </cell>
        </row>
        <row r="22">
          <cell r="G22">
            <v>12696.76165</v>
          </cell>
        </row>
        <row r="23">
          <cell r="G23">
            <v>380.5</v>
          </cell>
        </row>
        <row r="24">
          <cell r="G24">
            <v>12496.549749999998</v>
          </cell>
        </row>
        <row r="25">
          <cell r="G25">
            <v>374.5</v>
          </cell>
        </row>
        <row r="26">
          <cell r="G26">
            <v>12479.875099999999</v>
          </cell>
        </row>
        <row r="27">
          <cell r="G27">
            <v>374</v>
          </cell>
        </row>
        <row r="30">
          <cell r="G30">
            <v>12279.663199999999</v>
          </cell>
        </row>
        <row r="31">
          <cell r="G31">
            <v>368</v>
          </cell>
        </row>
        <row r="37">
          <cell r="G37">
            <v>14231.719549999998</v>
          </cell>
        </row>
        <row r="38">
          <cell r="G38">
            <v>426.5</v>
          </cell>
        </row>
        <row r="39">
          <cell r="G39">
            <v>11412.058949999999</v>
          </cell>
        </row>
        <row r="40">
          <cell r="G40">
            <v>342</v>
          </cell>
        </row>
        <row r="41">
          <cell r="G41">
            <v>22440.5429</v>
          </cell>
        </row>
        <row r="42">
          <cell r="G42">
            <v>672.5</v>
          </cell>
        </row>
        <row r="44">
          <cell r="G44">
            <v>11578.9022</v>
          </cell>
        </row>
        <row r="45">
          <cell r="G45">
            <v>347</v>
          </cell>
        </row>
        <row r="46">
          <cell r="G46">
            <v>10778.112649999999</v>
          </cell>
        </row>
        <row r="47">
          <cell r="G47">
            <v>323</v>
          </cell>
        </row>
        <row r="48">
          <cell r="G48">
            <v>10678.0067</v>
          </cell>
        </row>
        <row r="49">
          <cell r="G49">
            <v>320</v>
          </cell>
        </row>
        <row r="51">
          <cell r="G51">
            <v>26678.20665</v>
          </cell>
        </row>
        <row r="52">
          <cell r="G52">
            <v>799.5</v>
          </cell>
        </row>
        <row r="53">
          <cell r="G53">
            <v>24409.002999999997</v>
          </cell>
        </row>
        <row r="54">
          <cell r="G54">
            <v>731.5</v>
          </cell>
        </row>
        <row r="56">
          <cell r="G56">
            <v>18119.157599999999</v>
          </cell>
        </row>
        <row r="57">
          <cell r="G57">
            <v>543</v>
          </cell>
        </row>
        <row r="59">
          <cell r="G59">
            <v>13797.927099999999</v>
          </cell>
        </row>
        <row r="60">
          <cell r="G60">
            <v>413.5</v>
          </cell>
        </row>
        <row r="61">
          <cell r="G61">
            <v>12496.549749999998</v>
          </cell>
        </row>
        <row r="62">
          <cell r="G62">
            <v>374.5</v>
          </cell>
        </row>
        <row r="63">
          <cell r="G63">
            <v>12396.443799999999</v>
          </cell>
        </row>
        <row r="64">
          <cell r="G64">
            <v>371.5</v>
          </cell>
        </row>
        <row r="70">
          <cell r="G70">
            <v>12796.8676</v>
          </cell>
        </row>
        <row r="71">
          <cell r="G71">
            <v>383.5</v>
          </cell>
        </row>
        <row r="72">
          <cell r="G72">
            <v>12696.76165</v>
          </cell>
        </row>
        <row r="73">
          <cell r="G73">
            <v>380.5</v>
          </cell>
        </row>
        <row r="74">
          <cell r="G74">
            <v>12596.655699999999</v>
          </cell>
        </row>
        <row r="75">
          <cell r="G75">
            <v>377.5</v>
          </cell>
        </row>
        <row r="76">
          <cell r="G76">
            <v>12496.549749999998</v>
          </cell>
        </row>
        <row r="77">
          <cell r="G77">
            <v>374.5</v>
          </cell>
        </row>
        <row r="78">
          <cell r="G78">
            <v>12296.33785</v>
          </cell>
        </row>
        <row r="79">
          <cell r="G79">
            <v>368.5</v>
          </cell>
        </row>
        <row r="83">
          <cell r="G83">
            <v>9893.7950500000006</v>
          </cell>
        </row>
        <row r="84">
          <cell r="G84">
            <v>296.5</v>
          </cell>
        </row>
      </sheetData>
      <sheetData sheetId="6">
        <row r="4">
          <cell r="G4">
            <v>33.490940000000009</v>
          </cell>
        </row>
        <row r="6">
          <cell r="G6">
            <v>35071.68636</v>
          </cell>
        </row>
        <row r="7">
          <cell r="G7">
            <v>1047.2</v>
          </cell>
        </row>
        <row r="8">
          <cell r="G8">
            <v>29646.116860000002</v>
          </cell>
        </row>
        <row r="9">
          <cell r="G9">
            <v>885.2</v>
          </cell>
        </row>
        <row r="10">
          <cell r="G10">
            <v>34294.705459999997</v>
          </cell>
        </row>
        <row r="11">
          <cell r="G11">
            <v>1024</v>
          </cell>
        </row>
        <row r="12">
          <cell r="G12">
            <v>29036.605559999996</v>
          </cell>
        </row>
        <row r="13">
          <cell r="G13">
            <v>867</v>
          </cell>
        </row>
        <row r="14">
          <cell r="G14">
            <v>13825.1198</v>
          </cell>
        </row>
        <row r="15">
          <cell r="G15">
            <v>412.8</v>
          </cell>
        </row>
        <row r="16">
          <cell r="G16">
            <v>12934.275839999998</v>
          </cell>
        </row>
        <row r="17">
          <cell r="G17">
            <v>386.2</v>
          </cell>
        </row>
        <row r="22">
          <cell r="G22">
            <v>12632.857380000001</v>
          </cell>
        </row>
        <row r="23">
          <cell r="G23">
            <v>377.2</v>
          </cell>
        </row>
        <row r="24">
          <cell r="G24">
            <v>12431.91174</v>
          </cell>
        </row>
        <row r="25">
          <cell r="G25">
            <v>371.2</v>
          </cell>
        </row>
        <row r="26">
          <cell r="G26">
            <v>12425.200399999998</v>
          </cell>
        </row>
        <row r="27">
          <cell r="G27">
            <v>371</v>
          </cell>
        </row>
        <row r="30">
          <cell r="G30">
            <v>12237.642539999999</v>
          </cell>
        </row>
        <row r="31">
          <cell r="G31">
            <v>365.4</v>
          </cell>
        </row>
        <row r="37">
          <cell r="G37">
            <v>13804.956560000001</v>
          </cell>
        </row>
        <row r="38">
          <cell r="G38">
            <v>412.2</v>
          </cell>
        </row>
        <row r="39">
          <cell r="G39">
            <v>11695.065619999999</v>
          </cell>
        </row>
        <row r="40">
          <cell r="G40">
            <v>349.2</v>
          </cell>
        </row>
        <row r="41">
          <cell r="G41">
            <v>24147.310439999997</v>
          </cell>
        </row>
        <row r="42">
          <cell r="G42">
            <v>721</v>
          </cell>
        </row>
        <row r="44">
          <cell r="G44">
            <v>11641.440659999998</v>
          </cell>
        </row>
        <row r="45">
          <cell r="G45">
            <v>347.6</v>
          </cell>
        </row>
        <row r="46">
          <cell r="G46">
            <v>10938.13092</v>
          </cell>
        </row>
        <row r="47">
          <cell r="G47">
            <v>326.60000000000002</v>
          </cell>
        </row>
        <row r="48">
          <cell r="G48">
            <v>10837.658100000001</v>
          </cell>
        </row>
        <row r="49">
          <cell r="G49">
            <v>323.60000000000002</v>
          </cell>
        </row>
        <row r="51">
          <cell r="G51">
            <v>26209.81856</v>
          </cell>
        </row>
        <row r="52">
          <cell r="G52">
            <v>782.6</v>
          </cell>
        </row>
        <row r="53">
          <cell r="G53">
            <v>23677.903899999998</v>
          </cell>
        </row>
        <row r="54">
          <cell r="G54">
            <v>707</v>
          </cell>
        </row>
        <row r="56">
          <cell r="G56">
            <v>18621.14644</v>
          </cell>
        </row>
        <row r="57">
          <cell r="G57">
            <v>556</v>
          </cell>
        </row>
        <row r="59">
          <cell r="G59">
            <v>13724.646980000001</v>
          </cell>
        </row>
        <row r="60">
          <cell r="G60">
            <v>409.8</v>
          </cell>
        </row>
        <row r="61">
          <cell r="G61">
            <v>12431.91174</v>
          </cell>
        </row>
        <row r="62">
          <cell r="G62">
            <v>371.2</v>
          </cell>
        </row>
        <row r="63">
          <cell r="G63">
            <v>12331.438920000001</v>
          </cell>
        </row>
        <row r="64">
          <cell r="G64">
            <v>368.2</v>
          </cell>
        </row>
        <row r="70">
          <cell r="G70">
            <v>12833.803019999999</v>
          </cell>
        </row>
        <row r="71">
          <cell r="G71">
            <v>383.2</v>
          </cell>
        </row>
        <row r="72">
          <cell r="G72">
            <v>12733.330199999999</v>
          </cell>
        </row>
        <row r="73">
          <cell r="G73">
            <v>380.2</v>
          </cell>
        </row>
        <row r="74">
          <cell r="G74">
            <v>12632.857380000001</v>
          </cell>
        </row>
        <row r="75">
          <cell r="G75">
            <v>377.2</v>
          </cell>
        </row>
        <row r="76">
          <cell r="G76">
            <v>12532.38456</v>
          </cell>
        </row>
        <row r="77">
          <cell r="G77">
            <v>374.2</v>
          </cell>
        </row>
        <row r="78">
          <cell r="G78">
            <v>12331.438920000001</v>
          </cell>
        </row>
        <row r="79">
          <cell r="G79">
            <v>368.2</v>
          </cell>
        </row>
        <row r="83">
          <cell r="G83">
            <v>9933.40272</v>
          </cell>
        </row>
        <row r="84">
          <cell r="G84">
            <v>296.60000000000002</v>
          </cell>
        </row>
      </sheetData>
      <sheetData sheetId="7">
        <row r="4">
          <cell r="G4">
            <v>34.313000000000002</v>
          </cell>
        </row>
        <row r="6">
          <cell r="G6">
            <v>35229.161575000006</v>
          </cell>
        </row>
        <row r="7">
          <cell r="G7">
            <v>1026.75</v>
          </cell>
        </row>
        <row r="8">
          <cell r="G8">
            <v>31914.521675</v>
          </cell>
        </row>
        <row r="9">
          <cell r="G9">
            <v>930</v>
          </cell>
        </row>
        <row r="10">
          <cell r="G10">
            <v>34474.275575</v>
          </cell>
        </row>
        <row r="11">
          <cell r="G11">
            <v>1004.75</v>
          </cell>
        </row>
        <row r="12">
          <cell r="G12">
            <v>30885.37485</v>
          </cell>
        </row>
        <row r="13">
          <cell r="G13">
            <v>900</v>
          </cell>
        </row>
        <row r="14">
          <cell r="G14">
            <v>14764.431699999999</v>
          </cell>
        </row>
        <row r="15">
          <cell r="G15">
            <v>430.25</v>
          </cell>
        </row>
        <row r="16">
          <cell r="G16">
            <v>13872.293700000002</v>
          </cell>
        </row>
        <row r="17">
          <cell r="G17">
            <v>404.25</v>
          </cell>
        </row>
        <row r="22">
          <cell r="G22">
            <v>13563.476699999999</v>
          </cell>
        </row>
        <row r="23">
          <cell r="G23">
            <v>395.25</v>
          </cell>
        </row>
        <row r="24">
          <cell r="G24">
            <v>13366.252850000001</v>
          </cell>
        </row>
        <row r="25">
          <cell r="G25">
            <v>389.5</v>
          </cell>
        </row>
        <row r="26">
          <cell r="G26">
            <v>13254.47695</v>
          </cell>
        </row>
        <row r="27">
          <cell r="G27">
            <v>386.25</v>
          </cell>
        </row>
        <row r="30">
          <cell r="G30">
            <v>12988.383924999998</v>
          </cell>
        </row>
        <row r="31">
          <cell r="G31">
            <v>378.5</v>
          </cell>
        </row>
        <row r="37">
          <cell r="G37">
            <v>14267.348600000001</v>
          </cell>
        </row>
        <row r="38">
          <cell r="G38">
            <v>415.75</v>
          </cell>
        </row>
        <row r="39">
          <cell r="G39">
            <v>12208.811775000002</v>
          </cell>
        </row>
        <row r="40">
          <cell r="G40">
            <v>355.75</v>
          </cell>
        </row>
        <row r="41">
          <cell r="G41">
            <v>25367.197075</v>
          </cell>
        </row>
        <row r="42">
          <cell r="G42">
            <v>739.25</v>
          </cell>
        </row>
        <row r="44">
          <cell r="G44">
            <v>11700.2346</v>
          </cell>
        </row>
        <row r="45">
          <cell r="G45">
            <v>341</v>
          </cell>
        </row>
        <row r="46">
          <cell r="G46">
            <v>10988.072575</v>
          </cell>
        </row>
        <row r="47">
          <cell r="G47">
            <v>320.25</v>
          </cell>
        </row>
        <row r="48">
          <cell r="G48">
            <v>10885.133575</v>
          </cell>
        </row>
        <row r="49">
          <cell r="G49">
            <v>317.25</v>
          </cell>
        </row>
        <row r="51">
          <cell r="G51">
            <v>28335.0828</v>
          </cell>
        </row>
        <row r="52">
          <cell r="G52">
            <v>825.75</v>
          </cell>
        </row>
        <row r="53">
          <cell r="G53">
            <v>25407.487825</v>
          </cell>
        </row>
        <row r="54">
          <cell r="G54">
            <v>740.5</v>
          </cell>
        </row>
        <row r="56">
          <cell r="G56">
            <v>19705.709900000002</v>
          </cell>
        </row>
        <row r="57">
          <cell r="G57">
            <v>574.25</v>
          </cell>
        </row>
        <row r="59">
          <cell r="G59">
            <v>14661.492700000001</v>
          </cell>
        </row>
        <row r="60">
          <cell r="G60">
            <v>427.25</v>
          </cell>
        </row>
        <row r="61">
          <cell r="G61">
            <v>13366.252850000001</v>
          </cell>
        </row>
        <row r="62">
          <cell r="G62">
            <v>389.5</v>
          </cell>
        </row>
        <row r="63">
          <cell r="G63">
            <v>13263.31385</v>
          </cell>
        </row>
        <row r="64">
          <cell r="G64">
            <v>386.5</v>
          </cell>
        </row>
        <row r="70">
          <cell r="G70">
            <v>13794.587625</v>
          </cell>
        </row>
        <row r="71">
          <cell r="G71">
            <v>402</v>
          </cell>
        </row>
        <row r="72">
          <cell r="G72">
            <v>13691.648625000002</v>
          </cell>
        </row>
        <row r="73">
          <cell r="G73">
            <v>399</v>
          </cell>
        </row>
        <row r="74">
          <cell r="G74">
            <v>13588.709625</v>
          </cell>
        </row>
        <row r="75">
          <cell r="G75">
            <v>396</v>
          </cell>
        </row>
        <row r="76">
          <cell r="G76">
            <v>13494.424774999999</v>
          </cell>
        </row>
        <row r="77">
          <cell r="G77">
            <v>393.25</v>
          </cell>
        </row>
        <row r="78">
          <cell r="G78">
            <v>13288.546774999999</v>
          </cell>
        </row>
        <row r="79">
          <cell r="G79">
            <v>387.25</v>
          </cell>
        </row>
        <row r="83">
          <cell r="G83">
            <v>9984.5846000000001</v>
          </cell>
        </row>
        <row r="84">
          <cell r="G84">
            <v>291</v>
          </cell>
        </row>
      </sheetData>
      <sheetData sheetId="8">
        <row r="4">
          <cell r="G4">
            <v>35.194319999999991</v>
          </cell>
        </row>
        <row r="6">
          <cell r="G6">
            <v>35009.364540000002</v>
          </cell>
        </row>
        <row r="7">
          <cell r="G7">
            <v>994.8</v>
          </cell>
        </row>
        <row r="8">
          <cell r="G8">
            <v>31248.29178</v>
          </cell>
        </row>
        <row r="9">
          <cell r="G9">
            <v>888</v>
          </cell>
        </row>
        <row r="10">
          <cell r="G10">
            <v>34242.30618</v>
          </cell>
        </row>
        <row r="11">
          <cell r="G11">
            <v>973</v>
          </cell>
        </row>
        <row r="12">
          <cell r="G12">
            <v>30220.776720000002</v>
          </cell>
        </row>
        <row r="13">
          <cell r="G13">
            <v>858.8</v>
          </cell>
        </row>
        <row r="14">
          <cell r="G14">
            <v>14238.224339999997</v>
          </cell>
        </row>
        <row r="15">
          <cell r="G15">
            <v>404.6</v>
          </cell>
        </row>
        <row r="16">
          <cell r="G16">
            <v>13386.866759999999</v>
          </cell>
        </row>
        <row r="17">
          <cell r="G17">
            <v>380.4</v>
          </cell>
        </row>
        <row r="22">
          <cell r="G22">
            <v>13098.337220000001</v>
          </cell>
        </row>
        <row r="23">
          <cell r="G23">
            <v>372.2</v>
          </cell>
        </row>
        <row r="24">
          <cell r="G24">
            <v>12894.146279999999</v>
          </cell>
        </row>
        <row r="25">
          <cell r="G25">
            <v>366.4</v>
          </cell>
        </row>
        <row r="26">
          <cell r="G26">
            <v>12894.254260000002</v>
          </cell>
        </row>
        <row r="27">
          <cell r="G27">
            <v>366.4</v>
          </cell>
        </row>
        <row r="30">
          <cell r="G30">
            <v>12718.416380000001</v>
          </cell>
        </row>
        <row r="31">
          <cell r="G31">
            <v>361.4</v>
          </cell>
        </row>
        <row r="37">
          <cell r="G37">
            <v>14295.225179999999</v>
          </cell>
        </row>
        <row r="38">
          <cell r="G38">
            <v>406.2</v>
          </cell>
        </row>
        <row r="39">
          <cell r="G39">
            <v>13000.649160000001</v>
          </cell>
        </row>
        <row r="40">
          <cell r="G40">
            <v>369.4</v>
          </cell>
        </row>
        <row r="41">
          <cell r="G41">
            <v>25237.716199999999</v>
          </cell>
        </row>
        <row r="42">
          <cell r="G42">
            <v>717.2</v>
          </cell>
        </row>
        <row r="44">
          <cell r="G44">
            <v>12085.519120000001</v>
          </cell>
        </row>
        <row r="45">
          <cell r="G45">
            <v>343.4</v>
          </cell>
        </row>
        <row r="46">
          <cell r="G46">
            <v>11381.63272</v>
          </cell>
        </row>
        <row r="47">
          <cell r="G47">
            <v>323.39999999999998</v>
          </cell>
        </row>
        <row r="48">
          <cell r="G48">
            <v>11276.04976</v>
          </cell>
        </row>
        <row r="49">
          <cell r="G49">
            <v>320.39999999999998</v>
          </cell>
        </row>
        <row r="51">
          <cell r="G51">
            <v>27976.407199999998</v>
          </cell>
        </row>
        <row r="52">
          <cell r="G52">
            <v>795</v>
          </cell>
        </row>
        <row r="53">
          <cell r="G53">
            <v>24949.855820000001</v>
          </cell>
        </row>
        <row r="54">
          <cell r="G54">
            <v>709</v>
          </cell>
        </row>
        <row r="56">
          <cell r="G56">
            <v>20123.998079999998</v>
          </cell>
        </row>
        <row r="57">
          <cell r="G57">
            <v>571.79999999999995</v>
          </cell>
        </row>
        <row r="59">
          <cell r="G59">
            <v>14132.641379999997</v>
          </cell>
        </row>
        <row r="60">
          <cell r="G60">
            <v>401.6</v>
          </cell>
        </row>
        <row r="61">
          <cell r="G61">
            <v>12894.146279999999</v>
          </cell>
        </row>
        <row r="62">
          <cell r="G62">
            <v>366.4</v>
          </cell>
        </row>
        <row r="63">
          <cell r="G63">
            <v>12795.646280000001</v>
          </cell>
        </row>
        <row r="64">
          <cell r="G64">
            <v>363.6</v>
          </cell>
        </row>
        <row r="70">
          <cell r="G70">
            <v>13534.4172</v>
          </cell>
        </row>
        <row r="71">
          <cell r="G71">
            <v>384.6</v>
          </cell>
        </row>
        <row r="72">
          <cell r="G72">
            <v>13435.942939999999</v>
          </cell>
        </row>
        <row r="73">
          <cell r="G73">
            <v>381.8</v>
          </cell>
        </row>
        <row r="74">
          <cell r="G74">
            <v>13330.359979999999</v>
          </cell>
        </row>
        <row r="75">
          <cell r="G75">
            <v>378.8</v>
          </cell>
        </row>
        <row r="76">
          <cell r="G76">
            <v>13238.847740000001</v>
          </cell>
        </row>
        <row r="77">
          <cell r="G77">
            <v>376.2</v>
          </cell>
        </row>
        <row r="78">
          <cell r="G78">
            <v>13034.721739999999</v>
          </cell>
        </row>
        <row r="79">
          <cell r="G79">
            <v>370.4</v>
          </cell>
        </row>
        <row r="83">
          <cell r="G83">
            <v>10481.55356</v>
          </cell>
        </row>
        <row r="84">
          <cell r="G84">
            <v>297.8</v>
          </cell>
        </row>
      </sheetData>
      <sheetData sheetId="9">
        <row r="4">
          <cell r="G4">
            <v>35.822524999999999</v>
          </cell>
        </row>
        <row r="6">
          <cell r="G6">
            <v>34962.294374999998</v>
          </cell>
        </row>
        <row r="7">
          <cell r="G7">
            <v>976</v>
          </cell>
        </row>
        <row r="8">
          <cell r="G8">
            <v>30538.201299999997</v>
          </cell>
        </row>
        <row r="9">
          <cell r="G9">
            <v>852.5</v>
          </cell>
        </row>
        <row r="10">
          <cell r="G10">
            <v>34227.990725000003</v>
          </cell>
        </row>
        <row r="11">
          <cell r="G11">
            <v>955.5</v>
          </cell>
        </row>
        <row r="12">
          <cell r="G12">
            <v>29499.348075000002</v>
          </cell>
        </row>
        <row r="13">
          <cell r="G13">
            <v>823.5</v>
          </cell>
        </row>
        <row r="14">
          <cell r="G14">
            <v>13997.415774999998</v>
          </cell>
        </row>
        <row r="15">
          <cell r="G15">
            <v>390.75</v>
          </cell>
        </row>
        <row r="16">
          <cell r="G16">
            <v>12994.385075</v>
          </cell>
        </row>
        <row r="17">
          <cell r="G17">
            <v>362.75</v>
          </cell>
        </row>
        <row r="22">
          <cell r="G22">
            <v>12680.930599999998</v>
          </cell>
        </row>
        <row r="23">
          <cell r="G23">
            <v>354</v>
          </cell>
        </row>
        <row r="24">
          <cell r="G24">
            <v>12465.99545</v>
          </cell>
        </row>
        <row r="25">
          <cell r="G25">
            <v>348</v>
          </cell>
        </row>
        <row r="26">
          <cell r="G26">
            <v>12492.869725</v>
          </cell>
        </row>
        <row r="27">
          <cell r="G27">
            <v>348.75</v>
          </cell>
        </row>
        <row r="30">
          <cell r="G30">
            <v>12322.7541</v>
          </cell>
        </row>
        <row r="31">
          <cell r="G31">
            <v>344</v>
          </cell>
        </row>
        <row r="37">
          <cell r="G37">
            <v>14275.07725</v>
          </cell>
        </row>
        <row r="38">
          <cell r="G38">
            <v>398.5</v>
          </cell>
        </row>
        <row r="39">
          <cell r="G39">
            <v>13057.1114</v>
          </cell>
        </row>
        <row r="40">
          <cell r="G40">
            <v>364.5</v>
          </cell>
        </row>
        <row r="41">
          <cell r="G41">
            <v>23650.944524999999</v>
          </cell>
        </row>
        <row r="42">
          <cell r="G42">
            <v>660.25</v>
          </cell>
        </row>
        <row r="44">
          <cell r="G44">
            <v>11856.614975</v>
          </cell>
        </row>
        <row r="45">
          <cell r="G45">
            <v>331</v>
          </cell>
        </row>
        <row r="46">
          <cell r="G46">
            <v>11212.28535</v>
          </cell>
        </row>
        <row r="47">
          <cell r="G47">
            <v>313</v>
          </cell>
        </row>
        <row r="48">
          <cell r="G48">
            <v>11104.817775</v>
          </cell>
        </row>
        <row r="49">
          <cell r="G49">
            <v>310</v>
          </cell>
        </row>
        <row r="51">
          <cell r="G51">
            <v>28138.298799999997</v>
          </cell>
        </row>
        <row r="52">
          <cell r="G52">
            <v>785.5</v>
          </cell>
        </row>
        <row r="53">
          <cell r="G53">
            <v>25478.64515</v>
          </cell>
        </row>
        <row r="54">
          <cell r="G54">
            <v>711.25</v>
          </cell>
        </row>
        <row r="56">
          <cell r="G56">
            <v>20203.671149999998</v>
          </cell>
        </row>
        <row r="57">
          <cell r="G57">
            <v>564</v>
          </cell>
        </row>
        <row r="59">
          <cell r="G59">
            <v>13889.948199999999</v>
          </cell>
        </row>
        <row r="60">
          <cell r="G60">
            <v>387.75</v>
          </cell>
        </row>
        <row r="61">
          <cell r="G61">
            <v>12465.99545</v>
          </cell>
        </row>
        <row r="62">
          <cell r="G62">
            <v>348</v>
          </cell>
        </row>
        <row r="63">
          <cell r="G63">
            <v>12358.60075</v>
          </cell>
        </row>
        <row r="64">
          <cell r="G64">
            <v>345</v>
          </cell>
        </row>
        <row r="70">
          <cell r="G70">
            <v>12994.385075</v>
          </cell>
        </row>
        <row r="71">
          <cell r="G71">
            <v>362.75</v>
          </cell>
        </row>
        <row r="72">
          <cell r="G72">
            <v>12886.9175</v>
          </cell>
        </row>
        <row r="73">
          <cell r="G73">
            <v>359.75</v>
          </cell>
        </row>
        <row r="74">
          <cell r="G74">
            <v>12797.4193</v>
          </cell>
        </row>
        <row r="75">
          <cell r="G75">
            <v>357.25</v>
          </cell>
        </row>
        <row r="76">
          <cell r="G76">
            <v>12680.930599999998</v>
          </cell>
        </row>
        <row r="77">
          <cell r="G77">
            <v>354</v>
          </cell>
        </row>
        <row r="78">
          <cell r="G78">
            <v>12465.99545</v>
          </cell>
        </row>
        <row r="79">
          <cell r="G79">
            <v>348</v>
          </cell>
        </row>
        <row r="83">
          <cell r="G83">
            <v>10603.302425</v>
          </cell>
        </row>
        <row r="84">
          <cell r="G84">
            <v>296</v>
          </cell>
        </row>
      </sheetData>
      <sheetData sheetId="10">
        <row r="4">
          <cell r="G4">
            <v>35.432324999999999</v>
          </cell>
        </row>
        <row r="6">
          <cell r="G6">
            <v>34970.185400000002</v>
          </cell>
        </row>
        <row r="7">
          <cell r="G7">
            <v>987</v>
          </cell>
        </row>
        <row r="8">
          <cell r="G8">
            <v>30382.022874999999</v>
          </cell>
        </row>
        <row r="9">
          <cell r="G9">
            <v>857.5</v>
          </cell>
        </row>
        <row r="10">
          <cell r="G10">
            <v>34199.704275000004</v>
          </cell>
        </row>
        <row r="11">
          <cell r="G11">
            <v>965.25</v>
          </cell>
        </row>
        <row r="12">
          <cell r="G12">
            <v>29345.695574999998</v>
          </cell>
        </row>
        <row r="13">
          <cell r="G13">
            <v>828.25</v>
          </cell>
        </row>
        <row r="14">
          <cell r="G14">
            <v>14189.915625</v>
          </cell>
        </row>
        <row r="15">
          <cell r="G15">
            <v>400.5</v>
          </cell>
        </row>
        <row r="16">
          <cell r="G16">
            <v>13490.079324999999</v>
          </cell>
        </row>
        <row r="17">
          <cell r="G17">
            <v>380.75</v>
          </cell>
        </row>
        <row r="22">
          <cell r="G22">
            <v>13215.980025000001</v>
          </cell>
        </row>
        <row r="23">
          <cell r="G23">
            <v>373</v>
          </cell>
        </row>
        <row r="24">
          <cell r="G24">
            <v>13012.208624999999</v>
          </cell>
        </row>
        <row r="25">
          <cell r="G25">
            <v>367.25</v>
          </cell>
        </row>
        <row r="26">
          <cell r="G26">
            <v>13029.82105</v>
          </cell>
        </row>
        <row r="27">
          <cell r="G27">
            <v>367.75</v>
          </cell>
        </row>
        <row r="30">
          <cell r="G30">
            <v>12834.839524999999</v>
          </cell>
        </row>
        <row r="31">
          <cell r="G31">
            <v>362.25</v>
          </cell>
        </row>
        <row r="37">
          <cell r="G37">
            <v>14331.644925000001</v>
          </cell>
        </row>
        <row r="38">
          <cell r="G38">
            <v>404.5</v>
          </cell>
        </row>
        <row r="39">
          <cell r="G39">
            <v>12994.588225</v>
          </cell>
        </row>
        <row r="40">
          <cell r="G40">
            <v>366.75</v>
          </cell>
        </row>
        <row r="41">
          <cell r="G41">
            <v>23348.648574999999</v>
          </cell>
        </row>
        <row r="42">
          <cell r="G42">
            <v>659</v>
          </cell>
        </row>
        <row r="44">
          <cell r="G44">
            <v>12045.741275</v>
          </cell>
        </row>
        <row r="45">
          <cell r="G45">
            <v>340</v>
          </cell>
        </row>
        <row r="46">
          <cell r="G46">
            <v>11549.688725</v>
          </cell>
        </row>
        <row r="47">
          <cell r="G47">
            <v>326</v>
          </cell>
        </row>
        <row r="48">
          <cell r="G48">
            <v>11443.391750000001</v>
          </cell>
        </row>
        <row r="49">
          <cell r="G49">
            <v>323</v>
          </cell>
        </row>
        <row r="51">
          <cell r="G51">
            <v>28353.176449999999</v>
          </cell>
        </row>
        <row r="52">
          <cell r="G52">
            <v>800.25</v>
          </cell>
        </row>
        <row r="53">
          <cell r="G53">
            <v>25934.607125000002</v>
          </cell>
        </row>
        <row r="54">
          <cell r="G54">
            <v>732</v>
          </cell>
        </row>
        <row r="56">
          <cell r="G56">
            <v>20275.046000000002</v>
          </cell>
        </row>
        <row r="57">
          <cell r="G57">
            <v>572.25</v>
          </cell>
        </row>
        <row r="59">
          <cell r="G59">
            <v>14092.42885</v>
          </cell>
        </row>
        <row r="60">
          <cell r="G60">
            <v>397.75</v>
          </cell>
        </row>
        <row r="61">
          <cell r="G61">
            <v>12994.026775</v>
          </cell>
        </row>
        <row r="62">
          <cell r="G62">
            <v>366.75</v>
          </cell>
        </row>
        <row r="63">
          <cell r="G63">
            <v>12711.137599999998</v>
          </cell>
        </row>
        <row r="64">
          <cell r="G64">
            <v>358.75</v>
          </cell>
        </row>
        <row r="70">
          <cell r="G70">
            <v>13357.314700000001</v>
          </cell>
        </row>
        <row r="71">
          <cell r="G71">
            <v>377</v>
          </cell>
        </row>
        <row r="72">
          <cell r="G72">
            <v>13268.817300000001</v>
          </cell>
        </row>
        <row r="73">
          <cell r="G73">
            <v>374.5</v>
          </cell>
        </row>
        <row r="74">
          <cell r="G74">
            <v>13162.520325000001</v>
          </cell>
        </row>
        <row r="75">
          <cell r="G75">
            <v>371.5</v>
          </cell>
        </row>
        <row r="76">
          <cell r="G76">
            <v>13065.045899999999</v>
          </cell>
        </row>
        <row r="77">
          <cell r="G77">
            <v>368.75</v>
          </cell>
        </row>
        <row r="78">
          <cell r="G78">
            <v>12861.26215</v>
          </cell>
        </row>
        <row r="79">
          <cell r="G79">
            <v>363</v>
          </cell>
        </row>
        <row r="83">
          <cell r="G83">
            <v>10646.870274999999</v>
          </cell>
        </row>
        <row r="84">
          <cell r="G84">
            <v>300.5</v>
          </cell>
        </row>
      </sheetData>
      <sheetData sheetId="11">
        <row r="4">
          <cell r="G4">
            <v>35.511424999999996</v>
          </cell>
        </row>
        <row r="6">
          <cell r="G6">
            <v>32246.981424999998</v>
          </cell>
        </row>
        <row r="7">
          <cell r="G7">
            <v>908.25</v>
          </cell>
        </row>
        <row r="8">
          <cell r="G8">
            <v>29188.584399999996</v>
          </cell>
        </row>
        <row r="9">
          <cell r="G9">
            <v>822</v>
          </cell>
        </row>
        <row r="10">
          <cell r="G10">
            <v>31367.769999999997</v>
          </cell>
        </row>
        <row r="11">
          <cell r="G11">
            <v>883.5</v>
          </cell>
        </row>
        <row r="12">
          <cell r="G12">
            <v>28158.802100000001</v>
          </cell>
        </row>
        <row r="13">
          <cell r="G13">
            <v>793</v>
          </cell>
        </row>
        <row r="14">
          <cell r="G14">
            <v>14168.760749999999</v>
          </cell>
        </row>
        <row r="15">
          <cell r="G15">
            <v>399</v>
          </cell>
        </row>
        <row r="16">
          <cell r="G16">
            <v>13476.3406</v>
          </cell>
        </row>
        <row r="17">
          <cell r="G17">
            <v>379.5</v>
          </cell>
        </row>
        <row r="22">
          <cell r="G22">
            <v>13067.906574999999</v>
          </cell>
        </row>
        <row r="23">
          <cell r="G23">
            <v>368</v>
          </cell>
        </row>
        <row r="24">
          <cell r="G24">
            <v>12872.646374999998</v>
          </cell>
        </row>
        <row r="25">
          <cell r="G25">
            <v>362.5</v>
          </cell>
        </row>
        <row r="26">
          <cell r="G26">
            <v>12917.03385</v>
          </cell>
        </row>
        <row r="27">
          <cell r="G27">
            <v>363.75</v>
          </cell>
        </row>
        <row r="30">
          <cell r="G30">
            <v>12757.1798</v>
          </cell>
        </row>
        <row r="31">
          <cell r="G31">
            <v>359.25</v>
          </cell>
        </row>
        <row r="37">
          <cell r="G37">
            <v>14310.806449999998</v>
          </cell>
        </row>
        <row r="38">
          <cell r="G38">
            <v>403</v>
          </cell>
        </row>
        <row r="39">
          <cell r="G39">
            <v>12819.368399999999</v>
          </cell>
        </row>
        <row r="40">
          <cell r="G40">
            <v>361</v>
          </cell>
        </row>
        <row r="41">
          <cell r="G41">
            <v>21164.387849999999</v>
          </cell>
        </row>
        <row r="42">
          <cell r="G42">
            <v>596</v>
          </cell>
        </row>
        <row r="44">
          <cell r="G44">
            <v>12135.782500000001</v>
          </cell>
        </row>
        <row r="45">
          <cell r="G45">
            <v>341.75</v>
          </cell>
        </row>
        <row r="46">
          <cell r="G46">
            <v>11683.002799999998</v>
          </cell>
        </row>
        <row r="47">
          <cell r="G47">
            <v>329</v>
          </cell>
        </row>
        <row r="48">
          <cell r="G48">
            <v>11576.468525000002</v>
          </cell>
        </row>
        <row r="49">
          <cell r="G49">
            <v>326</v>
          </cell>
        </row>
        <row r="51">
          <cell r="G51">
            <v>28062.365724999996</v>
          </cell>
        </row>
        <row r="52">
          <cell r="G52">
            <v>790.25</v>
          </cell>
        </row>
        <row r="53">
          <cell r="G53">
            <v>26803.282325</v>
          </cell>
        </row>
        <row r="54">
          <cell r="G54">
            <v>754.75</v>
          </cell>
        </row>
        <row r="56">
          <cell r="G56">
            <v>20241.118149999998</v>
          </cell>
        </row>
        <row r="57">
          <cell r="G57">
            <v>570</v>
          </cell>
        </row>
        <row r="59">
          <cell r="G59">
            <v>14062.226474999999</v>
          </cell>
        </row>
        <row r="60">
          <cell r="G60">
            <v>396</v>
          </cell>
        </row>
        <row r="61">
          <cell r="G61">
            <v>12979.18065</v>
          </cell>
        </row>
        <row r="62">
          <cell r="G62">
            <v>365.5</v>
          </cell>
        </row>
        <row r="63">
          <cell r="G63">
            <v>12544.111249999998</v>
          </cell>
        </row>
        <row r="64">
          <cell r="G64">
            <v>353.25</v>
          </cell>
        </row>
        <row r="70">
          <cell r="G70">
            <v>13174.5556</v>
          </cell>
        </row>
        <row r="71">
          <cell r="G71">
            <v>371</v>
          </cell>
        </row>
        <row r="72">
          <cell r="G72">
            <v>13076.906375</v>
          </cell>
        </row>
        <row r="73">
          <cell r="G73">
            <v>368.25</v>
          </cell>
        </row>
        <row r="74">
          <cell r="G74">
            <v>12970.372099999999</v>
          </cell>
        </row>
        <row r="75">
          <cell r="G75">
            <v>365.25</v>
          </cell>
        </row>
        <row r="76">
          <cell r="G76">
            <v>12872.761124999999</v>
          </cell>
        </row>
        <row r="77">
          <cell r="G77">
            <v>362.5</v>
          </cell>
        </row>
        <row r="78">
          <cell r="G78">
            <v>12659.683574999999</v>
          </cell>
        </row>
        <row r="79">
          <cell r="G79">
            <v>356.5</v>
          </cell>
        </row>
        <row r="83">
          <cell r="G83">
            <v>10635.426599999999</v>
          </cell>
        </row>
        <row r="84">
          <cell r="G84">
            <v>299.5</v>
          </cell>
        </row>
      </sheetData>
      <sheetData sheetId="12">
        <row r="4">
          <cell r="G4">
            <v>35.758533333333332</v>
          </cell>
        </row>
        <row r="6">
          <cell r="G6">
            <v>28928.4902</v>
          </cell>
        </row>
        <row r="7">
          <cell r="G7">
            <v>809</v>
          </cell>
        </row>
        <row r="8">
          <cell r="G8">
            <v>27903.446433333331</v>
          </cell>
        </row>
        <row r="9">
          <cell r="G9">
            <v>780.33333333333337</v>
          </cell>
        </row>
        <row r="10">
          <cell r="G10">
            <v>27903.446433333331</v>
          </cell>
        </row>
        <row r="11">
          <cell r="G11">
            <v>780.33333333333337</v>
          </cell>
        </row>
        <row r="12">
          <cell r="G12">
            <v>26543.910499999998</v>
          </cell>
        </row>
        <row r="13">
          <cell r="G13">
            <v>742.33333333333337</v>
          </cell>
        </row>
        <row r="14">
          <cell r="G14">
            <v>14040.865233333332</v>
          </cell>
        </row>
        <row r="15">
          <cell r="G15">
            <v>392.66666666666669</v>
          </cell>
        </row>
        <row r="16">
          <cell r="G16">
            <v>13277.798133333332</v>
          </cell>
        </row>
        <row r="17">
          <cell r="G17">
            <v>371.33333333333331</v>
          </cell>
        </row>
        <row r="22">
          <cell r="G22">
            <v>12896.489599999999</v>
          </cell>
        </row>
        <row r="23">
          <cell r="G23">
            <v>360.66666666666669</v>
          </cell>
        </row>
        <row r="24">
          <cell r="G24">
            <v>12693.810466666668</v>
          </cell>
        </row>
        <row r="25">
          <cell r="G25">
            <v>355</v>
          </cell>
        </row>
        <row r="26">
          <cell r="G26">
            <v>12765.388233333333</v>
          </cell>
        </row>
        <row r="27">
          <cell r="G27">
            <v>357</v>
          </cell>
        </row>
        <row r="30">
          <cell r="G30">
            <v>12670.066333333334</v>
          </cell>
        </row>
        <row r="31">
          <cell r="G31">
            <v>354.33333333333331</v>
          </cell>
        </row>
        <row r="37">
          <cell r="G37">
            <v>14303.331700000001</v>
          </cell>
        </row>
        <row r="38">
          <cell r="G38">
            <v>400</v>
          </cell>
        </row>
        <row r="39">
          <cell r="G39">
            <v>12944.404866666666</v>
          </cell>
        </row>
        <row r="40">
          <cell r="G40">
            <v>362</v>
          </cell>
        </row>
        <row r="41">
          <cell r="G41">
            <v>18725.436133333333</v>
          </cell>
        </row>
        <row r="42">
          <cell r="G42">
            <v>523.66666666666663</v>
          </cell>
        </row>
        <row r="44">
          <cell r="G44">
            <v>12134.014866666665</v>
          </cell>
        </row>
        <row r="45">
          <cell r="G45">
            <v>339.33333333333331</v>
          </cell>
        </row>
        <row r="46">
          <cell r="G46">
            <v>11835.992899999999</v>
          </cell>
        </row>
        <row r="47">
          <cell r="G47">
            <v>331</v>
          </cell>
        </row>
        <row r="48">
          <cell r="G48">
            <v>11728.717299999998</v>
          </cell>
        </row>
        <row r="49">
          <cell r="G49">
            <v>328</v>
          </cell>
        </row>
        <row r="51">
          <cell r="G51">
            <v>27988.177266666666</v>
          </cell>
        </row>
        <row r="52">
          <cell r="G52">
            <v>782.66666666666663</v>
          </cell>
        </row>
        <row r="53">
          <cell r="G53">
            <v>26282.358733333331</v>
          </cell>
        </row>
        <row r="54">
          <cell r="G54">
            <v>735</v>
          </cell>
        </row>
        <row r="56">
          <cell r="G56">
            <v>20239.248233333332</v>
          </cell>
        </row>
        <row r="57">
          <cell r="G57">
            <v>566</v>
          </cell>
        </row>
        <row r="59">
          <cell r="G59">
            <v>13933.589633333331</v>
          </cell>
        </row>
        <row r="60">
          <cell r="G60">
            <v>389.66666666666669</v>
          </cell>
        </row>
        <row r="61">
          <cell r="G61">
            <v>12765.224966666667</v>
          </cell>
        </row>
        <row r="62">
          <cell r="G62">
            <v>357</v>
          </cell>
        </row>
        <row r="63">
          <cell r="G63">
            <v>12360.111599999998</v>
          </cell>
        </row>
        <row r="64">
          <cell r="G64">
            <v>345.66666666666669</v>
          </cell>
        </row>
        <row r="70">
          <cell r="G70">
            <v>12980.265966666666</v>
          </cell>
        </row>
        <row r="71">
          <cell r="G71">
            <v>363</v>
          </cell>
        </row>
        <row r="72">
          <cell r="G72">
            <v>12872.990366666665</v>
          </cell>
        </row>
        <row r="73">
          <cell r="G73">
            <v>360</v>
          </cell>
        </row>
        <row r="74">
          <cell r="G74">
            <v>12765.714766666666</v>
          </cell>
        </row>
        <row r="75">
          <cell r="G75">
            <v>357</v>
          </cell>
        </row>
        <row r="76">
          <cell r="G76">
            <v>12789.720533333333</v>
          </cell>
        </row>
        <row r="77">
          <cell r="G77">
            <v>357.66666666666669</v>
          </cell>
        </row>
        <row r="78">
          <cell r="G78">
            <v>12443.887966666667</v>
          </cell>
        </row>
        <row r="79">
          <cell r="G79">
            <v>348</v>
          </cell>
        </row>
        <row r="83">
          <cell r="G83">
            <v>10644.089233333334</v>
          </cell>
        </row>
        <row r="84">
          <cell r="G84">
            <v>297.66666666666669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 FOB 2559 รวม"/>
      <sheetName val="ราคาFOB2559 มค."/>
      <sheetName val="ราคาFOB2559 กพ."/>
      <sheetName val="ราคาFOB2559 มีค."/>
      <sheetName val="ราคาFOB2559 เมย."/>
      <sheetName val="ราคาFOB2559 พค."/>
      <sheetName val="ราคาFOB2559 มิย."/>
      <sheetName val="ราคาFOB2559 กค."/>
      <sheetName val="ราคาFOB2559 สค."/>
      <sheetName val="ราคาFOB2559 กย."/>
      <sheetName val="ราคาFOB2559 ตค."/>
      <sheetName val="ราคาFOB2559 พย."/>
      <sheetName val="ราคาFOB2559 ธค."/>
    </sheetNames>
    <sheetDataSet>
      <sheetData sheetId="0"/>
      <sheetData sheetId="1">
        <row r="4">
          <cell r="G4">
            <v>35.927225</v>
          </cell>
        </row>
        <row r="6">
          <cell r="G6">
            <v>28632.082849999999</v>
          </cell>
        </row>
        <row r="7">
          <cell r="G7">
            <v>797</v>
          </cell>
        </row>
        <row r="8">
          <cell r="G8">
            <v>28129.101699999999</v>
          </cell>
        </row>
        <row r="9">
          <cell r="G9">
            <v>783</v>
          </cell>
        </row>
        <row r="10">
          <cell r="G10">
            <v>27635.126700000001</v>
          </cell>
        </row>
        <row r="11">
          <cell r="G11">
            <v>769.25</v>
          </cell>
        </row>
        <row r="12">
          <cell r="G12">
            <v>26602.222600000001</v>
          </cell>
        </row>
        <row r="13">
          <cell r="G13">
            <v>740.5</v>
          </cell>
        </row>
        <row r="14">
          <cell r="G14">
            <v>14217.6546</v>
          </cell>
        </row>
        <row r="15">
          <cell r="G15">
            <v>395.75</v>
          </cell>
        </row>
        <row r="16">
          <cell r="G16">
            <v>13471.890524999999</v>
          </cell>
        </row>
        <row r="17">
          <cell r="G17">
            <v>375</v>
          </cell>
        </row>
        <row r="22">
          <cell r="G22">
            <v>13265.333325</v>
          </cell>
        </row>
        <row r="23">
          <cell r="G23">
            <v>369.25</v>
          </cell>
        </row>
        <row r="24">
          <cell r="G24">
            <v>13175.487300000001</v>
          </cell>
        </row>
        <row r="25">
          <cell r="G25">
            <v>366.75</v>
          </cell>
        </row>
        <row r="26">
          <cell r="G26">
            <v>13103.6913</v>
          </cell>
        </row>
        <row r="27">
          <cell r="G27">
            <v>364.75</v>
          </cell>
        </row>
        <row r="30">
          <cell r="G30">
            <v>12959.982400000001</v>
          </cell>
        </row>
        <row r="31">
          <cell r="G31">
            <v>360.75</v>
          </cell>
        </row>
        <row r="37">
          <cell r="G37">
            <v>14397.150575</v>
          </cell>
        </row>
        <row r="38">
          <cell r="G38">
            <v>400.75</v>
          </cell>
        </row>
        <row r="39">
          <cell r="G39">
            <v>12951.134599999999</v>
          </cell>
        </row>
        <row r="40">
          <cell r="G40">
            <v>360.5</v>
          </cell>
        </row>
        <row r="41">
          <cell r="G41">
            <v>19847.168249999999</v>
          </cell>
        </row>
        <row r="42">
          <cell r="G42">
            <v>552.5</v>
          </cell>
        </row>
        <row r="44">
          <cell r="G44">
            <v>12187.8176</v>
          </cell>
        </row>
        <row r="45">
          <cell r="G45">
            <v>339.25</v>
          </cell>
        </row>
        <row r="46">
          <cell r="G46">
            <v>11882.46415</v>
          </cell>
        </row>
        <row r="47">
          <cell r="G47">
            <v>330.75</v>
          </cell>
        </row>
        <row r="48">
          <cell r="G48">
            <v>11783.691150000001</v>
          </cell>
        </row>
        <row r="49">
          <cell r="G49">
            <v>328</v>
          </cell>
        </row>
        <row r="51">
          <cell r="G51">
            <v>29369.715549999997</v>
          </cell>
        </row>
        <row r="52">
          <cell r="G52">
            <v>817.5</v>
          </cell>
        </row>
        <row r="53">
          <cell r="G53">
            <v>27491.777275</v>
          </cell>
        </row>
        <row r="54">
          <cell r="G54">
            <v>765.25</v>
          </cell>
        </row>
        <row r="56">
          <cell r="G56">
            <v>20684.394775000001</v>
          </cell>
        </row>
        <row r="57">
          <cell r="G57">
            <v>575.75</v>
          </cell>
        </row>
        <row r="59">
          <cell r="G59">
            <v>14118.879075000001</v>
          </cell>
        </row>
        <row r="60">
          <cell r="G60">
            <v>393</v>
          </cell>
        </row>
        <row r="61">
          <cell r="G61">
            <v>12968.909374999999</v>
          </cell>
        </row>
        <row r="62">
          <cell r="G62">
            <v>361</v>
          </cell>
        </row>
        <row r="63">
          <cell r="G63">
            <v>12744.3606</v>
          </cell>
        </row>
        <row r="64">
          <cell r="G64">
            <v>354.75</v>
          </cell>
        </row>
        <row r="70">
          <cell r="G70">
            <v>13552.7235</v>
          </cell>
        </row>
        <row r="71">
          <cell r="G71">
            <v>377.25</v>
          </cell>
        </row>
        <row r="72">
          <cell r="G72">
            <v>13444.941825</v>
          </cell>
        </row>
        <row r="73">
          <cell r="G73">
            <v>374.25</v>
          </cell>
        </row>
        <row r="74">
          <cell r="G74">
            <v>13346.166300000001</v>
          </cell>
        </row>
        <row r="75">
          <cell r="G75">
            <v>371.5</v>
          </cell>
        </row>
        <row r="76">
          <cell r="G76">
            <v>13238.384625000001</v>
          </cell>
        </row>
        <row r="77">
          <cell r="G77">
            <v>368.5</v>
          </cell>
        </row>
        <row r="78">
          <cell r="G78">
            <v>13049.74235</v>
          </cell>
        </row>
        <row r="79">
          <cell r="G79">
            <v>363.25</v>
          </cell>
        </row>
        <row r="83">
          <cell r="G83">
            <v>10678.9326</v>
          </cell>
        </row>
        <row r="84">
          <cell r="G84">
            <v>297.25</v>
          </cell>
        </row>
      </sheetData>
      <sheetData sheetId="2">
        <row r="4">
          <cell r="G4">
            <v>35.355200000000004</v>
          </cell>
        </row>
        <row r="6">
          <cell r="G6">
            <v>28240.955239999999</v>
          </cell>
        </row>
        <row r="7">
          <cell r="G7">
            <v>798.8</v>
          </cell>
        </row>
        <row r="8">
          <cell r="G8">
            <v>28036.111339999996</v>
          </cell>
        </row>
        <row r="9">
          <cell r="G9">
            <v>793</v>
          </cell>
        </row>
        <row r="10">
          <cell r="G10">
            <v>27208.63912</v>
          </cell>
        </row>
        <row r="11">
          <cell r="G11">
            <v>769.6</v>
          </cell>
        </row>
        <row r="12">
          <cell r="G12">
            <v>26204.5321</v>
          </cell>
        </row>
        <row r="13">
          <cell r="G13">
            <v>741.2</v>
          </cell>
        </row>
        <row r="14">
          <cell r="G14">
            <v>14361.089300000001</v>
          </cell>
        </row>
        <row r="15">
          <cell r="G15">
            <v>406.2</v>
          </cell>
        </row>
        <row r="16">
          <cell r="G16">
            <v>13753.01244</v>
          </cell>
        </row>
        <row r="17">
          <cell r="G17">
            <v>389</v>
          </cell>
        </row>
        <row r="22">
          <cell r="G22">
            <v>13540.860739999998</v>
          </cell>
        </row>
        <row r="23">
          <cell r="G23">
            <v>383</v>
          </cell>
        </row>
        <row r="24">
          <cell r="G24">
            <v>13441.885639999999</v>
          </cell>
        </row>
        <row r="25">
          <cell r="G25">
            <v>380.2</v>
          </cell>
        </row>
        <row r="26">
          <cell r="G26">
            <v>13349.958320000002</v>
          </cell>
        </row>
        <row r="27">
          <cell r="G27">
            <v>377.6</v>
          </cell>
        </row>
        <row r="30">
          <cell r="G30">
            <v>13187.34374</v>
          </cell>
        </row>
        <row r="31">
          <cell r="G31">
            <v>373</v>
          </cell>
        </row>
        <row r="37">
          <cell r="G37">
            <v>14566.188819999999</v>
          </cell>
        </row>
        <row r="38">
          <cell r="G38">
            <v>412</v>
          </cell>
        </row>
        <row r="39">
          <cell r="G39">
            <v>13222.691220000002</v>
          </cell>
        </row>
        <row r="40">
          <cell r="G40">
            <v>374</v>
          </cell>
        </row>
        <row r="41">
          <cell r="G41">
            <v>21198.696000000004</v>
          </cell>
        </row>
        <row r="42">
          <cell r="G42">
            <v>599.6</v>
          </cell>
        </row>
        <row r="44">
          <cell r="G44">
            <v>12289.352739999998</v>
          </cell>
        </row>
        <row r="45">
          <cell r="G45">
            <v>347.6</v>
          </cell>
        </row>
        <row r="46">
          <cell r="G46">
            <v>11978.22076</v>
          </cell>
        </row>
        <row r="47">
          <cell r="G47">
            <v>338.8</v>
          </cell>
        </row>
        <row r="48">
          <cell r="G48">
            <v>11879.245659999999</v>
          </cell>
        </row>
        <row r="49">
          <cell r="G49">
            <v>336</v>
          </cell>
        </row>
        <row r="51">
          <cell r="G51">
            <v>29139.303800000002</v>
          </cell>
        </row>
        <row r="52">
          <cell r="G52">
            <v>824.2</v>
          </cell>
        </row>
        <row r="53">
          <cell r="G53">
            <v>27654.385399999999</v>
          </cell>
        </row>
        <row r="54">
          <cell r="G54">
            <v>782.2</v>
          </cell>
        </row>
        <row r="56">
          <cell r="G56">
            <v>20880.5648</v>
          </cell>
        </row>
        <row r="57">
          <cell r="G57">
            <v>590.6</v>
          </cell>
        </row>
        <row r="59">
          <cell r="G59">
            <v>14255.0237</v>
          </cell>
        </row>
        <row r="60">
          <cell r="G60">
            <v>403.2</v>
          </cell>
        </row>
        <row r="61">
          <cell r="G61">
            <v>13258.039640000003</v>
          </cell>
        </row>
        <row r="62">
          <cell r="G62">
            <v>375</v>
          </cell>
        </row>
        <row r="63">
          <cell r="G63">
            <v>13038.79998</v>
          </cell>
        </row>
        <row r="64">
          <cell r="G64">
            <v>368.8</v>
          </cell>
        </row>
        <row r="70">
          <cell r="G70">
            <v>13795.47078</v>
          </cell>
        </row>
        <row r="71">
          <cell r="G71">
            <v>390.2</v>
          </cell>
        </row>
        <row r="72">
          <cell r="G72">
            <v>13703.517100000001</v>
          </cell>
        </row>
        <row r="73">
          <cell r="G73">
            <v>387.6</v>
          </cell>
        </row>
        <row r="74">
          <cell r="G74">
            <v>13597.451500000001</v>
          </cell>
        </row>
        <row r="75">
          <cell r="G75">
            <v>384.6</v>
          </cell>
        </row>
        <row r="76">
          <cell r="G76">
            <v>13505.56436</v>
          </cell>
        </row>
        <row r="77">
          <cell r="G77">
            <v>382</v>
          </cell>
        </row>
        <row r="78">
          <cell r="G78">
            <v>13293.43316</v>
          </cell>
        </row>
        <row r="79">
          <cell r="G79">
            <v>376</v>
          </cell>
        </row>
        <row r="83">
          <cell r="G83">
            <v>10783.23446</v>
          </cell>
        </row>
        <row r="84">
          <cell r="G84">
            <v>305</v>
          </cell>
        </row>
      </sheetData>
      <sheetData sheetId="3">
        <row r="4">
          <cell r="G4">
            <v>34.927549999999997</v>
          </cell>
        </row>
        <row r="6">
          <cell r="G6">
            <v>27775.655525000002</v>
          </cell>
        </row>
        <row r="7">
          <cell r="G7">
            <v>795.25</v>
          </cell>
        </row>
        <row r="8">
          <cell r="G8">
            <v>27775.655525000002</v>
          </cell>
        </row>
        <row r="9">
          <cell r="G9">
            <v>795.25</v>
          </cell>
        </row>
        <row r="10">
          <cell r="G10">
            <v>26745.293000000001</v>
          </cell>
        </row>
        <row r="11">
          <cell r="G11">
            <v>765.75</v>
          </cell>
        </row>
        <row r="12">
          <cell r="G12">
            <v>25600.854800000001</v>
          </cell>
        </row>
        <row r="13">
          <cell r="G13">
            <v>733</v>
          </cell>
        </row>
        <row r="14">
          <cell r="G14">
            <v>14328.731100000001</v>
          </cell>
        </row>
        <row r="15">
          <cell r="G15">
            <v>410.25</v>
          </cell>
        </row>
        <row r="16">
          <cell r="G16">
            <v>13734.962749999999</v>
          </cell>
        </row>
        <row r="17">
          <cell r="G17">
            <v>393.25</v>
          </cell>
        </row>
        <row r="22">
          <cell r="G22">
            <v>13438.160625</v>
          </cell>
        </row>
        <row r="23">
          <cell r="G23">
            <v>384.75</v>
          </cell>
        </row>
        <row r="24">
          <cell r="G24">
            <v>13333.377974999999</v>
          </cell>
        </row>
        <row r="25">
          <cell r="G25">
            <v>381.75</v>
          </cell>
        </row>
        <row r="26">
          <cell r="G26">
            <v>13263.522875000001</v>
          </cell>
        </row>
        <row r="27">
          <cell r="G27">
            <v>379.75</v>
          </cell>
        </row>
        <row r="30">
          <cell r="G30">
            <v>13115.030650000001</v>
          </cell>
        </row>
        <row r="31">
          <cell r="G31">
            <v>375.5</v>
          </cell>
        </row>
        <row r="37">
          <cell r="G37">
            <v>14573.22395</v>
          </cell>
        </row>
        <row r="38">
          <cell r="G38">
            <v>417.25</v>
          </cell>
        </row>
        <row r="39">
          <cell r="G39">
            <v>13324.669725000002</v>
          </cell>
        </row>
        <row r="40">
          <cell r="G40">
            <v>381.5</v>
          </cell>
        </row>
        <row r="41">
          <cell r="G41">
            <v>21086.920475000003</v>
          </cell>
        </row>
        <row r="42">
          <cell r="G42">
            <v>603.75</v>
          </cell>
        </row>
        <row r="44">
          <cell r="G44">
            <v>12302.933200000001</v>
          </cell>
        </row>
        <row r="45">
          <cell r="G45">
            <v>352.25</v>
          </cell>
        </row>
        <row r="46">
          <cell r="G46">
            <v>12006.131075000001</v>
          </cell>
        </row>
        <row r="47">
          <cell r="G47">
            <v>343.75</v>
          </cell>
        </row>
        <row r="48">
          <cell r="G48">
            <v>11901.348425</v>
          </cell>
        </row>
        <row r="49">
          <cell r="G49">
            <v>340.75</v>
          </cell>
        </row>
        <row r="51">
          <cell r="G51">
            <v>29216.114674999997</v>
          </cell>
        </row>
        <row r="52">
          <cell r="G52">
            <v>836.5</v>
          </cell>
        </row>
        <row r="53">
          <cell r="G53">
            <v>28106.431125000003</v>
          </cell>
        </row>
        <row r="54">
          <cell r="G54">
            <v>804.75</v>
          </cell>
        </row>
        <row r="56">
          <cell r="G56">
            <v>20903.710200000001</v>
          </cell>
        </row>
        <row r="57">
          <cell r="G57">
            <v>598.5</v>
          </cell>
        </row>
        <row r="59">
          <cell r="G59">
            <v>14232.71225</v>
          </cell>
        </row>
        <row r="60">
          <cell r="G60">
            <v>407.5</v>
          </cell>
        </row>
        <row r="61">
          <cell r="G61">
            <v>13228.595325</v>
          </cell>
        </row>
        <row r="62">
          <cell r="G62">
            <v>378.75</v>
          </cell>
        </row>
        <row r="63">
          <cell r="G63">
            <v>12931.629100000002</v>
          </cell>
        </row>
        <row r="64">
          <cell r="G64">
            <v>370.25</v>
          </cell>
        </row>
        <row r="70">
          <cell r="G70">
            <v>13708.80875</v>
          </cell>
        </row>
        <row r="71">
          <cell r="G71">
            <v>392.5</v>
          </cell>
        </row>
        <row r="72">
          <cell r="G72">
            <v>13604.026099999999</v>
          </cell>
        </row>
        <row r="73">
          <cell r="G73">
            <v>389.5</v>
          </cell>
        </row>
        <row r="74">
          <cell r="G74">
            <v>13508.025475000002</v>
          </cell>
        </row>
        <row r="75">
          <cell r="G75">
            <v>386.75</v>
          </cell>
        </row>
        <row r="76">
          <cell r="G76">
            <v>13412.006625</v>
          </cell>
        </row>
        <row r="77">
          <cell r="G77">
            <v>384</v>
          </cell>
        </row>
        <row r="78">
          <cell r="G78">
            <v>13202.441325</v>
          </cell>
        </row>
        <row r="79">
          <cell r="G79">
            <v>378</v>
          </cell>
        </row>
        <row r="83">
          <cell r="G83">
            <v>10792.448850000001</v>
          </cell>
        </row>
        <row r="84">
          <cell r="G84">
            <v>309</v>
          </cell>
        </row>
      </sheetData>
      <sheetData sheetId="4">
        <row r="4">
          <cell r="G4">
            <v>34.841900000000003</v>
          </cell>
        </row>
        <row r="6">
          <cell r="G6">
            <v>27780.219000000001</v>
          </cell>
        </row>
        <row r="7">
          <cell r="G7">
            <v>797.33333333333337</v>
          </cell>
        </row>
        <row r="8">
          <cell r="G8">
            <v>27780.219000000001</v>
          </cell>
        </row>
        <row r="9">
          <cell r="G9">
            <v>797.33333333333337</v>
          </cell>
        </row>
        <row r="10">
          <cell r="G10">
            <v>26746.584366666666</v>
          </cell>
        </row>
        <row r="11">
          <cell r="G11">
            <v>767.66666666666663</v>
          </cell>
        </row>
        <row r="12">
          <cell r="G12">
            <v>25213.546633333335</v>
          </cell>
        </row>
        <row r="13">
          <cell r="G13">
            <v>723.66666666666663</v>
          </cell>
        </row>
        <row r="14">
          <cell r="G14">
            <v>14610.179133333333</v>
          </cell>
        </row>
        <row r="15">
          <cell r="G15">
            <v>419.33333333333331</v>
          </cell>
        </row>
        <row r="16">
          <cell r="G16">
            <v>14064.252833333332</v>
          </cell>
        </row>
        <row r="17">
          <cell r="G17">
            <v>403.66666666666669</v>
          </cell>
        </row>
        <row r="22">
          <cell r="G22">
            <v>13773.868800000002</v>
          </cell>
        </row>
        <row r="23">
          <cell r="G23">
            <v>395.33333333333331</v>
          </cell>
        </row>
        <row r="24">
          <cell r="G24">
            <v>13669.343500000001</v>
          </cell>
        </row>
        <row r="25">
          <cell r="G25">
            <v>392.33333333333331</v>
          </cell>
        </row>
        <row r="26">
          <cell r="G26">
            <v>13599.691500000001</v>
          </cell>
        </row>
        <row r="27">
          <cell r="G27">
            <v>390.33333333333331</v>
          </cell>
        </row>
        <row r="30">
          <cell r="G30">
            <v>13437.132566666667</v>
          </cell>
        </row>
        <row r="31">
          <cell r="G31">
            <v>385.66666666666669</v>
          </cell>
        </row>
        <row r="37">
          <cell r="G37">
            <v>14888.7374</v>
          </cell>
        </row>
        <row r="38">
          <cell r="G38">
            <v>427.33333333333331</v>
          </cell>
        </row>
        <row r="39">
          <cell r="G39">
            <v>13878.397700000001</v>
          </cell>
        </row>
        <row r="40">
          <cell r="G40">
            <v>398.33333333333331</v>
          </cell>
        </row>
        <row r="41">
          <cell r="G41">
            <v>20939.659233333336</v>
          </cell>
        </row>
        <row r="42">
          <cell r="G42">
            <v>601</v>
          </cell>
        </row>
        <row r="44">
          <cell r="G44">
            <v>12635.790133333334</v>
          </cell>
        </row>
        <row r="45">
          <cell r="G45">
            <v>362.66666666666669</v>
          </cell>
        </row>
        <row r="46">
          <cell r="G46">
            <v>12310.595866666665</v>
          </cell>
        </row>
        <row r="47">
          <cell r="G47">
            <v>353.33333333333331</v>
          </cell>
        </row>
        <row r="48">
          <cell r="G48">
            <v>12194.497066666669</v>
          </cell>
        </row>
        <row r="49">
          <cell r="G49">
            <v>350</v>
          </cell>
        </row>
        <row r="51">
          <cell r="G51">
            <v>30195.94106666667</v>
          </cell>
        </row>
        <row r="52">
          <cell r="G52">
            <v>866.66666666666663</v>
          </cell>
        </row>
        <row r="53">
          <cell r="G53">
            <v>29650.091166666665</v>
          </cell>
        </row>
        <row r="54">
          <cell r="G54">
            <v>851</v>
          </cell>
        </row>
        <row r="56">
          <cell r="G56">
            <v>20753.392033333334</v>
          </cell>
        </row>
        <row r="57">
          <cell r="G57">
            <v>595.66666666666663</v>
          </cell>
        </row>
        <row r="59">
          <cell r="G59">
            <v>14505.653833333332</v>
          </cell>
        </row>
        <row r="60">
          <cell r="G60">
            <v>416.33333333333331</v>
          </cell>
        </row>
        <row r="61">
          <cell r="G61">
            <v>13564.8182</v>
          </cell>
        </row>
        <row r="62">
          <cell r="G62">
            <v>389.33333333333331</v>
          </cell>
        </row>
        <row r="63">
          <cell r="G63">
            <v>13274.510566666666</v>
          </cell>
        </row>
        <row r="64">
          <cell r="G64">
            <v>381</v>
          </cell>
        </row>
        <row r="70">
          <cell r="G70">
            <v>14099.107933333333</v>
          </cell>
        </row>
        <row r="71">
          <cell r="G71">
            <v>404.66666666666669</v>
          </cell>
        </row>
        <row r="72">
          <cell r="G72">
            <v>13994.582633333333</v>
          </cell>
        </row>
        <row r="73">
          <cell r="G73">
            <v>401.66666666666669</v>
          </cell>
        </row>
        <row r="74">
          <cell r="G74">
            <v>13901.675700000002</v>
          </cell>
        </row>
        <row r="75">
          <cell r="G75">
            <v>399</v>
          </cell>
        </row>
        <row r="76">
          <cell r="G76">
            <v>13808.723899999999</v>
          </cell>
        </row>
        <row r="77">
          <cell r="G77">
            <v>396.33333333333331</v>
          </cell>
        </row>
        <row r="78">
          <cell r="G78">
            <v>13599.6733</v>
          </cell>
        </row>
        <row r="79">
          <cell r="G79">
            <v>390.33333333333331</v>
          </cell>
        </row>
        <row r="83">
          <cell r="G83">
            <v>10870.536599999999</v>
          </cell>
        </row>
        <row r="84">
          <cell r="G84">
            <v>312</v>
          </cell>
        </row>
      </sheetData>
      <sheetData sheetId="5">
        <row r="4">
          <cell r="G4">
            <v>35.156099999999995</v>
          </cell>
        </row>
        <row r="6">
          <cell r="G6">
            <v>28756.731374999999</v>
          </cell>
        </row>
        <row r="7">
          <cell r="G7">
            <v>815.25</v>
          </cell>
        </row>
        <row r="8">
          <cell r="G8">
            <v>28509.219774999998</v>
          </cell>
        </row>
        <row r="9">
          <cell r="G9">
            <v>808.25</v>
          </cell>
        </row>
        <row r="10">
          <cell r="G10">
            <v>27725.164774999997</v>
          </cell>
        </row>
        <row r="11">
          <cell r="G11">
            <v>786</v>
          </cell>
        </row>
        <row r="12">
          <cell r="G12">
            <v>26332.639074999999</v>
          </cell>
        </row>
        <row r="13">
          <cell r="G13">
            <v>746.5</v>
          </cell>
        </row>
        <row r="14">
          <cell r="G14">
            <v>16058.12665</v>
          </cell>
        </row>
        <row r="15">
          <cell r="G15">
            <v>455.25</v>
          </cell>
        </row>
        <row r="16">
          <cell r="G16">
            <v>15864.161525</v>
          </cell>
        </row>
        <row r="17">
          <cell r="G17">
            <v>449.75</v>
          </cell>
        </row>
        <row r="22">
          <cell r="G22">
            <v>15343.91865</v>
          </cell>
        </row>
        <row r="23">
          <cell r="G23">
            <v>435</v>
          </cell>
        </row>
        <row r="24">
          <cell r="G24">
            <v>15246.844449999999</v>
          </cell>
        </row>
        <row r="25">
          <cell r="G25">
            <v>432.25</v>
          </cell>
        </row>
        <row r="26">
          <cell r="G26">
            <v>15008.506874999999</v>
          </cell>
        </row>
        <row r="27">
          <cell r="G27">
            <v>425.5</v>
          </cell>
        </row>
        <row r="30">
          <cell r="G30">
            <v>14699.812524999999</v>
          </cell>
        </row>
        <row r="31">
          <cell r="G31">
            <v>416.75</v>
          </cell>
        </row>
        <row r="37">
          <cell r="G37">
            <v>15526.490749999997</v>
          </cell>
        </row>
        <row r="38">
          <cell r="G38">
            <v>440</v>
          </cell>
        </row>
        <row r="39">
          <cell r="G39">
            <v>14865.518375</v>
          </cell>
        </row>
        <row r="40">
          <cell r="G40">
            <v>421.25</v>
          </cell>
        </row>
        <row r="41">
          <cell r="G41">
            <v>21638.706975000001</v>
          </cell>
        </row>
        <row r="42">
          <cell r="G42">
            <v>613.5</v>
          </cell>
        </row>
        <row r="44">
          <cell r="G44">
            <v>13270.336899999998</v>
          </cell>
        </row>
        <row r="45">
          <cell r="G45">
            <v>376.25</v>
          </cell>
        </row>
        <row r="46">
          <cell r="G46">
            <v>12502.622425000001</v>
          </cell>
        </row>
        <row r="47">
          <cell r="G47">
            <v>354.5</v>
          </cell>
        </row>
        <row r="48">
          <cell r="G48">
            <v>12388.004850000001</v>
          </cell>
        </row>
        <row r="49">
          <cell r="G49">
            <v>351.25</v>
          </cell>
        </row>
        <row r="51">
          <cell r="G51">
            <v>31228.901249999999</v>
          </cell>
        </row>
        <row r="52">
          <cell r="G52">
            <v>885.5</v>
          </cell>
        </row>
        <row r="53">
          <cell r="G53">
            <v>30223.732774999997</v>
          </cell>
        </row>
        <row r="54">
          <cell r="G54">
            <v>857</v>
          </cell>
        </row>
        <row r="56">
          <cell r="G56">
            <v>22597.013325</v>
          </cell>
        </row>
        <row r="57">
          <cell r="G57">
            <v>640.75</v>
          </cell>
        </row>
        <row r="59">
          <cell r="G59">
            <v>16058.12665</v>
          </cell>
        </row>
        <row r="60">
          <cell r="G60">
            <v>455.25</v>
          </cell>
        </row>
        <row r="61">
          <cell r="G61">
            <v>15141.034374999999</v>
          </cell>
        </row>
        <row r="62">
          <cell r="G62">
            <v>429.25</v>
          </cell>
        </row>
        <row r="63">
          <cell r="G63">
            <v>14850.138299999999</v>
          </cell>
        </row>
        <row r="64">
          <cell r="G64">
            <v>421</v>
          </cell>
        </row>
        <row r="70">
          <cell r="G70">
            <v>15686.895024999998</v>
          </cell>
        </row>
        <row r="71">
          <cell r="G71">
            <v>444.75</v>
          </cell>
        </row>
        <row r="72">
          <cell r="G72">
            <v>15598.811600000001</v>
          </cell>
        </row>
        <row r="73">
          <cell r="G73">
            <v>442.25</v>
          </cell>
        </row>
        <row r="74">
          <cell r="G74">
            <v>15501.809024999999</v>
          </cell>
        </row>
        <row r="75">
          <cell r="G75">
            <v>439.5</v>
          </cell>
        </row>
        <row r="76">
          <cell r="G76">
            <v>15395.998949999999</v>
          </cell>
        </row>
        <row r="77">
          <cell r="G77">
            <v>436.5</v>
          </cell>
        </row>
        <row r="78">
          <cell r="G78">
            <v>15184.378799999999</v>
          </cell>
        </row>
        <row r="79">
          <cell r="G79">
            <v>430.5</v>
          </cell>
        </row>
        <row r="83">
          <cell r="G83">
            <v>10986.194625</v>
          </cell>
        </row>
        <row r="84">
          <cell r="G84">
            <v>311.5</v>
          </cell>
        </row>
      </sheetData>
      <sheetData sheetId="6">
        <row r="4">
          <cell r="G4">
            <v>35.007224999999998</v>
          </cell>
        </row>
        <row r="6">
          <cell r="G6">
            <v>29799.919424999996</v>
          </cell>
        </row>
        <row r="7">
          <cell r="G7">
            <v>851.25</v>
          </cell>
        </row>
        <row r="8">
          <cell r="G8">
            <v>29012.327174999999</v>
          </cell>
        </row>
        <row r="9">
          <cell r="G9">
            <v>828.75</v>
          </cell>
        </row>
        <row r="10">
          <cell r="G10">
            <v>28767.210974999995</v>
          </cell>
        </row>
        <row r="11">
          <cell r="G11">
            <v>821.75</v>
          </cell>
        </row>
        <row r="12">
          <cell r="G12">
            <v>26981.908124999998</v>
          </cell>
        </row>
        <row r="13">
          <cell r="G13">
            <v>770.75</v>
          </cell>
        </row>
        <row r="14">
          <cell r="G14">
            <v>16269.586074999999</v>
          </cell>
        </row>
        <row r="15">
          <cell r="G15">
            <v>464.75</v>
          </cell>
        </row>
        <row r="16">
          <cell r="G16">
            <v>15954.549175</v>
          </cell>
        </row>
        <row r="17">
          <cell r="G17">
            <v>455.75</v>
          </cell>
        </row>
        <row r="22">
          <cell r="G22">
            <v>15429.4408</v>
          </cell>
        </row>
        <row r="23">
          <cell r="G23">
            <v>440.75</v>
          </cell>
        </row>
        <row r="24">
          <cell r="G24">
            <v>15324.419124999999</v>
          </cell>
        </row>
        <row r="25">
          <cell r="G25">
            <v>437.75</v>
          </cell>
        </row>
        <row r="26">
          <cell r="G26">
            <v>15079.368549999999</v>
          </cell>
        </row>
        <row r="27">
          <cell r="G27">
            <v>430.75</v>
          </cell>
        </row>
        <row r="30">
          <cell r="G30">
            <v>14764.303524999998</v>
          </cell>
        </row>
        <row r="31">
          <cell r="G31">
            <v>421.75</v>
          </cell>
        </row>
        <row r="37">
          <cell r="G37">
            <v>16637.362475000002</v>
          </cell>
        </row>
        <row r="38">
          <cell r="G38">
            <v>475.25</v>
          </cell>
        </row>
        <row r="39">
          <cell r="G39">
            <v>16050.937324999999</v>
          </cell>
        </row>
        <row r="40">
          <cell r="G40">
            <v>458.5</v>
          </cell>
        </row>
        <row r="41">
          <cell r="G41">
            <v>22535.747824999995</v>
          </cell>
        </row>
        <row r="42">
          <cell r="G42">
            <v>643.75</v>
          </cell>
        </row>
        <row r="44">
          <cell r="G44">
            <v>13355.280624999999</v>
          </cell>
        </row>
        <row r="45">
          <cell r="G45">
            <v>381.5</v>
          </cell>
        </row>
        <row r="46">
          <cell r="G46">
            <v>12550.114450000001</v>
          </cell>
        </row>
        <row r="47">
          <cell r="G47">
            <v>358.5</v>
          </cell>
        </row>
        <row r="48">
          <cell r="G48">
            <v>12445.092774999999</v>
          </cell>
        </row>
        <row r="49">
          <cell r="G49">
            <v>355.5</v>
          </cell>
        </row>
        <row r="51">
          <cell r="G51">
            <v>30220.081124999997</v>
          </cell>
        </row>
        <row r="52">
          <cell r="G52">
            <v>863.25</v>
          </cell>
        </row>
        <row r="53">
          <cell r="G53">
            <v>29213.607649999998</v>
          </cell>
        </row>
        <row r="54">
          <cell r="G54">
            <v>834.5</v>
          </cell>
        </row>
        <row r="56">
          <cell r="G56">
            <v>21267.127225</v>
          </cell>
        </row>
        <row r="57">
          <cell r="G57">
            <v>607.5</v>
          </cell>
        </row>
        <row r="59">
          <cell r="G59">
            <v>16269.586074999999</v>
          </cell>
        </row>
        <row r="60">
          <cell r="G60">
            <v>464.75</v>
          </cell>
        </row>
        <row r="61">
          <cell r="G61">
            <v>15219.39745</v>
          </cell>
        </row>
        <row r="62">
          <cell r="G62">
            <v>434.75</v>
          </cell>
        </row>
        <row r="63">
          <cell r="G63">
            <v>14930.594224999999</v>
          </cell>
        </row>
        <row r="64">
          <cell r="G64">
            <v>426.5</v>
          </cell>
        </row>
        <row r="70">
          <cell r="G70">
            <v>16225.874799999998</v>
          </cell>
        </row>
        <row r="71">
          <cell r="G71">
            <v>463.5</v>
          </cell>
        </row>
        <row r="72">
          <cell r="G72">
            <v>16120.853125</v>
          </cell>
        </row>
        <row r="73">
          <cell r="G73">
            <v>460.5</v>
          </cell>
        </row>
        <row r="74">
          <cell r="G74">
            <v>16015.831449999998</v>
          </cell>
        </row>
        <row r="75">
          <cell r="G75">
            <v>457.5</v>
          </cell>
        </row>
        <row r="76">
          <cell r="G76">
            <v>15910.809775000002</v>
          </cell>
        </row>
        <row r="77">
          <cell r="G77">
            <v>454.5</v>
          </cell>
        </row>
        <row r="78">
          <cell r="G78">
            <v>15709.528474999999</v>
          </cell>
        </row>
        <row r="79">
          <cell r="G79">
            <v>448.75</v>
          </cell>
        </row>
        <row r="83">
          <cell r="G83">
            <v>10983.523225000001</v>
          </cell>
        </row>
        <row r="84">
          <cell r="G84">
            <v>313.75</v>
          </cell>
        </row>
      </sheetData>
      <sheetData sheetId="7">
        <row r="4">
          <cell r="G4">
            <v>34.856066666666663</v>
          </cell>
        </row>
        <row r="6">
          <cell r="G6">
            <v>29766.960000000003</v>
          </cell>
        </row>
        <row r="7">
          <cell r="G7">
            <v>854</v>
          </cell>
        </row>
        <row r="8">
          <cell r="G8">
            <v>28721.278000000002</v>
          </cell>
        </row>
        <row r="9">
          <cell r="G9">
            <v>824</v>
          </cell>
        </row>
        <row r="10">
          <cell r="G10">
            <v>28384.508033333335</v>
          </cell>
        </row>
        <row r="11">
          <cell r="G11">
            <v>814.33333333333337</v>
          </cell>
        </row>
        <row r="12">
          <cell r="G12">
            <v>26362.856166666665</v>
          </cell>
        </row>
        <row r="13">
          <cell r="G13">
            <v>756.33333333333337</v>
          </cell>
        </row>
        <row r="14">
          <cell r="G14">
            <v>16533.328666666665</v>
          </cell>
        </row>
        <row r="15">
          <cell r="G15">
            <v>474.33333333333331</v>
          </cell>
        </row>
        <row r="16">
          <cell r="G16">
            <v>15940.775533333333</v>
          </cell>
        </row>
        <row r="17">
          <cell r="G17">
            <v>457.33333333333331</v>
          </cell>
        </row>
        <row r="22">
          <cell r="G22">
            <v>15394.707466666667</v>
          </cell>
        </row>
        <row r="23">
          <cell r="G23">
            <v>441.66666666666669</v>
          </cell>
        </row>
        <row r="24">
          <cell r="G24">
            <v>15301.775299999999</v>
          </cell>
        </row>
        <row r="25">
          <cell r="G25">
            <v>439</v>
          </cell>
        </row>
        <row r="26">
          <cell r="G26">
            <v>15069.373866666667</v>
          </cell>
        </row>
        <row r="27">
          <cell r="G27">
            <v>432.33333333333331</v>
          </cell>
        </row>
        <row r="30">
          <cell r="G30">
            <v>14767.298266666665</v>
          </cell>
        </row>
        <row r="31">
          <cell r="G31">
            <v>423.66666666666669</v>
          </cell>
        </row>
        <row r="37">
          <cell r="G37">
            <v>16475.245533333335</v>
          </cell>
        </row>
        <row r="38">
          <cell r="G38">
            <v>472.66666666666669</v>
          </cell>
        </row>
        <row r="39">
          <cell r="G39">
            <v>15673.555999999999</v>
          </cell>
        </row>
        <row r="40">
          <cell r="G40">
            <v>449.66666666666669</v>
          </cell>
        </row>
        <row r="41">
          <cell r="G41">
            <v>22273.098300000001</v>
          </cell>
        </row>
        <row r="42">
          <cell r="G42">
            <v>639</v>
          </cell>
        </row>
        <row r="44">
          <cell r="G44">
            <v>13407.911666666667</v>
          </cell>
        </row>
        <row r="45">
          <cell r="G45">
            <v>384.66666666666669</v>
          </cell>
        </row>
        <row r="46">
          <cell r="G46">
            <v>12606.222133333335</v>
          </cell>
        </row>
        <row r="47">
          <cell r="G47">
            <v>361.66666666666669</v>
          </cell>
        </row>
        <row r="48">
          <cell r="G48">
            <v>12513.289966666665</v>
          </cell>
        </row>
        <row r="49">
          <cell r="G49">
            <v>359</v>
          </cell>
        </row>
        <row r="51">
          <cell r="G51">
            <v>30289.646333333327</v>
          </cell>
        </row>
        <row r="52">
          <cell r="G52">
            <v>869</v>
          </cell>
        </row>
        <row r="53">
          <cell r="G53">
            <v>29255.593333333334</v>
          </cell>
        </row>
        <row r="54">
          <cell r="G54">
            <v>839.33333333333337</v>
          </cell>
        </row>
        <row r="56">
          <cell r="G56">
            <v>20867.071966666666</v>
          </cell>
        </row>
        <row r="57">
          <cell r="G57">
            <v>598.66666666666663</v>
          </cell>
        </row>
        <row r="59">
          <cell r="G59">
            <v>16335.821266666666</v>
          </cell>
        </row>
        <row r="60">
          <cell r="G60">
            <v>468.66666666666669</v>
          </cell>
        </row>
        <row r="61">
          <cell r="G61">
            <v>15208.798133333332</v>
          </cell>
        </row>
        <row r="62">
          <cell r="G62">
            <v>436.33333333333331</v>
          </cell>
        </row>
        <row r="63">
          <cell r="G63">
            <v>14906.722533333334</v>
          </cell>
        </row>
        <row r="64">
          <cell r="G64">
            <v>427.66666666666669</v>
          </cell>
        </row>
        <row r="70">
          <cell r="G70">
            <v>17265.471999999998</v>
          </cell>
        </row>
        <row r="71">
          <cell r="G71">
            <v>495.33333333333331</v>
          </cell>
        </row>
        <row r="72">
          <cell r="G72">
            <v>17160.9038</v>
          </cell>
        </row>
        <row r="73">
          <cell r="G73">
            <v>492.33333333333331</v>
          </cell>
        </row>
        <row r="74">
          <cell r="G74">
            <v>17067.964599999999</v>
          </cell>
        </row>
        <row r="75">
          <cell r="G75">
            <v>489.66666666666669</v>
          </cell>
        </row>
        <row r="76">
          <cell r="G76">
            <v>16974.987433333332</v>
          </cell>
        </row>
        <row r="77">
          <cell r="G77">
            <v>487</v>
          </cell>
        </row>
        <row r="78">
          <cell r="G78">
            <v>16777.487066666665</v>
          </cell>
        </row>
        <row r="79">
          <cell r="G79">
            <v>481.33333333333331</v>
          </cell>
        </row>
        <row r="83">
          <cell r="G83">
            <v>11281.6916</v>
          </cell>
        </row>
        <row r="84">
          <cell r="G84">
            <v>323.66666666666669</v>
          </cell>
        </row>
      </sheetData>
      <sheetData sheetId="8">
        <row r="4">
          <cell r="G4">
            <v>34.490450000000003</v>
          </cell>
        </row>
        <row r="6">
          <cell r="G6">
            <v>29050.099125000001</v>
          </cell>
        </row>
        <row r="7">
          <cell r="G7">
            <v>842.25</v>
          </cell>
        </row>
        <row r="8">
          <cell r="G8">
            <v>27015.162574999998</v>
          </cell>
        </row>
        <row r="9">
          <cell r="G9">
            <v>783.25</v>
          </cell>
        </row>
        <row r="10">
          <cell r="G10">
            <v>28041.229674999999</v>
          </cell>
        </row>
        <row r="11">
          <cell r="G11">
            <v>813</v>
          </cell>
        </row>
        <row r="12">
          <cell r="G12">
            <v>24980.226025</v>
          </cell>
        </row>
        <row r="13">
          <cell r="G13">
            <v>724.25</v>
          </cell>
        </row>
        <row r="14">
          <cell r="G14">
            <v>15453.435675000001</v>
          </cell>
        </row>
        <row r="15">
          <cell r="G15">
            <v>448</v>
          </cell>
        </row>
        <row r="16">
          <cell r="G16">
            <v>14996.687725</v>
          </cell>
        </row>
        <row r="17">
          <cell r="G17">
            <v>434.75</v>
          </cell>
        </row>
        <row r="22">
          <cell r="G22">
            <v>14548.2682</v>
          </cell>
        </row>
        <row r="23">
          <cell r="G23">
            <v>421.75</v>
          </cell>
        </row>
        <row r="24">
          <cell r="G24">
            <v>14444.796849999999</v>
          </cell>
        </row>
        <row r="25">
          <cell r="G25">
            <v>418.75</v>
          </cell>
        </row>
        <row r="26">
          <cell r="G26">
            <v>14315.27455</v>
          </cell>
        </row>
        <row r="27">
          <cell r="G27">
            <v>415</v>
          </cell>
        </row>
        <row r="30">
          <cell r="G30">
            <v>14108.116550000001</v>
          </cell>
        </row>
        <row r="31">
          <cell r="G31">
            <v>409</v>
          </cell>
        </row>
        <row r="37">
          <cell r="G37">
            <v>16391.892725000002</v>
          </cell>
        </row>
        <row r="38">
          <cell r="G38">
            <v>475.25</v>
          </cell>
        </row>
        <row r="39">
          <cell r="G39">
            <v>15417.608875000002</v>
          </cell>
        </row>
        <row r="40">
          <cell r="G40">
            <v>447</v>
          </cell>
        </row>
        <row r="41">
          <cell r="G41">
            <v>21928.000175000001</v>
          </cell>
        </row>
        <row r="42">
          <cell r="G42">
            <v>635.75</v>
          </cell>
        </row>
        <row r="44">
          <cell r="G44">
            <v>13244.710525</v>
          </cell>
        </row>
        <row r="45">
          <cell r="G45">
            <v>384</v>
          </cell>
        </row>
        <row r="46">
          <cell r="G46">
            <v>12684.146975000001</v>
          </cell>
        </row>
        <row r="47">
          <cell r="G47">
            <v>367.75</v>
          </cell>
        </row>
        <row r="48">
          <cell r="G48">
            <v>12563.305949999998</v>
          </cell>
        </row>
        <row r="49">
          <cell r="G49">
            <v>364.25</v>
          </cell>
        </row>
        <row r="51">
          <cell r="G51">
            <v>29489.110850000001</v>
          </cell>
        </row>
        <row r="52">
          <cell r="G52">
            <v>855</v>
          </cell>
        </row>
        <row r="53">
          <cell r="G53">
            <v>28488.8878</v>
          </cell>
        </row>
        <row r="54">
          <cell r="G54">
            <v>826</v>
          </cell>
        </row>
        <row r="56">
          <cell r="G56">
            <v>19918.842075</v>
          </cell>
        </row>
        <row r="57">
          <cell r="G57">
            <v>577.5</v>
          </cell>
        </row>
        <row r="59">
          <cell r="G59">
            <v>15512.989525000001</v>
          </cell>
        </row>
        <row r="60">
          <cell r="G60">
            <v>449.75</v>
          </cell>
        </row>
        <row r="61">
          <cell r="G61">
            <v>14289.577525000001</v>
          </cell>
        </row>
        <row r="62">
          <cell r="G62">
            <v>414.25</v>
          </cell>
        </row>
        <row r="63">
          <cell r="G63">
            <v>13962.034100000001</v>
          </cell>
        </row>
        <row r="64">
          <cell r="G64">
            <v>404.75</v>
          </cell>
        </row>
        <row r="70">
          <cell r="G70">
            <v>15100.444524999999</v>
          </cell>
        </row>
        <row r="71">
          <cell r="G71">
            <v>437.75</v>
          </cell>
        </row>
        <row r="72">
          <cell r="G72">
            <v>14996.973175000001</v>
          </cell>
        </row>
        <row r="73">
          <cell r="G73">
            <v>434.75</v>
          </cell>
        </row>
        <row r="74">
          <cell r="G74">
            <v>14902.09635</v>
          </cell>
        </row>
        <row r="75">
          <cell r="G75">
            <v>432</v>
          </cell>
        </row>
        <row r="76">
          <cell r="G76">
            <v>14798.625</v>
          </cell>
        </row>
        <row r="77">
          <cell r="G77">
            <v>429</v>
          </cell>
        </row>
        <row r="78">
          <cell r="G78">
            <v>14600.277024999999</v>
          </cell>
        </row>
        <row r="79">
          <cell r="G79">
            <v>423.25</v>
          </cell>
        </row>
        <row r="83">
          <cell r="G83">
            <v>11304.160925</v>
          </cell>
        </row>
        <row r="84">
          <cell r="G84">
            <v>327.75</v>
          </cell>
        </row>
      </sheetData>
      <sheetData sheetId="9">
        <row r="4">
          <cell r="G4">
            <v>34.477999999999994</v>
          </cell>
        </row>
        <row r="6">
          <cell r="G6">
            <v>28522.412724999998</v>
          </cell>
        </row>
        <row r="7">
          <cell r="G7">
            <v>827.25</v>
          </cell>
        </row>
        <row r="8">
          <cell r="G8">
            <v>26496.218399999998</v>
          </cell>
        </row>
        <row r="9">
          <cell r="G9">
            <v>768.5</v>
          </cell>
        </row>
        <row r="10">
          <cell r="G10">
            <v>27513.958549999999</v>
          </cell>
        </row>
        <row r="11">
          <cell r="G11">
            <v>798</v>
          </cell>
        </row>
        <row r="12">
          <cell r="G12">
            <v>24444.824374999997</v>
          </cell>
        </row>
        <row r="13">
          <cell r="G13">
            <v>709</v>
          </cell>
        </row>
        <row r="14">
          <cell r="G14">
            <v>14205.1595</v>
          </cell>
        </row>
        <row r="15">
          <cell r="G15">
            <v>412</v>
          </cell>
        </row>
        <row r="16">
          <cell r="G16">
            <v>13705.241399999999</v>
          </cell>
        </row>
        <row r="17">
          <cell r="G17">
            <v>397.5</v>
          </cell>
        </row>
        <row r="22">
          <cell r="G22">
            <v>13248.258374999999</v>
          </cell>
        </row>
        <row r="23">
          <cell r="G23">
            <v>384.25</v>
          </cell>
        </row>
        <row r="24">
          <cell r="G24">
            <v>13144.824374999998</v>
          </cell>
        </row>
        <row r="25">
          <cell r="G25">
            <v>381.25</v>
          </cell>
        </row>
        <row r="26">
          <cell r="G26">
            <v>13153.416549999998</v>
          </cell>
        </row>
        <row r="27">
          <cell r="G27">
            <v>381.5</v>
          </cell>
        </row>
        <row r="30">
          <cell r="G30">
            <v>13049.940799999998</v>
          </cell>
        </row>
        <row r="31">
          <cell r="G31">
            <v>378.5</v>
          </cell>
        </row>
        <row r="37">
          <cell r="G37">
            <v>15868.70335</v>
          </cell>
        </row>
        <row r="38">
          <cell r="G38">
            <v>460.25</v>
          </cell>
        </row>
        <row r="39">
          <cell r="G39">
            <v>13592.4977</v>
          </cell>
        </row>
        <row r="40">
          <cell r="G40">
            <v>394.25</v>
          </cell>
        </row>
        <row r="41">
          <cell r="G41">
            <v>20100.530899999998</v>
          </cell>
        </row>
        <row r="42">
          <cell r="G42">
            <v>583</v>
          </cell>
        </row>
        <row r="44">
          <cell r="G44">
            <v>12834.303775</v>
          </cell>
        </row>
        <row r="45">
          <cell r="G45">
            <v>372.25</v>
          </cell>
        </row>
        <row r="46">
          <cell r="G46">
            <v>12325.725949999998</v>
          </cell>
        </row>
        <row r="47">
          <cell r="G47">
            <v>357.5</v>
          </cell>
        </row>
        <row r="48">
          <cell r="G48">
            <v>12222.291949999999</v>
          </cell>
        </row>
        <row r="49">
          <cell r="G49">
            <v>354.5</v>
          </cell>
        </row>
        <row r="51">
          <cell r="G51">
            <v>30004.141749999995</v>
          </cell>
        </row>
        <row r="52">
          <cell r="G52">
            <v>870.25</v>
          </cell>
        </row>
        <row r="53">
          <cell r="G53">
            <v>29486.93</v>
          </cell>
        </row>
        <row r="54">
          <cell r="G54">
            <v>855.25</v>
          </cell>
        </row>
        <row r="56">
          <cell r="G56">
            <v>18738.969525</v>
          </cell>
        </row>
        <row r="57">
          <cell r="G57">
            <v>543.5</v>
          </cell>
        </row>
        <row r="59">
          <cell r="G59">
            <v>14006.89135</v>
          </cell>
        </row>
        <row r="60">
          <cell r="G60">
            <v>406.25</v>
          </cell>
        </row>
        <row r="61">
          <cell r="G61">
            <v>13007.081549999999</v>
          </cell>
        </row>
        <row r="62">
          <cell r="G62">
            <v>377.25</v>
          </cell>
        </row>
        <row r="63">
          <cell r="G63">
            <v>12662.132375000001</v>
          </cell>
        </row>
        <row r="64">
          <cell r="G64">
            <v>367.25</v>
          </cell>
        </row>
        <row r="70">
          <cell r="G70">
            <v>13610.159474999999</v>
          </cell>
        </row>
        <row r="71">
          <cell r="G71">
            <v>394.75</v>
          </cell>
        </row>
        <row r="72">
          <cell r="G72">
            <v>13506.725474999999</v>
          </cell>
        </row>
        <row r="73">
          <cell r="G73">
            <v>391.75</v>
          </cell>
        </row>
        <row r="74">
          <cell r="G74">
            <v>13403.291475</v>
          </cell>
        </row>
        <row r="75">
          <cell r="G75">
            <v>388.75</v>
          </cell>
        </row>
        <row r="76">
          <cell r="G76">
            <v>13299.857475000001</v>
          </cell>
        </row>
        <row r="77">
          <cell r="G77">
            <v>385.75</v>
          </cell>
        </row>
        <row r="78">
          <cell r="G78">
            <v>13101.641524999999</v>
          </cell>
        </row>
        <row r="79">
          <cell r="G79">
            <v>380</v>
          </cell>
        </row>
        <row r="83">
          <cell r="G83">
            <v>11300.038</v>
          </cell>
        </row>
        <row r="84">
          <cell r="G84">
            <v>327.75</v>
          </cell>
        </row>
      </sheetData>
      <sheetData sheetId="10">
        <row r="4">
          <cell r="G4">
            <v>34.773150000000001</v>
          </cell>
        </row>
        <row r="6">
          <cell r="G6">
            <v>27234.208299999998</v>
          </cell>
        </row>
        <row r="7">
          <cell r="G7">
            <v>783.25</v>
          </cell>
        </row>
        <row r="8">
          <cell r="G8">
            <v>25704.368324999999</v>
          </cell>
        </row>
        <row r="9">
          <cell r="G9">
            <v>739.25</v>
          </cell>
        </row>
        <row r="10">
          <cell r="G10">
            <v>26225.917775000002</v>
          </cell>
        </row>
        <row r="11">
          <cell r="G11">
            <v>754.25</v>
          </cell>
        </row>
        <row r="12">
          <cell r="G12">
            <v>23661.449774999997</v>
          </cell>
        </row>
        <row r="13">
          <cell r="G13">
            <v>680.5</v>
          </cell>
        </row>
        <row r="14">
          <cell r="G14">
            <v>13517.58915</v>
          </cell>
        </row>
        <row r="15">
          <cell r="G15">
            <v>388.75</v>
          </cell>
        </row>
        <row r="16">
          <cell r="G16">
            <v>13022.048575000001</v>
          </cell>
        </row>
        <row r="17">
          <cell r="G17">
            <v>374.5</v>
          </cell>
        </row>
        <row r="22">
          <cell r="G22">
            <v>12822.12615</v>
          </cell>
        </row>
        <row r="23">
          <cell r="G23">
            <v>368.75</v>
          </cell>
        </row>
        <row r="24">
          <cell r="G24">
            <v>12770.124449999999</v>
          </cell>
        </row>
        <row r="25">
          <cell r="G25">
            <v>367.25</v>
          </cell>
        </row>
        <row r="26">
          <cell r="G26">
            <v>12752.57985</v>
          </cell>
        </row>
        <row r="27">
          <cell r="G27">
            <v>366.75</v>
          </cell>
        </row>
        <row r="30">
          <cell r="G30">
            <v>12674.317075000003</v>
          </cell>
        </row>
        <row r="31">
          <cell r="G31">
            <v>364.5</v>
          </cell>
        </row>
        <row r="37">
          <cell r="G37">
            <v>15333.960350000001</v>
          </cell>
        </row>
        <row r="38">
          <cell r="G38">
            <v>441</v>
          </cell>
        </row>
        <row r="39">
          <cell r="G39">
            <v>13299.806075</v>
          </cell>
        </row>
        <row r="40">
          <cell r="G40">
            <v>382.5</v>
          </cell>
        </row>
        <row r="41">
          <cell r="G41">
            <v>18315.196049999999</v>
          </cell>
        </row>
        <row r="42">
          <cell r="G42">
            <v>526.75</v>
          </cell>
        </row>
        <row r="44">
          <cell r="G44">
            <v>12673.870199999999</v>
          </cell>
        </row>
        <row r="45">
          <cell r="G45">
            <v>364.5</v>
          </cell>
        </row>
        <row r="46">
          <cell r="G46">
            <v>12143.575650000002</v>
          </cell>
        </row>
        <row r="47">
          <cell r="G47">
            <v>349.25</v>
          </cell>
        </row>
        <row r="48">
          <cell r="G48">
            <v>12039.2562</v>
          </cell>
        </row>
        <row r="49">
          <cell r="G49">
            <v>346.25</v>
          </cell>
        </row>
        <row r="51">
          <cell r="G51">
            <v>28701.946325000001</v>
          </cell>
        </row>
        <row r="52">
          <cell r="G52">
            <v>825.5</v>
          </cell>
        </row>
        <row r="53">
          <cell r="G53">
            <v>25672.794099999999</v>
          </cell>
        </row>
        <row r="54">
          <cell r="G54">
            <v>738.5</v>
          </cell>
        </row>
        <row r="56">
          <cell r="G56">
            <v>18229.13535</v>
          </cell>
        </row>
        <row r="57">
          <cell r="G57">
            <v>524.25</v>
          </cell>
        </row>
        <row r="59">
          <cell r="G59">
            <v>13317.647550000002</v>
          </cell>
        </row>
        <row r="60">
          <cell r="G60">
            <v>383</v>
          </cell>
        </row>
        <row r="61">
          <cell r="G61">
            <v>12317.942675000002</v>
          </cell>
        </row>
        <row r="62">
          <cell r="G62">
            <v>354.25</v>
          </cell>
        </row>
        <row r="63">
          <cell r="G63">
            <v>12196.20945</v>
          </cell>
        </row>
        <row r="64">
          <cell r="G64">
            <v>350.75</v>
          </cell>
        </row>
        <row r="70">
          <cell r="G70">
            <v>13317.647550000002</v>
          </cell>
        </row>
        <row r="71">
          <cell r="G71">
            <v>383</v>
          </cell>
        </row>
        <row r="72">
          <cell r="G72">
            <v>13222.044575</v>
          </cell>
        </row>
        <row r="73">
          <cell r="G73">
            <v>380.25</v>
          </cell>
        </row>
        <row r="74">
          <cell r="G74">
            <v>13126.470224999999</v>
          </cell>
        </row>
        <row r="75">
          <cell r="G75">
            <v>377.5</v>
          </cell>
        </row>
        <row r="76">
          <cell r="G76">
            <v>13030.765050000002</v>
          </cell>
        </row>
        <row r="77">
          <cell r="G77">
            <v>374.75</v>
          </cell>
        </row>
        <row r="78">
          <cell r="G78">
            <v>12822.12615</v>
          </cell>
        </row>
        <row r="79">
          <cell r="G79">
            <v>368.75</v>
          </cell>
        </row>
        <row r="83">
          <cell r="G83">
            <v>11292.238374999999</v>
          </cell>
        </row>
        <row r="84">
          <cell r="G84">
            <v>324.75</v>
          </cell>
        </row>
      </sheetData>
      <sheetData sheetId="11">
        <row r="4">
          <cell r="G4">
            <v>35.261900000000004</v>
          </cell>
        </row>
        <row r="6">
          <cell r="G6">
            <v>25223.869300000002</v>
          </cell>
        </row>
        <row r="7">
          <cell r="G7">
            <v>715.33333333333337</v>
          </cell>
        </row>
        <row r="8">
          <cell r="G8">
            <v>22840.456900000001</v>
          </cell>
        </row>
        <row r="9">
          <cell r="G9">
            <v>647.66666666666663</v>
          </cell>
        </row>
        <row r="10">
          <cell r="G10">
            <v>23178.679099999998</v>
          </cell>
        </row>
        <row r="11">
          <cell r="G11">
            <v>657.33333333333337</v>
          </cell>
        </row>
        <row r="12">
          <cell r="G12">
            <v>21652.8613</v>
          </cell>
        </row>
        <row r="13">
          <cell r="G13">
            <v>614</v>
          </cell>
        </row>
        <row r="14">
          <cell r="G14">
            <v>13705.901599999999</v>
          </cell>
        </row>
        <row r="15">
          <cell r="G15">
            <v>388.66666666666669</v>
          </cell>
        </row>
        <row r="16">
          <cell r="G16">
            <v>13200.4475</v>
          </cell>
        </row>
        <row r="17">
          <cell r="G17">
            <v>374.33333333333331</v>
          </cell>
        </row>
        <row r="22">
          <cell r="G22">
            <v>12859.515399999998</v>
          </cell>
        </row>
        <row r="23">
          <cell r="G23">
            <v>364.66666666666669</v>
          </cell>
        </row>
        <row r="24">
          <cell r="G24">
            <v>12824.253500000001</v>
          </cell>
        </row>
        <row r="25">
          <cell r="G25">
            <v>363.66666666666669</v>
          </cell>
        </row>
        <row r="26">
          <cell r="G26">
            <v>12730.1031</v>
          </cell>
        </row>
        <row r="27">
          <cell r="G27">
            <v>361</v>
          </cell>
        </row>
        <row r="30">
          <cell r="G30">
            <v>12589.031000000001</v>
          </cell>
        </row>
        <row r="31">
          <cell r="G31">
            <v>357</v>
          </cell>
        </row>
        <row r="37">
          <cell r="G37">
            <v>14974.4439</v>
          </cell>
        </row>
        <row r="38">
          <cell r="G38">
            <v>424.66666666666669</v>
          </cell>
        </row>
        <row r="39">
          <cell r="G39">
            <v>12941.0412</v>
          </cell>
        </row>
        <row r="40">
          <cell r="G40">
            <v>367</v>
          </cell>
        </row>
        <row r="41">
          <cell r="G41">
            <v>16904.563299999998</v>
          </cell>
        </row>
        <row r="42">
          <cell r="G42">
            <v>479.33333333333331</v>
          </cell>
        </row>
        <row r="44">
          <cell r="G44">
            <v>12094.755599999999</v>
          </cell>
        </row>
        <row r="45">
          <cell r="G45">
            <v>343</v>
          </cell>
        </row>
        <row r="46">
          <cell r="G46">
            <v>11706.8747</v>
          </cell>
        </row>
        <row r="47">
          <cell r="G47">
            <v>332</v>
          </cell>
        </row>
        <row r="48">
          <cell r="G48">
            <v>11601.089</v>
          </cell>
        </row>
        <row r="49">
          <cell r="G49">
            <v>329</v>
          </cell>
        </row>
        <row r="51">
          <cell r="G51">
            <v>27985.665900000004</v>
          </cell>
        </row>
        <row r="52">
          <cell r="G52">
            <v>793.66666666666663</v>
          </cell>
        </row>
        <row r="53">
          <cell r="G53">
            <v>22744.411800000002</v>
          </cell>
        </row>
        <row r="54">
          <cell r="G54">
            <v>645</v>
          </cell>
        </row>
        <row r="56">
          <cell r="G56">
            <v>18359.586299999999</v>
          </cell>
        </row>
        <row r="57">
          <cell r="G57">
            <v>520.66666666666663</v>
          </cell>
        </row>
        <row r="59">
          <cell r="G59">
            <v>13506.041599999999</v>
          </cell>
        </row>
        <row r="60">
          <cell r="G60">
            <v>383</v>
          </cell>
        </row>
        <row r="61">
          <cell r="G61">
            <v>12483.522600000002</v>
          </cell>
        </row>
        <row r="62">
          <cell r="G62">
            <v>354</v>
          </cell>
        </row>
        <row r="63">
          <cell r="G63">
            <v>12236.5887</v>
          </cell>
        </row>
        <row r="64">
          <cell r="G64">
            <v>347</v>
          </cell>
        </row>
        <row r="70">
          <cell r="G70">
            <v>13035.642999999998</v>
          </cell>
        </row>
        <row r="71">
          <cell r="G71">
            <v>369.66666666666669</v>
          </cell>
        </row>
        <row r="72">
          <cell r="G72">
            <v>12929.857299999998</v>
          </cell>
        </row>
        <row r="73">
          <cell r="G73">
            <v>366.66666666666669</v>
          </cell>
        </row>
        <row r="74">
          <cell r="G74">
            <v>12835.8346</v>
          </cell>
        </row>
        <row r="75">
          <cell r="G75">
            <v>364</v>
          </cell>
        </row>
        <row r="76">
          <cell r="G76">
            <v>12730.0489</v>
          </cell>
        </row>
        <row r="77">
          <cell r="G77">
            <v>361</v>
          </cell>
        </row>
        <row r="78">
          <cell r="G78">
            <v>12518.501999999999</v>
          </cell>
        </row>
        <row r="79">
          <cell r="G79">
            <v>355</v>
          </cell>
        </row>
        <row r="83">
          <cell r="G83">
            <v>11295.4949</v>
          </cell>
        </row>
        <row r="84">
          <cell r="G84">
            <v>320.33333333333331</v>
          </cell>
        </row>
      </sheetData>
      <sheetData sheetId="12">
        <row r="4">
          <cell r="G4">
            <v>35.468700000000005</v>
          </cell>
        </row>
        <row r="6">
          <cell r="G6">
            <v>25690.685433333332</v>
          </cell>
        </row>
        <row r="7">
          <cell r="G7">
            <v>724.33333333333337</v>
          </cell>
        </row>
        <row r="8">
          <cell r="G8">
            <v>24165.531333333336</v>
          </cell>
        </row>
        <row r="9">
          <cell r="G9">
            <v>681.33333333333337</v>
          </cell>
        </row>
        <row r="10">
          <cell r="G10">
            <v>23668.969533333337</v>
          </cell>
        </row>
        <row r="11">
          <cell r="G11">
            <v>667.33333333333337</v>
          </cell>
        </row>
        <row r="12">
          <cell r="G12">
            <v>22652.170066666662</v>
          </cell>
        </row>
        <row r="13">
          <cell r="G13">
            <v>638.66666666666663</v>
          </cell>
        </row>
        <row r="14">
          <cell r="G14">
            <v>14116.274666666666</v>
          </cell>
        </row>
        <row r="15">
          <cell r="G15">
            <v>398</v>
          </cell>
        </row>
        <row r="16">
          <cell r="G16">
            <v>13619.712866666669</v>
          </cell>
        </row>
        <row r="17">
          <cell r="G17">
            <v>384</v>
          </cell>
        </row>
        <row r="22">
          <cell r="G22">
            <v>13229.557166666666</v>
          </cell>
        </row>
        <row r="23">
          <cell r="G23">
            <v>373</v>
          </cell>
        </row>
        <row r="24">
          <cell r="G24">
            <v>13170.502266666668</v>
          </cell>
        </row>
        <row r="25">
          <cell r="G25">
            <v>371.33333333333331</v>
          </cell>
        </row>
        <row r="26">
          <cell r="G26">
            <v>13052.213666666668</v>
          </cell>
        </row>
        <row r="27">
          <cell r="G27">
            <v>368</v>
          </cell>
        </row>
        <row r="30">
          <cell r="G30">
            <v>12898.546033333332</v>
          </cell>
        </row>
        <row r="31">
          <cell r="G31">
            <v>363.66666666666669</v>
          </cell>
        </row>
        <row r="37">
          <cell r="G37">
            <v>14967.523466666666</v>
          </cell>
        </row>
        <row r="38">
          <cell r="G38">
            <v>422</v>
          </cell>
        </row>
        <row r="39">
          <cell r="G39">
            <v>13052.394066666666</v>
          </cell>
        </row>
        <row r="40">
          <cell r="G40">
            <v>368</v>
          </cell>
        </row>
        <row r="41">
          <cell r="G41">
            <v>18054.46656666667</v>
          </cell>
        </row>
        <row r="42">
          <cell r="G42">
            <v>509</v>
          </cell>
        </row>
        <row r="44">
          <cell r="G44">
            <v>12094.558766666667</v>
          </cell>
        </row>
        <row r="45">
          <cell r="G45">
            <v>341</v>
          </cell>
        </row>
        <row r="46">
          <cell r="G46">
            <v>11751.844466666667</v>
          </cell>
        </row>
        <row r="47">
          <cell r="G47">
            <v>331.33333333333331</v>
          </cell>
        </row>
        <row r="48">
          <cell r="G48">
            <v>11657.2312</v>
          </cell>
        </row>
        <row r="49">
          <cell r="G49">
            <v>328.66666666666669</v>
          </cell>
        </row>
        <row r="51">
          <cell r="G51">
            <v>27452.237933333334</v>
          </cell>
        </row>
        <row r="52">
          <cell r="G52">
            <v>774</v>
          </cell>
        </row>
        <row r="53">
          <cell r="G53">
            <v>23917.250433333335</v>
          </cell>
        </row>
        <row r="54">
          <cell r="G54">
            <v>674.33333333333337</v>
          </cell>
        </row>
        <row r="56">
          <cell r="G56">
            <v>18857.19796666667</v>
          </cell>
        </row>
        <row r="57">
          <cell r="G57">
            <v>531.66666666666663</v>
          </cell>
        </row>
        <row r="59">
          <cell r="G59">
            <v>13938.931166666667</v>
          </cell>
        </row>
        <row r="60">
          <cell r="G60">
            <v>393</v>
          </cell>
        </row>
        <row r="61">
          <cell r="G61">
            <v>12922.221366666665</v>
          </cell>
        </row>
        <row r="62">
          <cell r="G62">
            <v>364.33333333333331</v>
          </cell>
        </row>
        <row r="63">
          <cell r="G63">
            <v>12614.706766666668</v>
          </cell>
        </row>
        <row r="64">
          <cell r="G64">
            <v>355.66666666666669</v>
          </cell>
        </row>
        <row r="70">
          <cell r="G70">
            <v>13549.490666666667</v>
          </cell>
        </row>
        <row r="71">
          <cell r="G71">
            <v>382</v>
          </cell>
        </row>
        <row r="72">
          <cell r="G72">
            <v>13466.670766666668</v>
          </cell>
        </row>
        <row r="73">
          <cell r="G73">
            <v>379.66666666666669</v>
          </cell>
        </row>
        <row r="74">
          <cell r="G74">
            <v>13360.264666666668</v>
          </cell>
        </row>
        <row r="75">
          <cell r="G75">
            <v>376.66666666666669</v>
          </cell>
        </row>
        <row r="76">
          <cell r="G76">
            <v>13253.858566666668</v>
          </cell>
        </row>
        <row r="77">
          <cell r="G77">
            <v>373.66666666666669</v>
          </cell>
        </row>
        <row r="78">
          <cell r="G78">
            <v>13052.928866666667</v>
          </cell>
        </row>
        <row r="79">
          <cell r="G79">
            <v>368</v>
          </cell>
        </row>
        <row r="83">
          <cell r="G83">
            <v>11290.661166666667</v>
          </cell>
        </row>
        <row r="84">
          <cell r="G84">
            <v>318.33333333333331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FOB2548"/>
      <sheetName val="มค."/>
      <sheetName val="กพ."/>
      <sheetName val="มีค."/>
      <sheetName val="เมย."/>
      <sheetName val="พค."/>
      <sheetName val="มิย."/>
      <sheetName val="กค."/>
      <sheetName val="สค."/>
      <sheetName val="กย."/>
      <sheetName val="ตค."/>
      <sheetName val="พย."/>
      <sheetName val="ธค."/>
    </sheetNames>
    <sheetDataSet>
      <sheetData sheetId="0" refreshError="1"/>
      <sheetData sheetId="1">
        <row r="5">
          <cell r="G5">
            <v>38.565959999999997</v>
          </cell>
        </row>
        <row r="7">
          <cell r="G7">
            <v>17768.708559999999</v>
          </cell>
        </row>
        <row r="8">
          <cell r="G8">
            <v>460.8</v>
          </cell>
        </row>
        <row r="11">
          <cell r="G11">
            <v>17368.422180000001</v>
          </cell>
        </row>
        <row r="12">
          <cell r="G12">
            <v>450.4</v>
          </cell>
        </row>
        <row r="15">
          <cell r="G15">
            <v>12139.738000000001</v>
          </cell>
        </row>
        <row r="16">
          <cell r="G16">
            <v>314.8</v>
          </cell>
        </row>
        <row r="17">
          <cell r="G17">
            <v>11353.19284</v>
          </cell>
        </row>
        <row r="18">
          <cell r="G18">
            <v>294.39999999999998</v>
          </cell>
        </row>
        <row r="23">
          <cell r="G23">
            <v>11160.36304</v>
          </cell>
        </row>
        <row r="24">
          <cell r="G24">
            <v>289.39999999999998</v>
          </cell>
        </row>
        <row r="25">
          <cell r="G25">
            <v>11044.66516</v>
          </cell>
        </row>
        <row r="26">
          <cell r="G26">
            <v>286.39999999999998</v>
          </cell>
        </row>
        <row r="27">
          <cell r="G27">
            <v>10674.34404</v>
          </cell>
        </row>
        <row r="28">
          <cell r="G28">
            <v>276.8</v>
          </cell>
        </row>
        <row r="31">
          <cell r="G31">
            <v>10103.2022</v>
          </cell>
        </row>
        <row r="32">
          <cell r="G32">
            <v>262</v>
          </cell>
        </row>
        <row r="38">
          <cell r="G38">
            <v>10566.64768</v>
          </cell>
        </row>
        <row r="39">
          <cell r="G39">
            <v>274</v>
          </cell>
        </row>
        <row r="40">
          <cell r="G40">
            <v>9833.030999999999</v>
          </cell>
        </row>
        <row r="41">
          <cell r="G41">
            <v>255</v>
          </cell>
        </row>
        <row r="43">
          <cell r="G43">
            <v>9585.9647999999997</v>
          </cell>
        </row>
        <row r="44">
          <cell r="G44">
            <v>248.6</v>
          </cell>
        </row>
        <row r="45">
          <cell r="G45">
            <v>8892.3171800000018</v>
          </cell>
        </row>
        <row r="46">
          <cell r="G46">
            <v>230.6</v>
          </cell>
        </row>
        <row r="47">
          <cell r="G47">
            <v>8784.3940000000002</v>
          </cell>
        </row>
        <row r="48">
          <cell r="G48">
            <v>227.8</v>
          </cell>
        </row>
        <row r="50">
          <cell r="G50">
            <v>12571.970380000002</v>
          </cell>
        </row>
        <row r="51">
          <cell r="G51">
            <v>326</v>
          </cell>
        </row>
        <row r="55">
          <cell r="G55">
            <v>9286.1910000000007</v>
          </cell>
        </row>
        <row r="56">
          <cell r="G56">
            <v>240.8</v>
          </cell>
        </row>
        <row r="58">
          <cell r="G58">
            <v>11260.506219999999</v>
          </cell>
        </row>
        <row r="59">
          <cell r="G59">
            <v>292</v>
          </cell>
        </row>
        <row r="60">
          <cell r="G60">
            <v>10959.753240000002</v>
          </cell>
        </row>
        <row r="61">
          <cell r="G61">
            <v>284.2</v>
          </cell>
        </row>
        <row r="62">
          <cell r="G62">
            <v>10851.835359999999</v>
          </cell>
        </row>
        <row r="63">
          <cell r="G63">
            <v>281.39999999999998</v>
          </cell>
        </row>
        <row r="72">
          <cell r="G72">
            <v>11244.946220000002</v>
          </cell>
        </row>
        <row r="73">
          <cell r="G73">
            <v>291.60000000000002</v>
          </cell>
        </row>
        <row r="74">
          <cell r="G74">
            <v>11137.02304</v>
          </cell>
        </row>
        <row r="75">
          <cell r="G75">
            <v>288.8</v>
          </cell>
        </row>
        <row r="76">
          <cell r="G76">
            <v>11021.32516</v>
          </cell>
        </row>
        <row r="77">
          <cell r="G77">
            <v>285.8</v>
          </cell>
        </row>
        <row r="78">
          <cell r="G78">
            <v>10944.193240000001</v>
          </cell>
        </row>
        <row r="79">
          <cell r="G79">
            <v>283.8</v>
          </cell>
        </row>
        <row r="80">
          <cell r="G80">
            <v>10828.495359999999</v>
          </cell>
        </row>
        <row r="81">
          <cell r="G81">
            <v>280.8</v>
          </cell>
        </row>
        <row r="85">
          <cell r="G85">
            <v>8529.031460000002</v>
          </cell>
        </row>
        <row r="86">
          <cell r="G86">
            <v>221.2</v>
          </cell>
        </row>
      </sheetData>
      <sheetData sheetId="2">
        <row r="5">
          <cell r="G5">
            <v>38.265775000000005</v>
          </cell>
        </row>
        <row r="7">
          <cell r="G7">
            <v>17908.485975000003</v>
          </cell>
        </row>
        <row r="8">
          <cell r="G8">
            <v>468</v>
          </cell>
        </row>
        <row r="11">
          <cell r="G11">
            <v>17411.030900000002</v>
          </cell>
        </row>
        <row r="12">
          <cell r="G12">
            <v>455</v>
          </cell>
        </row>
        <row r="15">
          <cell r="G15">
            <v>12178.064200000001</v>
          </cell>
        </row>
        <row r="16">
          <cell r="G16">
            <v>318.25</v>
          </cell>
        </row>
        <row r="17">
          <cell r="G17">
            <v>11317.114899999999</v>
          </cell>
        </row>
        <row r="18">
          <cell r="G18">
            <v>295.75</v>
          </cell>
        </row>
        <row r="23">
          <cell r="G23">
            <v>11116.211625</v>
          </cell>
        </row>
        <row r="24">
          <cell r="G24">
            <v>290.5</v>
          </cell>
        </row>
        <row r="25">
          <cell r="G25">
            <v>11020.53075</v>
          </cell>
        </row>
        <row r="26">
          <cell r="G26">
            <v>288</v>
          </cell>
        </row>
        <row r="27">
          <cell r="G27">
            <v>10685.7194</v>
          </cell>
        </row>
        <row r="28">
          <cell r="G28">
            <v>279.25</v>
          </cell>
        </row>
        <row r="31">
          <cell r="G31">
            <v>10178.689924999999</v>
          </cell>
        </row>
        <row r="32">
          <cell r="G32">
            <v>266</v>
          </cell>
        </row>
        <row r="38">
          <cell r="G38">
            <v>10570.90165</v>
          </cell>
        </row>
        <row r="39">
          <cell r="G39">
            <v>276.25</v>
          </cell>
        </row>
        <row r="40">
          <cell r="G40">
            <v>9796.0911749999996</v>
          </cell>
        </row>
        <row r="41">
          <cell r="G41">
            <v>256</v>
          </cell>
        </row>
        <row r="43">
          <cell r="G43">
            <v>9776.8890749999991</v>
          </cell>
        </row>
        <row r="44">
          <cell r="G44">
            <v>255.5</v>
          </cell>
        </row>
        <row r="45">
          <cell r="G45">
            <v>8992.4508999999998</v>
          </cell>
        </row>
        <row r="46">
          <cell r="G46">
            <v>235</v>
          </cell>
        </row>
        <row r="47">
          <cell r="G47">
            <v>8906.3506500000003</v>
          </cell>
        </row>
        <row r="48">
          <cell r="G48">
            <v>232.75</v>
          </cell>
        </row>
        <row r="50">
          <cell r="G50">
            <v>12560.721950000001</v>
          </cell>
        </row>
        <row r="51">
          <cell r="G51">
            <v>328.25</v>
          </cell>
        </row>
        <row r="55">
          <cell r="G55">
            <v>9279.4340000000011</v>
          </cell>
        </row>
        <row r="56">
          <cell r="G56">
            <v>242.5</v>
          </cell>
        </row>
        <row r="58">
          <cell r="G58">
            <v>11231.008949999999</v>
          </cell>
        </row>
        <row r="59">
          <cell r="G59">
            <v>293.5</v>
          </cell>
        </row>
        <row r="60">
          <cell r="G60">
            <v>10972.67015</v>
          </cell>
        </row>
        <row r="61">
          <cell r="G61">
            <v>286.75</v>
          </cell>
        </row>
        <row r="62">
          <cell r="G62">
            <v>10877.02785</v>
          </cell>
        </row>
        <row r="63">
          <cell r="G63">
            <v>284.25</v>
          </cell>
        </row>
        <row r="72">
          <cell r="G72">
            <v>11231.008949999999</v>
          </cell>
        </row>
        <row r="73">
          <cell r="G73">
            <v>293.5</v>
          </cell>
        </row>
        <row r="74">
          <cell r="G74">
            <v>11116.211625</v>
          </cell>
        </row>
        <row r="75">
          <cell r="G75">
            <v>290.5</v>
          </cell>
        </row>
        <row r="76">
          <cell r="G76">
            <v>11020.53075</v>
          </cell>
        </row>
        <row r="77">
          <cell r="G77">
            <v>288</v>
          </cell>
        </row>
        <row r="78">
          <cell r="G78">
            <v>10924.882749999999</v>
          </cell>
        </row>
        <row r="79">
          <cell r="G79">
            <v>285.5</v>
          </cell>
        </row>
        <row r="80">
          <cell r="G80">
            <v>10819.659824999999</v>
          </cell>
        </row>
        <row r="81">
          <cell r="G81">
            <v>282.75</v>
          </cell>
        </row>
        <row r="85">
          <cell r="G85">
            <v>8581.0813500000004</v>
          </cell>
        </row>
        <row r="86">
          <cell r="G86">
            <v>224.25</v>
          </cell>
        </row>
      </sheetData>
      <sheetData sheetId="3">
        <row r="5">
          <cell r="G5">
            <v>38.445149999999998</v>
          </cell>
        </row>
        <row r="7">
          <cell r="G7">
            <v>17712.088800000001</v>
          </cell>
        </row>
        <row r="8">
          <cell r="G8">
            <v>460.75</v>
          </cell>
        </row>
        <row r="11">
          <cell r="G11">
            <v>17212.30185</v>
          </cell>
        </row>
        <row r="12">
          <cell r="G12">
            <v>447.75</v>
          </cell>
        </row>
        <row r="15">
          <cell r="G15">
            <v>12465.310875000001</v>
          </cell>
        </row>
        <row r="16">
          <cell r="G16">
            <v>324.25</v>
          </cell>
        </row>
        <row r="17">
          <cell r="G17">
            <v>11495.030850000001</v>
          </cell>
        </row>
        <row r="18">
          <cell r="G18">
            <v>299</v>
          </cell>
        </row>
        <row r="23">
          <cell r="G23">
            <v>11293.196174999999</v>
          </cell>
        </row>
        <row r="24">
          <cell r="G24">
            <v>293.75</v>
          </cell>
        </row>
        <row r="25">
          <cell r="G25">
            <v>11197.01355</v>
          </cell>
        </row>
        <row r="26">
          <cell r="G26">
            <v>291.25</v>
          </cell>
        </row>
        <row r="27">
          <cell r="G27">
            <v>10802.759549999999</v>
          </cell>
        </row>
        <row r="28">
          <cell r="G28">
            <v>281</v>
          </cell>
        </row>
        <row r="31">
          <cell r="G31">
            <v>10225.883250000001</v>
          </cell>
        </row>
        <row r="32">
          <cell r="G32">
            <v>266</v>
          </cell>
        </row>
        <row r="38">
          <cell r="G38">
            <v>10552.338674999999</v>
          </cell>
        </row>
        <row r="39">
          <cell r="G39">
            <v>274.5</v>
          </cell>
        </row>
        <row r="40">
          <cell r="G40">
            <v>9533.0838000000003</v>
          </cell>
        </row>
        <row r="41">
          <cell r="G41">
            <v>248</v>
          </cell>
        </row>
        <row r="43">
          <cell r="G43">
            <v>9754.5344249999998</v>
          </cell>
        </row>
        <row r="44">
          <cell r="G44">
            <v>253.75</v>
          </cell>
        </row>
        <row r="45">
          <cell r="G45">
            <v>8956.9292249999999</v>
          </cell>
        </row>
        <row r="46">
          <cell r="G46">
            <v>233</v>
          </cell>
        </row>
        <row r="47">
          <cell r="G47">
            <v>8851.2026999999998</v>
          </cell>
        </row>
        <row r="48">
          <cell r="G48">
            <v>230.25</v>
          </cell>
        </row>
        <row r="50">
          <cell r="G50">
            <v>12541.6785</v>
          </cell>
        </row>
        <row r="51">
          <cell r="G51">
            <v>326.25</v>
          </cell>
        </row>
        <row r="55">
          <cell r="G55">
            <v>9476.9943000000003</v>
          </cell>
        </row>
        <row r="56">
          <cell r="G56">
            <v>246.5</v>
          </cell>
        </row>
        <row r="58">
          <cell r="G58">
            <v>11321.827874999999</v>
          </cell>
        </row>
        <row r="59">
          <cell r="G59">
            <v>294.5</v>
          </cell>
        </row>
        <row r="60">
          <cell r="G60">
            <v>11129.602125000001</v>
          </cell>
        </row>
        <row r="61">
          <cell r="G61">
            <v>289.5</v>
          </cell>
        </row>
        <row r="62">
          <cell r="G62">
            <v>11023.875599999999</v>
          </cell>
        </row>
        <row r="63">
          <cell r="G63">
            <v>286.75</v>
          </cell>
        </row>
        <row r="72">
          <cell r="G72">
            <v>11293.464225</v>
          </cell>
        </row>
        <row r="73">
          <cell r="G73">
            <v>293.75</v>
          </cell>
        </row>
        <row r="74">
          <cell r="G74">
            <v>11197.415625</v>
          </cell>
        </row>
        <row r="75">
          <cell r="G75">
            <v>291.25</v>
          </cell>
        </row>
        <row r="76">
          <cell r="G76">
            <v>11101.238475</v>
          </cell>
        </row>
        <row r="77">
          <cell r="G77">
            <v>288.75</v>
          </cell>
        </row>
        <row r="78">
          <cell r="G78">
            <v>10995.645974999999</v>
          </cell>
        </row>
        <row r="79">
          <cell r="G79">
            <v>286</v>
          </cell>
        </row>
        <row r="80">
          <cell r="G80">
            <v>10889.854425</v>
          </cell>
        </row>
        <row r="81">
          <cell r="G81">
            <v>283.25</v>
          </cell>
        </row>
        <row r="85">
          <cell r="G85">
            <v>8562.9338250000001</v>
          </cell>
        </row>
        <row r="86">
          <cell r="G86">
            <v>222.75</v>
          </cell>
        </row>
      </sheetData>
      <sheetData sheetId="4">
        <row r="5">
          <cell r="G5">
            <v>39.299366666666664</v>
          </cell>
        </row>
        <row r="7">
          <cell r="G7">
            <v>17357.242966666669</v>
          </cell>
        </row>
        <row r="8">
          <cell r="G8">
            <v>441.66666666666669</v>
          </cell>
        </row>
        <row r="11">
          <cell r="G11">
            <v>16846.351200000001</v>
          </cell>
        </row>
        <row r="12">
          <cell r="G12">
            <v>428.66666666666669</v>
          </cell>
        </row>
        <row r="15">
          <cell r="G15">
            <v>12575.810533333331</v>
          </cell>
        </row>
        <row r="16">
          <cell r="G16">
            <v>320</v>
          </cell>
        </row>
        <row r="17">
          <cell r="G17">
            <v>11973.258199999998</v>
          </cell>
        </row>
        <row r="18">
          <cell r="G18">
            <v>304.66666666666669</v>
          </cell>
        </row>
        <row r="23">
          <cell r="G23">
            <v>11776.761366666666</v>
          </cell>
        </row>
        <row r="24">
          <cell r="G24">
            <v>299.66666666666669</v>
          </cell>
        </row>
        <row r="25">
          <cell r="G25">
            <v>11658.863266666667</v>
          </cell>
        </row>
        <row r="26">
          <cell r="G26">
            <v>296.66666666666669</v>
          </cell>
        </row>
        <row r="27">
          <cell r="G27">
            <v>11161.061800000001</v>
          </cell>
        </row>
        <row r="28">
          <cell r="G28">
            <v>284</v>
          </cell>
        </row>
        <row r="31">
          <cell r="G31">
            <v>10440.554433333333</v>
          </cell>
        </row>
        <row r="32">
          <cell r="G32">
            <v>265.66666666666669</v>
          </cell>
        </row>
        <row r="38">
          <cell r="G38">
            <v>10571.542833333331</v>
          </cell>
        </row>
        <row r="39">
          <cell r="G39">
            <v>269</v>
          </cell>
        </row>
        <row r="40">
          <cell r="G40">
            <v>9471.1605666666655</v>
          </cell>
        </row>
        <row r="41">
          <cell r="G41">
            <v>241</v>
          </cell>
        </row>
        <row r="43">
          <cell r="G43">
            <v>9772.4519999999993</v>
          </cell>
        </row>
        <row r="44">
          <cell r="G44">
            <v>248.66666666666666</v>
          </cell>
        </row>
        <row r="45">
          <cell r="G45">
            <v>8973.3590999999997</v>
          </cell>
        </row>
        <row r="46">
          <cell r="G46">
            <v>228.33333333333334</v>
          </cell>
        </row>
        <row r="47">
          <cell r="G47">
            <v>8868.5665666666664</v>
          </cell>
        </row>
        <row r="48">
          <cell r="G48">
            <v>225.66666666666666</v>
          </cell>
        </row>
        <row r="50">
          <cell r="G50">
            <v>12575.810533333331</v>
          </cell>
        </row>
        <row r="51">
          <cell r="G51">
            <v>320</v>
          </cell>
        </row>
        <row r="55">
          <cell r="G55">
            <v>9968.9488333333338</v>
          </cell>
        </row>
        <row r="56">
          <cell r="G56">
            <v>253.66666666666666</v>
          </cell>
        </row>
        <row r="58">
          <cell r="G58">
            <v>11724.343233333333</v>
          </cell>
        </row>
        <row r="59">
          <cell r="G59">
            <v>298.33333333333331</v>
          </cell>
        </row>
        <row r="60">
          <cell r="G60">
            <v>11527.8464</v>
          </cell>
        </row>
        <row r="61">
          <cell r="G61">
            <v>293.33333333333331</v>
          </cell>
        </row>
        <row r="62">
          <cell r="G62">
            <v>11436.157366666666</v>
          </cell>
        </row>
        <row r="63">
          <cell r="G63">
            <v>291</v>
          </cell>
        </row>
        <row r="72">
          <cell r="G72">
            <v>11750.523833333333</v>
          </cell>
        </row>
        <row r="73">
          <cell r="G73">
            <v>299</v>
          </cell>
        </row>
        <row r="74">
          <cell r="G74">
            <v>11671.925099999999</v>
          </cell>
        </row>
        <row r="75">
          <cell r="G75">
            <v>297</v>
          </cell>
        </row>
        <row r="76">
          <cell r="G76">
            <v>11554.027</v>
          </cell>
        </row>
        <row r="77">
          <cell r="G77">
            <v>294</v>
          </cell>
        </row>
        <row r="78">
          <cell r="G78">
            <v>11475.428266666664</v>
          </cell>
        </row>
        <row r="79">
          <cell r="G79">
            <v>292</v>
          </cell>
        </row>
        <row r="80">
          <cell r="G80">
            <v>11357.530166666666</v>
          </cell>
        </row>
        <row r="81">
          <cell r="G81">
            <v>289</v>
          </cell>
        </row>
        <row r="85">
          <cell r="G85">
            <v>8567.2751333333345</v>
          </cell>
        </row>
        <row r="86">
          <cell r="G86">
            <v>218</v>
          </cell>
        </row>
      </sheetData>
      <sheetData sheetId="5">
        <row r="5">
          <cell r="G5">
            <v>39.680860000000003</v>
          </cell>
        </row>
        <row r="7">
          <cell r="G7">
            <v>17258.573120000001</v>
          </cell>
        </row>
        <row r="8">
          <cell r="G8">
            <v>435</v>
          </cell>
        </row>
        <row r="11">
          <cell r="G11">
            <v>16803.425425000001</v>
          </cell>
        </row>
        <row r="12">
          <cell r="G12">
            <v>422.6</v>
          </cell>
        </row>
        <row r="15">
          <cell r="G15">
            <v>13002.136280000001</v>
          </cell>
        </row>
        <row r="16">
          <cell r="G16">
            <v>327.8</v>
          </cell>
        </row>
        <row r="17">
          <cell r="G17">
            <v>12226.4002</v>
          </cell>
        </row>
        <row r="18">
          <cell r="G18">
            <v>308.2</v>
          </cell>
        </row>
        <row r="23">
          <cell r="G23">
            <v>11807.791859999999</v>
          </cell>
        </row>
        <row r="24">
          <cell r="G24">
            <v>297.60000000000002</v>
          </cell>
        </row>
        <row r="25">
          <cell r="G25">
            <v>11696.817079999999</v>
          </cell>
        </row>
        <row r="26">
          <cell r="G26">
            <v>294.8</v>
          </cell>
        </row>
        <row r="27">
          <cell r="G27">
            <v>11188.881820000001</v>
          </cell>
        </row>
        <row r="28">
          <cell r="G28">
            <v>282</v>
          </cell>
        </row>
        <row r="31">
          <cell r="G31">
            <v>10442.913759999999</v>
          </cell>
        </row>
        <row r="32">
          <cell r="G32">
            <v>263.2</v>
          </cell>
        </row>
        <row r="38">
          <cell r="G38">
            <v>10354.0784</v>
          </cell>
        </row>
        <row r="39">
          <cell r="G39">
            <v>261</v>
          </cell>
        </row>
        <row r="40">
          <cell r="G40">
            <v>9306.8952600000011</v>
          </cell>
        </row>
        <row r="41">
          <cell r="G41">
            <v>234.6</v>
          </cell>
        </row>
        <row r="43">
          <cell r="G43">
            <v>9776.4069399999989</v>
          </cell>
        </row>
        <row r="44">
          <cell r="G44">
            <v>246.4</v>
          </cell>
        </row>
        <row r="45">
          <cell r="G45">
            <v>8918.9526399999995</v>
          </cell>
        </row>
        <row r="46">
          <cell r="G46">
            <v>224.8</v>
          </cell>
        </row>
        <row r="47">
          <cell r="G47">
            <v>8831.6749999999993</v>
          </cell>
        </row>
        <row r="48">
          <cell r="G48">
            <v>222.6</v>
          </cell>
        </row>
        <row r="50">
          <cell r="G50">
            <v>12561.728200000001</v>
          </cell>
        </row>
        <row r="51">
          <cell r="G51">
            <v>316.60000000000002</v>
          </cell>
        </row>
        <row r="55">
          <cell r="G55">
            <v>9974.8112399999991</v>
          </cell>
        </row>
        <row r="56">
          <cell r="G56">
            <v>251.4</v>
          </cell>
        </row>
        <row r="58">
          <cell r="G58">
            <v>11752.38214</v>
          </cell>
        </row>
        <row r="59">
          <cell r="G59">
            <v>296.2</v>
          </cell>
        </row>
        <row r="60">
          <cell r="G60">
            <v>11553.97784</v>
          </cell>
        </row>
        <row r="61">
          <cell r="G61">
            <v>291.2</v>
          </cell>
        </row>
        <row r="62">
          <cell r="G62">
            <v>11458.73192</v>
          </cell>
        </row>
        <row r="63">
          <cell r="G63">
            <v>288.8</v>
          </cell>
        </row>
        <row r="72">
          <cell r="G72">
            <v>11704.72954</v>
          </cell>
        </row>
        <row r="73">
          <cell r="G73">
            <v>295</v>
          </cell>
        </row>
        <row r="74">
          <cell r="G74">
            <v>11625.367819999999</v>
          </cell>
        </row>
        <row r="75">
          <cell r="G75">
            <v>293</v>
          </cell>
        </row>
        <row r="76">
          <cell r="G76">
            <v>11489.917149999999</v>
          </cell>
        </row>
        <row r="77">
          <cell r="G77">
            <v>290</v>
          </cell>
        </row>
        <row r="78">
          <cell r="G78">
            <v>11426.963519999999</v>
          </cell>
        </row>
        <row r="79">
          <cell r="G79">
            <v>288</v>
          </cell>
        </row>
        <row r="80">
          <cell r="G80">
            <v>11307.92094</v>
          </cell>
        </row>
        <row r="81">
          <cell r="G81">
            <v>285</v>
          </cell>
        </row>
        <row r="85">
          <cell r="G85">
            <v>8570.2522800000006</v>
          </cell>
        </row>
        <row r="86">
          <cell r="G86">
            <v>216</v>
          </cell>
        </row>
      </sheetData>
      <sheetData sheetId="6">
        <row r="5">
          <cell r="G5">
            <v>40.708100000000002</v>
          </cell>
        </row>
        <row r="7">
          <cell r="G7">
            <v>16944.231</v>
          </cell>
        </row>
        <row r="8">
          <cell r="G8">
            <v>416.25</v>
          </cell>
        </row>
        <row r="11">
          <cell r="G11">
            <v>16435.37645</v>
          </cell>
        </row>
        <row r="12">
          <cell r="G12">
            <v>403.75</v>
          </cell>
        </row>
        <row r="15">
          <cell r="G15">
            <v>12486.6348</v>
          </cell>
        </row>
        <row r="16">
          <cell r="G16">
            <v>306.75</v>
          </cell>
        </row>
        <row r="17">
          <cell r="G17">
            <v>11937.134700000001</v>
          </cell>
        </row>
        <row r="18">
          <cell r="G18">
            <v>293.25</v>
          </cell>
        </row>
        <row r="23">
          <cell r="G23">
            <v>11713.2677</v>
          </cell>
        </row>
        <row r="24">
          <cell r="G24">
            <v>287.75</v>
          </cell>
        </row>
        <row r="25">
          <cell r="G25">
            <v>11631.7647</v>
          </cell>
        </row>
        <row r="26">
          <cell r="G26">
            <v>285.75</v>
          </cell>
        </row>
        <row r="27">
          <cell r="G27">
            <v>11122.9727</v>
          </cell>
        </row>
        <row r="28">
          <cell r="G28">
            <v>273.25</v>
          </cell>
        </row>
        <row r="31">
          <cell r="G31">
            <v>10380.1196</v>
          </cell>
        </row>
        <row r="32">
          <cell r="G32">
            <v>255</v>
          </cell>
        </row>
        <row r="38">
          <cell r="G38">
            <v>10064.78505</v>
          </cell>
        </row>
        <row r="39">
          <cell r="G39">
            <v>247.25</v>
          </cell>
        </row>
        <row r="40">
          <cell r="G40">
            <v>9067.4333000000006</v>
          </cell>
        </row>
        <row r="41">
          <cell r="G41">
            <v>222.75</v>
          </cell>
        </row>
        <row r="43">
          <cell r="G43">
            <v>9769.5782999999992</v>
          </cell>
        </row>
        <row r="44">
          <cell r="G44">
            <v>240</v>
          </cell>
        </row>
        <row r="45">
          <cell r="G45">
            <v>8782.3404499999997</v>
          </cell>
        </row>
        <row r="46">
          <cell r="G46">
            <v>215.75</v>
          </cell>
        </row>
        <row r="47">
          <cell r="G47">
            <v>8700.92425</v>
          </cell>
        </row>
        <row r="48">
          <cell r="G48">
            <v>213.75</v>
          </cell>
        </row>
        <row r="50">
          <cell r="G50">
            <v>12558.086450000001</v>
          </cell>
        </row>
        <row r="51">
          <cell r="G51">
            <v>308.5</v>
          </cell>
        </row>
        <row r="55">
          <cell r="G55">
            <v>9973.1188000000002</v>
          </cell>
        </row>
        <row r="56">
          <cell r="G56">
            <v>245</v>
          </cell>
        </row>
        <row r="58">
          <cell r="G58">
            <v>11682.72285</v>
          </cell>
        </row>
        <row r="59">
          <cell r="G59">
            <v>287</v>
          </cell>
        </row>
        <row r="60">
          <cell r="G60">
            <v>11489.345600000001</v>
          </cell>
        </row>
        <row r="61">
          <cell r="G61">
            <v>282.25</v>
          </cell>
        </row>
        <row r="62">
          <cell r="G62">
            <v>11387.516099999999</v>
          </cell>
        </row>
        <row r="63">
          <cell r="G63">
            <v>279.75</v>
          </cell>
        </row>
        <row r="72">
          <cell r="G72">
            <v>11713.212599999999</v>
          </cell>
        </row>
        <row r="73">
          <cell r="G73">
            <v>287.75</v>
          </cell>
        </row>
        <row r="74">
          <cell r="G74">
            <v>11611.383100000001</v>
          </cell>
        </row>
        <row r="75">
          <cell r="G75">
            <v>285.25</v>
          </cell>
        </row>
        <row r="76">
          <cell r="G76">
            <v>11509.6721</v>
          </cell>
        </row>
        <row r="77">
          <cell r="G77">
            <v>282.75</v>
          </cell>
        </row>
        <row r="78">
          <cell r="G78">
            <v>11418.00585</v>
          </cell>
        </row>
        <row r="79">
          <cell r="G79">
            <v>280.5</v>
          </cell>
        </row>
        <row r="80">
          <cell r="G80">
            <v>11306.131600000001</v>
          </cell>
        </row>
        <row r="81">
          <cell r="G81">
            <v>277.75</v>
          </cell>
        </row>
        <row r="85">
          <cell r="G85">
            <v>8578.936099999999</v>
          </cell>
        </row>
        <row r="86">
          <cell r="G86">
            <v>210.75</v>
          </cell>
        </row>
      </sheetData>
      <sheetData sheetId="7">
        <row r="5">
          <cell r="G5">
            <v>41.546799999999998</v>
          </cell>
        </row>
        <row r="7">
          <cell r="G7">
            <v>16971.530100000004</v>
          </cell>
        </row>
        <row r="8">
          <cell r="G8">
            <v>408.5</v>
          </cell>
        </row>
        <row r="11">
          <cell r="G11">
            <v>16472.968500000003</v>
          </cell>
        </row>
        <row r="12">
          <cell r="G12">
            <v>396.5</v>
          </cell>
        </row>
        <row r="15">
          <cell r="G15">
            <v>12505.273999999999</v>
          </cell>
        </row>
        <row r="16">
          <cell r="G16">
            <v>301</v>
          </cell>
        </row>
        <row r="17">
          <cell r="G17">
            <v>11840.610049999999</v>
          </cell>
        </row>
        <row r="18">
          <cell r="G18">
            <v>285</v>
          </cell>
        </row>
        <row r="23">
          <cell r="G23">
            <v>11591.329250000001</v>
          </cell>
        </row>
        <row r="24">
          <cell r="G24">
            <v>279</v>
          </cell>
        </row>
        <row r="25">
          <cell r="G25">
            <v>11487.443149999999</v>
          </cell>
        </row>
        <row r="26">
          <cell r="G26">
            <v>276.5</v>
          </cell>
        </row>
        <row r="27">
          <cell r="G27">
            <v>11020.096525000001</v>
          </cell>
        </row>
        <row r="28">
          <cell r="G28">
            <v>265.25</v>
          </cell>
        </row>
        <row r="31">
          <cell r="G31">
            <v>10324.132750000001</v>
          </cell>
        </row>
        <row r="32">
          <cell r="G32">
            <v>248.5</v>
          </cell>
        </row>
        <row r="38">
          <cell r="G38">
            <v>10095.559600000001</v>
          </cell>
        </row>
        <row r="39">
          <cell r="G39">
            <v>243</v>
          </cell>
        </row>
        <row r="40">
          <cell r="G40">
            <v>9150.4114750000008</v>
          </cell>
        </row>
        <row r="41">
          <cell r="G41">
            <v>220.25</v>
          </cell>
        </row>
        <row r="43">
          <cell r="G43">
            <v>9773.6705249999995</v>
          </cell>
        </row>
        <row r="44">
          <cell r="G44">
            <v>235.25</v>
          </cell>
        </row>
        <row r="45">
          <cell r="G45">
            <v>8786.9698000000008</v>
          </cell>
        </row>
        <row r="46">
          <cell r="G46">
            <v>211.5</v>
          </cell>
        </row>
        <row r="47">
          <cell r="G47">
            <v>8683.1219000000001</v>
          </cell>
        </row>
        <row r="48">
          <cell r="G48">
            <v>209</v>
          </cell>
        </row>
        <row r="50">
          <cell r="G50">
            <v>12578.098625000001</v>
          </cell>
        </row>
        <row r="51">
          <cell r="G51">
            <v>302.75</v>
          </cell>
        </row>
        <row r="55">
          <cell r="G55">
            <v>9981.4045249999999</v>
          </cell>
        </row>
        <row r="56">
          <cell r="G56">
            <v>240.25</v>
          </cell>
        </row>
        <row r="58">
          <cell r="G58">
            <v>11591.329250000001</v>
          </cell>
        </row>
        <row r="59">
          <cell r="G59">
            <v>279</v>
          </cell>
        </row>
        <row r="60">
          <cell r="G60">
            <v>11383.595249999998</v>
          </cell>
        </row>
        <row r="61">
          <cell r="G61">
            <v>274</v>
          </cell>
        </row>
        <row r="62">
          <cell r="G62">
            <v>11279.709150000001</v>
          </cell>
        </row>
        <row r="63">
          <cell r="G63">
            <v>271.5</v>
          </cell>
        </row>
        <row r="72">
          <cell r="G72">
            <v>11601.683075000001</v>
          </cell>
        </row>
        <row r="73">
          <cell r="G73">
            <v>279.25</v>
          </cell>
        </row>
        <row r="74">
          <cell r="G74">
            <v>11508.150799999999</v>
          </cell>
        </row>
        <row r="75">
          <cell r="G75">
            <v>277</v>
          </cell>
        </row>
        <row r="76">
          <cell r="G76">
            <v>11393.949074999999</v>
          </cell>
        </row>
        <row r="77">
          <cell r="G77">
            <v>274.25</v>
          </cell>
        </row>
        <row r="78">
          <cell r="G78">
            <v>11300.416799999999</v>
          </cell>
        </row>
        <row r="79">
          <cell r="G79">
            <v>272</v>
          </cell>
        </row>
        <row r="80">
          <cell r="G80">
            <v>11206.969375000001</v>
          </cell>
        </row>
        <row r="81">
          <cell r="G81">
            <v>269.75</v>
          </cell>
        </row>
        <row r="85">
          <cell r="G85">
            <v>8579.2358000000004</v>
          </cell>
        </row>
        <row r="86">
          <cell r="G86">
            <v>206.5</v>
          </cell>
        </row>
      </sheetData>
      <sheetData sheetId="8">
        <row r="5">
          <cell r="G5">
            <v>41.021879999999996</v>
          </cell>
        </row>
        <row r="7">
          <cell r="G7">
            <v>17212.34302</v>
          </cell>
        </row>
        <row r="8">
          <cell r="G8">
            <v>419.6</v>
          </cell>
        </row>
        <row r="11">
          <cell r="G11">
            <v>16720.080460000001</v>
          </cell>
        </row>
        <row r="12">
          <cell r="G12">
            <v>407.6</v>
          </cell>
        </row>
        <row r="15">
          <cell r="G15">
            <v>12888.961159999999</v>
          </cell>
        </row>
        <row r="16">
          <cell r="G16">
            <v>314.2</v>
          </cell>
        </row>
        <row r="17">
          <cell r="G17">
            <v>11986.479799999999</v>
          </cell>
        </row>
        <row r="18">
          <cell r="G18">
            <v>292.2</v>
          </cell>
        </row>
        <row r="23">
          <cell r="G23">
            <v>11740.34852</v>
          </cell>
        </row>
        <row r="24">
          <cell r="G24">
            <v>286.2</v>
          </cell>
        </row>
        <row r="25">
          <cell r="G25">
            <v>11650.1167</v>
          </cell>
        </row>
        <row r="26">
          <cell r="G26">
            <v>284</v>
          </cell>
        </row>
        <row r="27">
          <cell r="G27">
            <v>11133.229859999998</v>
          </cell>
        </row>
        <row r="28">
          <cell r="G28">
            <v>271.39999999999998</v>
          </cell>
        </row>
        <row r="31">
          <cell r="G31">
            <v>10427.669839999999</v>
          </cell>
        </row>
        <row r="32">
          <cell r="G32">
            <v>254.2</v>
          </cell>
        </row>
        <row r="38">
          <cell r="G38">
            <v>10747.37732</v>
          </cell>
        </row>
        <row r="39">
          <cell r="G39">
            <v>262</v>
          </cell>
        </row>
        <row r="40">
          <cell r="G40">
            <v>9762.8521999999994</v>
          </cell>
        </row>
        <row r="41">
          <cell r="G41">
            <v>238</v>
          </cell>
        </row>
        <row r="43">
          <cell r="G43">
            <v>9804.1320999999989</v>
          </cell>
        </row>
        <row r="44">
          <cell r="G44">
            <v>239</v>
          </cell>
        </row>
        <row r="45">
          <cell r="G45">
            <v>8860.6796399999985</v>
          </cell>
        </row>
        <row r="46">
          <cell r="G46">
            <v>216</v>
          </cell>
        </row>
        <row r="47">
          <cell r="G47">
            <v>8762.1918399999995</v>
          </cell>
        </row>
        <row r="48">
          <cell r="G48">
            <v>213.6</v>
          </cell>
        </row>
        <row r="50">
          <cell r="G50">
            <v>12692.134419999998</v>
          </cell>
        </row>
        <row r="51">
          <cell r="G51">
            <v>309.39999999999998</v>
          </cell>
        </row>
        <row r="55">
          <cell r="G55">
            <v>9992.8731999999982</v>
          </cell>
        </row>
        <row r="56">
          <cell r="G56">
            <v>243.6</v>
          </cell>
        </row>
        <row r="58">
          <cell r="G58">
            <v>11740.34852</v>
          </cell>
        </row>
        <row r="59">
          <cell r="G59">
            <v>286.2</v>
          </cell>
        </row>
        <row r="60">
          <cell r="G60">
            <v>11535.239119999998</v>
          </cell>
        </row>
        <row r="61">
          <cell r="G61">
            <v>281.2</v>
          </cell>
        </row>
        <row r="62">
          <cell r="G62">
            <v>11445.007299999999</v>
          </cell>
        </row>
        <row r="63">
          <cell r="G63">
            <v>279</v>
          </cell>
        </row>
        <row r="72">
          <cell r="G72">
            <v>11797.7387</v>
          </cell>
        </row>
        <row r="73">
          <cell r="G73">
            <v>287.60000000000002</v>
          </cell>
        </row>
        <row r="74">
          <cell r="G74">
            <v>11691.138580000003</v>
          </cell>
        </row>
        <row r="75">
          <cell r="G75">
            <v>285</v>
          </cell>
        </row>
        <row r="76">
          <cell r="G76">
            <v>11609.094819999998</v>
          </cell>
        </row>
        <row r="77">
          <cell r="G77">
            <v>283</v>
          </cell>
        </row>
        <row r="78">
          <cell r="G78">
            <v>11486.029180000001</v>
          </cell>
        </row>
        <row r="79">
          <cell r="G79">
            <v>280</v>
          </cell>
        </row>
        <row r="80">
          <cell r="G80">
            <v>11403.985420000001</v>
          </cell>
        </row>
        <row r="81">
          <cell r="G81">
            <v>278</v>
          </cell>
        </row>
        <row r="85">
          <cell r="G85">
            <v>8393.0198799999998</v>
          </cell>
        </row>
        <row r="86">
          <cell r="G86">
            <v>204.6</v>
          </cell>
        </row>
      </sheetData>
      <sheetData sheetId="9">
        <row r="5">
          <cell r="G5">
            <v>40.859074999999997</v>
          </cell>
        </row>
        <row r="7">
          <cell r="G7">
            <v>16884.88895</v>
          </cell>
        </row>
        <row r="8">
          <cell r="G8">
            <v>413.25</v>
          </cell>
        </row>
        <row r="11">
          <cell r="G11">
            <v>16394.580049999997</v>
          </cell>
        </row>
        <row r="12">
          <cell r="G12">
            <v>401.25</v>
          </cell>
        </row>
        <row r="15">
          <cell r="G15">
            <v>12921.672724999999</v>
          </cell>
        </row>
        <row r="16">
          <cell r="G16">
            <v>316.25</v>
          </cell>
        </row>
        <row r="17">
          <cell r="G17">
            <v>12022.773075000001</v>
          </cell>
        </row>
        <row r="18">
          <cell r="G18">
            <v>294.25</v>
          </cell>
        </row>
        <row r="23">
          <cell r="G23">
            <v>11777.618625000001</v>
          </cell>
        </row>
        <row r="24">
          <cell r="G24">
            <v>288.25</v>
          </cell>
        </row>
        <row r="25">
          <cell r="G25">
            <v>11675.49595</v>
          </cell>
        </row>
        <row r="26">
          <cell r="G26">
            <v>285.75</v>
          </cell>
        </row>
        <row r="27">
          <cell r="G27">
            <v>11174.940474999999</v>
          </cell>
        </row>
        <row r="28">
          <cell r="G28">
            <v>273.5</v>
          </cell>
        </row>
        <row r="31">
          <cell r="G31">
            <v>10470.11975</v>
          </cell>
        </row>
        <row r="32">
          <cell r="G32">
            <v>256.25</v>
          </cell>
        </row>
        <row r="38">
          <cell r="G38">
            <v>10970.710874999999</v>
          </cell>
        </row>
        <row r="39">
          <cell r="G39">
            <v>268.5</v>
          </cell>
        </row>
        <row r="40">
          <cell r="G40">
            <v>9775.4485000000004</v>
          </cell>
        </row>
        <row r="41">
          <cell r="G41">
            <v>239.25</v>
          </cell>
        </row>
        <row r="43">
          <cell r="G43">
            <v>9775.4485000000004</v>
          </cell>
        </row>
        <row r="44">
          <cell r="G44">
            <v>239.25</v>
          </cell>
        </row>
        <row r="45">
          <cell r="G45">
            <v>8978.7969999999987</v>
          </cell>
        </row>
        <row r="46">
          <cell r="G46">
            <v>219.75</v>
          </cell>
        </row>
        <row r="47">
          <cell r="G47">
            <v>8886.8907749999998</v>
          </cell>
        </row>
        <row r="48">
          <cell r="G48">
            <v>217.5</v>
          </cell>
        </row>
        <row r="50">
          <cell r="G50">
            <v>13074.825599999998</v>
          </cell>
        </row>
        <row r="51">
          <cell r="G51">
            <v>320</v>
          </cell>
        </row>
        <row r="55">
          <cell r="G55">
            <v>9979.7438750000001</v>
          </cell>
        </row>
        <row r="56">
          <cell r="G56">
            <v>244.25</v>
          </cell>
        </row>
        <row r="58">
          <cell r="G58">
            <v>11777.618625000001</v>
          </cell>
        </row>
        <row r="59">
          <cell r="G59">
            <v>288.25</v>
          </cell>
        </row>
        <row r="60">
          <cell r="G60">
            <v>11573.323250000001</v>
          </cell>
        </row>
        <row r="61">
          <cell r="G61">
            <v>283.25</v>
          </cell>
        </row>
        <row r="62">
          <cell r="G62">
            <v>11471.200575000001</v>
          </cell>
        </row>
        <row r="63">
          <cell r="G63">
            <v>280.75</v>
          </cell>
        </row>
        <row r="72">
          <cell r="G72">
            <v>11920.650399999999</v>
          </cell>
        </row>
        <row r="73">
          <cell r="G73">
            <v>291.75</v>
          </cell>
        </row>
        <row r="74">
          <cell r="G74">
            <v>11828.724275</v>
          </cell>
        </row>
        <row r="75">
          <cell r="G75">
            <v>289.5</v>
          </cell>
        </row>
        <row r="76">
          <cell r="G76">
            <v>11716.355025000001</v>
          </cell>
        </row>
        <row r="77">
          <cell r="G77">
            <v>286.75</v>
          </cell>
        </row>
        <row r="78">
          <cell r="G78">
            <v>11634.636875</v>
          </cell>
        </row>
        <row r="79">
          <cell r="G79">
            <v>284.75</v>
          </cell>
        </row>
        <row r="80">
          <cell r="G80">
            <v>11522.247724999999</v>
          </cell>
        </row>
        <row r="81">
          <cell r="G81">
            <v>282</v>
          </cell>
        </row>
        <row r="85">
          <cell r="G85">
            <v>8376.051875000001</v>
          </cell>
        </row>
        <row r="86">
          <cell r="G86">
            <v>205</v>
          </cell>
        </row>
      </sheetData>
      <sheetData sheetId="10">
        <row r="5">
          <cell r="G5">
            <v>40.732974999999996</v>
          </cell>
        </row>
        <row r="7">
          <cell r="G7">
            <v>16625.034479999998</v>
          </cell>
        </row>
        <row r="8">
          <cell r="G8">
            <v>408.4</v>
          </cell>
        </row>
        <row r="11">
          <cell r="G11">
            <v>16120.26858</v>
          </cell>
        </row>
        <row r="12">
          <cell r="G12">
            <v>396</v>
          </cell>
        </row>
        <row r="15">
          <cell r="G15">
            <v>12896.122959999999</v>
          </cell>
        </row>
        <row r="16">
          <cell r="G16">
            <v>316.8</v>
          </cell>
        </row>
        <row r="17">
          <cell r="G17">
            <v>11984.32532</v>
          </cell>
        </row>
        <row r="18">
          <cell r="G18">
            <v>294.39999999999998</v>
          </cell>
        </row>
        <row r="23">
          <cell r="G23">
            <v>11723.825060000001</v>
          </cell>
        </row>
        <row r="24">
          <cell r="G24">
            <v>288</v>
          </cell>
        </row>
        <row r="25">
          <cell r="G25">
            <v>11617.961420000001</v>
          </cell>
        </row>
        <row r="26">
          <cell r="G26">
            <v>285.39999999999998</v>
          </cell>
        </row>
        <row r="27">
          <cell r="G27">
            <v>11121.339279999998</v>
          </cell>
        </row>
        <row r="28">
          <cell r="G28">
            <v>273.2</v>
          </cell>
        </row>
        <row r="31">
          <cell r="G31">
            <v>10412.98438</v>
          </cell>
        </row>
        <row r="32">
          <cell r="G32">
            <v>255.8</v>
          </cell>
        </row>
        <row r="38">
          <cell r="G38">
            <v>10991.033020000001</v>
          </cell>
        </row>
        <row r="39">
          <cell r="G39">
            <v>270</v>
          </cell>
        </row>
        <row r="40">
          <cell r="G40">
            <v>9623.3705200000004</v>
          </cell>
        </row>
        <row r="41">
          <cell r="G41">
            <v>236.4</v>
          </cell>
        </row>
        <row r="43">
          <cell r="G43">
            <v>9745.3365799999992</v>
          </cell>
        </row>
        <row r="44">
          <cell r="G44">
            <v>239.4</v>
          </cell>
        </row>
        <row r="45">
          <cell r="G45">
            <v>8963.7971799999996</v>
          </cell>
        </row>
        <row r="46">
          <cell r="G46">
            <v>220.2</v>
          </cell>
        </row>
        <row r="47">
          <cell r="G47">
            <v>8874.24604</v>
          </cell>
        </row>
        <row r="48">
          <cell r="G48">
            <v>218</v>
          </cell>
        </row>
        <row r="50">
          <cell r="G50">
            <v>13034.437460000001</v>
          </cell>
        </row>
        <row r="51">
          <cell r="G51">
            <v>320.2</v>
          </cell>
        </row>
        <row r="55">
          <cell r="G55">
            <v>9891.9413200000017</v>
          </cell>
        </row>
        <row r="56">
          <cell r="G56">
            <v>243</v>
          </cell>
        </row>
        <row r="58">
          <cell r="G58">
            <v>11723.825060000001</v>
          </cell>
        </row>
        <row r="59">
          <cell r="G59">
            <v>288</v>
          </cell>
        </row>
        <row r="60">
          <cell r="G60">
            <v>11539.543679999999</v>
          </cell>
        </row>
        <row r="61">
          <cell r="G61">
            <v>283.39999999999998</v>
          </cell>
        </row>
        <row r="62">
          <cell r="G62">
            <v>11422.569679999999</v>
          </cell>
        </row>
        <row r="63">
          <cell r="G63">
            <v>280.60000000000002</v>
          </cell>
        </row>
        <row r="72">
          <cell r="G72">
            <v>11894.709940000001</v>
          </cell>
        </row>
        <row r="73">
          <cell r="G73">
            <v>292.2</v>
          </cell>
        </row>
        <row r="74">
          <cell r="G74">
            <v>11797.03126</v>
          </cell>
        </row>
        <row r="75">
          <cell r="G75">
            <v>289.8</v>
          </cell>
        </row>
        <row r="76">
          <cell r="G76">
            <v>11699.34866</v>
          </cell>
        </row>
        <row r="77">
          <cell r="G77">
            <v>287.39999999999998</v>
          </cell>
        </row>
        <row r="78">
          <cell r="G78">
            <v>11593.49576</v>
          </cell>
        </row>
        <row r="79">
          <cell r="G79">
            <v>284.8</v>
          </cell>
        </row>
        <row r="80">
          <cell r="G80">
            <v>11495.81316</v>
          </cell>
        </row>
        <row r="81">
          <cell r="G81">
            <v>282.39999999999998</v>
          </cell>
        </row>
        <row r="85">
          <cell r="G85">
            <v>8385.625320000001</v>
          </cell>
        </row>
        <row r="86">
          <cell r="G86">
            <v>206</v>
          </cell>
        </row>
      </sheetData>
      <sheetData sheetId="11">
        <row r="5">
          <cell r="G5">
            <v>40.860424999999999</v>
          </cell>
        </row>
        <row r="7">
          <cell r="G7">
            <v>16395.280725000001</v>
          </cell>
        </row>
        <row r="8">
          <cell r="G8">
            <v>401.25</v>
          </cell>
        </row>
        <row r="11">
          <cell r="G11">
            <v>15904.955625000001</v>
          </cell>
        </row>
        <row r="12">
          <cell r="G12">
            <v>389.25</v>
          </cell>
        </row>
        <row r="15">
          <cell r="G15">
            <v>12656.566974999998</v>
          </cell>
        </row>
        <row r="16">
          <cell r="G16">
            <v>309.75</v>
          </cell>
        </row>
        <row r="17">
          <cell r="G17">
            <v>11665.666475</v>
          </cell>
        </row>
        <row r="18">
          <cell r="G18">
            <v>285.5</v>
          </cell>
        </row>
        <row r="23">
          <cell r="G23">
            <v>11420.503924999999</v>
          </cell>
        </row>
        <row r="24">
          <cell r="G24">
            <v>279.5</v>
          </cell>
        </row>
        <row r="25">
          <cell r="G25">
            <v>11318.395624999999</v>
          </cell>
        </row>
        <row r="26">
          <cell r="G26">
            <v>277</v>
          </cell>
        </row>
        <row r="27">
          <cell r="G27">
            <v>10858.708274999999</v>
          </cell>
        </row>
        <row r="28">
          <cell r="G28">
            <v>265.75</v>
          </cell>
        </row>
        <row r="31">
          <cell r="G31">
            <v>10194.691175</v>
          </cell>
        </row>
        <row r="32">
          <cell r="G32">
            <v>249.5</v>
          </cell>
        </row>
        <row r="38">
          <cell r="G38">
            <v>10838.262924999999</v>
          </cell>
        </row>
        <row r="39">
          <cell r="G39">
            <v>265.25</v>
          </cell>
        </row>
        <row r="40">
          <cell r="G40">
            <v>9245.0689750000001</v>
          </cell>
        </row>
        <row r="41">
          <cell r="G41">
            <v>226.25</v>
          </cell>
        </row>
        <row r="43">
          <cell r="G43">
            <v>9653.3106000000007</v>
          </cell>
        </row>
        <row r="44">
          <cell r="G44">
            <v>236.25</v>
          </cell>
        </row>
        <row r="45">
          <cell r="G45">
            <v>8723.7158749999981</v>
          </cell>
        </row>
        <row r="46">
          <cell r="G46">
            <v>213.5</v>
          </cell>
        </row>
        <row r="47">
          <cell r="G47">
            <v>8621.607575</v>
          </cell>
        </row>
        <row r="48">
          <cell r="G48">
            <v>211</v>
          </cell>
        </row>
        <row r="50">
          <cell r="G50">
            <v>12922.1446</v>
          </cell>
        </row>
        <row r="51">
          <cell r="G51">
            <v>316.25</v>
          </cell>
        </row>
        <row r="55">
          <cell r="G55">
            <v>9735.0314499999986</v>
          </cell>
        </row>
        <row r="56">
          <cell r="G56">
            <v>238.25</v>
          </cell>
        </row>
        <row r="58">
          <cell r="G58">
            <v>11420.503924999999</v>
          </cell>
        </row>
        <row r="59">
          <cell r="G59">
            <v>279.5</v>
          </cell>
        </row>
        <row r="60">
          <cell r="G60">
            <v>11216.201800000001</v>
          </cell>
        </row>
        <row r="61">
          <cell r="G61">
            <v>274.5</v>
          </cell>
        </row>
        <row r="62">
          <cell r="G62">
            <v>11114.093500000001</v>
          </cell>
        </row>
        <row r="63">
          <cell r="G63">
            <v>272</v>
          </cell>
        </row>
        <row r="72">
          <cell r="G72">
            <v>11318.2256</v>
          </cell>
        </row>
        <row r="73">
          <cell r="G73">
            <v>277</v>
          </cell>
        </row>
        <row r="74">
          <cell r="G74">
            <v>11267.229649999999</v>
          </cell>
        </row>
        <row r="75">
          <cell r="G75">
            <v>275.75</v>
          </cell>
        </row>
        <row r="76">
          <cell r="G76">
            <v>11175.286125000001</v>
          </cell>
        </row>
        <row r="77">
          <cell r="G77">
            <v>273.5</v>
          </cell>
        </row>
        <row r="78">
          <cell r="G78">
            <v>11062.927525000001</v>
          </cell>
        </row>
        <row r="79">
          <cell r="G79">
            <v>270.75</v>
          </cell>
        </row>
        <row r="80">
          <cell r="G80">
            <v>10981.206674999999</v>
          </cell>
        </row>
        <row r="81">
          <cell r="G81">
            <v>268.75</v>
          </cell>
        </row>
        <row r="85">
          <cell r="G85">
            <v>8274.2512000000006</v>
          </cell>
        </row>
        <row r="86">
          <cell r="G86">
            <v>202.5</v>
          </cell>
        </row>
      </sheetData>
      <sheetData sheetId="12">
        <row r="5">
          <cell r="G5">
            <v>40.883474999999997</v>
          </cell>
        </row>
        <row r="7">
          <cell r="G7">
            <v>16567.427324999997</v>
          </cell>
        </row>
        <row r="8">
          <cell r="G8">
            <v>405.25</v>
          </cell>
        </row>
        <row r="11">
          <cell r="G11">
            <v>16076.825624999999</v>
          </cell>
        </row>
        <row r="12">
          <cell r="G12">
            <v>393.25</v>
          </cell>
        </row>
        <row r="15">
          <cell r="G15">
            <v>12786.04795</v>
          </cell>
        </row>
        <row r="16">
          <cell r="G16">
            <v>312.75</v>
          </cell>
        </row>
        <row r="17">
          <cell r="G17">
            <v>11774.245424999999</v>
          </cell>
        </row>
        <row r="18">
          <cell r="G18">
            <v>288</v>
          </cell>
        </row>
        <row r="23">
          <cell r="G23">
            <v>11528.944575</v>
          </cell>
        </row>
        <row r="24">
          <cell r="G24">
            <v>282</v>
          </cell>
        </row>
        <row r="25">
          <cell r="G25">
            <v>11436.98885</v>
          </cell>
        </row>
        <row r="26">
          <cell r="G26">
            <v>279.75</v>
          </cell>
        </row>
        <row r="27">
          <cell r="G27">
            <v>10946.387149999999</v>
          </cell>
        </row>
        <row r="28">
          <cell r="G28">
            <v>267.75</v>
          </cell>
        </row>
        <row r="31">
          <cell r="G31">
            <v>10251.368075000002</v>
          </cell>
        </row>
        <row r="32">
          <cell r="G32">
            <v>250.75</v>
          </cell>
        </row>
        <row r="38">
          <cell r="G38">
            <v>10874.808975</v>
          </cell>
        </row>
        <row r="39">
          <cell r="G39">
            <v>266</v>
          </cell>
        </row>
        <row r="40">
          <cell r="G40">
            <v>8933.4099249999999</v>
          </cell>
        </row>
        <row r="41">
          <cell r="G41">
            <v>218.5</v>
          </cell>
        </row>
        <row r="43">
          <cell r="G43">
            <v>9689.1881999999987</v>
          </cell>
        </row>
        <row r="44">
          <cell r="G44">
            <v>237</v>
          </cell>
        </row>
        <row r="45">
          <cell r="G45">
            <v>8697.9286250000005</v>
          </cell>
        </row>
        <row r="46">
          <cell r="G46">
            <v>212.75</v>
          </cell>
        </row>
        <row r="47">
          <cell r="G47">
            <v>8595.7471000000005</v>
          </cell>
        </row>
        <row r="48">
          <cell r="G48">
            <v>210.25</v>
          </cell>
        </row>
        <row r="50">
          <cell r="G50">
            <v>13071.9385</v>
          </cell>
        </row>
        <row r="51">
          <cell r="G51">
            <v>319.75</v>
          </cell>
        </row>
        <row r="55">
          <cell r="G55">
            <v>9975.3725250000007</v>
          </cell>
        </row>
        <row r="56">
          <cell r="G56">
            <v>244</v>
          </cell>
        </row>
        <row r="58">
          <cell r="G58">
            <v>11528.944575</v>
          </cell>
        </row>
        <row r="59">
          <cell r="G59">
            <v>282</v>
          </cell>
        </row>
        <row r="60">
          <cell r="G60">
            <v>11324.5272</v>
          </cell>
        </row>
        <row r="61">
          <cell r="G61">
            <v>277</v>
          </cell>
        </row>
        <row r="62">
          <cell r="G62">
            <v>11242.760249999999</v>
          </cell>
        </row>
        <row r="63">
          <cell r="G63">
            <v>275</v>
          </cell>
        </row>
        <row r="72">
          <cell r="G72">
            <v>11529.081399999999</v>
          </cell>
        </row>
        <row r="73">
          <cell r="G73">
            <v>282</v>
          </cell>
        </row>
        <row r="74">
          <cell r="G74">
            <v>11426.941124999999</v>
          </cell>
        </row>
        <row r="75">
          <cell r="G75">
            <v>279.5</v>
          </cell>
        </row>
        <row r="76">
          <cell r="G76">
            <v>11324.664025</v>
          </cell>
        </row>
        <row r="77">
          <cell r="G77">
            <v>277</v>
          </cell>
        </row>
        <row r="78">
          <cell r="G78">
            <v>11232.7083</v>
          </cell>
        </row>
        <row r="79">
          <cell r="G79">
            <v>274.75</v>
          </cell>
        </row>
        <row r="80">
          <cell r="G80">
            <v>11140.756799999999</v>
          </cell>
        </row>
        <row r="81">
          <cell r="G81">
            <v>272.5</v>
          </cell>
        </row>
        <row r="85">
          <cell r="G85">
            <v>8278.7767249999997</v>
          </cell>
        </row>
        <row r="86">
          <cell r="G86">
            <v>202.5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 FOB 2549 รวม"/>
      <sheetName val="ราคาFOB2549 มค."/>
      <sheetName val="ราคาFOB2549 กพ."/>
      <sheetName val="ราคาFOB2549 มีค."/>
      <sheetName val="ราคาFOB2549 เมย."/>
      <sheetName val="ราคาFOB2549 พค."/>
      <sheetName val="ราคาFOB2549 มิย."/>
      <sheetName val="ราคาFOB2549 กค."/>
      <sheetName val="ราคาFOB2549 สค."/>
      <sheetName val="ราคาFOB2549 กย."/>
      <sheetName val="ราคาFOB2549 ตค."/>
      <sheetName val="ราคาFOB2549 พย."/>
      <sheetName val="ราคาFOB2549 ธค."/>
    </sheetNames>
    <sheetDataSet>
      <sheetData sheetId="0" refreshError="1"/>
      <sheetData sheetId="1">
        <row r="4">
          <cell r="G4">
            <v>39.504480000000001</v>
          </cell>
        </row>
        <row r="6">
          <cell r="G6">
            <v>17107.0337</v>
          </cell>
        </row>
        <row r="7">
          <cell r="G7">
            <v>433.2</v>
          </cell>
        </row>
        <row r="8">
          <cell r="G8">
            <v>16887.34274</v>
          </cell>
        </row>
        <row r="9">
          <cell r="G9">
            <v>427.6</v>
          </cell>
        </row>
        <row r="10">
          <cell r="G10">
            <v>16601.275140000002</v>
          </cell>
        </row>
        <row r="11">
          <cell r="G11">
            <v>420.4</v>
          </cell>
        </row>
        <row r="12">
          <cell r="G12">
            <v>16484.368280000002</v>
          </cell>
        </row>
        <row r="13">
          <cell r="G13">
            <v>417.4</v>
          </cell>
        </row>
        <row r="14">
          <cell r="G14">
            <v>12844.913860000001</v>
          </cell>
        </row>
        <row r="15">
          <cell r="G15">
            <v>325.2</v>
          </cell>
        </row>
        <row r="16">
          <cell r="G16">
            <v>11864.946319999999</v>
          </cell>
        </row>
        <row r="17">
          <cell r="G17">
            <v>300.39999999999998</v>
          </cell>
        </row>
        <row r="22">
          <cell r="G22">
            <v>11620.132379999999</v>
          </cell>
        </row>
        <row r="23">
          <cell r="G23">
            <v>294.2</v>
          </cell>
        </row>
        <row r="24">
          <cell r="G24">
            <v>11509.405999999999</v>
          </cell>
        </row>
        <row r="25">
          <cell r="G25">
            <v>291.39999999999998</v>
          </cell>
        </row>
        <row r="26">
          <cell r="G26">
            <v>10996.261719999999</v>
          </cell>
        </row>
        <row r="27">
          <cell r="G27">
            <v>278.39999999999998</v>
          </cell>
        </row>
        <row r="30">
          <cell r="G30">
            <v>10261.727559999999</v>
          </cell>
        </row>
        <row r="31">
          <cell r="G31">
            <v>259.8</v>
          </cell>
        </row>
        <row r="37">
          <cell r="G37">
            <v>10909.620919999998</v>
          </cell>
        </row>
        <row r="38">
          <cell r="G38">
            <v>276.2</v>
          </cell>
        </row>
        <row r="39">
          <cell r="G39">
            <v>8658.4402599999994</v>
          </cell>
        </row>
        <row r="40">
          <cell r="G40">
            <v>219.2</v>
          </cell>
        </row>
        <row r="41">
          <cell r="G41">
            <v>13636.14582</v>
          </cell>
        </row>
        <row r="42">
          <cell r="G42">
            <v>345.2</v>
          </cell>
        </row>
        <row r="44">
          <cell r="G44">
            <v>9716.8784799999994</v>
          </cell>
        </row>
        <row r="45">
          <cell r="G45">
            <v>246</v>
          </cell>
        </row>
        <row r="46">
          <cell r="G46">
            <v>8532.8824399999976</v>
          </cell>
        </row>
        <row r="47">
          <cell r="G47">
            <v>216</v>
          </cell>
        </row>
        <row r="48">
          <cell r="G48">
            <v>8523.9444000000003</v>
          </cell>
        </row>
        <row r="49">
          <cell r="G49">
            <v>215.8</v>
          </cell>
        </row>
        <row r="51">
          <cell r="G51">
            <v>14185.025</v>
          </cell>
        </row>
        <row r="52">
          <cell r="G52">
            <v>359.2</v>
          </cell>
        </row>
        <row r="56">
          <cell r="G56">
            <v>10214.52836</v>
          </cell>
        </row>
        <row r="57">
          <cell r="G57">
            <v>258.60000000000002</v>
          </cell>
        </row>
        <row r="59">
          <cell r="G59">
            <v>11604.55826</v>
          </cell>
        </row>
        <row r="60">
          <cell r="G60">
            <v>293.8</v>
          </cell>
        </row>
        <row r="61">
          <cell r="G61">
            <v>11422.609979999997</v>
          </cell>
        </row>
        <row r="62">
          <cell r="G62">
            <v>289.2</v>
          </cell>
        </row>
        <row r="63">
          <cell r="G63">
            <v>11304.096539999999</v>
          </cell>
        </row>
        <row r="64">
          <cell r="G64">
            <v>286.2</v>
          </cell>
        </row>
        <row r="70">
          <cell r="G70">
            <v>11509.975179999999</v>
          </cell>
        </row>
        <row r="71">
          <cell r="G71">
            <v>291.39999999999998</v>
          </cell>
        </row>
        <row r="72">
          <cell r="G72">
            <v>11423.179160000002</v>
          </cell>
        </row>
        <row r="73">
          <cell r="G73">
            <v>289.2</v>
          </cell>
        </row>
        <row r="74">
          <cell r="G74">
            <v>11312.45278</v>
          </cell>
        </row>
        <row r="75">
          <cell r="G75">
            <v>286.39999999999998</v>
          </cell>
        </row>
        <row r="76">
          <cell r="G76">
            <v>11225.65676</v>
          </cell>
        </row>
        <row r="77">
          <cell r="G77">
            <v>284.2</v>
          </cell>
        </row>
        <row r="78">
          <cell r="G78">
            <v>11107.143319999999</v>
          </cell>
        </row>
        <row r="79">
          <cell r="G79">
            <v>281.2</v>
          </cell>
        </row>
        <row r="83">
          <cell r="G83">
            <v>8318.6349399999999</v>
          </cell>
        </row>
        <row r="84">
          <cell r="G84">
            <v>210.6</v>
          </cell>
        </row>
      </sheetData>
      <sheetData sheetId="2">
        <row r="4">
          <cell r="G4">
            <v>39.185900000000004</v>
          </cell>
        </row>
        <row r="6">
          <cell r="G6">
            <v>18495.284200000002</v>
          </cell>
        </row>
        <row r="7">
          <cell r="G7">
            <v>472</v>
          </cell>
        </row>
        <row r="8">
          <cell r="G8">
            <v>17486.287225</v>
          </cell>
        </row>
        <row r="9">
          <cell r="G9">
            <v>446.25</v>
          </cell>
        </row>
        <row r="10">
          <cell r="G10">
            <v>17985.8675</v>
          </cell>
        </row>
        <row r="11">
          <cell r="G11">
            <v>459</v>
          </cell>
        </row>
        <row r="12">
          <cell r="G12">
            <v>17084.591800000002</v>
          </cell>
        </row>
        <row r="13">
          <cell r="G13">
            <v>436</v>
          </cell>
        </row>
        <row r="14">
          <cell r="G14">
            <v>12931.049975</v>
          </cell>
        </row>
        <row r="15">
          <cell r="G15">
            <v>330</v>
          </cell>
        </row>
        <row r="16">
          <cell r="G16">
            <v>12039.610699999999</v>
          </cell>
        </row>
        <row r="17">
          <cell r="G17">
            <v>307.25</v>
          </cell>
        </row>
        <row r="22">
          <cell r="G22">
            <v>11794.658874999999</v>
          </cell>
        </row>
        <row r="23">
          <cell r="G23">
            <v>301</v>
          </cell>
        </row>
        <row r="24">
          <cell r="G24">
            <v>11696.738825</v>
          </cell>
        </row>
        <row r="25">
          <cell r="G25">
            <v>298.5</v>
          </cell>
        </row>
        <row r="26">
          <cell r="G26">
            <v>11138.334999999999</v>
          </cell>
        </row>
        <row r="27">
          <cell r="G27">
            <v>284.25</v>
          </cell>
        </row>
        <row r="30">
          <cell r="G30">
            <v>10344.8649</v>
          </cell>
        </row>
        <row r="31">
          <cell r="G31">
            <v>264</v>
          </cell>
        </row>
        <row r="37">
          <cell r="G37">
            <v>10991.313375000002</v>
          </cell>
        </row>
        <row r="38">
          <cell r="G38">
            <v>280.5</v>
          </cell>
        </row>
        <row r="39">
          <cell r="G39">
            <v>8963.3232000000007</v>
          </cell>
        </row>
        <row r="40">
          <cell r="G40">
            <v>228.75</v>
          </cell>
        </row>
        <row r="41">
          <cell r="G41">
            <v>14233.936775000002</v>
          </cell>
        </row>
        <row r="42">
          <cell r="G42">
            <v>363.25</v>
          </cell>
        </row>
        <row r="44">
          <cell r="G44">
            <v>9747.2399750000004</v>
          </cell>
        </row>
        <row r="45">
          <cell r="G45">
            <v>248.75</v>
          </cell>
        </row>
        <row r="46">
          <cell r="G46">
            <v>8591.3798750000005</v>
          </cell>
        </row>
        <row r="47">
          <cell r="G47">
            <v>219.25</v>
          </cell>
        </row>
        <row r="48">
          <cell r="G48">
            <v>8503.2068500000005</v>
          </cell>
        </row>
        <row r="49">
          <cell r="G49">
            <v>217</v>
          </cell>
        </row>
        <row r="51">
          <cell r="G51">
            <v>14390.803675000001</v>
          </cell>
        </row>
        <row r="52">
          <cell r="G52">
            <v>367.25</v>
          </cell>
        </row>
        <row r="56">
          <cell r="G56">
            <v>10569.523475</v>
          </cell>
        </row>
        <row r="57">
          <cell r="G57">
            <v>269.75</v>
          </cell>
        </row>
        <row r="59">
          <cell r="G59">
            <v>11696.738825</v>
          </cell>
        </row>
        <row r="60">
          <cell r="G60">
            <v>298.5</v>
          </cell>
        </row>
        <row r="61">
          <cell r="G61">
            <v>11588.977274999999</v>
          </cell>
        </row>
        <row r="62">
          <cell r="G62">
            <v>295.75</v>
          </cell>
        </row>
        <row r="63">
          <cell r="G63">
            <v>11500.809325000002</v>
          </cell>
        </row>
        <row r="64">
          <cell r="G64">
            <v>293.5</v>
          </cell>
        </row>
        <row r="70">
          <cell r="G70">
            <v>11687.0609</v>
          </cell>
        </row>
        <row r="71">
          <cell r="G71">
            <v>298.25</v>
          </cell>
        </row>
        <row r="72">
          <cell r="G72">
            <v>11589.056525</v>
          </cell>
        </row>
        <row r="73">
          <cell r="G73">
            <v>295.75</v>
          </cell>
        </row>
        <row r="74">
          <cell r="G74">
            <v>11500.883500000002</v>
          </cell>
        </row>
        <row r="75">
          <cell r="G75">
            <v>293.5</v>
          </cell>
        </row>
        <row r="76">
          <cell r="G76">
            <v>11393.127025</v>
          </cell>
        </row>
        <row r="77">
          <cell r="G77">
            <v>290.75</v>
          </cell>
        </row>
        <row r="78">
          <cell r="G78">
            <v>11285.405750000002</v>
          </cell>
        </row>
        <row r="79">
          <cell r="G79">
            <v>288</v>
          </cell>
        </row>
        <row r="83">
          <cell r="G83">
            <v>8297.5252500000006</v>
          </cell>
        </row>
        <row r="84">
          <cell r="G84">
            <v>211.75</v>
          </cell>
        </row>
      </sheetData>
      <sheetData sheetId="3">
        <row r="4">
          <cell r="G4">
            <v>38.79325</v>
          </cell>
        </row>
        <row r="6">
          <cell r="G6">
            <v>18426.821724999998</v>
          </cell>
        </row>
        <row r="7">
          <cell r="G7">
            <v>475</v>
          </cell>
        </row>
        <row r="8">
          <cell r="G8">
            <v>17447.311175000003</v>
          </cell>
        </row>
        <row r="9">
          <cell r="G9">
            <v>449.75</v>
          </cell>
        </row>
        <row r="10">
          <cell r="G10">
            <v>17951.623425000002</v>
          </cell>
        </row>
        <row r="11">
          <cell r="G11">
            <v>462.75</v>
          </cell>
        </row>
        <row r="12">
          <cell r="G12">
            <v>17030.264725000001</v>
          </cell>
        </row>
        <row r="13">
          <cell r="G13">
            <v>439</v>
          </cell>
        </row>
        <row r="14">
          <cell r="G14">
            <v>12966.580800000002</v>
          </cell>
        </row>
        <row r="15">
          <cell r="G15">
            <v>334.25</v>
          </cell>
        </row>
        <row r="16">
          <cell r="G16">
            <v>12016.212175000001</v>
          </cell>
        </row>
        <row r="17">
          <cell r="G17">
            <v>309.75</v>
          </cell>
        </row>
        <row r="22">
          <cell r="G22">
            <v>11744.659425000002</v>
          </cell>
        </row>
        <row r="23">
          <cell r="G23">
            <v>302.75</v>
          </cell>
        </row>
        <row r="24">
          <cell r="G24">
            <v>11667.072925</v>
          </cell>
        </row>
        <row r="25">
          <cell r="G25">
            <v>300.75</v>
          </cell>
        </row>
        <row r="26">
          <cell r="G26">
            <v>11085.174175</v>
          </cell>
        </row>
        <row r="27">
          <cell r="G27">
            <v>285.75</v>
          </cell>
        </row>
        <row r="30">
          <cell r="G30">
            <v>10309.309175</v>
          </cell>
        </row>
        <row r="31">
          <cell r="G31">
            <v>265.75</v>
          </cell>
        </row>
        <row r="37">
          <cell r="G37">
            <v>11065.71155</v>
          </cell>
        </row>
        <row r="38">
          <cell r="G38">
            <v>285.25</v>
          </cell>
        </row>
        <row r="39">
          <cell r="G39">
            <v>8961.196750000001</v>
          </cell>
        </row>
        <row r="40">
          <cell r="G40">
            <v>231</v>
          </cell>
        </row>
        <row r="41">
          <cell r="G41">
            <v>14334.0987</v>
          </cell>
        </row>
        <row r="42">
          <cell r="G42">
            <v>369.5</v>
          </cell>
        </row>
        <row r="44">
          <cell r="G44">
            <v>9766.1596750000008</v>
          </cell>
        </row>
        <row r="45">
          <cell r="G45">
            <v>251.75</v>
          </cell>
        </row>
        <row r="46">
          <cell r="G46">
            <v>8427.8585500000008</v>
          </cell>
        </row>
        <row r="47">
          <cell r="G47">
            <v>217.25</v>
          </cell>
        </row>
        <row r="48">
          <cell r="G48">
            <v>8321.1741249999995</v>
          </cell>
        </row>
        <row r="49">
          <cell r="G49">
            <v>214.5</v>
          </cell>
        </row>
        <row r="51">
          <cell r="G51">
            <v>14363.1378</v>
          </cell>
        </row>
        <row r="52">
          <cell r="G52">
            <v>370.25</v>
          </cell>
        </row>
        <row r="56">
          <cell r="G56">
            <v>11473.304925</v>
          </cell>
        </row>
        <row r="57">
          <cell r="G57">
            <v>295.75</v>
          </cell>
        </row>
        <row r="59">
          <cell r="G59">
            <v>11667.072925</v>
          </cell>
        </row>
        <row r="60">
          <cell r="G60">
            <v>300.75</v>
          </cell>
        </row>
        <row r="61">
          <cell r="G61">
            <v>11550.693175</v>
          </cell>
        </row>
        <row r="62">
          <cell r="G62">
            <v>297.75</v>
          </cell>
        </row>
        <row r="63">
          <cell r="G63">
            <v>11473.106675000001</v>
          </cell>
        </row>
        <row r="64">
          <cell r="G64">
            <v>295.75</v>
          </cell>
        </row>
        <row r="70">
          <cell r="G70">
            <v>11628.279675000002</v>
          </cell>
        </row>
        <row r="71">
          <cell r="G71">
            <v>299.75</v>
          </cell>
        </row>
        <row r="72">
          <cell r="G72">
            <v>11511.899925000002</v>
          </cell>
        </row>
        <row r="73">
          <cell r="G73">
            <v>296.75</v>
          </cell>
        </row>
        <row r="74">
          <cell r="G74">
            <v>11395.520175000001</v>
          </cell>
        </row>
        <row r="75">
          <cell r="G75">
            <v>293.75</v>
          </cell>
        </row>
        <row r="76">
          <cell r="G76">
            <v>11317.933674999998</v>
          </cell>
        </row>
        <row r="77">
          <cell r="G77">
            <v>291.75</v>
          </cell>
        </row>
        <row r="78">
          <cell r="G78">
            <v>11201.553925</v>
          </cell>
        </row>
        <row r="79">
          <cell r="G79">
            <v>288.75</v>
          </cell>
        </row>
        <row r="83">
          <cell r="G83">
            <v>8282.3368749999991</v>
          </cell>
        </row>
        <row r="84">
          <cell r="G84">
            <v>213.5</v>
          </cell>
        </row>
      </sheetData>
      <sheetData sheetId="4">
        <row r="4">
          <cell r="G4">
            <v>37.896324999999997</v>
          </cell>
        </row>
        <row r="6">
          <cell r="G6">
            <v>18783.88005</v>
          </cell>
        </row>
        <row r="7">
          <cell r="G7">
            <v>495.75</v>
          </cell>
        </row>
        <row r="8">
          <cell r="G8">
            <v>17920.817224999999</v>
          </cell>
        </row>
        <row r="9">
          <cell r="G9">
            <v>473</v>
          </cell>
        </row>
        <row r="10">
          <cell r="G10">
            <v>18272.331149999998</v>
          </cell>
        </row>
        <row r="11">
          <cell r="G11">
            <v>482.25</v>
          </cell>
        </row>
        <row r="12">
          <cell r="G12">
            <v>17523.059024999999</v>
          </cell>
        </row>
        <row r="13">
          <cell r="G13">
            <v>462.5</v>
          </cell>
        </row>
        <row r="14">
          <cell r="G14">
            <v>12988.555175</v>
          </cell>
        </row>
        <row r="15">
          <cell r="G15">
            <v>342.75</v>
          </cell>
        </row>
        <row r="16">
          <cell r="G16">
            <v>11757.231425</v>
          </cell>
        </row>
        <row r="17">
          <cell r="G17">
            <v>310.25</v>
          </cell>
        </row>
        <row r="22">
          <cell r="G22">
            <v>11501.380175</v>
          </cell>
        </row>
        <row r="23">
          <cell r="G23">
            <v>303.5</v>
          </cell>
        </row>
        <row r="24">
          <cell r="G24">
            <v>11416.164499999999</v>
          </cell>
        </row>
        <row r="25">
          <cell r="G25">
            <v>301.25</v>
          </cell>
        </row>
        <row r="26">
          <cell r="G26">
            <v>10904.410899999999</v>
          </cell>
        </row>
        <row r="27">
          <cell r="G27">
            <v>287.75</v>
          </cell>
        </row>
        <row r="30">
          <cell r="G30">
            <v>10193.752649999999</v>
          </cell>
        </row>
        <row r="31">
          <cell r="G31">
            <v>269</v>
          </cell>
        </row>
        <row r="37">
          <cell r="G37">
            <v>11140.803250000001</v>
          </cell>
        </row>
        <row r="38">
          <cell r="G38">
            <v>294</v>
          </cell>
        </row>
        <row r="39">
          <cell r="G39">
            <v>9028.2367749999976</v>
          </cell>
        </row>
        <row r="40">
          <cell r="G40">
            <v>238.25</v>
          </cell>
        </row>
        <row r="41">
          <cell r="G41">
            <v>14446.95075</v>
          </cell>
        </row>
        <row r="42">
          <cell r="G42">
            <v>381.25</v>
          </cell>
        </row>
        <row r="44">
          <cell r="G44">
            <v>9833.4826249999987</v>
          </cell>
        </row>
        <row r="45">
          <cell r="G45">
            <v>259.5</v>
          </cell>
        </row>
        <row r="46">
          <cell r="G46">
            <v>8421.8955750000005</v>
          </cell>
        </row>
        <row r="47">
          <cell r="G47">
            <v>222.25</v>
          </cell>
        </row>
        <row r="48">
          <cell r="G48">
            <v>8327.1032749999995</v>
          </cell>
        </row>
        <row r="49">
          <cell r="G49">
            <v>219.75</v>
          </cell>
        </row>
        <row r="51">
          <cell r="G51">
            <v>12943.35475</v>
          </cell>
        </row>
        <row r="52">
          <cell r="G52">
            <v>341.25</v>
          </cell>
        </row>
        <row r="56">
          <cell r="G56">
            <v>12286.245650000001</v>
          </cell>
        </row>
        <row r="57">
          <cell r="G57">
            <v>324.25</v>
          </cell>
        </row>
        <row r="59">
          <cell r="G59">
            <v>11662.030975000001</v>
          </cell>
        </row>
        <row r="60">
          <cell r="G60">
            <v>307.75</v>
          </cell>
        </row>
        <row r="61">
          <cell r="G61">
            <v>11358.860375</v>
          </cell>
        </row>
        <row r="62">
          <cell r="G62">
            <v>299.75</v>
          </cell>
        </row>
        <row r="63">
          <cell r="G63">
            <v>11264.272774999999</v>
          </cell>
        </row>
        <row r="64">
          <cell r="G64">
            <v>297.25</v>
          </cell>
        </row>
        <row r="70">
          <cell r="G70">
            <v>11529.189525</v>
          </cell>
        </row>
        <row r="71">
          <cell r="G71">
            <v>304.25</v>
          </cell>
        </row>
        <row r="72">
          <cell r="G72">
            <v>11434.346124999998</v>
          </cell>
        </row>
        <row r="73">
          <cell r="G73">
            <v>301.75</v>
          </cell>
        </row>
        <row r="74">
          <cell r="G74">
            <v>11339.707899999998</v>
          </cell>
        </row>
        <row r="75">
          <cell r="G75">
            <v>299.25</v>
          </cell>
        </row>
        <row r="76">
          <cell r="G76">
            <v>11226.018925</v>
          </cell>
        </row>
        <row r="77">
          <cell r="G77">
            <v>296.25</v>
          </cell>
        </row>
        <row r="78">
          <cell r="G78">
            <v>11140.803250000001</v>
          </cell>
        </row>
        <row r="79">
          <cell r="G79">
            <v>294</v>
          </cell>
        </row>
        <row r="83">
          <cell r="G83">
            <v>8223.0420249999988</v>
          </cell>
        </row>
        <row r="84">
          <cell r="G84">
            <v>217</v>
          </cell>
        </row>
      </sheetData>
      <sheetData sheetId="5">
        <row r="4">
          <cell r="G4">
            <v>37.76108</v>
          </cell>
        </row>
        <row r="6">
          <cell r="G6">
            <v>18590.270079999998</v>
          </cell>
        </row>
        <row r="7">
          <cell r="G7">
            <v>492.4</v>
          </cell>
        </row>
        <row r="8">
          <cell r="G8">
            <v>18086.261080000004</v>
          </cell>
        </row>
        <row r="9">
          <cell r="G9">
            <v>479</v>
          </cell>
        </row>
        <row r="10">
          <cell r="G10">
            <v>18091.90292</v>
          </cell>
        </row>
        <row r="11">
          <cell r="G11">
            <v>479.2</v>
          </cell>
        </row>
        <row r="12">
          <cell r="G12">
            <v>17685.9869</v>
          </cell>
        </row>
        <row r="13">
          <cell r="G13">
            <v>468.4</v>
          </cell>
        </row>
        <row r="14">
          <cell r="G14">
            <v>12792.517199999998</v>
          </cell>
        </row>
        <row r="15">
          <cell r="G15">
            <v>338.8</v>
          </cell>
        </row>
        <row r="16">
          <cell r="G16">
            <v>11910.536239999999</v>
          </cell>
        </row>
        <row r="17">
          <cell r="G17">
            <v>315.39999999999998</v>
          </cell>
        </row>
        <row r="22">
          <cell r="G22">
            <v>11623.393840000001</v>
          </cell>
        </row>
        <row r="23">
          <cell r="G23">
            <v>307.8</v>
          </cell>
        </row>
        <row r="24">
          <cell r="G24">
            <v>11525.28962</v>
          </cell>
        </row>
        <row r="25">
          <cell r="G25">
            <v>305.2</v>
          </cell>
        </row>
        <row r="26">
          <cell r="G26">
            <v>10996.261500000001</v>
          </cell>
        </row>
        <row r="27">
          <cell r="G27">
            <v>291.2</v>
          </cell>
        </row>
        <row r="30">
          <cell r="G30">
            <v>10225.580980000001</v>
          </cell>
        </row>
        <row r="31">
          <cell r="G31">
            <v>270.8</v>
          </cell>
        </row>
        <row r="37">
          <cell r="G37">
            <v>11093.444160000003</v>
          </cell>
        </row>
        <row r="38">
          <cell r="G38">
            <v>293.8</v>
          </cell>
        </row>
        <row r="39">
          <cell r="G39">
            <v>8933.216480000001</v>
          </cell>
        </row>
        <row r="40">
          <cell r="G40">
            <v>236.6</v>
          </cell>
        </row>
        <row r="41">
          <cell r="G41">
            <v>14393.568480000002</v>
          </cell>
        </row>
        <row r="42">
          <cell r="G42">
            <v>381.2</v>
          </cell>
        </row>
        <row r="44">
          <cell r="G44">
            <v>9794.6099599999998</v>
          </cell>
        </row>
        <row r="45">
          <cell r="G45">
            <v>259.39999999999998</v>
          </cell>
        </row>
        <row r="46">
          <cell r="G46">
            <v>8397.4500000000007</v>
          </cell>
        </row>
        <row r="47">
          <cell r="G47">
            <v>222.4</v>
          </cell>
        </row>
        <row r="48">
          <cell r="G48">
            <v>8291.8143600000003</v>
          </cell>
        </row>
        <row r="49">
          <cell r="G49">
            <v>219.6</v>
          </cell>
        </row>
        <row r="51">
          <cell r="G51">
            <v>14393.568480000002</v>
          </cell>
        </row>
        <row r="52">
          <cell r="G52">
            <v>381.2</v>
          </cell>
        </row>
        <row r="56">
          <cell r="G56">
            <v>12286.572580000002</v>
          </cell>
        </row>
        <row r="57">
          <cell r="G57">
            <v>325.39999999999998</v>
          </cell>
        </row>
        <row r="59">
          <cell r="G59">
            <v>11819.7767</v>
          </cell>
        </row>
        <row r="60">
          <cell r="G60">
            <v>313</v>
          </cell>
        </row>
        <row r="61">
          <cell r="G61">
            <v>11525.28962</v>
          </cell>
        </row>
        <row r="62">
          <cell r="G62">
            <v>305.2</v>
          </cell>
        </row>
        <row r="63">
          <cell r="G63">
            <v>11419.63096</v>
          </cell>
        </row>
        <row r="64">
          <cell r="G64">
            <v>302.39999999999998</v>
          </cell>
        </row>
        <row r="70">
          <cell r="G70">
            <v>11365.957720000002</v>
          </cell>
        </row>
        <row r="71">
          <cell r="G71">
            <v>301</v>
          </cell>
        </row>
        <row r="72">
          <cell r="G72">
            <v>11275.23352</v>
          </cell>
        </row>
        <row r="73">
          <cell r="G73">
            <v>298.60000000000002</v>
          </cell>
        </row>
        <row r="74">
          <cell r="G74">
            <v>11169.574860000001</v>
          </cell>
        </row>
        <row r="75">
          <cell r="G75">
            <v>295.8</v>
          </cell>
        </row>
        <row r="76">
          <cell r="G76">
            <v>11063.86908</v>
          </cell>
        </row>
        <row r="77">
          <cell r="G77">
            <v>293</v>
          </cell>
        </row>
        <row r="78">
          <cell r="G78">
            <v>10980.76946</v>
          </cell>
        </row>
        <row r="79">
          <cell r="G79">
            <v>290.8</v>
          </cell>
        </row>
        <row r="83">
          <cell r="G83">
            <v>8201.1714800000009</v>
          </cell>
        </row>
        <row r="84">
          <cell r="G84">
            <v>217.2</v>
          </cell>
        </row>
      </sheetData>
      <sheetData sheetId="6">
        <row r="4">
          <cell r="G4">
            <v>38.151949999999999</v>
          </cell>
        </row>
        <row r="6">
          <cell r="G6">
            <v>18389.175325</v>
          </cell>
        </row>
        <row r="7">
          <cell r="G7">
            <v>482</v>
          </cell>
        </row>
        <row r="8">
          <cell r="G8">
            <v>18904.623625</v>
          </cell>
        </row>
        <row r="9">
          <cell r="G9">
            <v>495.5</v>
          </cell>
        </row>
        <row r="10">
          <cell r="G10">
            <v>17893.199975</v>
          </cell>
        </row>
        <row r="11">
          <cell r="G11">
            <v>469</v>
          </cell>
        </row>
        <row r="12">
          <cell r="G12">
            <v>18504.045124999997</v>
          </cell>
        </row>
        <row r="13">
          <cell r="G13">
            <v>485</v>
          </cell>
        </row>
        <row r="14">
          <cell r="G14">
            <v>12885.795549999999</v>
          </cell>
        </row>
        <row r="15">
          <cell r="G15">
            <v>337.75</v>
          </cell>
        </row>
        <row r="16">
          <cell r="G16">
            <v>12179.971025000001</v>
          </cell>
        </row>
        <row r="17">
          <cell r="G17">
            <v>319.25</v>
          </cell>
        </row>
        <row r="22">
          <cell r="G22">
            <v>11893.844849999999</v>
          </cell>
        </row>
        <row r="23">
          <cell r="G23">
            <v>311.75</v>
          </cell>
        </row>
        <row r="24">
          <cell r="G24">
            <v>11788.887975</v>
          </cell>
        </row>
        <row r="25">
          <cell r="G25">
            <v>309</v>
          </cell>
        </row>
        <row r="26">
          <cell r="G26">
            <v>11178.456775000001</v>
          </cell>
        </row>
        <row r="27">
          <cell r="G27">
            <v>293</v>
          </cell>
        </row>
        <row r="30">
          <cell r="G30">
            <v>10320.020925000001</v>
          </cell>
        </row>
        <row r="31">
          <cell r="G31">
            <v>270.5</v>
          </cell>
        </row>
        <row r="37">
          <cell r="G37">
            <v>11436.15725</v>
          </cell>
        </row>
        <row r="38">
          <cell r="G38">
            <v>299.75</v>
          </cell>
        </row>
        <row r="39">
          <cell r="G39">
            <v>9108.8814500000008</v>
          </cell>
        </row>
        <row r="40">
          <cell r="G40">
            <v>238.75</v>
          </cell>
        </row>
        <row r="41">
          <cell r="G41">
            <v>15480.908400000002</v>
          </cell>
        </row>
        <row r="42">
          <cell r="G42">
            <v>405.75</v>
          </cell>
        </row>
        <row r="44">
          <cell r="G44">
            <v>9795.4876000000004</v>
          </cell>
        </row>
        <row r="45">
          <cell r="G45">
            <v>256.75</v>
          </cell>
        </row>
        <row r="46">
          <cell r="G46">
            <v>8288.4006999999983</v>
          </cell>
        </row>
        <row r="47">
          <cell r="G47">
            <v>217.25</v>
          </cell>
        </row>
        <row r="48">
          <cell r="G48">
            <v>8193.0073749999992</v>
          </cell>
        </row>
        <row r="49">
          <cell r="G49">
            <v>214.75</v>
          </cell>
        </row>
        <row r="51">
          <cell r="G51">
            <v>15281.072174999999</v>
          </cell>
        </row>
        <row r="52">
          <cell r="G52">
            <v>400.5</v>
          </cell>
        </row>
        <row r="56">
          <cell r="G56">
            <v>12609.6111</v>
          </cell>
        </row>
        <row r="57">
          <cell r="G57">
            <v>330.5</v>
          </cell>
        </row>
        <row r="59">
          <cell r="G59">
            <v>12084.604599999999</v>
          </cell>
        </row>
        <row r="60">
          <cell r="G60">
            <v>316.75</v>
          </cell>
        </row>
        <row r="61">
          <cell r="G61">
            <v>11788.887975</v>
          </cell>
        </row>
        <row r="62">
          <cell r="G62">
            <v>309</v>
          </cell>
        </row>
        <row r="63">
          <cell r="G63">
            <v>11683.995675</v>
          </cell>
        </row>
        <row r="64">
          <cell r="G64">
            <v>306.25</v>
          </cell>
        </row>
        <row r="70">
          <cell r="G70">
            <v>11731.894124999999</v>
          </cell>
        </row>
        <row r="71">
          <cell r="G71">
            <v>307.5</v>
          </cell>
        </row>
        <row r="72">
          <cell r="G72">
            <v>11636.5008</v>
          </cell>
        </row>
        <row r="73">
          <cell r="G73">
            <v>305</v>
          </cell>
        </row>
        <row r="74">
          <cell r="G74">
            <v>11541.134374999998</v>
          </cell>
        </row>
        <row r="75">
          <cell r="G75">
            <v>302.5</v>
          </cell>
        </row>
        <row r="76">
          <cell r="G76">
            <v>11426.678524999999</v>
          </cell>
        </row>
        <row r="77">
          <cell r="G77">
            <v>299.5</v>
          </cell>
        </row>
        <row r="78">
          <cell r="G78">
            <v>11331.285199999998</v>
          </cell>
        </row>
        <row r="79">
          <cell r="G79">
            <v>297</v>
          </cell>
        </row>
        <row r="83">
          <cell r="G83">
            <v>8193.1057000000001</v>
          </cell>
        </row>
        <row r="84">
          <cell r="G84">
            <v>214.75</v>
          </cell>
        </row>
      </sheetData>
      <sheetData sheetId="7">
        <row r="4">
          <cell r="G4">
            <v>37.804099999999998</v>
          </cell>
        </row>
        <row r="6">
          <cell r="G6">
            <v>18402.965220000002</v>
          </cell>
        </row>
        <row r="7">
          <cell r="G7">
            <v>486.8</v>
          </cell>
        </row>
        <row r="8">
          <cell r="G8">
            <v>19514.12614</v>
          </cell>
        </row>
        <row r="9">
          <cell r="G9">
            <v>516.20000000000005</v>
          </cell>
        </row>
        <row r="10">
          <cell r="G10">
            <v>17911.511919999997</v>
          </cell>
        </row>
        <row r="11">
          <cell r="G11">
            <v>473.8</v>
          </cell>
        </row>
        <row r="12">
          <cell r="G12">
            <v>19105.838459999999</v>
          </cell>
        </row>
        <row r="13">
          <cell r="G13">
            <v>505.4</v>
          </cell>
        </row>
        <row r="14">
          <cell r="G14">
            <v>12943.914000000001</v>
          </cell>
        </row>
        <row r="15">
          <cell r="G15">
            <v>342.4</v>
          </cell>
        </row>
        <row r="16">
          <cell r="G16">
            <v>12210.675599999999</v>
          </cell>
        </row>
        <row r="17">
          <cell r="G17">
            <v>323</v>
          </cell>
        </row>
        <row r="22">
          <cell r="G22">
            <v>11908.242800000002</v>
          </cell>
        </row>
        <row r="23">
          <cell r="G23">
            <v>315</v>
          </cell>
        </row>
        <row r="24">
          <cell r="G24">
            <v>11809.96032</v>
          </cell>
        </row>
        <row r="25">
          <cell r="G25">
            <v>312.39999999999998</v>
          </cell>
        </row>
        <row r="26">
          <cell r="G26">
            <v>11182.384300000002</v>
          </cell>
        </row>
        <row r="27">
          <cell r="G27">
            <v>295.8</v>
          </cell>
        </row>
        <row r="30">
          <cell r="G30">
            <v>10305.34296</v>
          </cell>
        </row>
        <row r="31">
          <cell r="G31">
            <v>272.60000000000002</v>
          </cell>
        </row>
        <row r="37">
          <cell r="G37">
            <v>12082.06854</v>
          </cell>
        </row>
        <row r="38">
          <cell r="G38">
            <v>319.60000000000002</v>
          </cell>
        </row>
        <row r="39">
          <cell r="G39">
            <v>9360.2530200000001</v>
          </cell>
        </row>
        <row r="40">
          <cell r="G40">
            <v>247.6</v>
          </cell>
        </row>
        <row r="41">
          <cell r="G41">
            <v>16020.830179999999</v>
          </cell>
        </row>
        <row r="42">
          <cell r="G42">
            <v>423.8</v>
          </cell>
        </row>
        <row r="44">
          <cell r="G44">
            <v>9874.3723999999984</v>
          </cell>
        </row>
        <row r="45">
          <cell r="G45">
            <v>261.2</v>
          </cell>
        </row>
        <row r="46">
          <cell r="G46">
            <v>8150.4395600000007</v>
          </cell>
        </row>
        <row r="47">
          <cell r="G47">
            <v>215.6</v>
          </cell>
        </row>
        <row r="48">
          <cell r="G48">
            <v>8044.6100399999996</v>
          </cell>
        </row>
        <row r="49">
          <cell r="G49">
            <v>212.8</v>
          </cell>
        </row>
        <row r="51">
          <cell r="G51">
            <v>18772.344099999998</v>
          </cell>
        </row>
        <row r="52">
          <cell r="G52">
            <v>496.6</v>
          </cell>
        </row>
        <row r="56">
          <cell r="G56">
            <v>13956.629420000001</v>
          </cell>
        </row>
        <row r="57">
          <cell r="G57">
            <v>369.2</v>
          </cell>
        </row>
        <row r="59">
          <cell r="G59">
            <v>12104.81034</v>
          </cell>
        </row>
        <row r="60">
          <cell r="G60">
            <v>320.2</v>
          </cell>
        </row>
        <row r="61">
          <cell r="G61">
            <v>11809.96032</v>
          </cell>
        </row>
        <row r="62">
          <cell r="G62">
            <v>312.39999999999998</v>
          </cell>
        </row>
        <row r="63">
          <cell r="G63">
            <v>11711.6417</v>
          </cell>
        </row>
        <row r="64">
          <cell r="G64">
            <v>309.8</v>
          </cell>
        </row>
        <row r="70">
          <cell r="G70">
            <v>12059.42742</v>
          </cell>
        </row>
        <row r="71">
          <cell r="G71">
            <v>319</v>
          </cell>
        </row>
        <row r="72">
          <cell r="G72">
            <v>11961.1785</v>
          </cell>
        </row>
        <row r="73">
          <cell r="G73">
            <v>316.39999999999998</v>
          </cell>
        </row>
        <row r="74">
          <cell r="G74">
            <v>11870.406920000001</v>
          </cell>
        </row>
        <row r="75">
          <cell r="G75">
            <v>314</v>
          </cell>
        </row>
        <row r="76">
          <cell r="G76">
            <v>11764.577399999998</v>
          </cell>
        </row>
        <row r="77">
          <cell r="G77">
            <v>311.2</v>
          </cell>
        </row>
        <row r="78">
          <cell r="G78">
            <v>11673.839380000001</v>
          </cell>
        </row>
        <row r="79">
          <cell r="G79">
            <v>308.8</v>
          </cell>
        </row>
        <row r="83">
          <cell r="G83">
            <v>8211.0237799999995</v>
          </cell>
        </row>
        <row r="84">
          <cell r="G84">
            <v>217.2</v>
          </cell>
        </row>
      </sheetData>
      <sheetData sheetId="8">
        <row r="4">
          <cell r="G4">
            <v>37.39705</v>
          </cell>
        </row>
        <row r="6">
          <cell r="G6">
            <v>18427.274775000002</v>
          </cell>
        </row>
        <row r="7">
          <cell r="G7">
            <v>492.75</v>
          </cell>
        </row>
        <row r="8">
          <cell r="G8">
            <v>19923.156774999999</v>
          </cell>
        </row>
        <row r="9">
          <cell r="G9">
            <v>532.75</v>
          </cell>
        </row>
        <row r="10">
          <cell r="G10">
            <v>17931.804400000001</v>
          </cell>
        </row>
        <row r="11">
          <cell r="G11">
            <v>479.5</v>
          </cell>
        </row>
        <row r="12">
          <cell r="G12">
            <v>19511.789225</v>
          </cell>
        </row>
        <row r="13">
          <cell r="G13">
            <v>521.75</v>
          </cell>
        </row>
        <row r="14">
          <cell r="G14">
            <v>13107.58495</v>
          </cell>
        </row>
        <row r="15">
          <cell r="G15">
            <v>350.5</v>
          </cell>
        </row>
        <row r="16">
          <cell r="G16">
            <v>11985.915150000001</v>
          </cell>
        </row>
        <row r="17">
          <cell r="G17">
            <v>320.5</v>
          </cell>
        </row>
        <row r="22">
          <cell r="G22">
            <v>11770.791475000002</v>
          </cell>
        </row>
        <row r="23">
          <cell r="G23">
            <v>314.75</v>
          </cell>
        </row>
        <row r="24">
          <cell r="G24">
            <v>11667.979800000001</v>
          </cell>
        </row>
        <row r="25">
          <cell r="G25">
            <v>312</v>
          </cell>
        </row>
        <row r="26">
          <cell r="G26">
            <v>11088.265100000001</v>
          </cell>
        </row>
        <row r="27">
          <cell r="G27">
            <v>296.5</v>
          </cell>
        </row>
        <row r="30">
          <cell r="G30">
            <v>10274.859375</v>
          </cell>
        </row>
        <row r="31">
          <cell r="G31">
            <v>274.75</v>
          </cell>
        </row>
        <row r="37">
          <cell r="G37">
            <v>12369.167974999998</v>
          </cell>
        </row>
        <row r="38">
          <cell r="G38">
            <v>330.75</v>
          </cell>
        </row>
        <row r="39">
          <cell r="G39">
            <v>9405.2769999999982</v>
          </cell>
        </row>
        <row r="40">
          <cell r="G40">
            <v>251.5</v>
          </cell>
        </row>
        <row r="41">
          <cell r="G41">
            <v>16370.268425000002</v>
          </cell>
        </row>
        <row r="42">
          <cell r="G42">
            <v>437.75</v>
          </cell>
        </row>
        <row r="44">
          <cell r="G44">
            <v>9919.5269750000007</v>
          </cell>
        </row>
        <row r="45">
          <cell r="G45">
            <v>265.25</v>
          </cell>
        </row>
        <row r="46">
          <cell r="G46">
            <v>8199.2626749999981</v>
          </cell>
        </row>
        <row r="47">
          <cell r="G47">
            <v>219.25</v>
          </cell>
        </row>
        <row r="48">
          <cell r="G48">
            <v>8124.4685750000008</v>
          </cell>
        </row>
        <row r="49">
          <cell r="G49">
            <v>217.25</v>
          </cell>
        </row>
        <row r="51">
          <cell r="G51">
            <v>19699.016175000001</v>
          </cell>
        </row>
        <row r="52">
          <cell r="G52">
            <v>526.75</v>
          </cell>
        </row>
        <row r="56">
          <cell r="G56">
            <v>14959.210349999999</v>
          </cell>
        </row>
        <row r="57">
          <cell r="G57">
            <v>400</v>
          </cell>
        </row>
        <row r="59">
          <cell r="G59">
            <v>11967.156199999999</v>
          </cell>
        </row>
        <row r="60">
          <cell r="G60">
            <v>320</v>
          </cell>
        </row>
        <row r="61">
          <cell r="G61">
            <v>11667.979800000001</v>
          </cell>
        </row>
        <row r="62">
          <cell r="G62">
            <v>312</v>
          </cell>
        </row>
        <row r="63">
          <cell r="G63">
            <v>11555.78865</v>
          </cell>
        </row>
        <row r="64">
          <cell r="G64">
            <v>309</v>
          </cell>
        </row>
        <row r="70">
          <cell r="G70">
            <v>11995.2356</v>
          </cell>
        </row>
        <row r="71">
          <cell r="G71">
            <v>320.75</v>
          </cell>
        </row>
        <row r="72">
          <cell r="G72">
            <v>11892.3935</v>
          </cell>
        </row>
        <row r="73">
          <cell r="G73">
            <v>318</v>
          </cell>
        </row>
        <row r="74">
          <cell r="G74">
            <v>11798.870875000001</v>
          </cell>
        </row>
        <row r="75">
          <cell r="G75">
            <v>315.5</v>
          </cell>
        </row>
        <row r="76">
          <cell r="G76">
            <v>11696.0592</v>
          </cell>
        </row>
        <row r="77">
          <cell r="G77">
            <v>312.75</v>
          </cell>
        </row>
        <row r="78">
          <cell r="G78">
            <v>11555.78865</v>
          </cell>
        </row>
        <row r="79">
          <cell r="G79">
            <v>309</v>
          </cell>
        </row>
        <row r="83">
          <cell r="G83">
            <v>8199.2626749999981</v>
          </cell>
        </row>
        <row r="84">
          <cell r="G84">
            <v>219.25</v>
          </cell>
        </row>
      </sheetData>
      <sheetData sheetId="9">
        <row r="4">
          <cell r="G4">
            <v>37.228850000000001</v>
          </cell>
        </row>
        <row r="6">
          <cell r="G6">
            <v>18344.400000000001</v>
          </cell>
        </row>
        <row r="7">
          <cell r="G7">
            <v>492.75</v>
          </cell>
        </row>
        <row r="8">
          <cell r="G8">
            <v>19861.458549999999</v>
          </cell>
        </row>
        <row r="9">
          <cell r="G9">
            <v>533.5</v>
          </cell>
        </row>
        <row r="10">
          <cell r="G10">
            <v>17860.424950000001</v>
          </cell>
        </row>
        <row r="11">
          <cell r="G11">
            <v>479.75</v>
          </cell>
        </row>
        <row r="12">
          <cell r="G12">
            <v>19451.941200000001</v>
          </cell>
        </row>
        <row r="13">
          <cell r="G13">
            <v>522.5</v>
          </cell>
        </row>
        <row r="14">
          <cell r="G14">
            <v>13085.876199999999</v>
          </cell>
        </row>
        <row r="15">
          <cell r="G15">
            <v>351.5</v>
          </cell>
        </row>
        <row r="16">
          <cell r="G16">
            <v>11866.629475000002</v>
          </cell>
        </row>
        <row r="17">
          <cell r="G17">
            <v>318.75</v>
          </cell>
        </row>
        <row r="22">
          <cell r="G22">
            <v>11680.485225</v>
          </cell>
        </row>
        <row r="23">
          <cell r="G23">
            <v>313.75</v>
          </cell>
        </row>
        <row r="24">
          <cell r="G24">
            <v>11568.798674999998</v>
          </cell>
        </row>
        <row r="25">
          <cell r="G25">
            <v>310.75</v>
          </cell>
        </row>
        <row r="26">
          <cell r="G26">
            <v>11066.214524999999</v>
          </cell>
        </row>
        <row r="27">
          <cell r="G27">
            <v>297.25</v>
          </cell>
        </row>
        <row r="30">
          <cell r="G30">
            <v>10312.33375</v>
          </cell>
        </row>
        <row r="31">
          <cell r="G31">
            <v>277</v>
          </cell>
        </row>
        <row r="37">
          <cell r="G37">
            <v>12601.950525</v>
          </cell>
        </row>
        <row r="38">
          <cell r="G38">
            <v>338.5</v>
          </cell>
        </row>
        <row r="39">
          <cell r="G39">
            <v>9539.8948</v>
          </cell>
        </row>
        <row r="40">
          <cell r="G40">
            <v>256.25</v>
          </cell>
        </row>
        <row r="41">
          <cell r="G41">
            <v>15896.688549999999</v>
          </cell>
        </row>
        <row r="42">
          <cell r="G42">
            <v>427</v>
          </cell>
        </row>
        <row r="44">
          <cell r="G44">
            <v>9874.9012000000002</v>
          </cell>
        </row>
        <row r="45">
          <cell r="G45">
            <v>265.25</v>
          </cell>
        </row>
        <row r="46">
          <cell r="G46">
            <v>8525.3725750000012</v>
          </cell>
        </row>
        <row r="47">
          <cell r="G47">
            <v>229</v>
          </cell>
        </row>
        <row r="48">
          <cell r="G48">
            <v>8422.9814750000005</v>
          </cell>
        </row>
        <row r="49">
          <cell r="G49">
            <v>226.25</v>
          </cell>
        </row>
        <row r="51">
          <cell r="G51">
            <v>19852.324975</v>
          </cell>
        </row>
        <row r="52">
          <cell r="G52">
            <v>533.25</v>
          </cell>
        </row>
        <row r="56">
          <cell r="G56">
            <v>16473.78385</v>
          </cell>
        </row>
        <row r="57">
          <cell r="G57">
            <v>442.5</v>
          </cell>
        </row>
        <row r="59">
          <cell r="G59">
            <v>11866.629475000002</v>
          </cell>
        </row>
        <row r="60">
          <cell r="G60">
            <v>318.75</v>
          </cell>
        </row>
        <row r="61">
          <cell r="G61">
            <v>11568.798674999998</v>
          </cell>
        </row>
        <row r="62">
          <cell r="G62">
            <v>310.75</v>
          </cell>
        </row>
        <row r="63">
          <cell r="G63">
            <v>11485.03565</v>
          </cell>
        </row>
        <row r="64">
          <cell r="G64">
            <v>308.5</v>
          </cell>
        </row>
        <row r="70">
          <cell r="G70">
            <v>12006.288925000001</v>
          </cell>
        </row>
        <row r="71">
          <cell r="G71">
            <v>322.5</v>
          </cell>
        </row>
        <row r="72">
          <cell r="G72">
            <v>11894.602375</v>
          </cell>
        </row>
        <row r="73">
          <cell r="G73">
            <v>319.5</v>
          </cell>
        </row>
        <row r="74">
          <cell r="G74">
            <v>11801.515050000002</v>
          </cell>
        </row>
        <row r="75">
          <cell r="G75">
            <v>317</v>
          </cell>
        </row>
        <row r="76">
          <cell r="G76">
            <v>11708.458125000001</v>
          </cell>
        </row>
        <row r="77">
          <cell r="G77">
            <v>314.5</v>
          </cell>
        </row>
        <row r="78">
          <cell r="G78">
            <v>11503.684249999998</v>
          </cell>
        </row>
        <row r="79">
          <cell r="G79">
            <v>309</v>
          </cell>
        </row>
        <row r="83">
          <cell r="G83">
            <v>8208.9462249999997</v>
          </cell>
        </row>
        <row r="84">
          <cell r="G84">
            <v>220.5</v>
          </cell>
        </row>
      </sheetData>
      <sheetData sheetId="10">
        <row r="4">
          <cell r="G4">
            <v>37.100620000000006</v>
          </cell>
        </row>
        <row r="6">
          <cell r="G6">
            <v>18112.640100000001</v>
          </cell>
        </row>
        <row r="7">
          <cell r="G7">
            <v>488.2</v>
          </cell>
        </row>
        <row r="8">
          <cell r="G8">
            <v>19670.292420000002</v>
          </cell>
        </row>
        <row r="9">
          <cell r="G9">
            <v>530.20000000000005</v>
          </cell>
        </row>
        <row r="10">
          <cell r="G10">
            <v>17600.627419999997</v>
          </cell>
        </row>
        <row r="11">
          <cell r="G11">
            <v>474.4</v>
          </cell>
        </row>
        <row r="12">
          <cell r="G12">
            <v>19269.581599999998</v>
          </cell>
        </row>
        <row r="13">
          <cell r="G13">
            <v>519.4</v>
          </cell>
        </row>
        <row r="14">
          <cell r="G14">
            <v>12777.210160000001</v>
          </cell>
        </row>
        <row r="15">
          <cell r="G15">
            <v>344.4</v>
          </cell>
        </row>
        <row r="16">
          <cell r="G16">
            <v>11582.677439999999</v>
          </cell>
        </row>
        <row r="17">
          <cell r="G17">
            <v>312.2</v>
          </cell>
        </row>
        <row r="22">
          <cell r="G22">
            <v>11374.863499999999</v>
          </cell>
        </row>
        <row r="23">
          <cell r="G23">
            <v>306.60000000000002</v>
          </cell>
        </row>
        <row r="24">
          <cell r="G24">
            <v>11278.476480000001</v>
          </cell>
        </row>
        <row r="25">
          <cell r="G25">
            <v>304</v>
          </cell>
        </row>
        <row r="26">
          <cell r="G26">
            <v>10818.3542</v>
          </cell>
        </row>
        <row r="27">
          <cell r="G27">
            <v>291.60000000000002</v>
          </cell>
        </row>
        <row r="30">
          <cell r="G30">
            <v>10135.70124</v>
          </cell>
        </row>
        <row r="31">
          <cell r="G31">
            <v>273.2</v>
          </cell>
        </row>
        <row r="37">
          <cell r="G37">
            <v>12591.550899999998</v>
          </cell>
        </row>
        <row r="38">
          <cell r="G38">
            <v>339.4</v>
          </cell>
        </row>
        <row r="39">
          <cell r="G39">
            <v>9408.9785400000001</v>
          </cell>
        </row>
        <row r="40">
          <cell r="G40">
            <v>253.6</v>
          </cell>
        </row>
        <row r="41">
          <cell r="G41">
            <v>15723.683339999998</v>
          </cell>
        </row>
        <row r="42">
          <cell r="G42">
            <v>423.8</v>
          </cell>
        </row>
        <row r="44">
          <cell r="G44">
            <v>9808.7883600000005</v>
          </cell>
        </row>
        <row r="45">
          <cell r="G45">
            <v>264.39999999999998</v>
          </cell>
        </row>
        <row r="46">
          <cell r="G46">
            <v>8407.2382199999993</v>
          </cell>
        </row>
        <row r="47">
          <cell r="G47">
            <v>226.6</v>
          </cell>
        </row>
        <row r="48">
          <cell r="G48">
            <v>8318.3280999999988</v>
          </cell>
        </row>
        <row r="49">
          <cell r="G49">
            <v>224.2</v>
          </cell>
        </row>
        <row r="51">
          <cell r="G51">
            <v>20424.83222</v>
          </cell>
        </row>
        <row r="52">
          <cell r="G52">
            <v>550.6</v>
          </cell>
        </row>
        <row r="56">
          <cell r="G56">
            <v>17528.318319999998</v>
          </cell>
        </row>
        <row r="57">
          <cell r="G57">
            <v>472.6</v>
          </cell>
        </row>
        <row r="59">
          <cell r="G59">
            <v>11582.677439999999</v>
          </cell>
        </row>
        <row r="60">
          <cell r="G60">
            <v>312.2</v>
          </cell>
        </row>
        <row r="61">
          <cell r="G61">
            <v>11278.476480000001</v>
          </cell>
        </row>
        <row r="62">
          <cell r="G62">
            <v>304</v>
          </cell>
        </row>
        <row r="63">
          <cell r="G63">
            <v>11174.570619999999</v>
          </cell>
        </row>
        <row r="64">
          <cell r="G64">
            <v>301.2</v>
          </cell>
        </row>
        <row r="70">
          <cell r="G70">
            <v>11782.970319999999</v>
          </cell>
        </row>
        <row r="71">
          <cell r="G71">
            <v>317.60000000000002</v>
          </cell>
        </row>
        <row r="72">
          <cell r="G72">
            <v>11671.668460000001</v>
          </cell>
        </row>
        <row r="73">
          <cell r="G73">
            <v>314.60000000000002</v>
          </cell>
        </row>
        <row r="74">
          <cell r="G74">
            <v>11582.677439999999</v>
          </cell>
        </row>
        <row r="75">
          <cell r="G75">
            <v>312.2</v>
          </cell>
        </row>
        <row r="76">
          <cell r="G76">
            <v>11478.688459999999</v>
          </cell>
        </row>
        <row r="77">
          <cell r="G77">
            <v>309.39999999999998</v>
          </cell>
        </row>
        <row r="78">
          <cell r="G78">
            <v>11278.476480000001</v>
          </cell>
        </row>
        <row r="79">
          <cell r="G79">
            <v>304</v>
          </cell>
        </row>
        <row r="83">
          <cell r="G83">
            <v>8013.2497199999998</v>
          </cell>
        </row>
        <row r="84">
          <cell r="G84">
            <v>216</v>
          </cell>
        </row>
      </sheetData>
      <sheetData sheetId="11">
        <row r="4">
          <cell r="G4">
            <v>36.34225</v>
          </cell>
        </row>
        <row r="6">
          <cell r="G6">
            <v>18378.478374999999</v>
          </cell>
        </row>
        <row r="7">
          <cell r="G7">
            <v>505.75</v>
          </cell>
        </row>
        <row r="8">
          <cell r="G8">
            <v>18508.262650000001</v>
          </cell>
        </row>
        <row r="9">
          <cell r="G9">
            <v>509.25</v>
          </cell>
        </row>
        <row r="10">
          <cell r="G10">
            <v>17887.803649999998</v>
          </cell>
        </row>
        <row r="11">
          <cell r="G11">
            <v>492.25</v>
          </cell>
        </row>
        <row r="12">
          <cell r="G12">
            <v>17999.471150000001</v>
          </cell>
        </row>
        <row r="13">
          <cell r="G13">
            <v>495.25</v>
          </cell>
        </row>
        <row r="14">
          <cell r="G14">
            <v>12419.694325</v>
          </cell>
        </row>
        <row r="15">
          <cell r="G15">
            <v>341.75</v>
          </cell>
        </row>
        <row r="16">
          <cell r="G16">
            <v>11220.400075</v>
          </cell>
        </row>
        <row r="17">
          <cell r="G17">
            <v>308.75</v>
          </cell>
        </row>
        <row r="22">
          <cell r="G22">
            <v>11011.44585</v>
          </cell>
        </row>
        <row r="23">
          <cell r="G23">
            <v>303</v>
          </cell>
        </row>
        <row r="24">
          <cell r="G24">
            <v>10920.577225000001</v>
          </cell>
        </row>
        <row r="25">
          <cell r="G25">
            <v>300.5</v>
          </cell>
        </row>
        <row r="26">
          <cell r="G26">
            <v>10475.4383</v>
          </cell>
        </row>
        <row r="27">
          <cell r="G27">
            <v>288.25</v>
          </cell>
        </row>
        <row r="30">
          <cell r="G30">
            <v>9830.3097249999992</v>
          </cell>
        </row>
        <row r="31">
          <cell r="G31">
            <v>270.5</v>
          </cell>
        </row>
        <row r="37">
          <cell r="G37">
            <v>12419.694325</v>
          </cell>
        </row>
        <row r="38">
          <cell r="G38">
            <v>341.75</v>
          </cell>
        </row>
        <row r="39">
          <cell r="G39">
            <v>9203.4595499999996</v>
          </cell>
        </row>
        <row r="40">
          <cell r="G40">
            <v>253.25</v>
          </cell>
        </row>
        <row r="41">
          <cell r="G41">
            <v>14763.919</v>
          </cell>
        </row>
        <row r="42">
          <cell r="G42">
            <v>406.25</v>
          </cell>
        </row>
        <row r="44">
          <cell r="G44">
            <v>9603.2242999999999</v>
          </cell>
        </row>
        <row r="45">
          <cell r="G45">
            <v>264.25</v>
          </cell>
        </row>
        <row r="46">
          <cell r="G46">
            <v>8085.9375</v>
          </cell>
        </row>
        <row r="47">
          <cell r="G47">
            <v>222.5</v>
          </cell>
        </row>
        <row r="48">
          <cell r="G48">
            <v>7985.9956000000002</v>
          </cell>
        </row>
        <row r="49">
          <cell r="G49">
            <v>219.75</v>
          </cell>
        </row>
        <row r="51">
          <cell r="G51">
            <v>20632.828275</v>
          </cell>
        </row>
        <row r="52">
          <cell r="G52">
            <v>567.75</v>
          </cell>
        </row>
        <row r="56">
          <cell r="G56">
            <v>16744.883725</v>
          </cell>
        </row>
        <row r="57">
          <cell r="G57">
            <v>460.75</v>
          </cell>
        </row>
        <row r="59">
          <cell r="G59">
            <v>11220.400075</v>
          </cell>
        </row>
        <row r="60">
          <cell r="G60">
            <v>308.75</v>
          </cell>
        </row>
        <row r="61">
          <cell r="G61">
            <v>10902.407525000001</v>
          </cell>
        </row>
        <row r="62">
          <cell r="G62">
            <v>300</v>
          </cell>
        </row>
        <row r="63">
          <cell r="G63">
            <v>10820.635324999999</v>
          </cell>
        </row>
        <row r="64">
          <cell r="G64">
            <v>297.75</v>
          </cell>
        </row>
        <row r="70">
          <cell r="G70">
            <v>11474.999725</v>
          </cell>
        </row>
        <row r="71">
          <cell r="G71">
            <v>315.75</v>
          </cell>
        </row>
        <row r="72">
          <cell r="G72">
            <v>11365.972975000001</v>
          </cell>
        </row>
        <row r="73">
          <cell r="G73">
            <v>312.75</v>
          </cell>
        </row>
        <row r="74">
          <cell r="G74">
            <v>11266.031075000001</v>
          </cell>
        </row>
        <row r="75">
          <cell r="G75">
            <v>310</v>
          </cell>
        </row>
        <row r="76">
          <cell r="G76">
            <v>11175.229800000001</v>
          </cell>
        </row>
        <row r="77">
          <cell r="G77">
            <v>307.5</v>
          </cell>
        </row>
        <row r="78">
          <cell r="G78">
            <v>10966.208225</v>
          </cell>
        </row>
        <row r="79">
          <cell r="G79">
            <v>301.75</v>
          </cell>
        </row>
        <row r="83">
          <cell r="G83">
            <v>8004.1652999999997</v>
          </cell>
        </row>
        <row r="84">
          <cell r="G84">
            <v>220.25</v>
          </cell>
        </row>
      </sheetData>
      <sheetData sheetId="12">
        <row r="4">
          <cell r="G4">
            <v>35.577974999999995</v>
          </cell>
        </row>
        <row r="6">
          <cell r="G6">
            <v>19112.7444</v>
          </cell>
        </row>
        <row r="7">
          <cell r="G7">
            <v>537.25</v>
          </cell>
        </row>
        <row r="8">
          <cell r="G8">
            <v>17965.471775000002</v>
          </cell>
        </row>
        <row r="9">
          <cell r="G9">
            <v>505</v>
          </cell>
        </row>
        <row r="10">
          <cell r="G10">
            <v>18623.686324999999</v>
          </cell>
        </row>
        <row r="11">
          <cell r="G11">
            <v>523.5</v>
          </cell>
        </row>
        <row r="12">
          <cell r="G12">
            <v>17476.413700000001</v>
          </cell>
        </row>
        <row r="13">
          <cell r="G13">
            <v>491.25</v>
          </cell>
        </row>
        <row r="14">
          <cell r="G14">
            <v>12478.640350000001</v>
          </cell>
        </row>
        <row r="15">
          <cell r="G15">
            <v>350.75</v>
          </cell>
        </row>
        <row r="16">
          <cell r="G16">
            <v>11278.022774999999</v>
          </cell>
        </row>
        <row r="17">
          <cell r="G17">
            <v>317</v>
          </cell>
        </row>
        <row r="22">
          <cell r="G22">
            <v>11064.238999999998</v>
          </cell>
        </row>
        <row r="23">
          <cell r="G23">
            <v>311</v>
          </cell>
        </row>
        <row r="24">
          <cell r="G24">
            <v>10966.298250000002</v>
          </cell>
        </row>
        <row r="25">
          <cell r="G25">
            <v>308.25</v>
          </cell>
        </row>
        <row r="26">
          <cell r="G26">
            <v>10566.876850000001</v>
          </cell>
        </row>
        <row r="27">
          <cell r="G27">
            <v>297</v>
          </cell>
        </row>
        <row r="30">
          <cell r="G30">
            <v>9890.3389999999999</v>
          </cell>
        </row>
        <row r="31">
          <cell r="G31">
            <v>278</v>
          </cell>
        </row>
        <row r="37">
          <cell r="G37">
            <v>12406.37175</v>
          </cell>
        </row>
        <row r="38">
          <cell r="G38">
            <v>348.75</v>
          </cell>
        </row>
        <row r="39">
          <cell r="G39">
            <v>9240.7286999999997</v>
          </cell>
        </row>
        <row r="40">
          <cell r="G40">
            <v>259.75</v>
          </cell>
        </row>
        <row r="41">
          <cell r="G41">
            <v>14718.699725</v>
          </cell>
        </row>
        <row r="42">
          <cell r="G42">
            <v>413.75</v>
          </cell>
        </row>
        <row r="44">
          <cell r="G44">
            <v>9613.778875</v>
          </cell>
        </row>
        <row r="45">
          <cell r="G45">
            <v>270.25</v>
          </cell>
        </row>
        <row r="46">
          <cell r="G46">
            <v>8228.3204000000005</v>
          </cell>
        </row>
        <row r="47">
          <cell r="G47">
            <v>231.25</v>
          </cell>
        </row>
        <row r="48">
          <cell r="G48">
            <v>8130.4468749999996</v>
          </cell>
        </row>
        <row r="49">
          <cell r="G49">
            <v>228.5</v>
          </cell>
        </row>
        <row r="51">
          <cell r="G51">
            <v>20678.017875000001</v>
          </cell>
        </row>
        <row r="52">
          <cell r="G52">
            <v>581.25</v>
          </cell>
        </row>
        <row r="56">
          <cell r="G56">
            <v>16621.843224999997</v>
          </cell>
        </row>
        <row r="57">
          <cell r="G57">
            <v>467.25</v>
          </cell>
        </row>
        <row r="59">
          <cell r="G59">
            <v>11250.922049999999</v>
          </cell>
        </row>
        <row r="60">
          <cell r="G60">
            <v>316.25</v>
          </cell>
        </row>
        <row r="61">
          <cell r="G61">
            <v>10966.298250000002</v>
          </cell>
        </row>
        <row r="62">
          <cell r="G62">
            <v>308.25</v>
          </cell>
        </row>
        <row r="63">
          <cell r="G63">
            <v>10859.564324999999</v>
          </cell>
        </row>
        <row r="64">
          <cell r="G64">
            <v>305.25</v>
          </cell>
        </row>
        <row r="70">
          <cell r="G70">
            <v>11339.160574999998</v>
          </cell>
        </row>
        <row r="71">
          <cell r="G71">
            <v>318.75</v>
          </cell>
        </row>
        <row r="72">
          <cell r="G72">
            <v>11232.426649999998</v>
          </cell>
        </row>
        <row r="73">
          <cell r="G73">
            <v>315.75</v>
          </cell>
        </row>
        <row r="74">
          <cell r="G74">
            <v>11125.692725000001</v>
          </cell>
        </row>
        <row r="75">
          <cell r="G75">
            <v>312.75</v>
          </cell>
        </row>
        <row r="76">
          <cell r="G76">
            <v>11036.710025</v>
          </cell>
        </row>
        <row r="77">
          <cell r="G77">
            <v>310.25</v>
          </cell>
        </row>
        <row r="78">
          <cell r="G78">
            <v>10841.068925</v>
          </cell>
        </row>
        <row r="79">
          <cell r="G79">
            <v>304.75</v>
          </cell>
        </row>
        <row r="83">
          <cell r="G83">
            <v>8013.0104000000001</v>
          </cell>
        </row>
        <row r="84">
          <cell r="G84">
            <v>225.25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FOB 2550 จากBOT"/>
      <sheetName val="ราคา FOB 2550 รวม"/>
      <sheetName val="ราคาFOB2550 มค."/>
      <sheetName val="ราคาFOB2550 กพ."/>
      <sheetName val="ราคาFOB2550 มีค."/>
      <sheetName val="ราคาFOB2550 เมย."/>
      <sheetName val="ราคาFOB2550 พค."/>
      <sheetName val="ราคาFOB2550 มิย."/>
      <sheetName val="ราคาFOB2550 กค."/>
      <sheetName val="ราคาFOB2550 สค."/>
      <sheetName val="ราคาFOB2550 กย."/>
      <sheetName val="ราคาFOB2550 ตค."/>
      <sheetName val="ราคาFOB2550 พย."/>
      <sheetName val="ราคาFOB2550 ธค."/>
    </sheetNames>
    <sheetDataSet>
      <sheetData sheetId="0" refreshError="1"/>
      <sheetData sheetId="1" refreshError="1"/>
      <sheetData sheetId="2">
        <row r="4">
          <cell r="G4">
            <v>35.759979999999999</v>
          </cell>
        </row>
        <row r="6">
          <cell r="G6">
            <v>19632.05414</v>
          </cell>
        </row>
        <row r="7">
          <cell r="G7">
            <v>549</v>
          </cell>
        </row>
        <row r="8">
          <cell r="G8">
            <v>19395.94774</v>
          </cell>
        </row>
        <row r="9">
          <cell r="G9">
            <v>542.4</v>
          </cell>
        </row>
        <row r="10">
          <cell r="G10">
            <v>19131.414420000001</v>
          </cell>
        </row>
        <row r="11">
          <cell r="G11">
            <v>535</v>
          </cell>
        </row>
        <row r="12">
          <cell r="G12">
            <v>18895.30802</v>
          </cell>
        </row>
        <row r="13">
          <cell r="G13">
            <v>528.4</v>
          </cell>
        </row>
        <row r="14">
          <cell r="G14">
            <v>12694.721300000001</v>
          </cell>
        </row>
        <row r="15">
          <cell r="G15">
            <v>355</v>
          </cell>
        </row>
        <row r="16">
          <cell r="G16">
            <v>11478.88198</v>
          </cell>
        </row>
        <row r="17">
          <cell r="G17">
            <v>321</v>
          </cell>
        </row>
        <row r="22">
          <cell r="G22">
            <v>11192.80214</v>
          </cell>
        </row>
        <row r="23">
          <cell r="G23">
            <v>313</v>
          </cell>
        </row>
        <row r="24">
          <cell r="G24">
            <v>11085.522200000001</v>
          </cell>
        </row>
        <row r="25">
          <cell r="G25">
            <v>310</v>
          </cell>
        </row>
        <row r="26">
          <cell r="G26">
            <v>10699.2726</v>
          </cell>
        </row>
        <row r="27">
          <cell r="G27">
            <v>299.2</v>
          </cell>
        </row>
        <row r="30">
          <cell r="G30">
            <v>10112.75222</v>
          </cell>
        </row>
        <row r="31">
          <cell r="G31">
            <v>282.8</v>
          </cell>
        </row>
        <row r="37">
          <cell r="G37">
            <v>12372.88148</v>
          </cell>
        </row>
        <row r="38">
          <cell r="G38">
            <v>346</v>
          </cell>
        </row>
        <row r="39">
          <cell r="G39">
            <v>9511.9756600000001</v>
          </cell>
        </row>
        <row r="40">
          <cell r="G40">
            <v>266</v>
          </cell>
        </row>
        <row r="41">
          <cell r="G41">
            <v>15125.996180000002</v>
          </cell>
        </row>
        <row r="42">
          <cell r="G42">
            <v>423</v>
          </cell>
        </row>
        <row r="44">
          <cell r="G44">
            <v>9583.60304</v>
          </cell>
        </row>
        <row r="45">
          <cell r="G45">
            <v>268</v>
          </cell>
        </row>
        <row r="46">
          <cell r="G46">
            <v>8839.4272799999999</v>
          </cell>
        </row>
        <row r="47">
          <cell r="G47">
            <v>247.2</v>
          </cell>
        </row>
        <row r="48">
          <cell r="G48">
            <v>8760.7417200000018</v>
          </cell>
        </row>
        <row r="49">
          <cell r="G49">
            <v>245</v>
          </cell>
        </row>
        <row r="51">
          <cell r="G51">
            <v>21898.846519999999</v>
          </cell>
        </row>
        <row r="52">
          <cell r="G52">
            <v>612.4</v>
          </cell>
        </row>
        <row r="56">
          <cell r="G56">
            <v>16735.484600000003</v>
          </cell>
        </row>
        <row r="57">
          <cell r="G57">
            <v>468</v>
          </cell>
        </row>
        <row r="59">
          <cell r="G59">
            <v>11385.92064</v>
          </cell>
        </row>
        <row r="60">
          <cell r="G60">
            <v>318.39999999999998</v>
          </cell>
        </row>
        <row r="61">
          <cell r="G61">
            <v>11085.522200000001</v>
          </cell>
        </row>
        <row r="62">
          <cell r="G62">
            <v>310</v>
          </cell>
        </row>
        <row r="63">
          <cell r="G63">
            <v>10978.242260000001</v>
          </cell>
        </row>
        <row r="64">
          <cell r="G64">
            <v>307</v>
          </cell>
        </row>
        <row r="70">
          <cell r="G70">
            <v>11385.92064</v>
          </cell>
        </row>
        <row r="71">
          <cell r="G71">
            <v>318.39999999999998</v>
          </cell>
        </row>
        <row r="72">
          <cell r="G72">
            <v>11285.792979999998</v>
          </cell>
        </row>
        <row r="73">
          <cell r="G73">
            <v>315.60000000000002</v>
          </cell>
        </row>
        <row r="74">
          <cell r="G74">
            <v>11192.80214</v>
          </cell>
        </row>
        <row r="75">
          <cell r="G75">
            <v>313</v>
          </cell>
        </row>
        <row r="76">
          <cell r="G76">
            <v>11085.522200000001</v>
          </cell>
        </row>
        <row r="77">
          <cell r="G77">
            <v>310</v>
          </cell>
        </row>
        <row r="78">
          <cell r="G78">
            <v>10885.280920000001</v>
          </cell>
        </row>
        <row r="79">
          <cell r="G79">
            <v>304.39999999999998</v>
          </cell>
        </row>
        <row r="83">
          <cell r="G83">
            <v>8345.9973999999984</v>
          </cell>
        </row>
        <row r="84">
          <cell r="G84">
            <v>233.4</v>
          </cell>
        </row>
      </sheetData>
      <sheetData sheetId="3">
        <row r="4">
          <cell r="G4">
            <v>35.509724999999996</v>
          </cell>
        </row>
        <row r="6">
          <cell r="G6">
            <v>19751.911025000001</v>
          </cell>
        </row>
        <row r="7">
          <cell r="G7">
            <v>556.25</v>
          </cell>
        </row>
        <row r="8">
          <cell r="G8">
            <v>19547.753800000002</v>
          </cell>
        </row>
        <row r="9">
          <cell r="G9">
            <v>550.5</v>
          </cell>
        </row>
        <row r="10">
          <cell r="G10">
            <v>19245.899925000002</v>
          </cell>
        </row>
        <row r="11">
          <cell r="G11">
            <v>542</v>
          </cell>
        </row>
        <row r="12">
          <cell r="G12">
            <v>19050.61765</v>
          </cell>
        </row>
        <row r="13">
          <cell r="G13">
            <v>536.5</v>
          </cell>
        </row>
        <row r="14">
          <cell r="G14">
            <v>12703.499174999999</v>
          </cell>
        </row>
        <row r="15">
          <cell r="G15">
            <v>357.75</v>
          </cell>
        </row>
        <row r="16">
          <cell r="G16">
            <v>11549.320725</v>
          </cell>
        </row>
        <row r="17">
          <cell r="G17">
            <v>325.25</v>
          </cell>
        </row>
        <row r="22">
          <cell r="G22">
            <v>11247.525525000001</v>
          </cell>
        </row>
        <row r="23">
          <cell r="G23">
            <v>316.75</v>
          </cell>
        </row>
        <row r="24">
          <cell r="G24">
            <v>11149.871300000001</v>
          </cell>
        </row>
        <row r="25">
          <cell r="G25">
            <v>314</v>
          </cell>
        </row>
        <row r="26">
          <cell r="G26">
            <v>10847.95875</v>
          </cell>
        </row>
        <row r="27">
          <cell r="G27">
            <v>305.5</v>
          </cell>
        </row>
        <row r="30">
          <cell r="G30">
            <v>10341.888975</v>
          </cell>
        </row>
        <row r="31">
          <cell r="G31">
            <v>291.25</v>
          </cell>
        </row>
        <row r="37">
          <cell r="G37">
            <v>12392.80285</v>
          </cell>
        </row>
        <row r="38">
          <cell r="G38">
            <v>349</v>
          </cell>
        </row>
        <row r="39">
          <cell r="G39">
            <v>9924.3375999999989</v>
          </cell>
        </row>
        <row r="40">
          <cell r="G40">
            <v>279.5</v>
          </cell>
        </row>
        <row r="41">
          <cell r="G41">
            <v>15393.337149999999</v>
          </cell>
        </row>
        <row r="42">
          <cell r="G42">
            <v>433.5</v>
          </cell>
        </row>
        <row r="44">
          <cell r="G44">
            <v>9817.9357</v>
          </cell>
        </row>
        <row r="45">
          <cell r="G45">
            <v>276.5</v>
          </cell>
        </row>
        <row r="46">
          <cell r="G46">
            <v>9365.3729000000003</v>
          </cell>
        </row>
        <row r="47">
          <cell r="G47">
            <v>263.75</v>
          </cell>
        </row>
        <row r="48">
          <cell r="G48">
            <v>9267.7448499999991</v>
          </cell>
        </row>
        <row r="49">
          <cell r="G49">
            <v>261</v>
          </cell>
        </row>
        <row r="51">
          <cell r="G51">
            <v>22193.379525</v>
          </cell>
        </row>
        <row r="52">
          <cell r="G52">
            <v>625</v>
          </cell>
        </row>
        <row r="56">
          <cell r="G56">
            <v>16795.96</v>
          </cell>
        </row>
        <row r="57">
          <cell r="G57">
            <v>473</v>
          </cell>
        </row>
        <row r="59">
          <cell r="G59">
            <v>11442.79155</v>
          </cell>
        </row>
        <row r="60">
          <cell r="G60">
            <v>322.25</v>
          </cell>
        </row>
        <row r="61">
          <cell r="G61">
            <v>11149.871300000001</v>
          </cell>
        </row>
        <row r="62">
          <cell r="G62">
            <v>314</v>
          </cell>
        </row>
        <row r="63">
          <cell r="G63">
            <v>11043.342124999999</v>
          </cell>
        </row>
        <row r="64">
          <cell r="G64">
            <v>311</v>
          </cell>
        </row>
        <row r="70">
          <cell r="G70">
            <v>11495.94375</v>
          </cell>
        </row>
        <row r="71">
          <cell r="G71">
            <v>323.75</v>
          </cell>
        </row>
        <row r="72">
          <cell r="G72">
            <v>11398.305774999999</v>
          </cell>
        </row>
        <row r="73">
          <cell r="G73">
            <v>321</v>
          </cell>
        </row>
        <row r="74">
          <cell r="G74">
            <v>11300.677725</v>
          </cell>
        </row>
        <row r="75">
          <cell r="G75">
            <v>318.25</v>
          </cell>
        </row>
        <row r="76">
          <cell r="G76">
            <v>11194.148550000002</v>
          </cell>
        </row>
        <row r="77">
          <cell r="G77">
            <v>315.25</v>
          </cell>
        </row>
        <row r="78">
          <cell r="G78">
            <v>10989.96515</v>
          </cell>
        </row>
        <row r="79">
          <cell r="G79">
            <v>309.5</v>
          </cell>
        </row>
        <row r="83">
          <cell r="G83">
            <v>8611.0383500000007</v>
          </cell>
        </row>
        <row r="84">
          <cell r="G84">
            <v>242.5</v>
          </cell>
        </row>
      </sheetData>
      <sheetData sheetId="4">
        <row r="4">
          <cell r="G4">
            <v>34.844299999999997</v>
          </cell>
        </row>
        <row r="6">
          <cell r="G6">
            <v>19895.751874999998</v>
          </cell>
        </row>
        <row r="7">
          <cell r="G7">
            <v>571</v>
          </cell>
        </row>
        <row r="8">
          <cell r="G8">
            <v>19695.342675</v>
          </cell>
        </row>
        <row r="9">
          <cell r="G9">
            <v>565.25</v>
          </cell>
        </row>
        <row r="10">
          <cell r="G10">
            <v>19390.476899999998</v>
          </cell>
        </row>
        <row r="11">
          <cell r="G11">
            <v>556.5</v>
          </cell>
        </row>
        <row r="12">
          <cell r="G12">
            <v>19198.865875000003</v>
          </cell>
        </row>
        <row r="13">
          <cell r="G13">
            <v>551</v>
          </cell>
        </row>
        <row r="14">
          <cell r="G14">
            <v>12596.413</v>
          </cell>
        </row>
        <row r="15">
          <cell r="G15">
            <v>361.5</v>
          </cell>
        </row>
        <row r="16">
          <cell r="G16">
            <v>11498.818649999999</v>
          </cell>
        </row>
        <row r="17">
          <cell r="G17">
            <v>330</v>
          </cell>
        </row>
        <row r="22">
          <cell r="G22">
            <v>11193.952874999999</v>
          </cell>
        </row>
        <row r="23">
          <cell r="G23">
            <v>321.25</v>
          </cell>
        </row>
        <row r="24">
          <cell r="G24">
            <v>11106.874749999999</v>
          </cell>
        </row>
        <row r="25">
          <cell r="G25">
            <v>318.75</v>
          </cell>
        </row>
        <row r="26">
          <cell r="G26">
            <v>10836.776949999999</v>
          </cell>
        </row>
        <row r="27">
          <cell r="G27">
            <v>311</v>
          </cell>
        </row>
        <row r="30">
          <cell r="G30">
            <v>10383.724725</v>
          </cell>
        </row>
        <row r="31">
          <cell r="G31">
            <v>298</v>
          </cell>
        </row>
        <row r="37">
          <cell r="G37">
            <v>12395.649299999999</v>
          </cell>
        </row>
        <row r="38">
          <cell r="G38">
            <v>355.75</v>
          </cell>
        </row>
        <row r="39">
          <cell r="G39">
            <v>10296.303175000001</v>
          </cell>
        </row>
        <row r="40">
          <cell r="G40">
            <v>295.5</v>
          </cell>
        </row>
        <row r="41">
          <cell r="G41">
            <v>15322.644050000001</v>
          </cell>
        </row>
        <row r="42">
          <cell r="G42">
            <v>439.75</v>
          </cell>
        </row>
        <row r="44">
          <cell r="G44">
            <v>10095.925499999999</v>
          </cell>
        </row>
        <row r="45">
          <cell r="G45">
            <v>289.75</v>
          </cell>
        </row>
        <row r="46">
          <cell r="G46">
            <v>9347.2409000000007</v>
          </cell>
        </row>
        <row r="47">
          <cell r="G47">
            <v>268.25</v>
          </cell>
        </row>
        <row r="48">
          <cell r="G48">
            <v>9242.7079999999987</v>
          </cell>
        </row>
        <row r="49">
          <cell r="G49">
            <v>265.25</v>
          </cell>
        </row>
        <row r="51">
          <cell r="G51">
            <v>22047.667499999996</v>
          </cell>
        </row>
        <row r="52">
          <cell r="G52">
            <v>632.75</v>
          </cell>
        </row>
        <row r="56">
          <cell r="G56">
            <v>16550.914199999999</v>
          </cell>
        </row>
        <row r="57">
          <cell r="G57">
            <v>475</v>
          </cell>
        </row>
        <row r="59">
          <cell r="G59">
            <v>11403.018674999999</v>
          </cell>
        </row>
        <row r="60">
          <cell r="G60">
            <v>327.25</v>
          </cell>
        </row>
        <row r="61">
          <cell r="G61">
            <v>11106.874749999999</v>
          </cell>
        </row>
        <row r="62">
          <cell r="G62">
            <v>318.75</v>
          </cell>
        </row>
        <row r="63">
          <cell r="G63">
            <v>11002.341850000001</v>
          </cell>
        </row>
        <row r="64">
          <cell r="G64">
            <v>315.75</v>
          </cell>
        </row>
        <row r="70">
          <cell r="G70">
            <v>11516.13185</v>
          </cell>
        </row>
        <row r="71">
          <cell r="G71">
            <v>330.5</v>
          </cell>
        </row>
        <row r="72">
          <cell r="G72">
            <v>11428.988475</v>
          </cell>
        </row>
        <row r="73">
          <cell r="G73">
            <v>328</v>
          </cell>
        </row>
        <row r="74">
          <cell r="G74">
            <v>11324.455575</v>
          </cell>
        </row>
        <row r="75">
          <cell r="G75">
            <v>325</v>
          </cell>
        </row>
        <row r="76">
          <cell r="G76">
            <v>11219.922675</v>
          </cell>
        </row>
        <row r="77">
          <cell r="G77">
            <v>322</v>
          </cell>
        </row>
        <row r="78">
          <cell r="G78">
            <v>11028.31165</v>
          </cell>
        </row>
        <row r="79">
          <cell r="G79">
            <v>316.5</v>
          </cell>
        </row>
        <row r="83">
          <cell r="G83">
            <v>8327.9558249999991</v>
          </cell>
        </row>
        <row r="84">
          <cell r="G84">
            <v>239</v>
          </cell>
        </row>
      </sheetData>
      <sheetData sheetId="5">
        <row r="4">
          <cell r="G4">
            <v>34.65072</v>
          </cell>
        </row>
        <row r="6">
          <cell r="G6">
            <v>19882.47234</v>
          </cell>
        </row>
        <row r="7">
          <cell r="G7">
            <v>573.79999999999995</v>
          </cell>
        </row>
        <row r="8">
          <cell r="G8">
            <v>19688.401220000003</v>
          </cell>
        </row>
        <row r="9">
          <cell r="G9">
            <v>568.20000000000005</v>
          </cell>
        </row>
        <row r="10">
          <cell r="G10">
            <v>19390.44196</v>
          </cell>
        </row>
        <row r="11">
          <cell r="G11">
            <v>559.6</v>
          </cell>
        </row>
        <row r="12">
          <cell r="G12">
            <v>19189.45794</v>
          </cell>
        </row>
        <row r="13">
          <cell r="G13">
            <v>553.79999999999995</v>
          </cell>
        </row>
        <row r="14">
          <cell r="G14">
            <v>12481.11548</v>
          </cell>
        </row>
        <row r="15">
          <cell r="G15">
            <v>360.2</v>
          </cell>
        </row>
        <row r="16">
          <cell r="G16">
            <v>11337.762360000001</v>
          </cell>
        </row>
        <row r="17">
          <cell r="G17">
            <v>327.2</v>
          </cell>
        </row>
        <row r="22">
          <cell r="G22">
            <v>11032.826180000002</v>
          </cell>
        </row>
        <row r="23">
          <cell r="G23">
            <v>318.39999999999998</v>
          </cell>
        </row>
        <row r="24">
          <cell r="G24">
            <v>10928.874019999999</v>
          </cell>
        </row>
        <row r="25">
          <cell r="G25">
            <v>315.39999999999998</v>
          </cell>
        </row>
        <row r="26">
          <cell r="G26">
            <v>10665.565480000001</v>
          </cell>
        </row>
        <row r="27">
          <cell r="G27">
            <v>307.8</v>
          </cell>
        </row>
        <row r="28">
          <cell r="G28">
            <v>9889.1077999999998</v>
          </cell>
        </row>
        <row r="29">
          <cell r="G29">
            <v>286</v>
          </cell>
        </row>
        <row r="30">
          <cell r="G30">
            <v>10277.35922</v>
          </cell>
        </row>
        <row r="31">
          <cell r="G31">
            <v>296.60000000000002</v>
          </cell>
        </row>
        <row r="37">
          <cell r="G37">
            <v>12384.107679999999</v>
          </cell>
        </row>
        <row r="38">
          <cell r="G38">
            <v>357.4</v>
          </cell>
        </row>
        <row r="39">
          <cell r="G39">
            <v>10277.35922</v>
          </cell>
        </row>
        <row r="40">
          <cell r="G40">
            <v>296.60000000000002</v>
          </cell>
        </row>
        <row r="41">
          <cell r="G41">
            <v>14678.35036</v>
          </cell>
        </row>
        <row r="42">
          <cell r="G42">
            <v>423.6</v>
          </cell>
        </row>
        <row r="44">
          <cell r="G44">
            <v>10027.955299999998</v>
          </cell>
        </row>
        <row r="45">
          <cell r="G45">
            <v>289.39999999999998</v>
          </cell>
        </row>
        <row r="46">
          <cell r="G46">
            <v>9092.4813399999985</v>
          </cell>
        </row>
        <row r="47">
          <cell r="G47">
            <v>262.39999999999998</v>
          </cell>
        </row>
        <row r="48">
          <cell r="G48">
            <v>8995.482039999999</v>
          </cell>
        </row>
        <row r="49">
          <cell r="G49">
            <v>259.60000000000002</v>
          </cell>
        </row>
        <row r="51">
          <cell r="G51">
            <v>21268.053919999998</v>
          </cell>
        </row>
        <row r="52">
          <cell r="G52">
            <v>613.79999999999995</v>
          </cell>
        </row>
        <row r="56">
          <cell r="G56">
            <v>15828.480100000001</v>
          </cell>
        </row>
        <row r="57">
          <cell r="G57">
            <v>456.8</v>
          </cell>
        </row>
        <row r="59">
          <cell r="G59">
            <v>11240.7305</v>
          </cell>
        </row>
        <row r="60">
          <cell r="G60">
            <v>324.39999999999998</v>
          </cell>
        </row>
        <row r="61">
          <cell r="G61">
            <v>10928.874019999999</v>
          </cell>
        </row>
        <row r="62">
          <cell r="G62">
            <v>315.39999999999998</v>
          </cell>
        </row>
        <row r="63">
          <cell r="G63">
            <v>10824.921859999999</v>
          </cell>
        </row>
        <row r="64">
          <cell r="G64">
            <v>312.39999999999998</v>
          </cell>
        </row>
        <row r="70">
          <cell r="G70">
            <v>11240.7305</v>
          </cell>
        </row>
        <row r="71">
          <cell r="G71">
            <v>324.39999999999998</v>
          </cell>
        </row>
        <row r="72">
          <cell r="G72">
            <v>11136.778340000001</v>
          </cell>
        </row>
        <row r="73">
          <cell r="G73">
            <v>321.39999999999998</v>
          </cell>
        </row>
        <row r="74">
          <cell r="G74">
            <v>11032.826180000002</v>
          </cell>
        </row>
        <row r="75">
          <cell r="G75">
            <v>318.39999999999998</v>
          </cell>
        </row>
        <row r="76">
          <cell r="G76">
            <v>10928.874019999999</v>
          </cell>
        </row>
        <row r="77">
          <cell r="G77">
            <v>315.39999999999998</v>
          </cell>
        </row>
        <row r="78">
          <cell r="G78">
            <v>10727.914059999999</v>
          </cell>
        </row>
        <row r="79">
          <cell r="G79">
            <v>309.60000000000002</v>
          </cell>
        </row>
        <row r="83">
          <cell r="G83">
            <v>8032.1107600000005</v>
          </cell>
        </row>
        <row r="84">
          <cell r="G84">
            <v>231.8</v>
          </cell>
        </row>
      </sheetData>
      <sheetData sheetId="6">
        <row r="4">
          <cell r="G4">
            <v>34.392300000000006</v>
          </cell>
        </row>
        <row r="6">
          <cell r="G6">
            <v>19672.38005</v>
          </cell>
        </row>
        <row r="7">
          <cell r="G7">
            <v>572</v>
          </cell>
        </row>
        <row r="8">
          <cell r="G8">
            <v>19474.607950000001</v>
          </cell>
        </row>
        <row r="9">
          <cell r="G9">
            <v>566.25</v>
          </cell>
        </row>
        <row r="10">
          <cell r="G10">
            <v>19173.674500000001</v>
          </cell>
        </row>
        <row r="11">
          <cell r="G11">
            <v>557.5</v>
          </cell>
        </row>
        <row r="12">
          <cell r="G12">
            <v>18975.919075000002</v>
          </cell>
        </row>
        <row r="13">
          <cell r="G13">
            <v>551.75</v>
          </cell>
        </row>
        <row r="14">
          <cell r="G14">
            <v>12587.56625</v>
          </cell>
        </row>
        <row r="15">
          <cell r="G15">
            <v>366</v>
          </cell>
        </row>
        <row r="16">
          <cell r="G16">
            <v>11315.051224999999</v>
          </cell>
        </row>
        <row r="17">
          <cell r="G17">
            <v>329</v>
          </cell>
        </row>
        <row r="22">
          <cell r="G22">
            <v>11005.520525</v>
          </cell>
        </row>
        <row r="23">
          <cell r="G23">
            <v>320</v>
          </cell>
        </row>
        <row r="24">
          <cell r="G24">
            <v>10902.343625</v>
          </cell>
        </row>
        <row r="25">
          <cell r="G25">
            <v>317</v>
          </cell>
        </row>
        <row r="26">
          <cell r="G26">
            <v>10601.427900000001</v>
          </cell>
        </row>
        <row r="27">
          <cell r="G27">
            <v>308.25</v>
          </cell>
        </row>
        <row r="30">
          <cell r="G30">
            <v>10094.1417</v>
          </cell>
        </row>
        <row r="31">
          <cell r="G31">
            <v>293.5</v>
          </cell>
        </row>
        <row r="37">
          <cell r="G37">
            <v>12381.212450000001</v>
          </cell>
        </row>
        <row r="38">
          <cell r="G38">
            <v>360</v>
          </cell>
        </row>
        <row r="39">
          <cell r="G39">
            <v>10317.674525</v>
          </cell>
        </row>
        <row r="40">
          <cell r="G40">
            <v>300</v>
          </cell>
        </row>
        <row r="41">
          <cell r="G41">
            <v>14083.633925000002</v>
          </cell>
        </row>
        <row r="42">
          <cell r="G42">
            <v>409.5</v>
          </cell>
        </row>
        <row r="44">
          <cell r="G44">
            <v>9905.0167249999995</v>
          </cell>
        </row>
        <row r="45">
          <cell r="G45">
            <v>288</v>
          </cell>
        </row>
        <row r="46">
          <cell r="G46">
            <v>8813.0614999999998</v>
          </cell>
        </row>
        <row r="47">
          <cell r="G47">
            <v>256.25</v>
          </cell>
        </row>
        <row r="48">
          <cell r="G48">
            <v>8709.8845999999994</v>
          </cell>
        </row>
        <row r="49">
          <cell r="G49">
            <v>253.25</v>
          </cell>
        </row>
        <row r="51">
          <cell r="G51">
            <v>23317.457374999998</v>
          </cell>
        </row>
        <row r="52">
          <cell r="G52">
            <v>678</v>
          </cell>
        </row>
        <row r="56">
          <cell r="G56">
            <v>15829.032350000001</v>
          </cell>
        </row>
        <row r="57">
          <cell r="G57">
            <v>460.25</v>
          </cell>
        </row>
        <row r="59">
          <cell r="G59">
            <v>11211.874325000001</v>
          </cell>
        </row>
        <row r="60">
          <cell r="G60">
            <v>326</v>
          </cell>
        </row>
        <row r="61">
          <cell r="G61">
            <v>10902.343625</v>
          </cell>
        </row>
        <row r="62">
          <cell r="G62">
            <v>317</v>
          </cell>
        </row>
        <row r="63">
          <cell r="G63">
            <v>10799.166725000001</v>
          </cell>
        </row>
        <row r="64">
          <cell r="G64">
            <v>314</v>
          </cell>
        </row>
        <row r="70">
          <cell r="G70">
            <v>11237.669450000001</v>
          </cell>
        </row>
        <row r="71">
          <cell r="G71">
            <v>326.75</v>
          </cell>
        </row>
        <row r="72">
          <cell r="G72">
            <v>11134.492549999999</v>
          </cell>
        </row>
        <row r="73">
          <cell r="G73">
            <v>323.75</v>
          </cell>
        </row>
        <row r="74">
          <cell r="G74">
            <v>11031.31565</v>
          </cell>
        </row>
        <row r="75">
          <cell r="G75">
            <v>320.75</v>
          </cell>
        </row>
        <row r="76">
          <cell r="G76">
            <v>10928.13875</v>
          </cell>
        </row>
        <row r="77">
          <cell r="G77">
            <v>317.75</v>
          </cell>
        </row>
        <row r="78">
          <cell r="G78">
            <v>10721.784950000001</v>
          </cell>
        </row>
        <row r="79">
          <cell r="G79">
            <v>311.75</v>
          </cell>
        </row>
        <row r="83">
          <cell r="G83">
            <v>7987.5953</v>
          </cell>
        </row>
        <row r="84">
          <cell r="G84">
            <v>232.25</v>
          </cell>
        </row>
      </sheetData>
      <sheetData sheetId="7">
        <row r="4">
          <cell r="G4">
            <v>34.371450000000003</v>
          </cell>
        </row>
        <row r="6">
          <cell r="G6">
            <v>19703.409899999999</v>
          </cell>
        </row>
        <row r="7">
          <cell r="G7">
            <v>573.25</v>
          </cell>
        </row>
        <row r="8">
          <cell r="G8">
            <v>19514.367050000001</v>
          </cell>
        </row>
        <row r="9">
          <cell r="G9">
            <v>567.75</v>
          </cell>
        </row>
        <row r="10">
          <cell r="G10">
            <v>19205.023999999998</v>
          </cell>
        </row>
        <row r="11">
          <cell r="G11">
            <v>558.75</v>
          </cell>
        </row>
        <row r="12">
          <cell r="G12">
            <v>18998.795300000002</v>
          </cell>
        </row>
        <row r="13">
          <cell r="G13">
            <v>552.75</v>
          </cell>
        </row>
        <row r="14">
          <cell r="G14">
            <v>12803.350600000002</v>
          </cell>
        </row>
        <row r="15">
          <cell r="G15">
            <v>372.5</v>
          </cell>
        </row>
        <row r="16">
          <cell r="G16">
            <v>11600.349850000001</v>
          </cell>
        </row>
        <row r="17">
          <cell r="G17">
            <v>337.5</v>
          </cell>
        </row>
        <row r="22">
          <cell r="G22">
            <v>11291.006800000001</v>
          </cell>
        </row>
        <row r="23">
          <cell r="G23">
            <v>328.5</v>
          </cell>
        </row>
        <row r="24">
          <cell r="G24">
            <v>11205.07425</v>
          </cell>
        </row>
        <row r="25">
          <cell r="G25">
            <v>326</v>
          </cell>
        </row>
        <row r="26">
          <cell r="G26">
            <v>10835.59045</v>
          </cell>
        </row>
        <row r="27">
          <cell r="G27">
            <v>315.25</v>
          </cell>
        </row>
        <row r="30">
          <cell r="G30">
            <v>10285.64725</v>
          </cell>
        </row>
        <row r="31">
          <cell r="G31">
            <v>299.25</v>
          </cell>
        </row>
        <row r="37">
          <cell r="G37">
            <v>12399.4769</v>
          </cell>
        </row>
        <row r="38">
          <cell r="G38">
            <v>360.75</v>
          </cell>
        </row>
        <row r="39">
          <cell r="G39">
            <v>10577.8267</v>
          </cell>
        </row>
        <row r="40">
          <cell r="G40">
            <v>307.75</v>
          </cell>
        </row>
        <row r="41">
          <cell r="G41">
            <v>14212.58005</v>
          </cell>
        </row>
        <row r="42">
          <cell r="G42">
            <v>413.5</v>
          </cell>
        </row>
        <row r="44">
          <cell r="G44">
            <v>10010.675649999999</v>
          </cell>
        </row>
        <row r="45">
          <cell r="G45">
            <v>291.25</v>
          </cell>
        </row>
        <row r="46">
          <cell r="G46">
            <v>8902.2055500000006</v>
          </cell>
        </row>
        <row r="47">
          <cell r="G47">
            <v>259</v>
          </cell>
        </row>
        <row r="48">
          <cell r="G48">
            <v>8807.6749</v>
          </cell>
        </row>
        <row r="49">
          <cell r="G49">
            <v>256.25</v>
          </cell>
        </row>
        <row r="51">
          <cell r="G51">
            <v>24360.74325</v>
          </cell>
        </row>
        <row r="52">
          <cell r="G52">
            <v>708.75</v>
          </cell>
        </row>
        <row r="56">
          <cell r="G56">
            <v>16103.0098</v>
          </cell>
        </row>
        <row r="57">
          <cell r="G57">
            <v>468.5</v>
          </cell>
        </row>
        <row r="59">
          <cell r="G59">
            <v>11497.235500000001</v>
          </cell>
        </row>
        <row r="60">
          <cell r="G60">
            <v>334.5</v>
          </cell>
        </row>
        <row r="61">
          <cell r="G61">
            <v>11205.07425</v>
          </cell>
        </row>
        <row r="62">
          <cell r="G62">
            <v>326</v>
          </cell>
        </row>
        <row r="63">
          <cell r="G63">
            <v>11101.959900000002</v>
          </cell>
        </row>
        <row r="64">
          <cell r="G64">
            <v>323</v>
          </cell>
        </row>
        <row r="70">
          <cell r="G70">
            <v>11600.349850000001</v>
          </cell>
        </row>
        <row r="71">
          <cell r="G71">
            <v>337.5</v>
          </cell>
        </row>
        <row r="72">
          <cell r="G72">
            <v>11497.235500000001</v>
          </cell>
        </row>
        <row r="73">
          <cell r="G73">
            <v>334.5</v>
          </cell>
        </row>
        <row r="74">
          <cell r="G74">
            <v>11394.121149999999</v>
          </cell>
        </row>
        <row r="75">
          <cell r="G75">
            <v>331.5</v>
          </cell>
        </row>
        <row r="76">
          <cell r="G76">
            <v>11291.006800000001</v>
          </cell>
        </row>
        <row r="77">
          <cell r="G77">
            <v>328.5</v>
          </cell>
        </row>
        <row r="78">
          <cell r="G78">
            <v>11101.959900000002</v>
          </cell>
        </row>
        <row r="79">
          <cell r="G79">
            <v>323</v>
          </cell>
        </row>
        <row r="83">
          <cell r="G83">
            <v>7999.9456999999993</v>
          </cell>
        </row>
        <row r="84">
          <cell r="G84">
            <v>232.75</v>
          </cell>
        </row>
      </sheetData>
      <sheetData sheetId="8">
        <row r="4">
          <cell r="G4">
            <v>33.544200000000004</v>
          </cell>
        </row>
        <row r="6">
          <cell r="G6">
            <v>19735.7935</v>
          </cell>
        </row>
        <row r="7">
          <cell r="G7">
            <v>588.4</v>
          </cell>
        </row>
        <row r="8">
          <cell r="G8">
            <v>19534.528299999998</v>
          </cell>
        </row>
        <row r="9">
          <cell r="G9">
            <v>582.4</v>
          </cell>
        </row>
        <row r="10">
          <cell r="G10">
            <v>19232.630499999999</v>
          </cell>
        </row>
        <row r="11">
          <cell r="G11">
            <v>573.4</v>
          </cell>
        </row>
        <row r="12">
          <cell r="G12">
            <v>19031.365299999998</v>
          </cell>
        </row>
        <row r="13">
          <cell r="G13">
            <v>567.4</v>
          </cell>
        </row>
        <row r="14">
          <cell r="G14">
            <v>12826.202939999999</v>
          </cell>
        </row>
        <row r="15">
          <cell r="G15">
            <v>382.4</v>
          </cell>
        </row>
        <row r="16">
          <cell r="G16">
            <v>11525.133259999999</v>
          </cell>
        </row>
        <row r="17">
          <cell r="G17">
            <v>343.6</v>
          </cell>
        </row>
        <row r="22">
          <cell r="G22">
            <v>11223.23546</v>
          </cell>
        </row>
        <row r="23">
          <cell r="G23">
            <v>334.6</v>
          </cell>
        </row>
        <row r="24">
          <cell r="G24">
            <v>11122.602859999997</v>
          </cell>
        </row>
        <row r="25">
          <cell r="G25">
            <v>331.6</v>
          </cell>
        </row>
        <row r="26">
          <cell r="G26">
            <v>10787.052</v>
          </cell>
        </row>
        <row r="27">
          <cell r="G27">
            <v>321.60000000000002</v>
          </cell>
        </row>
        <row r="30">
          <cell r="G30">
            <v>10257.063480000001</v>
          </cell>
        </row>
        <row r="31">
          <cell r="G31">
            <v>305.8</v>
          </cell>
        </row>
        <row r="37">
          <cell r="G37">
            <v>12423.67254</v>
          </cell>
        </row>
        <row r="38">
          <cell r="G38">
            <v>370.4</v>
          </cell>
        </row>
        <row r="39">
          <cell r="G39">
            <v>10619.11328</v>
          </cell>
        </row>
        <row r="40">
          <cell r="G40">
            <v>316.60000000000002</v>
          </cell>
        </row>
        <row r="41">
          <cell r="G41">
            <v>14234.890479999998</v>
          </cell>
        </row>
        <row r="42">
          <cell r="G42">
            <v>424.4</v>
          </cell>
        </row>
        <row r="44">
          <cell r="G44">
            <v>10015.460799999999</v>
          </cell>
        </row>
        <row r="45">
          <cell r="G45">
            <v>298.60000000000002</v>
          </cell>
        </row>
        <row r="46">
          <cell r="G46">
            <v>8915.2166200000011</v>
          </cell>
        </row>
        <row r="47">
          <cell r="G47">
            <v>265.8</v>
          </cell>
        </row>
        <row r="48">
          <cell r="G48">
            <v>8814.5840200000002</v>
          </cell>
        </row>
        <row r="49">
          <cell r="G49">
            <v>262.8</v>
          </cell>
        </row>
        <row r="51">
          <cell r="G51">
            <v>24243.772039999996</v>
          </cell>
        </row>
        <row r="52">
          <cell r="G52">
            <v>722.8</v>
          </cell>
        </row>
        <row r="56">
          <cell r="G56">
            <v>16126.70498</v>
          </cell>
        </row>
        <row r="57">
          <cell r="G57">
            <v>480.8</v>
          </cell>
        </row>
        <row r="59">
          <cell r="G59">
            <v>11424.500660000002</v>
          </cell>
        </row>
        <row r="60">
          <cell r="G60">
            <v>340.6</v>
          </cell>
        </row>
        <row r="61">
          <cell r="G61">
            <v>11122.602859999997</v>
          </cell>
        </row>
        <row r="62">
          <cell r="G62">
            <v>331.6</v>
          </cell>
        </row>
        <row r="63">
          <cell r="G63">
            <v>11021.97026</v>
          </cell>
        </row>
        <row r="64">
          <cell r="G64">
            <v>328.6</v>
          </cell>
        </row>
        <row r="70">
          <cell r="G70">
            <v>11565.342560000001</v>
          </cell>
        </row>
        <row r="71">
          <cell r="G71">
            <v>344.8</v>
          </cell>
        </row>
        <row r="72">
          <cell r="G72">
            <v>11464.70996</v>
          </cell>
        </row>
        <row r="73">
          <cell r="G73">
            <v>341.8</v>
          </cell>
        </row>
        <row r="74">
          <cell r="G74">
            <v>11364.077359999999</v>
          </cell>
        </row>
        <row r="75">
          <cell r="G75">
            <v>338.8</v>
          </cell>
        </row>
        <row r="76">
          <cell r="G76">
            <v>11263.444759999998</v>
          </cell>
        </row>
        <row r="77">
          <cell r="G77">
            <v>335.8</v>
          </cell>
        </row>
        <row r="78">
          <cell r="G78">
            <v>11062.17956</v>
          </cell>
        </row>
        <row r="79">
          <cell r="G79">
            <v>329.8</v>
          </cell>
        </row>
        <row r="83">
          <cell r="G83">
            <v>8016.3507599999994</v>
          </cell>
        </row>
        <row r="84">
          <cell r="G84">
            <v>239</v>
          </cell>
        </row>
      </sheetData>
      <sheetData sheetId="9">
        <row r="4">
          <cell r="G4">
            <v>34.006924999999995</v>
          </cell>
        </row>
        <row r="6">
          <cell r="G6">
            <v>19662.629066666665</v>
          </cell>
        </row>
        <row r="7">
          <cell r="G7">
            <v>579</v>
          </cell>
        </row>
        <row r="8">
          <cell r="G8">
            <v>19468.231099999997</v>
          </cell>
        </row>
        <row r="9">
          <cell r="G9">
            <v>572.5</v>
          </cell>
        </row>
        <row r="10">
          <cell r="G10">
            <v>19153.211566666669</v>
          </cell>
        </row>
        <row r="11">
          <cell r="G11">
            <v>564</v>
          </cell>
        </row>
        <row r="12">
          <cell r="G12">
            <v>18966.693199999998</v>
          </cell>
        </row>
        <row r="13">
          <cell r="G13">
            <v>557.75</v>
          </cell>
        </row>
        <row r="14">
          <cell r="G14">
            <v>12530.033325</v>
          </cell>
        </row>
        <row r="15">
          <cell r="G15">
            <v>368.5</v>
          </cell>
        </row>
        <row r="16">
          <cell r="G16">
            <v>11383.410849999998</v>
          </cell>
        </row>
        <row r="17">
          <cell r="G17">
            <v>334.75</v>
          </cell>
        </row>
        <row r="22">
          <cell r="G22">
            <v>11077.348524999999</v>
          </cell>
        </row>
        <row r="23">
          <cell r="G23">
            <v>325.75</v>
          </cell>
        </row>
        <row r="24">
          <cell r="G24">
            <v>10983.893725</v>
          </cell>
        </row>
        <row r="25">
          <cell r="G25">
            <v>323</v>
          </cell>
        </row>
        <row r="26">
          <cell r="G26">
            <v>10694.7875</v>
          </cell>
        </row>
        <row r="27">
          <cell r="G27">
            <v>314.5</v>
          </cell>
        </row>
        <row r="30">
          <cell r="G30">
            <v>10227.321325000001</v>
          </cell>
        </row>
        <row r="31">
          <cell r="G31">
            <v>300.75</v>
          </cell>
        </row>
        <row r="37">
          <cell r="G37">
            <v>12378.031724999999</v>
          </cell>
        </row>
        <row r="38">
          <cell r="G38">
            <v>364</v>
          </cell>
        </row>
        <row r="39">
          <cell r="G39">
            <v>10609.838825000001</v>
          </cell>
        </row>
        <row r="40">
          <cell r="G40">
            <v>312</v>
          </cell>
        </row>
        <row r="41">
          <cell r="G41">
            <v>13490.533299999999</v>
          </cell>
        </row>
        <row r="42">
          <cell r="G42">
            <v>396.75</v>
          </cell>
        </row>
        <row r="44">
          <cell r="G44">
            <v>9980.6420749999997</v>
          </cell>
        </row>
        <row r="45">
          <cell r="G45">
            <v>293.5</v>
          </cell>
        </row>
        <row r="46">
          <cell r="G46">
            <v>9054.2457749999994</v>
          </cell>
        </row>
        <row r="47">
          <cell r="G47">
            <v>266.25</v>
          </cell>
        </row>
        <row r="48">
          <cell r="G48">
            <v>8960.7610499999992</v>
          </cell>
        </row>
        <row r="49">
          <cell r="G49">
            <v>263.5</v>
          </cell>
        </row>
        <row r="51">
          <cell r="G51">
            <v>25312.628099999998</v>
          </cell>
        </row>
        <row r="52">
          <cell r="G52">
            <v>744.25</v>
          </cell>
        </row>
        <row r="56">
          <cell r="G56">
            <v>16195.725274999999</v>
          </cell>
        </row>
        <row r="57">
          <cell r="G57">
            <v>476.25</v>
          </cell>
        </row>
        <row r="59">
          <cell r="G59">
            <v>11281.390074999999</v>
          </cell>
        </row>
        <row r="60">
          <cell r="G60">
            <v>331.75</v>
          </cell>
        </row>
        <row r="61">
          <cell r="G61">
            <v>10983.893725</v>
          </cell>
        </row>
        <row r="62">
          <cell r="G62">
            <v>323</v>
          </cell>
        </row>
        <row r="63">
          <cell r="G63">
            <v>10881.872949999999</v>
          </cell>
        </row>
        <row r="64">
          <cell r="G64">
            <v>320</v>
          </cell>
        </row>
        <row r="70">
          <cell r="G70">
            <v>11553.707399999999</v>
          </cell>
        </row>
        <row r="71">
          <cell r="G71">
            <v>339.75</v>
          </cell>
        </row>
        <row r="72">
          <cell r="G72">
            <v>11460.171474999999</v>
          </cell>
        </row>
        <row r="73">
          <cell r="G73">
            <v>337</v>
          </cell>
        </row>
        <row r="74">
          <cell r="G74">
            <v>11358.1507</v>
          </cell>
        </row>
        <row r="75">
          <cell r="G75">
            <v>334</v>
          </cell>
        </row>
        <row r="76">
          <cell r="G76">
            <v>11256.129924999999</v>
          </cell>
        </row>
        <row r="77">
          <cell r="G77">
            <v>331</v>
          </cell>
        </row>
        <row r="78">
          <cell r="G78">
            <v>11052.088374999999</v>
          </cell>
        </row>
        <row r="79">
          <cell r="G79">
            <v>325</v>
          </cell>
        </row>
        <row r="83">
          <cell r="G83">
            <v>7991.2843250000005</v>
          </cell>
        </row>
        <row r="84">
          <cell r="G84">
            <v>235</v>
          </cell>
        </row>
      </sheetData>
      <sheetData sheetId="10">
        <row r="4">
          <cell r="G4">
            <v>34.045875000000002</v>
          </cell>
        </row>
        <row r="8">
          <cell r="G8">
            <v>19533.772349999999</v>
          </cell>
        </row>
        <row r="9">
          <cell r="G9">
            <v>573.75</v>
          </cell>
        </row>
        <row r="12">
          <cell r="G12">
            <v>18989.075474999998</v>
          </cell>
        </row>
        <row r="13">
          <cell r="G13">
            <v>557.75</v>
          </cell>
        </row>
        <row r="14">
          <cell r="G14">
            <v>12690.632624999998</v>
          </cell>
        </row>
        <row r="15">
          <cell r="G15">
            <v>372.75</v>
          </cell>
        </row>
        <row r="16">
          <cell r="G16">
            <v>11294.751749999999</v>
          </cell>
        </row>
        <row r="17">
          <cell r="G17">
            <v>331.75</v>
          </cell>
        </row>
        <row r="22">
          <cell r="G22">
            <v>10988.338874999999</v>
          </cell>
        </row>
        <row r="23">
          <cell r="G23">
            <v>322.75</v>
          </cell>
        </row>
        <row r="24">
          <cell r="G24">
            <v>10886.20125</v>
          </cell>
        </row>
        <row r="25">
          <cell r="G25">
            <v>319.75</v>
          </cell>
        </row>
        <row r="26">
          <cell r="G26">
            <v>10690.415874999999</v>
          </cell>
        </row>
        <row r="27">
          <cell r="G27">
            <v>314</v>
          </cell>
        </row>
        <row r="30">
          <cell r="G30">
            <v>10324.385849999999</v>
          </cell>
        </row>
        <row r="31">
          <cell r="G31">
            <v>303.25</v>
          </cell>
        </row>
        <row r="37">
          <cell r="G37">
            <v>12486.313349999999</v>
          </cell>
        </row>
        <row r="38">
          <cell r="G38">
            <v>366.75</v>
          </cell>
        </row>
        <row r="39">
          <cell r="G39">
            <v>10894.634174999999</v>
          </cell>
        </row>
        <row r="40">
          <cell r="G40">
            <v>320</v>
          </cell>
        </row>
        <row r="41">
          <cell r="G41">
            <v>13388.533425</v>
          </cell>
        </row>
        <row r="42">
          <cell r="G42">
            <v>393.25</v>
          </cell>
        </row>
        <row r="44">
          <cell r="G44">
            <v>10162.65285</v>
          </cell>
        </row>
        <row r="45">
          <cell r="G45">
            <v>298.5</v>
          </cell>
        </row>
        <row r="46">
          <cell r="G46">
            <v>9396.5521499999995</v>
          </cell>
        </row>
        <row r="47">
          <cell r="G47">
            <v>276</v>
          </cell>
        </row>
        <row r="48">
          <cell r="G48">
            <v>9294.4145250000001</v>
          </cell>
        </row>
        <row r="49">
          <cell r="G49">
            <v>273</v>
          </cell>
        </row>
        <row r="51">
          <cell r="G51">
            <v>26589.810149999998</v>
          </cell>
        </row>
        <row r="52">
          <cell r="G52">
            <v>781</v>
          </cell>
        </row>
        <row r="56">
          <cell r="G56">
            <v>16588.845674999997</v>
          </cell>
        </row>
        <row r="57">
          <cell r="G57">
            <v>487.25</v>
          </cell>
        </row>
        <row r="59">
          <cell r="G59">
            <v>11192.614125</v>
          </cell>
        </row>
        <row r="60">
          <cell r="G60">
            <v>328.75</v>
          </cell>
        </row>
        <row r="61">
          <cell r="G61">
            <v>10886.20125</v>
          </cell>
        </row>
        <row r="62">
          <cell r="G62">
            <v>319.75</v>
          </cell>
        </row>
        <row r="63">
          <cell r="G63">
            <v>10784.063624999999</v>
          </cell>
        </row>
        <row r="64">
          <cell r="G64">
            <v>316.75</v>
          </cell>
        </row>
        <row r="70">
          <cell r="G70">
            <v>11584.10205</v>
          </cell>
        </row>
        <row r="71">
          <cell r="G71">
            <v>340.25</v>
          </cell>
        </row>
        <row r="72">
          <cell r="G72">
            <v>11498.982974999999</v>
          </cell>
        </row>
        <row r="73">
          <cell r="G73">
            <v>337.75</v>
          </cell>
        </row>
        <row r="74">
          <cell r="G74">
            <v>11396.84535</v>
          </cell>
        </row>
        <row r="75">
          <cell r="G75">
            <v>334.75</v>
          </cell>
        </row>
        <row r="76">
          <cell r="G76">
            <v>11294.707724999998</v>
          </cell>
        </row>
        <row r="77">
          <cell r="G77">
            <v>331.75</v>
          </cell>
        </row>
        <row r="78">
          <cell r="G78">
            <v>11090.432474999998</v>
          </cell>
        </row>
        <row r="79">
          <cell r="G79">
            <v>325.75</v>
          </cell>
        </row>
        <row r="83">
          <cell r="G83">
            <v>8094.3514500000001</v>
          </cell>
        </row>
        <row r="84">
          <cell r="G84">
            <v>237.75</v>
          </cell>
        </row>
      </sheetData>
      <sheetData sheetId="11">
        <row r="4">
          <cell r="G4">
            <v>33.949959999999997</v>
          </cell>
        </row>
        <row r="8">
          <cell r="G8">
            <v>19643.004260000002</v>
          </cell>
        </row>
        <row r="9">
          <cell r="G9">
            <v>578.6</v>
          </cell>
        </row>
        <row r="12">
          <cell r="G12">
            <v>19147.350140000002</v>
          </cell>
        </row>
        <row r="13">
          <cell r="G13">
            <v>564</v>
          </cell>
        </row>
        <row r="14">
          <cell r="G14">
            <v>12710.625360000002</v>
          </cell>
        </row>
        <row r="15">
          <cell r="G15">
            <v>374.4</v>
          </cell>
        </row>
        <row r="16">
          <cell r="G16">
            <v>11393.338740000001</v>
          </cell>
        </row>
        <row r="17">
          <cell r="G17">
            <v>335.6</v>
          </cell>
        </row>
        <row r="22">
          <cell r="G22">
            <v>11087.7891</v>
          </cell>
        </row>
        <row r="23">
          <cell r="G23">
            <v>326.60000000000002</v>
          </cell>
        </row>
        <row r="24">
          <cell r="G24">
            <v>10985.93922</v>
          </cell>
        </row>
        <row r="25">
          <cell r="G25">
            <v>323.60000000000002</v>
          </cell>
        </row>
        <row r="26">
          <cell r="G26">
            <v>10863.696079999998</v>
          </cell>
        </row>
        <row r="27">
          <cell r="G27">
            <v>320</v>
          </cell>
        </row>
        <row r="30">
          <cell r="G30">
            <v>10639.65</v>
          </cell>
        </row>
        <row r="31">
          <cell r="G31">
            <v>313.39999999999998</v>
          </cell>
        </row>
        <row r="37">
          <cell r="G37">
            <v>12493.508239999999</v>
          </cell>
        </row>
        <row r="38">
          <cell r="G38">
            <v>368</v>
          </cell>
        </row>
        <row r="39">
          <cell r="G39">
            <v>10958.887559999999</v>
          </cell>
        </row>
        <row r="40">
          <cell r="G40">
            <v>322.8</v>
          </cell>
        </row>
        <row r="41">
          <cell r="G41">
            <v>13694.567860000001</v>
          </cell>
        </row>
        <row r="42">
          <cell r="G42">
            <v>403.4</v>
          </cell>
        </row>
        <row r="44">
          <cell r="G44">
            <v>10517.465440000002</v>
          </cell>
        </row>
        <row r="45">
          <cell r="G45">
            <v>309.8</v>
          </cell>
        </row>
        <row r="46">
          <cell r="G46">
            <v>10035.29594</v>
          </cell>
        </row>
        <row r="47">
          <cell r="G47">
            <v>295.60000000000002</v>
          </cell>
        </row>
        <row r="48">
          <cell r="G48">
            <v>9933.4460599999984</v>
          </cell>
        </row>
        <row r="49">
          <cell r="G49">
            <v>292.60000000000002</v>
          </cell>
        </row>
        <row r="51">
          <cell r="G51">
            <v>25384.58268</v>
          </cell>
        </row>
        <row r="52">
          <cell r="G52">
            <v>747.6</v>
          </cell>
        </row>
        <row r="56">
          <cell r="G56">
            <v>13391.851999999999</v>
          </cell>
        </row>
        <row r="57">
          <cell r="G57">
            <v>394.4</v>
          </cell>
        </row>
        <row r="59">
          <cell r="G59">
            <v>11291.488860000001</v>
          </cell>
        </row>
        <row r="60">
          <cell r="G60">
            <v>332.6</v>
          </cell>
        </row>
        <row r="61">
          <cell r="G61">
            <v>10985.93922</v>
          </cell>
        </row>
        <row r="62">
          <cell r="G62">
            <v>323.60000000000002</v>
          </cell>
        </row>
        <row r="63">
          <cell r="G63">
            <v>10897.642199999998</v>
          </cell>
        </row>
        <row r="64">
          <cell r="G64">
            <v>321</v>
          </cell>
        </row>
        <row r="70">
          <cell r="G70">
            <v>11746.30536</v>
          </cell>
        </row>
        <row r="71">
          <cell r="G71">
            <v>346</v>
          </cell>
        </row>
        <row r="72">
          <cell r="G72">
            <v>11658.052740000001</v>
          </cell>
        </row>
        <row r="73">
          <cell r="G73">
            <v>343.4</v>
          </cell>
        </row>
        <row r="74">
          <cell r="G74">
            <v>11556.202860000001</v>
          </cell>
        </row>
        <row r="75">
          <cell r="G75">
            <v>340.4</v>
          </cell>
        </row>
        <row r="76">
          <cell r="G76">
            <v>11454.352980000001</v>
          </cell>
        </row>
        <row r="77">
          <cell r="G77">
            <v>337.4</v>
          </cell>
        </row>
        <row r="78">
          <cell r="G78">
            <v>11250.653219999998</v>
          </cell>
        </row>
        <row r="79">
          <cell r="G79">
            <v>331.4</v>
          </cell>
        </row>
        <row r="83">
          <cell r="G83">
            <v>8358.1170000000002</v>
          </cell>
        </row>
        <row r="84">
          <cell r="G84">
            <v>246.2</v>
          </cell>
        </row>
      </sheetData>
      <sheetData sheetId="12">
        <row r="4">
          <cell r="G4">
            <v>33.672349999999994</v>
          </cell>
        </row>
        <row r="8">
          <cell r="G8">
            <v>20548.300800000001</v>
          </cell>
        </row>
        <row r="9">
          <cell r="G9">
            <v>610.25</v>
          </cell>
        </row>
        <row r="12">
          <cell r="G12">
            <v>20043.215550000001</v>
          </cell>
        </row>
        <row r="13">
          <cell r="G13">
            <v>595.25</v>
          </cell>
        </row>
        <row r="14">
          <cell r="G14">
            <v>12946.793150000001</v>
          </cell>
        </row>
        <row r="15">
          <cell r="G15">
            <v>384.5</v>
          </cell>
        </row>
        <row r="16">
          <cell r="G16">
            <v>11734.517450000001</v>
          </cell>
        </row>
        <row r="17">
          <cell r="G17">
            <v>348.5</v>
          </cell>
        </row>
        <row r="22">
          <cell r="G22">
            <v>11431.4663</v>
          </cell>
        </row>
        <row r="23">
          <cell r="G23">
            <v>339.5</v>
          </cell>
        </row>
        <row r="24">
          <cell r="G24">
            <v>11330.449250000001</v>
          </cell>
        </row>
        <row r="25">
          <cell r="G25">
            <v>336.5</v>
          </cell>
        </row>
        <row r="26">
          <cell r="G26">
            <v>11229.432199999999</v>
          </cell>
        </row>
        <row r="27">
          <cell r="G27">
            <v>333.5</v>
          </cell>
        </row>
        <row r="30">
          <cell r="G30">
            <v>11002.12845</v>
          </cell>
        </row>
        <row r="31">
          <cell r="G31">
            <v>326.75</v>
          </cell>
        </row>
        <row r="37">
          <cell r="G37">
            <v>12668.993</v>
          </cell>
        </row>
        <row r="38">
          <cell r="G38">
            <v>376.25</v>
          </cell>
        </row>
        <row r="39">
          <cell r="G39">
            <v>11532.48335</v>
          </cell>
        </row>
        <row r="40">
          <cell r="G40">
            <v>342.5</v>
          </cell>
        </row>
        <row r="41">
          <cell r="G41">
            <v>14403.32235</v>
          </cell>
        </row>
        <row r="42">
          <cell r="G42">
            <v>427.75</v>
          </cell>
        </row>
        <row r="44">
          <cell r="G44">
            <v>10800.1247</v>
          </cell>
        </row>
        <row r="45">
          <cell r="G45">
            <v>320.75</v>
          </cell>
        </row>
        <row r="46">
          <cell r="G46">
            <v>10471.743200000001</v>
          </cell>
        </row>
        <row r="47">
          <cell r="G47">
            <v>311</v>
          </cell>
        </row>
        <row r="48">
          <cell r="G48">
            <v>10370.72615</v>
          </cell>
        </row>
        <row r="49">
          <cell r="G49">
            <v>308</v>
          </cell>
        </row>
        <row r="51">
          <cell r="G51">
            <v>21096.4048</v>
          </cell>
        </row>
        <row r="52">
          <cell r="G52">
            <v>626.5</v>
          </cell>
        </row>
        <row r="56">
          <cell r="G56">
            <v>12845.665550000002</v>
          </cell>
        </row>
        <row r="57">
          <cell r="G57">
            <v>381.5</v>
          </cell>
        </row>
        <row r="59">
          <cell r="G59">
            <v>11633.500400000001</v>
          </cell>
        </row>
        <row r="60">
          <cell r="G60">
            <v>345.5</v>
          </cell>
        </row>
        <row r="61">
          <cell r="G61">
            <v>11330.449250000001</v>
          </cell>
        </row>
        <row r="62">
          <cell r="G62">
            <v>336.5</v>
          </cell>
        </row>
        <row r="63">
          <cell r="G63">
            <v>11229.432199999999</v>
          </cell>
        </row>
        <row r="64">
          <cell r="G64">
            <v>333.5</v>
          </cell>
        </row>
        <row r="70">
          <cell r="G70">
            <v>12416.255300000001</v>
          </cell>
        </row>
        <row r="71">
          <cell r="G71">
            <v>368.75</v>
          </cell>
        </row>
        <row r="72">
          <cell r="G72">
            <v>12315.238250000002</v>
          </cell>
        </row>
        <row r="73">
          <cell r="G73">
            <v>365.75</v>
          </cell>
        </row>
        <row r="74">
          <cell r="G74">
            <v>12214.2212</v>
          </cell>
        </row>
        <row r="75">
          <cell r="G75">
            <v>362.75</v>
          </cell>
        </row>
        <row r="76">
          <cell r="G76">
            <v>12130.05745</v>
          </cell>
        </row>
        <row r="77">
          <cell r="G77">
            <v>360.25</v>
          </cell>
        </row>
        <row r="78">
          <cell r="G78">
            <v>11936.4293</v>
          </cell>
        </row>
        <row r="79">
          <cell r="G79">
            <v>354.5</v>
          </cell>
        </row>
        <row r="83">
          <cell r="G83">
            <v>8897.5350500000004</v>
          </cell>
        </row>
        <row r="84">
          <cell r="G84">
            <v>264.25</v>
          </cell>
        </row>
      </sheetData>
      <sheetData sheetId="13">
        <row r="4">
          <cell r="G4">
            <v>33.500225</v>
          </cell>
        </row>
        <row r="6">
          <cell r="G6">
            <v>21825.576433333332</v>
          </cell>
        </row>
        <row r="7">
          <cell r="G7">
            <v>652.33333333333337</v>
          </cell>
        </row>
        <row r="8">
          <cell r="G8">
            <v>21221.949574999999</v>
          </cell>
        </row>
        <row r="9">
          <cell r="G9">
            <v>633.5</v>
          </cell>
        </row>
        <row r="10">
          <cell r="G10">
            <v>21323.715933333329</v>
          </cell>
        </row>
        <row r="11">
          <cell r="G11">
            <v>637.33333333333337</v>
          </cell>
        </row>
        <row r="12">
          <cell r="G12">
            <v>20719.446199999998</v>
          </cell>
        </row>
        <row r="13">
          <cell r="G13">
            <v>618.5</v>
          </cell>
        </row>
        <row r="14">
          <cell r="G14">
            <v>13449.895375</v>
          </cell>
        </row>
        <row r="15">
          <cell r="G15">
            <v>401.5</v>
          </cell>
        </row>
        <row r="16">
          <cell r="G16">
            <v>12427.9894</v>
          </cell>
        </row>
        <row r="17">
          <cell r="G17">
            <v>371</v>
          </cell>
        </row>
        <row r="22">
          <cell r="G22">
            <v>12126.487375000001</v>
          </cell>
        </row>
        <row r="23">
          <cell r="G23">
            <v>362</v>
          </cell>
        </row>
        <row r="24">
          <cell r="G24">
            <v>12025.986699999999</v>
          </cell>
        </row>
        <row r="25">
          <cell r="G25">
            <v>359</v>
          </cell>
        </row>
        <row r="26">
          <cell r="G26">
            <v>11984.050999999999</v>
          </cell>
        </row>
        <row r="27">
          <cell r="G27">
            <v>357.75</v>
          </cell>
        </row>
        <row r="30">
          <cell r="G30">
            <v>11791.378424999999</v>
          </cell>
        </row>
        <row r="31">
          <cell r="G31">
            <v>352</v>
          </cell>
        </row>
        <row r="37">
          <cell r="G37">
            <v>13851.47395</v>
          </cell>
        </row>
        <row r="38">
          <cell r="G38">
            <v>413.5</v>
          </cell>
        </row>
        <row r="39">
          <cell r="G39">
            <v>12846.467199999999</v>
          </cell>
        </row>
        <row r="40">
          <cell r="G40">
            <v>383.5</v>
          </cell>
        </row>
        <row r="41">
          <cell r="G41">
            <v>15316.89725</v>
          </cell>
        </row>
        <row r="42">
          <cell r="G42">
            <v>457.25</v>
          </cell>
        </row>
        <row r="44">
          <cell r="G44">
            <v>11648.970325</v>
          </cell>
        </row>
        <row r="45">
          <cell r="G45">
            <v>347.75</v>
          </cell>
        </row>
        <row r="46">
          <cell r="G46">
            <v>11397.676224999999</v>
          </cell>
        </row>
        <row r="47">
          <cell r="G47">
            <v>340.25</v>
          </cell>
        </row>
        <row r="48">
          <cell r="G48">
            <v>11297.17555</v>
          </cell>
        </row>
        <row r="49">
          <cell r="G49">
            <v>337.25</v>
          </cell>
        </row>
        <row r="51">
          <cell r="G51">
            <v>19455.256174999999</v>
          </cell>
        </row>
        <row r="52">
          <cell r="G52">
            <v>580.75</v>
          </cell>
        </row>
        <row r="56">
          <cell r="G56">
            <v>13349.394699999999</v>
          </cell>
        </row>
        <row r="57">
          <cell r="G57">
            <v>398.5</v>
          </cell>
        </row>
        <row r="59">
          <cell r="G59">
            <v>12402.7678</v>
          </cell>
        </row>
        <row r="60">
          <cell r="G60">
            <v>370.25</v>
          </cell>
        </row>
        <row r="61">
          <cell r="G61">
            <v>12101.265775</v>
          </cell>
        </row>
        <row r="62">
          <cell r="G62">
            <v>361.25</v>
          </cell>
        </row>
        <row r="63">
          <cell r="G63">
            <v>12000.765100000001</v>
          </cell>
        </row>
        <row r="64">
          <cell r="G64">
            <v>358.25</v>
          </cell>
        </row>
        <row r="70">
          <cell r="G70">
            <v>13047.892674999999</v>
          </cell>
        </row>
        <row r="71">
          <cell r="G71">
            <v>389.5</v>
          </cell>
        </row>
        <row r="72">
          <cell r="G72">
            <v>12947.391999999998</v>
          </cell>
        </row>
        <row r="73">
          <cell r="G73">
            <v>386.5</v>
          </cell>
        </row>
        <row r="74">
          <cell r="G74">
            <v>12846.891325000001</v>
          </cell>
        </row>
        <row r="75">
          <cell r="G75">
            <v>383.5</v>
          </cell>
        </row>
        <row r="76">
          <cell r="G76">
            <v>12746.390649999999</v>
          </cell>
        </row>
        <row r="77">
          <cell r="G77">
            <v>380.5</v>
          </cell>
        </row>
        <row r="78">
          <cell r="G78">
            <v>12545.389300000001</v>
          </cell>
        </row>
        <row r="79">
          <cell r="G79">
            <v>374.5</v>
          </cell>
        </row>
        <row r="83">
          <cell r="G83">
            <v>9697.7139999999999</v>
          </cell>
        </row>
        <row r="84">
          <cell r="G84">
            <v>289.5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FOB 2551 จากBOT"/>
      <sheetName val="ราคา FOB 2551 รวม"/>
      <sheetName val="ราคาFOB2551 มค."/>
      <sheetName val="ราคาFOB2551 กพ."/>
      <sheetName val="ราคาFOB2551 มีค."/>
      <sheetName val="ราคาFOB2551 เมย."/>
      <sheetName val="ราคาFOB2551 พค."/>
      <sheetName val="ราคาFOB2551 มิย."/>
      <sheetName val="ราคาFOB2551 กค."/>
      <sheetName val="ราคาFOB2551 สค."/>
      <sheetName val="ราคาFOB2550 กย."/>
      <sheetName val="ราคาFOB2551 ตค."/>
      <sheetName val="ราคาFOB2551 พย."/>
      <sheetName val="ราคาFOB2551 ธค."/>
    </sheetNames>
    <sheetDataSet>
      <sheetData sheetId="0" refreshError="1"/>
      <sheetData sheetId="1" refreshError="1"/>
      <sheetData sheetId="2">
        <row r="4">
          <cell r="G4">
            <v>32.940249999999999</v>
          </cell>
        </row>
        <row r="6">
          <cell r="G6">
            <v>23015.093675</v>
          </cell>
        </row>
        <row r="7">
          <cell r="G7">
            <v>698.75</v>
          </cell>
        </row>
        <row r="8">
          <cell r="G8">
            <v>22627.642424999998</v>
          </cell>
        </row>
        <row r="9">
          <cell r="G9">
            <v>687</v>
          </cell>
        </row>
        <row r="10">
          <cell r="G10">
            <v>22504.555649999998</v>
          </cell>
        </row>
        <row r="11">
          <cell r="G11">
            <v>683.25</v>
          </cell>
        </row>
        <row r="12">
          <cell r="G12">
            <v>22133.538675</v>
          </cell>
        </row>
        <row r="13">
          <cell r="G13">
            <v>672</v>
          </cell>
        </row>
        <row r="14">
          <cell r="G14">
            <v>13940.733324999999</v>
          </cell>
        </row>
        <row r="15">
          <cell r="G15">
            <v>423.25</v>
          </cell>
        </row>
        <row r="16">
          <cell r="G16">
            <v>13141.737550000002</v>
          </cell>
        </row>
        <row r="17">
          <cell r="G17">
            <v>399</v>
          </cell>
        </row>
        <row r="22">
          <cell r="G22">
            <v>12812.443299999999</v>
          </cell>
        </row>
        <row r="23">
          <cell r="G23">
            <v>389</v>
          </cell>
        </row>
        <row r="24">
          <cell r="G24">
            <v>12713.62255</v>
          </cell>
        </row>
        <row r="25">
          <cell r="G25">
            <v>386</v>
          </cell>
        </row>
        <row r="26">
          <cell r="G26">
            <v>12721.848824999999</v>
          </cell>
        </row>
        <row r="27">
          <cell r="G27">
            <v>386.25</v>
          </cell>
        </row>
        <row r="30">
          <cell r="G30">
            <v>12631.254349999999</v>
          </cell>
        </row>
        <row r="31">
          <cell r="G31">
            <v>383.5</v>
          </cell>
        </row>
        <row r="37">
          <cell r="G37">
            <v>14936.952000000001</v>
          </cell>
        </row>
        <row r="38">
          <cell r="G38">
            <v>453.5</v>
          </cell>
        </row>
        <row r="39">
          <cell r="G39">
            <v>13932.28615</v>
          </cell>
        </row>
        <row r="40">
          <cell r="G40">
            <v>423</v>
          </cell>
        </row>
        <row r="41">
          <cell r="G41">
            <v>16879.293624999998</v>
          </cell>
        </row>
        <row r="42">
          <cell r="G42">
            <v>512.5</v>
          </cell>
        </row>
        <row r="44">
          <cell r="G44">
            <v>12540.659874999999</v>
          </cell>
        </row>
        <row r="45">
          <cell r="G45">
            <v>380.75</v>
          </cell>
        </row>
        <row r="46">
          <cell r="G46">
            <v>12408.941224999999</v>
          </cell>
        </row>
        <row r="47">
          <cell r="G47">
            <v>376.75</v>
          </cell>
        </row>
        <row r="48">
          <cell r="G48">
            <v>12310.120475</v>
          </cell>
        </row>
        <row r="49">
          <cell r="G49">
            <v>373.75</v>
          </cell>
        </row>
        <row r="51">
          <cell r="G51">
            <v>17385.989224999998</v>
          </cell>
        </row>
        <row r="52">
          <cell r="G52">
            <v>527.75</v>
          </cell>
        </row>
        <row r="56">
          <cell r="G56">
            <v>13109.588274999998</v>
          </cell>
        </row>
        <row r="57">
          <cell r="G57">
            <v>398</v>
          </cell>
        </row>
        <row r="59">
          <cell r="G59">
            <v>13141.737550000002</v>
          </cell>
        </row>
        <row r="60">
          <cell r="G60">
            <v>399</v>
          </cell>
        </row>
        <row r="61">
          <cell r="G61">
            <v>12837.067299999999</v>
          </cell>
        </row>
        <row r="62">
          <cell r="G62">
            <v>389.75</v>
          </cell>
        </row>
        <row r="63">
          <cell r="G63">
            <v>12688.99855</v>
          </cell>
        </row>
        <row r="64">
          <cell r="G64">
            <v>385.25</v>
          </cell>
        </row>
        <row r="70">
          <cell r="G70">
            <v>13685.325999999999</v>
          </cell>
        </row>
        <row r="71">
          <cell r="G71">
            <v>415.5</v>
          </cell>
        </row>
        <row r="72">
          <cell r="G72">
            <v>13586.50525</v>
          </cell>
        </row>
        <row r="73">
          <cell r="G73">
            <v>412.5</v>
          </cell>
        </row>
        <row r="74">
          <cell r="G74">
            <v>13487.684499999999</v>
          </cell>
        </row>
        <row r="75">
          <cell r="G75">
            <v>409.5</v>
          </cell>
        </row>
        <row r="76">
          <cell r="G76">
            <v>13388.86375</v>
          </cell>
        </row>
        <row r="77">
          <cell r="G77">
            <v>406.5</v>
          </cell>
        </row>
        <row r="78">
          <cell r="G78">
            <v>13183.01425</v>
          </cell>
        </row>
        <row r="79">
          <cell r="G79">
            <v>400.25</v>
          </cell>
        </row>
        <row r="83">
          <cell r="G83">
            <v>10481.91375</v>
          </cell>
        </row>
        <row r="84">
          <cell r="G84">
            <v>318.25</v>
          </cell>
        </row>
      </sheetData>
      <sheetData sheetId="3">
        <row r="4">
          <cell r="G4">
            <v>32.4298</v>
          </cell>
        </row>
        <row r="6">
          <cell r="G6">
            <v>24174.489249999999</v>
          </cell>
        </row>
        <row r="7">
          <cell r="G7">
            <v>745.5</v>
          </cell>
        </row>
        <row r="8">
          <cell r="G8">
            <v>24466.357450000003</v>
          </cell>
        </row>
        <row r="9">
          <cell r="G9">
            <v>754.5</v>
          </cell>
        </row>
        <row r="10">
          <cell r="G10">
            <v>23663.780749999998</v>
          </cell>
        </row>
        <row r="11">
          <cell r="G11">
            <v>729.75</v>
          </cell>
        </row>
        <row r="12">
          <cell r="G12">
            <v>23971.733749999999</v>
          </cell>
        </row>
        <row r="13">
          <cell r="G13">
            <v>739.25</v>
          </cell>
        </row>
        <row r="14">
          <cell r="G14">
            <v>15546.7294</v>
          </cell>
        </row>
        <row r="15">
          <cell r="G15">
            <v>479.5</v>
          </cell>
        </row>
        <row r="16">
          <cell r="G16">
            <v>15117.477475000002</v>
          </cell>
        </row>
        <row r="17">
          <cell r="G17">
            <v>466.25</v>
          </cell>
        </row>
        <row r="22">
          <cell r="G22">
            <v>14720.143175000001</v>
          </cell>
        </row>
        <row r="23">
          <cell r="G23">
            <v>454</v>
          </cell>
        </row>
        <row r="24">
          <cell r="G24">
            <v>14622.853775</v>
          </cell>
        </row>
        <row r="25">
          <cell r="G25">
            <v>451</v>
          </cell>
        </row>
        <row r="26">
          <cell r="G26">
            <v>14614.772149999999</v>
          </cell>
        </row>
        <row r="27">
          <cell r="G27">
            <v>450.75</v>
          </cell>
        </row>
        <row r="30">
          <cell r="G30">
            <v>14485.148025</v>
          </cell>
        </row>
        <row r="31">
          <cell r="G31">
            <v>446.75</v>
          </cell>
        </row>
        <row r="37">
          <cell r="G37">
            <v>16456.795699999999</v>
          </cell>
        </row>
        <row r="38">
          <cell r="G38">
            <v>507.5</v>
          </cell>
        </row>
        <row r="39">
          <cell r="G39">
            <v>15443.468725000002</v>
          </cell>
        </row>
        <row r="40">
          <cell r="G40">
            <v>476.25</v>
          </cell>
        </row>
        <row r="41">
          <cell r="G41">
            <v>18670.025275</v>
          </cell>
        </row>
        <row r="42">
          <cell r="G42">
            <v>575.75</v>
          </cell>
        </row>
        <row r="44">
          <cell r="G44">
            <v>14395.948475000001</v>
          </cell>
        </row>
        <row r="45">
          <cell r="G45">
            <v>444</v>
          </cell>
        </row>
        <row r="46">
          <cell r="G46">
            <v>14193.366500000002</v>
          </cell>
        </row>
        <row r="47">
          <cell r="G47">
            <v>437.75</v>
          </cell>
        </row>
        <row r="48">
          <cell r="G48">
            <v>14096.077100000002</v>
          </cell>
        </row>
        <row r="49">
          <cell r="G49">
            <v>434.75</v>
          </cell>
        </row>
        <row r="51">
          <cell r="G51">
            <v>17144.263475</v>
          </cell>
        </row>
        <row r="52">
          <cell r="G52">
            <v>528.75</v>
          </cell>
        </row>
        <row r="56">
          <cell r="G56">
            <v>14475.748775</v>
          </cell>
        </row>
        <row r="57">
          <cell r="G57">
            <v>446.5</v>
          </cell>
        </row>
        <row r="59">
          <cell r="G59">
            <v>14849.6188</v>
          </cell>
        </row>
        <row r="60">
          <cell r="G60">
            <v>458</v>
          </cell>
        </row>
        <row r="61">
          <cell r="G61">
            <v>14549.573900000001</v>
          </cell>
        </row>
        <row r="62">
          <cell r="G62">
            <v>448.75</v>
          </cell>
        </row>
        <row r="63">
          <cell r="G63">
            <v>14241.6209</v>
          </cell>
        </row>
        <row r="64">
          <cell r="G64">
            <v>439.25</v>
          </cell>
        </row>
        <row r="70">
          <cell r="G70">
            <v>15972.078325</v>
          </cell>
        </row>
        <row r="71">
          <cell r="G71">
            <v>492.75</v>
          </cell>
        </row>
        <row r="72">
          <cell r="G72">
            <v>15866.707300000002</v>
          </cell>
        </row>
        <row r="73">
          <cell r="G73">
            <v>489.5</v>
          </cell>
        </row>
        <row r="74">
          <cell r="G74">
            <v>15769.4179</v>
          </cell>
        </row>
        <row r="75">
          <cell r="G75">
            <v>486.5</v>
          </cell>
        </row>
        <row r="76">
          <cell r="G76">
            <v>15672.128500000003</v>
          </cell>
        </row>
        <row r="77">
          <cell r="G77">
            <v>483.5</v>
          </cell>
        </row>
        <row r="78">
          <cell r="G78">
            <v>15477.5497</v>
          </cell>
        </row>
        <row r="79">
          <cell r="G79">
            <v>477.5</v>
          </cell>
        </row>
        <row r="83">
          <cell r="G83">
            <v>11672.200550000001</v>
          </cell>
        </row>
        <row r="84">
          <cell r="G84">
            <v>360</v>
          </cell>
        </row>
      </sheetData>
      <sheetData sheetId="4">
        <row r="4">
          <cell r="G4">
            <v>31.309539999999998</v>
          </cell>
        </row>
        <row r="6">
          <cell r="G6">
            <v>26828.181520000002</v>
          </cell>
        </row>
        <row r="7">
          <cell r="G7">
            <v>856.8</v>
          </cell>
        </row>
        <row r="8">
          <cell r="G8">
            <v>27285.136780000001</v>
          </cell>
        </row>
        <row r="9">
          <cell r="G9">
            <v>871.4</v>
          </cell>
        </row>
        <row r="10">
          <cell r="G10">
            <v>26327.228879999999</v>
          </cell>
        </row>
        <row r="11">
          <cell r="G11">
            <v>840.8</v>
          </cell>
        </row>
        <row r="12">
          <cell r="G12">
            <v>26784.184139999998</v>
          </cell>
        </row>
        <row r="13">
          <cell r="G13">
            <v>855.4</v>
          </cell>
        </row>
        <row r="14">
          <cell r="G14">
            <v>20091.92814</v>
          </cell>
        </row>
        <row r="15">
          <cell r="G15">
            <v>641.6</v>
          </cell>
        </row>
        <row r="16">
          <cell r="G16">
            <v>18698.272659999999</v>
          </cell>
        </row>
        <row r="17">
          <cell r="G17">
            <v>597</v>
          </cell>
        </row>
        <row r="22">
          <cell r="G22">
            <v>18765.852919999998</v>
          </cell>
        </row>
        <row r="23">
          <cell r="G23">
            <v>599.20000000000005</v>
          </cell>
        </row>
        <row r="24">
          <cell r="G24">
            <v>18665.658880000003</v>
          </cell>
        </row>
        <row r="25">
          <cell r="G25">
            <v>596</v>
          </cell>
        </row>
        <row r="26">
          <cell r="G26">
            <v>18496.316480000001</v>
          </cell>
        </row>
        <row r="27">
          <cell r="G27">
            <v>590.6</v>
          </cell>
        </row>
        <row r="30">
          <cell r="G30">
            <v>18164.167439999997</v>
          </cell>
        </row>
        <row r="31">
          <cell r="G31">
            <v>580</v>
          </cell>
        </row>
        <row r="37">
          <cell r="G37">
            <v>19488.151180000001</v>
          </cell>
        </row>
        <row r="38">
          <cell r="G38">
            <v>622.4</v>
          </cell>
        </row>
        <row r="39">
          <cell r="G39">
            <v>18181.67078</v>
          </cell>
        </row>
        <row r="40">
          <cell r="G40">
            <v>580.6</v>
          </cell>
        </row>
        <row r="41">
          <cell r="G41">
            <v>23215.446459999999</v>
          </cell>
        </row>
        <row r="42">
          <cell r="G42">
            <v>741.4</v>
          </cell>
        </row>
        <row r="44">
          <cell r="G44">
            <v>18101.79192</v>
          </cell>
        </row>
        <row r="45">
          <cell r="G45">
            <v>578</v>
          </cell>
        </row>
        <row r="46">
          <cell r="G46">
            <v>17248.641219999998</v>
          </cell>
        </row>
        <row r="47">
          <cell r="G47">
            <v>550.79999999999995</v>
          </cell>
        </row>
        <row r="48">
          <cell r="G48">
            <v>17135.953820000002</v>
          </cell>
        </row>
        <row r="49">
          <cell r="G49">
            <v>547.20000000000005</v>
          </cell>
        </row>
        <row r="51">
          <cell r="G51">
            <v>19040.1178</v>
          </cell>
        </row>
        <row r="52">
          <cell r="G52">
            <v>608</v>
          </cell>
        </row>
        <row r="56">
          <cell r="G56">
            <v>16381.706700000001</v>
          </cell>
        </row>
        <row r="57">
          <cell r="G57">
            <v>523.20000000000005</v>
          </cell>
        </row>
        <row r="59">
          <cell r="G59">
            <v>18884.339120000001</v>
          </cell>
        </row>
        <row r="60">
          <cell r="G60">
            <v>603</v>
          </cell>
        </row>
        <row r="61">
          <cell r="G61">
            <v>18583.76902</v>
          </cell>
        </row>
        <row r="62">
          <cell r="G62">
            <v>593.4</v>
          </cell>
        </row>
        <row r="63">
          <cell r="G63">
            <v>18283.238259999998</v>
          </cell>
        </row>
        <row r="64">
          <cell r="G64">
            <v>583.79999999999995</v>
          </cell>
        </row>
        <row r="70">
          <cell r="G70">
            <v>19978.791199999996</v>
          </cell>
        </row>
        <row r="71">
          <cell r="G71">
            <v>638</v>
          </cell>
        </row>
        <row r="72">
          <cell r="G72">
            <v>19884.862579999997</v>
          </cell>
        </row>
        <row r="73">
          <cell r="G73">
            <v>635</v>
          </cell>
        </row>
        <row r="74">
          <cell r="G74">
            <v>19784.694</v>
          </cell>
        </row>
        <row r="75">
          <cell r="G75">
            <v>631.79999999999995</v>
          </cell>
        </row>
        <row r="76">
          <cell r="G76">
            <v>19690.765380000001</v>
          </cell>
        </row>
        <row r="77">
          <cell r="G77">
            <v>628.79999999999995</v>
          </cell>
        </row>
        <row r="78">
          <cell r="G78">
            <v>19484.123899999999</v>
          </cell>
        </row>
        <row r="79">
          <cell r="G79">
            <v>622.20000000000005</v>
          </cell>
        </row>
        <row r="83">
          <cell r="G83">
            <v>14776.224119999999</v>
          </cell>
        </row>
        <row r="84">
          <cell r="G84">
            <v>471.8</v>
          </cell>
        </row>
      </sheetData>
      <sheetData sheetId="5">
        <row r="4">
          <cell r="G4">
            <v>31.389299999999999</v>
          </cell>
        </row>
        <row r="6">
          <cell r="G6">
            <v>36992.677399999993</v>
          </cell>
        </row>
        <row r="7">
          <cell r="G7">
            <v>1177.6666666666667</v>
          </cell>
        </row>
        <row r="8">
          <cell r="G8">
            <v>37505.745199999998</v>
          </cell>
        </row>
        <row r="9">
          <cell r="G9">
            <v>1194</v>
          </cell>
        </row>
        <row r="10">
          <cell r="G10">
            <v>36479.615566666667</v>
          </cell>
        </row>
        <row r="11">
          <cell r="G11">
            <v>1161.3333333333333</v>
          </cell>
        </row>
        <row r="12">
          <cell r="G12">
            <v>36992.677399999993</v>
          </cell>
        </row>
        <row r="13">
          <cell r="G13">
            <v>1177.6666666666667</v>
          </cell>
        </row>
        <row r="14">
          <cell r="G14">
            <v>29170.228533333331</v>
          </cell>
        </row>
        <row r="15">
          <cell r="G15">
            <v>928.66666666666663</v>
          </cell>
        </row>
        <row r="16">
          <cell r="G16">
            <v>28133.600066666666</v>
          </cell>
        </row>
        <row r="17">
          <cell r="G17">
            <v>895.66666666666663</v>
          </cell>
        </row>
        <row r="22">
          <cell r="G22">
            <v>27620.532266666665</v>
          </cell>
        </row>
        <row r="23">
          <cell r="G23">
            <v>879.33333333333337</v>
          </cell>
        </row>
        <row r="24">
          <cell r="G24">
            <v>27526.299466666667</v>
          </cell>
        </row>
        <row r="25">
          <cell r="G25">
            <v>876.33333333333337</v>
          </cell>
        </row>
        <row r="26">
          <cell r="G26">
            <v>26929.491733333332</v>
          </cell>
        </row>
        <row r="27">
          <cell r="G27">
            <v>857.33333333333337</v>
          </cell>
        </row>
        <row r="30">
          <cell r="G30">
            <v>26102.314600000002</v>
          </cell>
        </row>
        <row r="31">
          <cell r="G31">
            <v>831</v>
          </cell>
        </row>
        <row r="37">
          <cell r="G37">
            <v>27977.289733333335</v>
          </cell>
        </row>
        <row r="38">
          <cell r="G38">
            <v>890.66666666666663</v>
          </cell>
        </row>
        <row r="39">
          <cell r="G39">
            <v>25401.463833333331</v>
          </cell>
        </row>
        <row r="40">
          <cell r="G40">
            <v>808.66666666666663</v>
          </cell>
        </row>
        <row r="41">
          <cell r="G41">
            <v>31830.532733333337</v>
          </cell>
        </row>
        <row r="42">
          <cell r="G42">
            <v>1013.3333333333334</v>
          </cell>
        </row>
        <row r="44">
          <cell r="G44">
            <v>25736.152900000001</v>
          </cell>
        </row>
        <row r="45">
          <cell r="G45">
            <v>819.33333333333337</v>
          </cell>
        </row>
        <row r="46">
          <cell r="G46">
            <v>23987.080233333338</v>
          </cell>
        </row>
        <row r="47">
          <cell r="G47">
            <v>763.66666666666663</v>
          </cell>
        </row>
        <row r="48">
          <cell r="G48">
            <v>23903.352233333335</v>
          </cell>
        </row>
        <row r="49">
          <cell r="G49">
            <v>761</v>
          </cell>
        </row>
        <row r="51">
          <cell r="G51">
            <v>24522.419299999998</v>
          </cell>
        </row>
        <row r="52">
          <cell r="G52">
            <v>780.66666666666663</v>
          </cell>
        </row>
        <row r="56">
          <cell r="G56">
            <v>19171.397066666668</v>
          </cell>
        </row>
        <row r="57">
          <cell r="G57">
            <v>610.33333333333337</v>
          </cell>
        </row>
        <row r="59">
          <cell r="G59">
            <v>27411.080933333335</v>
          </cell>
        </row>
        <row r="60">
          <cell r="G60">
            <v>872.66666666666663</v>
          </cell>
        </row>
        <row r="61">
          <cell r="G61">
            <v>27096.971600000001</v>
          </cell>
        </row>
        <row r="62">
          <cell r="G62">
            <v>862.66666666666663</v>
          </cell>
        </row>
        <row r="63">
          <cell r="G63">
            <v>26793.287466666665</v>
          </cell>
        </row>
        <row r="64">
          <cell r="G64">
            <v>853</v>
          </cell>
        </row>
        <row r="70">
          <cell r="G70">
            <v>30760.336266666669</v>
          </cell>
        </row>
        <row r="71">
          <cell r="G71">
            <v>979.33333333333337</v>
          </cell>
        </row>
        <row r="72">
          <cell r="G72">
            <v>30666.103466666671</v>
          </cell>
        </row>
        <row r="73">
          <cell r="G73">
            <v>976.33333333333337</v>
          </cell>
        </row>
        <row r="74">
          <cell r="G74">
            <v>30550.878966666667</v>
          </cell>
        </row>
        <row r="75">
          <cell r="G75">
            <v>972.66666666666663</v>
          </cell>
        </row>
        <row r="76">
          <cell r="G76">
            <v>30456.646166666669</v>
          </cell>
        </row>
        <row r="77">
          <cell r="G77">
            <v>969.66666666666663</v>
          </cell>
        </row>
        <row r="78">
          <cell r="G78">
            <v>30236.775600000004</v>
          </cell>
        </row>
        <row r="79">
          <cell r="G79">
            <v>962.66666666666663</v>
          </cell>
        </row>
        <row r="83">
          <cell r="G83">
            <v>19297.040799999999</v>
          </cell>
        </row>
        <row r="84">
          <cell r="G84">
            <v>614.33333333333337</v>
          </cell>
        </row>
      </sheetData>
      <sheetData sheetId="6">
        <row r="4">
          <cell r="G4">
            <v>31.851775</v>
          </cell>
        </row>
        <row r="6">
          <cell r="G6">
            <v>38386.036074999996</v>
          </cell>
        </row>
        <row r="7">
          <cell r="G7">
            <v>1205.25</v>
          </cell>
        </row>
        <row r="8">
          <cell r="G8">
            <v>38927.478149999995</v>
          </cell>
        </row>
        <row r="9">
          <cell r="G9">
            <v>1222.25</v>
          </cell>
        </row>
        <row r="10">
          <cell r="G10">
            <v>37812.704125000004</v>
          </cell>
        </row>
        <row r="11">
          <cell r="G11">
            <v>1187.25</v>
          </cell>
        </row>
        <row r="12">
          <cell r="G12">
            <v>38386.036074999996</v>
          </cell>
        </row>
        <row r="13">
          <cell r="G13">
            <v>1205.25</v>
          </cell>
        </row>
        <row r="14">
          <cell r="G14">
            <v>32651.999499999998</v>
          </cell>
        </row>
        <row r="15">
          <cell r="G15">
            <v>1025</v>
          </cell>
        </row>
        <row r="16">
          <cell r="G16">
            <v>31529.222149999998</v>
          </cell>
        </row>
        <row r="17">
          <cell r="G17">
            <v>989.75</v>
          </cell>
        </row>
        <row r="22">
          <cell r="G22">
            <v>30995.826349999999</v>
          </cell>
        </row>
        <row r="23">
          <cell r="G23">
            <v>973</v>
          </cell>
        </row>
        <row r="24">
          <cell r="G24">
            <v>30892.307224999997</v>
          </cell>
        </row>
        <row r="25">
          <cell r="G25">
            <v>969.75</v>
          </cell>
        </row>
        <row r="26">
          <cell r="G26">
            <v>29751.924475</v>
          </cell>
        </row>
        <row r="27">
          <cell r="G27">
            <v>934</v>
          </cell>
        </row>
        <row r="30">
          <cell r="G30">
            <v>28276.695975000002</v>
          </cell>
        </row>
        <row r="31">
          <cell r="G31">
            <v>887.75</v>
          </cell>
        </row>
        <row r="37">
          <cell r="G37">
            <v>28791.204124999997</v>
          </cell>
        </row>
        <row r="38">
          <cell r="G38">
            <v>904</v>
          </cell>
        </row>
        <row r="39">
          <cell r="G39">
            <v>26044.068724999997</v>
          </cell>
        </row>
        <row r="40">
          <cell r="G40">
            <v>817.75</v>
          </cell>
        </row>
        <row r="41">
          <cell r="G41">
            <v>33571.460549999996</v>
          </cell>
        </row>
        <row r="42">
          <cell r="G42">
            <v>1054</v>
          </cell>
        </row>
        <row r="44">
          <cell r="G44">
            <v>27134.992875</v>
          </cell>
        </row>
        <row r="45">
          <cell r="G45">
            <v>852</v>
          </cell>
        </row>
        <row r="46">
          <cell r="G46">
            <v>24945.261825000001</v>
          </cell>
        </row>
        <row r="47">
          <cell r="G47">
            <v>783.25</v>
          </cell>
        </row>
        <row r="48">
          <cell r="G48">
            <v>24833.739374999997</v>
          </cell>
        </row>
        <row r="49">
          <cell r="G49">
            <v>779.75</v>
          </cell>
        </row>
        <row r="51">
          <cell r="G51">
            <v>24943.858325000001</v>
          </cell>
        </row>
        <row r="52">
          <cell r="G52">
            <v>783.25</v>
          </cell>
        </row>
        <row r="56">
          <cell r="G56">
            <v>19172.453374999997</v>
          </cell>
        </row>
        <row r="57">
          <cell r="G57">
            <v>602</v>
          </cell>
        </row>
        <row r="59">
          <cell r="G59">
            <v>30756.896799999999</v>
          </cell>
        </row>
        <row r="60">
          <cell r="G60">
            <v>965.5</v>
          </cell>
        </row>
        <row r="61">
          <cell r="G61">
            <v>30430.496299999999</v>
          </cell>
        </row>
        <row r="62">
          <cell r="G62">
            <v>955.25</v>
          </cell>
        </row>
        <row r="63">
          <cell r="G63">
            <v>30104.014750000002</v>
          </cell>
        </row>
        <row r="64">
          <cell r="G64">
            <v>945</v>
          </cell>
        </row>
        <row r="70">
          <cell r="G70">
            <v>33471.805499999995</v>
          </cell>
        </row>
        <row r="71">
          <cell r="G71">
            <v>1051</v>
          </cell>
        </row>
        <row r="72">
          <cell r="G72">
            <v>33352.279724999993</v>
          </cell>
        </row>
        <row r="73">
          <cell r="G73">
            <v>1047.25</v>
          </cell>
        </row>
        <row r="74">
          <cell r="G74">
            <v>33240.839749999999</v>
          </cell>
        </row>
        <row r="75">
          <cell r="G75">
            <v>1043.75</v>
          </cell>
        </row>
        <row r="76">
          <cell r="G76">
            <v>33129.437874999996</v>
          </cell>
        </row>
        <row r="77">
          <cell r="G77">
            <v>1040.25</v>
          </cell>
        </row>
        <row r="78">
          <cell r="G78">
            <v>32914.358200000002</v>
          </cell>
        </row>
        <row r="79">
          <cell r="G79">
            <v>1033.5</v>
          </cell>
        </row>
        <row r="83">
          <cell r="G83">
            <v>19562.588250000001</v>
          </cell>
        </row>
        <row r="84">
          <cell r="G84">
            <v>614.25</v>
          </cell>
        </row>
      </sheetData>
      <sheetData sheetId="7">
        <row r="4">
          <cell r="G4">
            <v>32.975180000000002</v>
          </cell>
        </row>
        <row r="6">
          <cell r="G6">
            <v>35378.112880000001</v>
          </cell>
        </row>
        <row r="7">
          <cell r="G7">
            <v>1073</v>
          </cell>
        </row>
        <row r="8">
          <cell r="G8">
            <v>35932.109920000003</v>
          </cell>
        </row>
        <row r="9">
          <cell r="G9">
            <v>1089.8</v>
          </cell>
        </row>
        <row r="10">
          <cell r="G10">
            <v>34837.277740000005</v>
          </cell>
        </row>
        <row r="11">
          <cell r="G11">
            <v>1056.5999999999999</v>
          </cell>
        </row>
        <row r="12">
          <cell r="G12">
            <v>35378.112880000001</v>
          </cell>
        </row>
        <row r="13">
          <cell r="G13">
            <v>1073</v>
          </cell>
        </row>
        <row r="14">
          <cell r="G14">
            <v>29548.552960000001</v>
          </cell>
        </row>
        <row r="15">
          <cell r="G15">
            <v>896.2</v>
          </cell>
        </row>
        <row r="16">
          <cell r="G16">
            <v>28593.217059999995</v>
          </cell>
        </row>
        <row r="17">
          <cell r="G17">
            <v>867.2</v>
          </cell>
        </row>
        <row r="22">
          <cell r="G22">
            <v>28065.614179999997</v>
          </cell>
        </row>
        <row r="23">
          <cell r="G23">
            <v>851.2</v>
          </cell>
        </row>
        <row r="24">
          <cell r="G24">
            <v>27953.557500000003</v>
          </cell>
        </row>
        <row r="25">
          <cell r="G25">
            <v>847.8</v>
          </cell>
        </row>
        <row r="26">
          <cell r="G26">
            <v>26673.491359999996</v>
          </cell>
        </row>
        <row r="27">
          <cell r="G27">
            <v>809</v>
          </cell>
        </row>
        <row r="30">
          <cell r="G30">
            <v>25030.580199999997</v>
          </cell>
        </row>
        <row r="31">
          <cell r="G31">
            <v>759.2</v>
          </cell>
        </row>
        <row r="37">
          <cell r="G37">
            <v>27291.084920000001</v>
          </cell>
        </row>
        <row r="38">
          <cell r="G38">
            <v>827.8</v>
          </cell>
        </row>
        <row r="39">
          <cell r="G39">
            <v>22112.605680000001</v>
          </cell>
        </row>
        <row r="40">
          <cell r="G40">
            <v>670.8</v>
          </cell>
        </row>
        <row r="41">
          <cell r="G41">
            <v>30432.387579999999</v>
          </cell>
        </row>
        <row r="42">
          <cell r="G42">
            <v>923</v>
          </cell>
        </row>
        <row r="44">
          <cell r="G44">
            <v>24094.79664</v>
          </cell>
        </row>
        <row r="45">
          <cell r="G45">
            <v>730.8</v>
          </cell>
        </row>
        <row r="46">
          <cell r="G46">
            <v>21011.363819999999</v>
          </cell>
        </row>
        <row r="47">
          <cell r="G47">
            <v>637.4</v>
          </cell>
        </row>
        <row r="48">
          <cell r="G48">
            <v>20899.307140000001</v>
          </cell>
        </row>
        <row r="49">
          <cell r="G49">
            <v>634</v>
          </cell>
        </row>
        <row r="51">
          <cell r="G51">
            <v>22439.735999999997</v>
          </cell>
        </row>
        <row r="52">
          <cell r="G52">
            <v>680.6</v>
          </cell>
        </row>
        <row r="56">
          <cell r="G56">
            <v>18595.12068</v>
          </cell>
        </row>
        <row r="57">
          <cell r="G57">
            <v>564</v>
          </cell>
        </row>
        <row r="59">
          <cell r="G59">
            <v>27834.787919999995</v>
          </cell>
        </row>
        <row r="60">
          <cell r="G60">
            <v>844.2</v>
          </cell>
        </row>
        <row r="61">
          <cell r="G61">
            <v>27498.556219999999</v>
          </cell>
        </row>
        <row r="62">
          <cell r="G62">
            <v>834</v>
          </cell>
        </row>
        <row r="63">
          <cell r="G63">
            <v>27182.043600000005</v>
          </cell>
        </row>
        <row r="64">
          <cell r="G64">
            <v>824.4</v>
          </cell>
        </row>
        <row r="70">
          <cell r="G70">
            <v>30695.8858</v>
          </cell>
        </row>
        <row r="71">
          <cell r="G71">
            <v>931</v>
          </cell>
        </row>
        <row r="72">
          <cell r="G72">
            <v>30583.727999999996</v>
          </cell>
        </row>
        <row r="73">
          <cell r="G73">
            <v>927.6</v>
          </cell>
        </row>
        <row r="74">
          <cell r="G74">
            <v>30484.802459999999</v>
          </cell>
        </row>
        <row r="75">
          <cell r="G75">
            <v>924.6</v>
          </cell>
        </row>
        <row r="76">
          <cell r="G76">
            <v>30379.397020000004</v>
          </cell>
        </row>
        <row r="77">
          <cell r="G77">
            <v>921.4</v>
          </cell>
        </row>
        <row r="78">
          <cell r="G78">
            <v>30148.570760000002</v>
          </cell>
        </row>
        <row r="79">
          <cell r="G79">
            <v>914.4</v>
          </cell>
        </row>
        <row r="83">
          <cell r="G83">
            <v>18707.184279999998</v>
          </cell>
        </row>
        <row r="84">
          <cell r="G84">
            <v>567.4</v>
          </cell>
        </row>
      </sheetData>
      <sheetData sheetId="8">
        <row r="4">
          <cell r="G4">
            <v>33.294249999999998</v>
          </cell>
        </row>
        <row r="6">
          <cell r="G6">
            <v>32322.427224999999</v>
          </cell>
        </row>
        <row r="7">
          <cell r="G7">
            <v>970.75</v>
          </cell>
        </row>
        <row r="8">
          <cell r="G8">
            <v>33145.766374999999</v>
          </cell>
        </row>
        <row r="9">
          <cell r="G9">
            <v>995.5</v>
          </cell>
        </row>
        <row r="10">
          <cell r="G10">
            <v>31764.766024999997</v>
          </cell>
        </row>
        <row r="11">
          <cell r="G11">
            <v>954</v>
          </cell>
        </row>
        <row r="12">
          <cell r="G12">
            <v>32596.401999999995</v>
          </cell>
        </row>
        <row r="13">
          <cell r="G13">
            <v>979</v>
          </cell>
        </row>
        <row r="14">
          <cell r="G14">
            <v>28041.960224999995</v>
          </cell>
        </row>
        <row r="15">
          <cell r="G15">
            <v>842.25</v>
          </cell>
        </row>
        <row r="16">
          <cell r="G16">
            <v>27500.936899999997</v>
          </cell>
        </row>
        <row r="17">
          <cell r="G17">
            <v>826</v>
          </cell>
        </row>
        <row r="22">
          <cell r="G22">
            <v>26943.249974999995</v>
          </cell>
        </row>
        <row r="23">
          <cell r="G23">
            <v>809.25</v>
          </cell>
        </row>
        <row r="24">
          <cell r="G24">
            <v>26835.051899999999</v>
          </cell>
        </row>
        <row r="25">
          <cell r="G25">
            <v>806</v>
          </cell>
        </row>
        <row r="26">
          <cell r="G26">
            <v>25337.068449999999</v>
          </cell>
        </row>
        <row r="27">
          <cell r="G27">
            <v>761</v>
          </cell>
        </row>
        <row r="30">
          <cell r="G30">
            <v>23389.698675</v>
          </cell>
        </row>
        <row r="31">
          <cell r="G31">
            <v>702.5</v>
          </cell>
        </row>
        <row r="37">
          <cell r="G37">
            <v>26395.275074999998</v>
          </cell>
        </row>
        <row r="38">
          <cell r="G38">
            <v>792.75</v>
          </cell>
        </row>
        <row r="39">
          <cell r="G39">
            <v>21041.752799999998</v>
          </cell>
        </row>
        <row r="40">
          <cell r="G40">
            <v>632</v>
          </cell>
        </row>
        <row r="41">
          <cell r="G41">
            <v>28890.95435</v>
          </cell>
        </row>
        <row r="42">
          <cell r="G42">
            <v>867.75</v>
          </cell>
        </row>
        <row r="44">
          <cell r="G44">
            <v>22000.49885</v>
          </cell>
        </row>
        <row r="45">
          <cell r="G45">
            <v>660.75</v>
          </cell>
        </row>
        <row r="46">
          <cell r="G46">
            <v>18986.690774999999</v>
          </cell>
        </row>
        <row r="47">
          <cell r="G47">
            <v>570.25</v>
          </cell>
        </row>
        <row r="48">
          <cell r="G48">
            <v>18870.170149999998</v>
          </cell>
        </row>
        <row r="49">
          <cell r="G49">
            <v>566.75</v>
          </cell>
        </row>
        <row r="51">
          <cell r="G51">
            <v>20901.7886</v>
          </cell>
        </row>
        <row r="52">
          <cell r="G52">
            <v>627.75</v>
          </cell>
        </row>
        <row r="56">
          <cell r="G56">
            <v>17330.344675</v>
          </cell>
        </row>
        <row r="57">
          <cell r="G57">
            <v>520.5</v>
          </cell>
        </row>
        <row r="59">
          <cell r="G59">
            <v>26735.169149999998</v>
          </cell>
        </row>
        <row r="60">
          <cell r="G60">
            <v>803</v>
          </cell>
        </row>
        <row r="61">
          <cell r="G61">
            <v>26393.885599999998</v>
          </cell>
        </row>
        <row r="62">
          <cell r="G62">
            <v>792.75</v>
          </cell>
        </row>
        <row r="63">
          <cell r="G63">
            <v>26060.943099999997</v>
          </cell>
        </row>
        <row r="64">
          <cell r="G64">
            <v>782.75</v>
          </cell>
        </row>
        <row r="70">
          <cell r="G70">
            <v>28741.007674999997</v>
          </cell>
        </row>
        <row r="71">
          <cell r="G71">
            <v>863.25</v>
          </cell>
        </row>
        <row r="72">
          <cell r="G72">
            <v>28624.468549999998</v>
          </cell>
        </row>
        <row r="73">
          <cell r="G73">
            <v>859.75</v>
          </cell>
        </row>
        <row r="74">
          <cell r="G74">
            <v>28507.947924999997</v>
          </cell>
        </row>
        <row r="75">
          <cell r="G75">
            <v>856.25</v>
          </cell>
        </row>
        <row r="76">
          <cell r="G76">
            <v>28408.065175</v>
          </cell>
        </row>
        <row r="77">
          <cell r="G77">
            <v>853.25</v>
          </cell>
        </row>
        <row r="78">
          <cell r="G78">
            <v>28175.005424999996</v>
          </cell>
        </row>
        <row r="79">
          <cell r="G79">
            <v>846.25</v>
          </cell>
        </row>
        <row r="83">
          <cell r="G83">
            <v>17853.852699999999</v>
          </cell>
        </row>
        <row r="84">
          <cell r="G84">
            <v>536.25</v>
          </cell>
        </row>
      </sheetData>
      <sheetData sheetId="9">
        <row r="4">
          <cell r="G4">
            <v>33.611399999999996</v>
          </cell>
        </row>
        <row r="6">
          <cell r="G6">
            <v>30500.087999999996</v>
          </cell>
        </row>
        <row r="7">
          <cell r="G7">
            <v>907.5</v>
          </cell>
        </row>
        <row r="8">
          <cell r="G8">
            <v>31592.461724999997</v>
          </cell>
        </row>
        <row r="9">
          <cell r="G9">
            <v>940</v>
          </cell>
        </row>
        <row r="10">
          <cell r="G10">
            <v>29945.496675000002</v>
          </cell>
        </row>
        <row r="11">
          <cell r="G11">
            <v>891</v>
          </cell>
        </row>
        <row r="12">
          <cell r="G12">
            <v>31054.672874999997</v>
          </cell>
        </row>
        <row r="13">
          <cell r="G13">
            <v>924</v>
          </cell>
        </row>
        <row r="14">
          <cell r="G14">
            <v>26775.320699999997</v>
          </cell>
        </row>
        <row r="15">
          <cell r="G15">
            <v>796.75</v>
          </cell>
        </row>
        <row r="16">
          <cell r="G16">
            <v>26220.701975</v>
          </cell>
        </row>
        <row r="17">
          <cell r="G17">
            <v>780.25</v>
          </cell>
        </row>
        <row r="22">
          <cell r="G22">
            <v>25666.144499999995</v>
          </cell>
        </row>
        <row r="23">
          <cell r="G23">
            <v>763.75</v>
          </cell>
        </row>
        <row r="24">
          <cell r="G24">
            <v>25548.473974999997</v>
          </cell>
        </row>
        <row r="25">
          <cell r="G25">
            <v>760.25</v>
          </cell>
        </row>
        <row r="26">
          <cell r="G26">
            <v>23952.025774999995</v>
          </cell>
        </row>
        <row r="27">
          <cell r="G27">
            <v>712.75</v>
          </cell>
        </row>
        <row r="30">
          <cell r="G30">
            <v>21893.484399999998</v>
          </cell>
        </row>
        <row r="31">
          <cell r="G31">
            <v>651.5</v>
          </cell>
        </row>
        <row r="37">
          <cell r="G37">
            <v>25384.016499999998</v>
          </cell>
        </row>
        <row r="38">
          <cell r="G38">
            <v>755.25</v>
          </cell>
        </row>
        <row r="39">
          <cell r="G39">
            <v>20854.016799999998</v>
          </cell>
        </row>
        <row r="40">
          <cell r="G40">
            <v>620.5</v>
          </cell>
        </row>
        <row r="41">
          <cell r="G41">
            <v>27615.515624999996</v>
          </cell>
        </row>
        <row r="42">
          <cell r="G42">
            <v>821.75</v>
          </cell>
        </row>
        <row r="44">
          <cell r="G44">
            <v>20187.762974999998</v>
          </cell>
        </row>
        <row r="45">
          <cell r="G45">
            <v>600.75</v>
          </cell>
        </row>
        <row r="46">
          <cell r="G46">
            <v>17440.067199999998</v>
          </cell>
        </row>
        <row r="47">
          <cell r="G47">
            <v>519</v>
          </cell>
        </row>
        <row r="48">
          <cell r="G48">
            <v>17330.766575000001</v>
          </cell>
        </row>
        <row r="49">
          <cell r="G49">
            <v>515.75</v>
          </cell>
        </row>
        <row r="51">
          <cell r="G51">
            <v>19086.929274999999</v>
          </cell>
        </row>
        <row r="52">
          <cell r="G52">
            <v>568</v>
          </cell>
        </row>
        <row r="56">
          <cell r="G56">
            <v>17330.766575000001</v>
          </cell>
        </row>
        <row r="57">
          <cell r="G57">
            <v>515.75</v>
          </cell>
        </row>
        <row r="59">
          <cell r="G59">
            <v>25447.639775</v>
          </cell>
        </row>
        <row r="60">
          <cell r="G60">
            <v>757.25</v>
          </cell>
        </row>
        <row r="61">
          <cell r="G61">
            <v>25119.992200000001</v>
          </cell>
        </row>
        <row r="62">
          <cell r="G62">
            <v>747.5</v>
          </cell>
        </row>
        <row r="63">
          <cell r="G63">
            <v>24792.310774999994</v>
          </cell>
        </row>
        <row r="64">
          <cell r="G64">
            <v>737.75</v>
          </cell>
        </row>
        <row r="70">
          <cell r="G70">
            <v>27454.925599999999</v>
          </cell>
        </row>
        <row r="71">
          <cell r="G71">
            <v>817</v>
          </cell>
        </row>
        <row r="72">
          <cell r="G72">
            <v>27345.658824999999</v>
          </cell>
        </row>
        <row r="73">
          <cell r="G73">
            <v>813.75</v>
          </cell>
        </row>
        <row r="74">
          <cell r="G74">
            <v>27244.824624999997</v>
          </cell>
        </row>
        <row r="75">
          <cell r="G75">
            <v>810.75</v>
          </cell>
        </row>
        <row r="76">
          <cell r="G76">
            <v>27118.811600000001</v>
          </cell>
        </row>
        <row r="77">
          <cell r="G77">
            <v>807</v>
          </cell>
        </row>
        <row r="78">
          <cell r="G78">
            <v>26917.143199999999</v>
          </cell>
        </row>
        <row r="79">
          <cell r="G79">
            <v>801</v>
          </cell>
        </row>
        <row r="83">
          <cell r="G83">
            <v>16590.384024999999</v>
          </cell>
        </row>
        <row r="84">
          <cell r="G84">
            <v>493.75</v>
          </cell>
        </row>
      </sheetData>
      <sheetData sheetId="10">
        <row r="4">
          <cell r="G4">
            <v>34.24362</v>
          </cell>
        </row>
        <row r="6">
          <cell r="G6">
            <v>30071.7016</v>
          </cell>
        </row>
        <row r="7">
          <cell r="G7">
            <v>881</v>
          </cell>
        </row>
        <row r="8">
          <cell r="G8">
            <v>30573.792880000001</v>
          </cell>
        </row>
        <row r="9">
          <cell r="G9">
            <v>892.8</v>
          </cell>
        </row>
        <row r="10">
          <cell r="G10">
            <v>29525.564000000002</v>
          </cell>
        </row>
        <row r="11">
          <cell r="G11">
            <v>865</v>
          </cell>
        </row>
        <row r="12">
          <cell r="G12">
            <v>30032.652240000003</v>
          </cell>
        </row>
        <row r="13">
          <cell r="G13">
            <v>877</v>
          </cell>
        </row>
        <row r="14">
          <cell r="G14">
            <v>26505.685439999994</v>
          </cell>
        </row>
        <row r="15">
          <cell r="G15">
            <v>774</v>
          </cell>
        </row>
        <row r="16">
          <cell r="G16">
            <v>25964.70334</v>
          </cell>
        </row>
        <row r="17">
          <cell r="G17">
            <v>758.2</v>
          </cell>
        </row>
        <row r="22">
          <cell r="G22">
            <v>25430.434600000001</v>
          </cell>
        </row>
        <row r="23">
          <cell r="G23">
            <v>742.6</v>
          </cell>
        </row>
        <row r="24">
          <cell r="G24">
            <v>25320.831839999999</v>
          </cell>
        </row>
        <row r="25">
          <cell r="G25">
            <v>739.4</v>
          </cell>
        </row>
        <row r="26">
          <cell r="G26">
            <v>23478.795180000001</v>
          </cell>
        </row>
        <row r="27">
          <cell r="G27">
            <v>685.6</v>
          </cell>
        </row>
        <row r="30">
          <cell r="G30">
            <v>21150.355600000003</v>
          </cell>
        </row>
        <row r="31">
          <cell r="G31">
            <v>617.6</v>
          </cell>
        </row>
        <row r="37">
          <cell r="G37">
            <v>24997.56898</v>
          </cell>
        </row>
        <row r="38">
          <cell r="G38">
            <v>730</v>
          </cell>
        </row>
        <row r="39">
          <cell r="G39">
            <v>20546.330239999999</v>
          </cell>
        </row>
        <row r="40">
          <cell r="G40">
            <v>600</v>
          </cell>
        </row>
        <row r="41">
          <cell r="G41">
            <v>27347.035720000003</v>
          </cell>
        </row>
        <row r="42">
          <cell r="G42">
            <v>798.6</v>
          </cell>
        </row>
        <row r="44">
          <cell r="G44">
            <v>19060.939899999998</v>
          </cell>
        </row>
        <row r="45">
          <cell r="G45">
            <v>556.6</v>
          </cell>
        </row>
        <row r="46">
          <cell r="G46">
            <v>16247.658319999999</v>
          </cell>
        </row>
        <row r="47">
          <cell r="G47">
            <v>474.4</v>
          </cell>
        </row>
        <row r="48">
          <cell r="G48">
            <v>16137.910959999999</v>
          </cell>
        </row>
        <row r="49">
          <cell r="G49">
            <v>471.2</v>
          </cell>
        </row>
        <row r="51">
          <cell r="G51">
            <v>17657.135739999998</v>
          </cell>
        </row>
        <row r="52">
          <cell r="G52">
            <v>515.6</v>
          </cell>
        </row>
        <row r="56">
          <cell r="G56">
            <v>15493.067359999997</v>
          </cell>
        </row>
        <row r="57">
          <cell r="G57">
            <v>452.4</v>
          </cell>
        </row>
        <row r="59">
          <cell r="G59">
            <v>25218.100979999999</v>
          </cell>
        </row>
        <row r="60">
          <cell r="G60">
            <v>736.4</v>
          </cell>
        </row>
        <row r="61">
          <cell r="G61">
            <v>24896.209779999997</v>
          </cell>
        </row>
        <row r="62">
          <cell r="G62">
            <v>727</v>
          </cell>
        </row>
        <row r="63">
          <cell r="G63">
            <v>26385.186240000003</v>
          </cell>
        </row>
        <row r="64">
          <cell r="G64">
            <v>771.2</v>
          </cell>
        </row>
        <row r="70">
          <cell r="G70">
            <v>26293.363059999996</v>
          </cell>
        </row>
        <row r="71">
          <cell r="G71">
            <v>767.8</v>
          </cell>
        </row>
        <row r="72">
          <cell r="G72">
            <v>26190.60096</v>
          </cell>
        </row>
        <row r="73">
          <cell r="G73">
            <v>764.8</v>
          </cell>
        </row>
        <row r="74">
          <cell r="G74">
            <v>26074.096320000004</v>
          </cell>
        </row>
        <row r="75">
          <cell r="G75">
            <v>761.4</v>
          </cell>
        </row>
        <row r="76">
          <cell r="G76">
            <v>25971.365460000001</v>
          </cell>
        </row>
        <row r="77">
          <cell r="G77">
            <v>758.4</v>
          </cell>
        </row>
        <row r="78">
          <cell r="G78">
            <v>25752.191180000002</v>
          </cell>
        </row>
        <row r="79">
          <cell r="G79">
            <v>752</v>
          </cell>
        </row>
        <row r="83">
          <cell r="G83">
            <v>15162.857440000002</v>
          </cell>
        </row>
        <row r="84">
          <cell r="G84">
            <v>442.8</v>
          </cell>
        </row>
      </sheetData>
      <sheetData sheetId="11">
        <row r="4">
          <cell r="G4">
            <v>34.184249999999999</v>
          </cell>
        </row>
        <row r="8">
          <cell r="G8">
            <v>28286.2988</v>
          </cell>
        </row>
        <row r="9">
          <cell r="G9">
            <v>827.5</v>
          </cell>
        </row>
        <row r="12">
          <cell r="G12">
            <v>27765.034124999998</v>
          </cell>
        </row>
        <row r="13">
          <cell r="G13">
            <v>812.25</v>
          </cell>
        </row>
        <row r="14">
          <cell r="G14">
            <v>23420.994725</v>
          </cell>
        </row>
        <row r="15">
          <cell r="G15">
            <v>685.25</v>
          </cell>
        </row>
        <row r="16">
          <cell r="G16">
            <v>22916.845000000001</v>
          </cell>
        </row>
        <row r="17">
          <cell r="G17">
            <v>670.5</v>
          </cell>
        </row>
        <row r="22">
          <cell r="G22">
            <v>22369.897000000001</v>
          </cell>
        </row>
        <row r="23">
          <cell r="G23">
            <v>654.5</v>
          </cell>
        </row>
        <row r="24">
          <cell r="G24">
            <v>22275.889125000002</v>
          </cell>
        </row>
        <row r="25">
          <cell r="G25">
            <v>651.75</v>
          </cell>
        </row>
        <row r="26">
          <cell r="G26">
            <v>20378.714325000001</v>
          </cell>
        </row>
        <row r="27">
          <cell r="G27">
            <v>596.25</v>
          </cell>
        </row>
        <row r="30">
          <cell r="G30">
            <v>18003.049625</v>
          </cell>
        </row>
        <row r="31">
          <cell r="G31">
            <v>526.75</v>
          </cell>
        </row>
        <row r="37">
          <cell r="G37">
            <v>24218.5491</v>
          </cell>
        </row>
        <row r="38">
          <cell r="G38">
            <v>708.5</v>
          </cell>
        </row>
        <row r="39">
          <cell r="G39">
            <v>20031.158350000002</v>
          </cell>
        </row>
        <row r="40">
          <cell r="G40">
            <v>586</v>
          </cell>
        </row>
        <row r="41">
          <cell r="G41">
            <v>25685.675149999999</v>
          </cell>
        </row>
        <row r="42">
          <cell r="G42">
            <v>751.5</v>
          </cell>
        </row>
        <row r="44">
          <cell r="G44">
            <v>15952.048075000001</v>
          </cell>
        </row>
        <row r="45">
          <cell r="G45">
            <v>466.75</v>
          </cell>
        </row>
        <row r="46">
          <cell r="G46">
            <v>12832.87</v>
          </cell>
        </row>
        <row r="47">
          <cell r="G47">
            <v>375.5</v>
          </cell>
        </row>
        <row r="48">
          <cell r="G48">
            <v>12738.841675</v>
          </cell>
        </row>
        <row r="49">
          <cell r="G49">
            <v>372.75</v>
          </cell>
        </row>
        <row r="51">
          <cell r="G51">
            <v>15619.872100000001</v>
          </cell>
        </row>
        <row r="52">
          <cell r="G52">
            <v>457</v>
          </cell>
        </row>
        <row r="56">
          <cell r="G56">
            <v>13227.77115</v>
          </cell>
        </row>
        <row r="57">
          <cell r="G57">
            <v>387</v>
          </cell>
        </row>
        <row r="59">
          <cell r="G59">
            <v>22181.950400000002</v>
          </cell>
        </row>
        <row r="60">
          <cell r="G60">
            <v>649</v>
          </cell>
        </row>
        <row r="61">
          <cell r="G61">
            <v>21857.133249999999</v>
          </cell>
        </row>
        <row r="62">
          <cell r="G62">
            <v>639.5</v>
          </cell>
        </row>
        <row r="63">
          <cell r="G63">
            <v>21549.474999999999</v>
          </cell>
        </row>
        <row r="64">
          <cell r="G64">
            <v>630.5</v>
          </cell>
        </row>
        <row r="70">
          <cell r="G70">
            <v>22369.897000000001</v>
          </cell>
        </row>
        <row r="71">
          <cell r="G71">
            <v>654.5</v>
          </cell>
        </row>
        <row r="72">
          <cell r="G72">
            <v>22275.889125000002</v>
          </cell>
        </row>
        <row r="73">
          <cell r="G73">
            <v>651.75</v>
          </cell>
        </row>
        <row r="74">
          <cell r="G74">
            <v>22181.950400000002</v>
          </cell>
        </row>
        <row r="75">
          <cell r="G75">
            <v>649</v>
          </cell>
        </row>
        <row r="76">
          <cell r="G76">
            <v>22070.896725000002</v>
          </cell>
        </row>
        <row r="77">
          <cell r="G77">
            <v>645.75</v>
          </cell>
        </row>
        <row r="78">
          <cell r="G78">
            <v>21469.502124999999</v>
          </cell>
        </row>
        <row r="79">
          <cell r="G79">
            <v>628.25</v>
          </cell>
        </row>
        <row r="83">
          <cell r="G83">
            <v>12935.42275</v>
          </cell>
        </row>
        <row r="84">
          <cell r="G84">
            <v>378.5</v>
          </cell>
        </row>
      </sheetData>
      <sheetData sheetId="12">
        <row r="4">
          <cell r="G4">
            <v>34.832899999999995</v>
          </cell>
        </row>
        <row r="6">
          <cell r="G6">
            <v>28224.13695</v>
          </cell>
        </row>
        <row r="7">
          <cell r="G7">
            <v>810.25</v>
          </cell>
        </row>
        <row r="8">
          <cell r="G8">
            <v>28366.209266666669</v>
          </cell>
        </row>
        <row r="9">
          <cell r="G9">
            <v>813.66666666666663</v>
          </cell>
        </row>
        <row r="10">
          <cell r="G10">
            <v>27684.270449999996</v>
          </cell>
        </row>
        <row r="11">
          <cell r="G11">
            <v>794.75</v>
          </cell>
        </row>
        <row r="12">
          <cell r="G12">
            <v>27831.706733333329</v>
          </cell>
        </row>
        <row r="13">
          <cell r="G13">
            <v>798.33333333333337</v>
          </cell>
        </row>
        <row r="14">
          <cell r="G14">
            <v>21134.520249999998</v>
          </cell>
        </row>
        <row r="15">
          <cell r="G15">
            <v>606.75</v>
          </cell>
        </row>
        <row r="16">
          <cell r="G16">
            <v>20585.880699999998</v>
          </cell>
        </row>
        <row r="17">
          <cell r="G17">
            <v>591</v>
          </cell>
        </row>
        <row r="22">
          <cell r="G22">
            <v>20072.085349999998</v>
          </cell>
        </row>
        <row r="23">
          <cell r="G23">
            <v>576.25</v>
          </cell>
        </row>
        <row r="24">
          <cell r="G24">
            <v>19950.201649999999</v>
          </cell>
        </row>
        <row r="25">
          <cell r="G25">
            <v>572.75</v>
          </cell>
        </row>
        <row r="26">
          <cell r="G26">
            <v>18295.67035</v>
          </cell>
        </row>
        <row r="27">
          <cell r="G27">
            <v>525.25</v>
          </cell>
        </row>
        <row r="30">
          <cell r="G30">
            <v>16092.7567</v>
          </cell>
        </row>
        <row r="31">
          <cell r="G31">
            <v>462</v>
          </cell>
        </row>
        <row r="37">
          <cell r="G37">
            <v>23997.792099999999</v>
          </cell>
        </row>
        <row r="38">
          <cell r="G38">
            <v>689</v>
          </cell>
        </row>
        <row r="39">
          <cell r="G39">
            <v>18770.400599999997</v>
          </cell>
        </row>
        <row r="40">
          <cell r="G40">
            <v>539</v>
          </cell>
        </row>
        <row r="41">
          <cell r="G41">
            <v>24419.070299999999</v>
          </cell>
        </row>
        <row r="42">
          <cell r="G42">
            <v>701</v>
          </cell>
        </row>
        <row r="44">
          <cell r="G44">
            <v>14821.142100000001</v>
          </cell>
        </row>
        <row r="45">
          <cell r="G45">
            <v>425.5</v>
          </cell>
        </row>
        <row r="46">
          <cell r="G46">
            <v>11146.3146</v>
          </cell>
        </row>
        <row r="47">
          <cell r="G47">
            <v>320</v>
          </cell>
        </row>
        <row r="48">
          <cell r="G48">
            <v>11050.577650000001</v>
          </cell>
        </row>
        <row r="49">
          <cell r="G49">
            <v>317.25</v>
          </cell>
        </row>
        <row r="51">
          <cell r="G51">
            <v>15745.6585</v>
          </cell>
        </row>
        <row r="52">
          <cell r="G52">
            <v>452</v>
          </cell>
        </row>
        <row r="56">
          <cell r="G56">
            <v>13263.73885</v>
          </cell>
        </row>
        <row r="57">
          <cell r="G57">
            <v>380.75</v>
          </cell>
        </row>
        <row r="59">
          <cell r="G59">
            <v>19845.702949999999</v>
          </cell>
        </row>
        <row r="60">
          <cell r="G60">
            <v>569.75</v>
          </cell>
        </row>
        <row r="61">
          <cell r="G61">
            <v>19567.03975</v>
          </cell>
        </row>
        <row r="62">
          <cell r="G62">
            <v>561.75</v>
          </cell>
        </row>
        <row r="63">
          <cell r="G63">
            <v>19218.710749999998</v>
          </cell>
        </row>
        <row r="64">
          <cell r="G64">
            <v>551.75</v>
          </cell>
        </row>
        <row r="70">
          <cell r="G70">
            <v>20325.285699999997</v>
          </cell>
        </row>
        <row r="71">
          <cell r="G71">
            <v>583.5</v>
          </cell>
        </row>
        <row r="72">
          <cell r="G72">
            <v>20229.56005</v>
          </cell>
        </row>
        <row r="73">
          <cell r="G73">
            <v>580.75</v>
          </cell>
        </row>
        <row r="74">
          <cell r="G74">
            <v>20125.06135</v>
          </cell>
        </row>
        <row r="75">
          <cell r="G75">
            <v>577.75</v>
          </cell>
        </row>
        <row r="76">
          <cell r="G76">
            <v>20029.248800000001</v>
          </cell>
        </row>
        <row r="77">
          <cell r="G77">
            <v>575</v>
          </cell>
        </row>
        <row r="78">
          <cell r="G78">
            <v>19820.176499999998</v>
          </cell>
        </row>
        <row r="79">
          <cell r="G79">
            <v>569</v>
          </cell>
        </row>
        <row r="83">
          <cell r="G83">
            <v>11782.06855</v>
          </cell>
        </row>
        <row r="84">
          <cell r="G84">
            <v>338.25</v>
          </cell>
        </row>
      </sheetData>
      <sheetData sheetId="13">
        <row r="4">
          <cell r="G4">
            <v>34.861924999999999</v>
          </cell>
        </row>
        <row r="6">
          <cell r="G6">
            <v>28990.660475000004</v>
          </cell>
        </row>
        <row r="7">
          <cell r="G7">
            <v>831.75</v>
          </cell>
        </row>
        <row r="8">
          <cell r="G8">
            <v>28591.694949999997</v>
          </cell>
        </row>
        <row r="9">
          <cell r="G9">
            <v>820.25</v>
          </cell>
        </row>
        <row r="10">
          <cell r="G10">
            <v>28459.140325</v>
          </cell>
        </row>
        <row r="11">
          <cell r="G11">
            <v>816.5</v>
          </cell>
        </row>
        <row r="12">
          <cell r="G12">
            <v>28068.935400000002</v>
          </cell>
        </row>
        <row r="13">
          <cell r="G13">
            <v>805.25</v>
          </cell>
        </row>
        <row r="14">
          <cell r="G14">
            <v>21202.080575</v>
          </cell>
        </row>
        <row r="15">
          <cell r="G15">
            <v>608.25</v>
          </cell>
        </row>
        <row r="16">
          <cell r="G16">
            <v>20288.777450000001</v>
          </cell>
        </row>
        <row r="17">
          <cell r="G17">
            <v>582</v>
          </cell>
        </row>
        <row r="22">
          <cell r="G22">
            <v>19739.78815</v>
          </cell>
        </row>
        <row r="23">
          <cell r="G23">
            <v>566.25</v>
          </cell>
        </row>
        <row r="24">
          <cell r="G24">
            <v>19652.840850000001</v>
          </cell>
        </row>
        <row r="25">
          <cell r="G25">
            <v>563.75</v>
          </cell>
        </row>
        <row r="26">
          <cell r="G26">
            <v>17979.503925000001</v>
          </cell>
        </row>
        <row r="27">
          <cell r="G27">
            <v>515.75</v>
          </cell>
        </row>
        <row r="30">
          <cell r="G30">
            <v>15844.335225000001</v>
          </cell>
        </row>
        <row r="31">
          <cell r="G31">
            <v>454.5</v>
          </cell>
        </row>
        <row r="37">
          <cell r="G37">
            <v>21458.352849999999</v>
          </cell>
        </row>
        <row r="38">
          <cell r="G38">
            <v>615.5</v>
          </cell>
        </row>
        <row r="39">
          <cell r="G39">
            <v>15149.005150000001</v>
          </cell>
        </row>
        <row r="40">
          <cell r="G40">
            <v>434.5</v>
          </cell>
        </row>
        <row r="41">
          <cell r="G41">
            <v>25167.088025000001</v>
          </cell>
        </row>
        <row r="42">
          <cell r="G42">
            <v>722</v>
          </cell>
        </row>
        <row r="44">
          <cell r="G44">
            <v>14502.52795</v>
          </cell>
        </row>
        <row r="45">
          <cell r="G45">
            <v>416</v>
          </cell>
        </row>
        <row r="46">
          <cell r="G46">
            <v>10816.4159</v>
          </cell>
        </row>
        <row r="47">
          <cell r="G47">
            <v>310.25</v>
          </cell>
        </row>
        <row r="48">
          <cell r="G48">
            <v>10711.660800000001</v>
          </cell>
        </row>
        <row r="49">
          <cell r="G49">
            <v>307.25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16980.517175000001</v>
          </cell>
        </row>
        <row r="54">
          <cell r="G54">
            <v>487.25</v>
          </cell>
        </row>
        <row r="56">
          <cell r="G56">
            <v>13829.651675000001</v>
          </cell>
        </row>
        <row r="57">
          <cell r="G57">
            <v>396.75</v>
          </cell>
        </row>
        <row r="59">
          <cell r="G59">
            <v>19539.453575</v>
          </cell>
        </row>
        <row r="60">
          <cell r="G60">
            <v>560.5</v>
          </cell>
        </row>
        <row r="61">
          <cell r="G61">
            <v>19216.859275000003</v>
          </cell>
        </row>
        <row r="62">
          <cell r="G62">
            <v>551.25</v>
          </cell>
        </row>
        <row r="63">
          <cell r="G63">
            <v>18920.740425</v>
          </cell>
        </row>
        <row r="64">
          <cell r="G64">
            <v>542.75</v>
          </cell>
        </row>
        <row r="70">
          <cell r="G70">
            <v>20808.020825</v>
          </cell>
        </row>
        <row r="71">
          <cell r="G71">
            <v>597</v>
          </cell>
        </row>
        <row r="72">
          <cell r="G72">
            <v>20694.802875000001</v>
          </cell>
        </row>
        <row r="73">
          <cell r="G73">
            <v>593.75</v>
          </cell>
        </row>
        <row r="74">
          <cell r="G74">
            <v>20598.849275</v>
          </cell>
        </row>
        <row r="75">
          <cell r="G75">
            <v>591</v>
          </cell>
        </row>
        <row r="76">
          <cell r="G76">
            <v>20485.426525000003</v>
          </cell>
        </row>
        <row r="77">
          <cell r="G77">
            <v>587.75</v>
          </cell>
        </row>
        <row r="78">
          <cell r="G78">
            <v>20276.254975</v>
          </cell>
        </row>
        <row r="79">
          <cell r="G79">
            <v>581.75</v>
          </cell>
        </row>
        <row r="83">
          <cell r="G83">
            <v>11825.5033</v>
          </cell>
        </row>
        <row r="84">
          <cell r="G84">
            <v>339.25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FOB 2550 จากBOT"/>
      <sheetName val="ราคา FOB 2552 รวม"/>
      <sheetName val="ราคาFOB2552 มค."/>
      <sheetName val="ราคาFOB2552 กพ."/>
      <sheetName val="ราคาFOB2552 มีค. "/>
      <sheetName val="ราคาFOB2552 เมย."/>
      <sheetName val="ราคาFOB2552 พค."/>
      <sheetName val="ราคาFOB2552 มิย."/>
      <sheetName val="ราคาFOB2552 กค."/>
      <sheetName val="ราคาFOB2552 สค."/>
      <sheetName val="ราคาFOB2552 กย."/>
      <sheetName val="ราคาFOB2552 ตค."/>
      <sheetName val="ราคาFOB2552 พย."/>
      <sheetName val="ราคาFOB2552 ธค."/>
    </sheetNames>
    <sheetDataSet>
      <sheetData sheetId="0" refreshError="1"/>
      <sheetData sheetId="1" refreshError="1"/>
      <sheetData sheetId="2">
        <row r="4">
          <cell r="G4">
            <v>34.688966666666666</v>
          </cell>
        </row>
        <row r="6">
          <cell r="G6">
            <v>30919.234266666666</v>
          </cell>
        </row>
        <row r="7">
          <cell r="G7">
            <v>891.33333333333337</v>
          </cell>
        </row>
        <row r="8">
          <cell r="G8">
            <v>30398.909533333335</v>
          </cell>
        </row>
        <row r="9">
          <cell r="G9">
            <v>876.33333333333337</v>
          </cell>
        </row>
        <row r="10">
          <cell r="G10">
            <v>30398.909533333335</v>
          </cell>
        </row>
        <row r="11">
          <cell r="G11">
            <v>876.33333333333337</v>
          </cell>
        </row>
        <row r="12">
          <cell r="G12">
            <v>29901.695433333338</v>
          </cell>
        </row>
        <row r="13">
          <cell r="G13">
            <v>862</v>
          </cell>
        </row>
        <row r="14">
          <cell r="G14">
            <v>22096.750533333336</v>
          </cell>
        </row>
        <row r="15">
          <cell r="G15">
            <v>637</v>
          </cell>
        </row>
        <row r="16">
          <cell r="G16">
            <v>21056.081533333334</v>
          </cell>
        </row>
        <row r="17">
          <cell r="G17">
            <v>607</v>
          </cell>
        </row>
        <row r="22">
          <cell r="G22">
            <v>20015.409733333334</v>
          </cell>
        </row>
        <row r="23">
          <cell r="G23">
            <v>577</v>
          </cell>
        </row>
        <row r="24">
          <cell r="G24">
            <v>19899.784033333333</v>
          </cell>
        </row>
        <row r="25">
          <cell r="G25">
            <v>573.66666666666663</v>
          </cell>
        </row>
        <row r="26">
          <cell r="G26">
            <v>18338.784700000004</v>
          </cell>
        </row>
        <row r="27">
          <cell r="G27">
            <v>528.66666666666663</v>
          </cell>
        </row>
        <row r="30">
          <cell r="G30">
            <v>16338.394566666668</v>
          </cell>
        </row>
        <row r="31">
          <cell r="G31">
            <v>471</v>
          </cell>
        </row>
        <row r="37">
          <cell r="G37">
            <v>21426.112433333332</v>
          </cell>
        </row>
        <row r="38">
          <cell r="G38">
            <v>617.66666666666663</v>
          </cell>
        </row>
        <row r="39">
          <cell r="G39">
            <v>16361.404933333333</v>
          </cell>
        </row>
        <row r="40">
          <cell r="G40">
            <v>471.66666666666669</v>
          </cell>
        </row>
        <row r="41">
          <cell r="G41">
            <v>26051.282966666669</v>
          </cell>
        </row>
        <row r="42">
          <cell r="G42">
            <v>751</v>
          </cell>
        </row>
        <row r="44">
          <cell r="G44">
            <v>15124.289066666666</v>
          </cell>
        </row>
        <row r="45">
          <cell r="G45">
            <v>436</v>
          </cell>
        </row>
        <row r="46">
          <cell r="G46">
            <v>11458.827166666668</v>
          </cell>
        </row>
        <row r="47">
          <cell r="G47">
            <v>330.33333333333331</v>
          </cell>
        </row>
        <row r="48">
          <cell r="G48">
            <v>11366.319066666669</v>
          </cell>
        </row>
        <row r="49">
          <cell r="G49">
            <v>327.66666666666669</v>
          </cell>
        </row>
        <row r="51">
          <cell r="G51">
            <v>17749.088933333333</v>
          </cell>
        </row>
        <row r="52">
          <cell r="G52">
            <v>511.66666666666669</v>
          </cell>
        </row>
        <row r="56">
          <cell r="G56">
            <v>13748.382633333333</v>
          </cell>
        </row>
        <row r="57">
          <cell r="G57">
            <v>396.33333333333331</v>
          </cell>
        </row>
        <row r="59">
          <cell r="G59">
            <v>20327.613233333333</v>
          </cell>
        </row>
        <row r="60">
          <cell r="G60">
            <v>586</v>
          </cell>
        </row>
        <row r="61">
          <cell r="G61">
            <v>20015.409733333334</v>
          </cell>
        </row>
        <row r="62">
          <cell r="G62">
            <v>577</v>
          </cell>
        </row>
        <row r="63">
          <cell r="G63">
            <v>19171.315733333337</v>
          </cell>
        </row>
        <row r="64">
          <cell r="G64">
            <v>552.66666666666663</v>
          </cell>
        </row>
        <row r="70">
          <cell r="G70">
            <v>22628.539333333334</v>
          </cell>
        </row>
        <row r="71">
          <cell r="G71">
            <v>652.33333333333337</v>
          </cell>
        </row>
        <row r="72">
          <cell r="G72">
            <v>22524.472433333332</v>
          </cell>
        </row>
        <row r="73">
          <cell r="G73">
            <v>649.33333333333337</v>
          </cell>
        </row>
        <row r="74">
          <cell r="G74">
            <v>22420.405533333338</v>
          </cell>
        </row>
        <row r="75">
          <cell r="G75">
            <v>646.33333333333337</v>
          </cell>
        </row>
        <row r="76">
          <cell r="G76">
            <v>22316.338633333333</v>
          </cell>
        </row>
        <row r="77">
          <cell r="G77">
            <v>643.33333333333337</v>
          </cell>
        </row>
        <row r="78">
          <cell r="G78">
            <v>22096.646033333334</v>
          </cell>
        </row>
        <row r="79">
          <cell r="G79">
            <v>637</v>
          </cell>
        </row>
        <row r="83">
          <cell r="G83">
            <v>11747.991133333335</v>
          </cell>
        </row>
        <row r="84">
          <cell r="G84">
            <v>338.66666666666669</v>
          </cell>
        </row>
      </sheetData>
      <sheetData sheetId="3">
        <row r="4">
          <cell r="G4">
            <v>35.018174999999999</v>
          </cell>
        </row>
        <row r="6">
          <cell r="G6">
            <v>31312.180874999998</v>
          </cell>
        </row>
        <row r="7">
          <cell r="G7">
            <v>894.25</v>
          </cell>
        </row>
        <row r="8">
          <cell r="G8">
            <v>30778.149675000004</v>
          </cell>
        </row>
        <row r="9">
          <cell r="G9">
            <v>879</v>
          </cell>
        </row>
        <row r="10">
          <cell r="G10">
            <v>30778.149675000004</v>
          </cell>
        </row>
        <row r="11">
          <cell r="G11">
            <v>879</v>
          </cell>
        </row>
        <row r="12">
          <cell r="G12">
            <v>30261.73155</v>
          </cell>
        </row>
        <row r="13">
          <cell r="G13">
            <v>864.25</v>
          </cell>
        </row>
        <row r="14">
          <cell r="G14">
            <v>23166.256275</v>
          </cell>
        </row>
        <row r="15">
          <cell r="G15">
            <v>661.5</v>
          </cell>
        </row>
        <row r="16">
          <cell r="G16">
            <v>21860.027100000003</v>
          </cell>
        </row>
        <row r="17">
          <cell r="G17">
            <v>624.25</v>
          </cell>
        </row>
        <row r="22">
          <cell r="G22">
            <v>20818.240425</v>
          </cell>
        </row>
        <row r="23">
          <cell r="G23">
            <v>594.5</v>
          </cell>
        </row>
        <row r="24">
          <cell r="G24">
            <v>20704.427325000004</v>
          </cell>
        </row>
        <row r="25">
          <cell r="G25">
            <v>591.25</v>
          </cell>
        </row>
        <row r="26">
          <cell r="G26">
            <v>18988.279875</v>
          </cell>
        </row>
        <row r="27">
          <cell r="G27">
            <v>542.25</v>
          </cell>
        </row>
        <row r="30">
          <cell r="G30">
            <v>16790.500050000002</v>
          </cell>
        </row>
        <row r="31">
          <cell r="G31">
            <v>479.5</v>
          </cell>
        </row>
        <row r="37">
          <cell r="G37">
            <v>21595.464225</v>
          </cell>
        </row>
        <row r="38">
          <cell r="G38">
            <v>616.75</v>
          </cell>
        </row>
        <row r="39">
          <cell r="G39">
            <v>17553.064425</v>
          </cell>
        </row>
        <row r="40">
          <cell r="G40">
            <v>501.25</v>
          </cell>
        </row>
        <row r="41">
          <cell r="G41">
            <v>26602.661550000001</v>
          </cell>
        </row>
        <row r="42">
          <cell r="G42">
            <v>759.75</v>
          </cell>
        </row>
        <row r="44">
          <cell r="G44">
            <v>15327.845024999999</v>
          </cell>
        </row>
        <row r="45">
          <cell r="G45">
            <v>437.75</v>
          </cell>
        </row>
        <row r="46">
          <cell r="G46">
            <v>11660.016450000001</v>
          </cell>
        </row>
        <row r="47">
          <cell r="G47">
            <v>333</v>
          </cell>
        </row>
        <row r="48">
          <cell r="G48">
            <v>11554.841550000001</v>
          </cell>
        </row>
        <row r="49">
          <cell r="G49">
            <v>330</v>
          </cell>
        </row>
        <row r="51">
          <cell r="G51">
            <v>17945.072325000001</v>
          </cell>
        </row>
        <row r="52">
          <cell r="G52">
            <v>512.5</v>
          </cell>
        </row>
        <row r="56">
          <cell r="G56">
            <v>13743.349050000001</v>
          </cell>
        </row>
        <row r="57">
          <cell r="G57">
            <v>392.5</v>
          </cell>
        </row>
        <row r="59">
          <cell r="G59">
            <v>21133.404000000002</v>
          </cell>
        </row>
        <row r="60">
          <cell r="G60">
            <v>603.5</v>
          </cell>
        </row>
        <row r="61">
          <cell r="G61">
            <v>20818.240425</v>
          </cell>
        </row>
        <row r="62">
          <cell r="G62">
            <v>594.5</v>
          </cell>
        </row>
        <row r="63">
          <cell r="G63">
            <v>19977.924600000002</v>
          </cell>
        </row>
        <row r="64">
          <cell r="G64">
            <v>570.5</v>
          </cell>
        </row>
        <row r="70">
          <cell r="G70">
            <v>23696.353875000001</v>
          </cell>
        </row>
        <row r="71">
          <cell r="G71">
            <v>676.75</v>
          </cell>
        </row>
        <row r="72">
          <cell r="G72">
            <v>23582.62125</v>
          </cell>
        </row>
        <row r="73">
          <cell r="G73">
            <v>673.5</v>
          </cell>
        </row>
        <row r="74">
          <cell r="G74">
            <v>23468.687774999999</v>
          </cell>
        </row>
        <row r="75">
          <cell r="G75">
            <v>670.25</v>
          </cell>
        </row>
        <row r="76">
          <cell r="G76">
            <v>23381.270775000005</v>
          </cell>
        </row>
        <row r="77">
          <cell r="G77">
            <v>667.75</v>
          </cell>
        </row>
        <row r="78">
          <cell r="G78">
            <v>23171.081250000003</v>
          </cell>
        </row>
        <row r="79">
          <cell r="G79">
            <v>661.75</v>
          </cell>
        </row>
        <row r="83">
          <cell r="G83">
            <v>10609.4712</v>
          </cell>
        </row>
        <row r="84">
          <cell r="G84">
            <v>303</v>
          </cell>
        </row>
      </sheetData>
      <sheetData sheetId="4">
        <row r="4">
          <cell r="G4">
            <v>35.536920000000002</v>
          </cell>
        </row>
        <row r="6">
          <cell r="G6">
            <v>31853.124399999993</v>
          </cell>
        </row>
        <row r="7">
          <cell r="G7">
            <v>896.4</v>
          </cell>
        </row>
        <row r="8">
          <cell r="G8">
            <v>31334.414639999995</v>
          </cell>
        </row>
        <row r="9">
          <cell r="G9">
            <v>881.8</v>
          </cell>
        </row>
        <row r="10">
          <cell r="G10">
            <v>31334.414639999995</v>
          </cell>
        </row>
        <row r="11">
          <cell r="G11">
            <v>881.8</v>
          </cell>
        </row>
        <row r="12">
          <cell r="G12">
            <v>30815.436440000001</v>
          </cell>
        </row>
        <row r="13">
          <cell r="G13">
            <v>867.2</v>
          </cell>
        </row>
        <row r="14">
          <cell r="G14">
            <v>24135.91332</v>
          </cell>
        </row>
        <row r="15">
          <cell r="G15">
            <v>679.2</v>
          </cell>
        </row>
        <row r="16">
          <cell r="G16">
            <v>22473.8298</v>
          </cell>
        </row>
        <row r="17">
          <cell r="G17">
            <v>632.4</v>
          </cell>
        </row>
        <row r="22">
          <cell r="G22">
            <v>21429.183519999999</v>
          </cell>
        </row>
        <row r="23">
          <cell r="G23">
            <v>603</v>
          </cell>
        </row>
        <row r="24">
          <cell r="G24">
            <v>21322.572759999999</v>
          </cell>
        </row>
        <row r="25">
          <cell r="G25">
            <v>600</v>
          </cell>
        </row>
        <row r="26">
          <cell r="G26">
            <v>19552.473919999997</v>
          </cell>
        </row>
        <row r="27">
          <cell r="G27">
            <v>550.20000000000005</v>
          </cell>
        </row>
        <row r="30">
          <cell r="G30">
            <v>17292.122719999996</v>
          </cell>
        </row>
        <row r="31">
          <cell r="G31">
            <v>486.6</v>
          </cell>
        </row>
        <row r="37">
          <cell r="G37">
            <v>21315.54464</v>
          </cell>
        </row>
        <row r="38">
          <cell r="G38">
            <v>599.79999999999995</v>
          </cell>
        </row>
        <row r="39">
          <cell r="G39">
            <v>18692.929840000001</v>
          </cell>
        </row>
        <row r="40">
          <cell r="G40">
            <v>526</v>
          </cell>
        </row>
        <row r="41">
          <cell r="G41">
            <v>27049.716319999996</v>
          </cell>
        </row>
        <row r="42">
          <cell r="G42">
            <v>761.2</v>
          </cell>
        </row>
        <row r="44">
          <cell r="G44">
            <v>15855.488359999998</v>
          </cell>
        </row>
        <row r="45">
          <cell r="G45">
            <v>446.2</v>
          </cell>
        </row>
        <row r="46">
          <cell r="G46">
            <v>11990.292359999999</v>
          </cell>
        </row>
        <row r="47">
          <cell r="G47">
            <v>337.4</v>
          </cell>
        </row>
        <row r="48">
          <cell r="G48">
            <v>11883.66576</v>
          </cell>
        </row>
        <row r="49">
          <cell r="G49">
            <v>334.4</v>
          </cell>
        </row>
        <row r="51">
          <cell r="G51">
            <v>17952.166639999999</v>
          </cell>
        </row>
        <row r="52">
          <cell r="G52">
            <v>505.2</v>
          </cell>
        </row>
        <row r="56">
          <cell r="G56">
            <v>13981.087959999999</v>
          </cell>
        </row>
        <row r="57">
          <cell r="G57">
            <v>393.4</v>
          </cell>
        </row>
        <row r="59">
          <cell r="G59">
            <v>21833.240279999998</v>
          </cell>
        </row>
        <row r="60">
          <cell r="G60">
            <v>614.4</v>
          </cell>
        </row>
        <row r="61">
          <cell r="G61">
            <v>21429.183519999999</v>
          </cell>
        </row>
        <row r="62">
          <cell r="G62">
            <v>603</v>
          </cell>
        </row>
        <row r="63">
          <cell r="G63">
            <v>20590.525920000004</v>
          </cell>
        </row>
        <row r="64">
          <cell r="G64">
            <v>579.4</v>
          </cell>
        </row>
        <row r="70">
          <cell r="G70">
            <v>23405.694919999998</v>
          </cell>
        </row>
        <row r="71">
          <cell r="G71">
            <v>658.6</v>
          </cell>
        </row>
        <row r="72">
          <cell r="G72">
            <v>23306.266920000002</v>
          </cell>
        </row>
        <row r="73">
          <cell r="G73">
            <v>655.8</v>
          </cell>
        </row>
        <row r="74">
          <cell r="G74">
            <v>23206.686040000001</v>
          </cell>
        </row>
        <row r="75">
          <cell r="G75">
            <v>653</v>
          </cell>
        </row>
        <row r="76">
          <cell r="G76">
            <v>23092.957999999999</v>
          </cell>
        </row>
        <row r="77">
          <cell r="G77">
            <v>649.79999999999995</v>
          </cell>
        </row>
        <row r="78">
          <cell r="G78">
            <v>22879.82388</v>
          </cell>
        </row>
        <row r="79">
          <cell r="G79">
            <v>643.79999999999995</v>
          </cell>
        </row>
        <row r="83">
          <cell r="G83">
            <v>10610.63668</v>
          </cell>
        </row>
        <row r="84">
          <cell r="G84">
            <v>298.60000000000002</v>
          </cell>
        </row>
      </sheetData>
      <sheetData sheetId="5">
        <row r="4">
          <cell r="G4">
            <v>35.304099999999998</v>
          </cell>
        </row>
        <row r="6">
          <cell r="G6">
            <v>31926.458633333332</v>
          </cell>
        </row>
        <row r="7">
          <cell r="G7">
            <v>904.33333333333337</v>
          </cell>
        </row>
        <row r="8">
          <cell r="G8">
            <v>27524.742266666668</v>
          </cell>
        </row>
        <row r="9">
          <cell r="G9">
            <v>779.66666666666663</v>
          </cell>
        </row>
        <row r="10">
          <cell r="G10">
            <v>31408.622266666669</v>
          </cell>
        </row>
        <row r="11">
          <cell r="G11">
            <v>889.66666666666663</v>
          </cell>
        </row>
        <row r="12">
          <cell r="G12">
            <v>30890.9146</v>
          </cell>
        </row>
        <row r="13">
          <cell r="G13">
            <v>875</v>
          </cell>
        </row>
        <row r="14">
          <cell r="G14">
            <v>22890.544733333332</v>
          </cell>
        </row>
        <row r="15">
          <cell r="G15">
            <v>648.33333333333337</v>
          </cell>
        </row>
        <row r="16">
          <cell r="G16">
            <v>20630.542833333333</v>
          </cell>
        </row>
        <row r="17">
          <cell r="G17">
            <v>584.33333333333337</v>
          </cell>
        </row>
        <row r="22">
          <cell r="G22">
            <v>19559.566000000003</v>
          </cell>
        </row>
        <row r="23">
          <cell r="G23">
            <v>554</v>
          </cell>
        </row>
        <row r="24">
          <cell r="G24">
            <v>19477.232666666667</v>
          </cell>
        </row>
        <row r="25">
          <cell r="G25">
            <v>551.66666666666663</v>
          </cell>
        </row>
        <row r="26">
          <cell r="G26">
            <v>18135.507866666667</v>
          </cell>
        </row>
        <row r="27">
          <cell r="G27">
            <v>513.66666666666663</v>
          </cell>
        </row>
        <row r="30">
          <cell r="G30">
            <v>16417.163100000002</v>
          </cell>
        </row>
        <row r="31">
          <cell r="G31">
            <v>465</v>
          </cell>
        </row>
        <row r="37">
          <cell r="G37">
            <v>21158.792633333334</v>
          </cell>
        </row>
        <row r="38">
          <cell r="G38">
            <v>599.33333333333337</v>
          </cell>
        </row>
        <row r="39">
          <cell r="G39">
            <v>19052.315966666665</v>
          </cell>
        </row>
        <row r="40">
          <cell r="G40">
            <v>539.66666666666663</v>
          </cell>
        </row>
        <row r="41">
          <cell r="G41">
            <v>25973.123366666667</v>
          </cell>
        </row>
        <row r="42">
          <cell r="G42">
            <v>735.66666666666663</v>
          </cell>
        </row>
        <row r="44">
          <cell r="G44">
            <v>15898.441433333333</v>
          </cell>
        </row>
        <row r="45">
          <cell r="G45">
            <v>450.33333333333331</v>
          </cell>
        </row>
        <row r="46">
          <cell r="G46">
            <v>11757.190900000001</v>
          </cell>
        </row>
        <row r="47">
          <cell r="G47">
            <v>333</v>
          </cell>
        </row>
        <row r="48">
          <cell r="G48">
            <v>11651.2786</v>
          </cell>
        </row>
        <row r="49">
          <cell r="G49">
            <v>330</v>
          </cell>
        </row>
        <row r="51">
          <cell r="G51">
            <v>16945.8393</v>
          </cell>
        </row>
        <row r="52">
          <cell r="G52">
            <v>480</v>
          </cell>
        </row>
        <row r="56">
          <cell r="G56">
            <v>13815.584033333334</v>
          </cell>
        </row>
        <row r="57">
          <cell r="G57">
            <v>391.33333333333331</v>
          </cell>
        </row>
        <row r="59">
          <cell r="G59">
            <v>20584.008900000001</v>
          </cell>
        </row>
        <row r="60">
          <cell r="G60">
            <v>583</v>
          </cell>
        </row>
        <row r="61">
          <cell r="G61">
            <v>19559.566000000003</v>
          </cell>
        </row>
        <row r="62">
          <cell r="G62">
            <v>554</v>
          </cell>
        </row>
        <row r="63">
          <cell r="G63">
            <v>18735.846566666663</v>
          </cell>
        </row>
        <row r="64">
          <cell r="G64">
            <v>530.66666666666663</v>
          </cell>
        </row>
        <row r="70">
          <cell r="G70">
            <v>20818.144966666663</v>
          </cell>
        </row>
        <row r="71">
          <cell r="G71">
            <v>589.66666666666663</v>
          </cell>
        </row>
        <row r="72">
          <cell r="G72">
            <v>20700.423033333336</v>
          </cell>
        </row>
        <row r="73">
          <cell r="G73">
            <v>586.33333333333337</v>
          </cell>
        </row>
        <row r="74">
          <cell r="G74">
            <v>20582.741400000003</v>
          </cell>
        </row>
        <row r="75">
          <cell r="G75">
            <v>583</v>
          </cell>
        </row>
        <row r="76">
          <cell r="G76">
            <v>20476.829100000003</v>
          </cell>
        </row>
        <row r="77">
          <cell r="G77">
            <v>580</v>
          </cell>
        </row>
        <row r="78">
          <cell r="G78">
            <v>20276.858333333334</v>
          </cell>
        </row>
        <row r="79">
          <cell r="G79">
            <v>574.33333333333337</v>
          </cell>
        </row>
        <row r="83">
          <cell r="G83">
            <v>10297.567366666668</v>
          </cell>
        </row>
        <row r="84">
          <cell r="G84">
            <v>291.66666666666669</v>
          </cell>
        </row>
      </sheetData>
      <sheetData sheetId="6">
        <row r="4">
          <cell r="G4">
            <v>34.429925000000004</v>
          </cell>
        </row>
        <row r="6">
          <cell r="G6">
            <v>31595.516349999998</v>
          </cell>
        </row>
        <row r="7">
          <cell r="G7">
            <v>917.75</v>
          </cell>
        </row>
        <row r="8">
          <cell r="G8">
            <v>31087.656524999999</v>
          </cell>
        </row>
        <row r="9">
          <cell r="G9">
            <v>903</v>
          </cell>
        </row>
        <row r="10">
          <cell r="G10">
            <v>31087.656524999999</v>
          </cell>
        </row>
        <row r="11">
          <cell r="G11">
            <v>903</v>
          </cell>
        </row>
        <row r="12">
          <cell r="G12">
            <v>30545.517499999998</v>
          </cell>
        </row>
        <row r="13">
          <cell r="G13">
            <v>887.25</v>
          </cell>
        </row>
        <row r="14">
          <cell r="G14">
            <v>20903.212824999995</v>
          </cell>
        </row>
        <row r="15">
          <cell r="G15">
            <v>607.25</v>
          </cell>
        </row>
        <row r="16">
          <cell r="G16">
            <v>19123.218375</v>
          </cell>
        </row>
        <row r="17">
          <cell r="G17">
            <v>555.5</v>
          </cell>
        </row>
        <row r="22">
          <cell r="G22">
            <v>18090.47135</v>
          </cell>
        </row>
        <row r="23">
          <cell r="G23">
            <v>525.5</v>
          </cell>
        </row>
        <row r="24">
          <cell r="G24">
            <v>17995.770624999997</v>
          </cell>
        </row>
        <row r="25">
          <cell r="G25">
            <v>522.75</v>
          </cell>
        </row>
        <row r="26">
          <cell r="G26">
            <v>16799.555024999998</v>
          </cell>
        </row>
        <row r="27">
          <cell r="G27">
            <v>488</v>
          </cell>
        </row>
        <row r="30">
          <cell r="G30">
            <v>15233.528549999999</v>
          </cell>
        </row>
        <row r="31">
          <cell r="G31">
            <v>442.5</v>
          </cell>
        </row>
        <row r="37">
          <cell r="G37">
            <v>20406.569024999997</v>
          </cell>
        </row>
        <row r="38">
          <cell r="G38">
            <v>592.75</v>
          </cell>
        </row>
        <row r="39">
          <cell r="G39">
            <v>17938.470899999997</v>
          </cell>
        </row>
        <row r="40">
          <cell r="G40">
            <v>521</v>
          </cell>
        </row>
        <row r="41">
          <cell r="G41">
            <v>25748.692624999996</v>
          </cell>
        </row>
        <row r="42">
          <cell r="G42">
            <v>748</v>
          </cell>
        </row>
        <row r="44">
          <cell r="G44">
            <v>14924.00035</v>
          </cell>
        </row>
        <row r="45">
          <cell r="G45">
            <v>433.5</v>
          </cell>
        </row>
        <row r="46">
          <cell r="G46">
            <v>10835.9575</v>
          </cell>
        </row>
        <row r="47">
          <cell r="G47">
            <v>314.75</v>
          </cell>
        </row>
        <row r="48">
          <cell r="G48">
            <v>10732.667724999999</v>
          </cell>
        </row>
        <row r="49">
          <cell r="G49">
            <v>311.75</v>
          </cell>
        </row>
        <row r="51">
          <cell r="G51">
            <v>16182.400550000002</v>
          </cell>
        </row>
        <row r="52">
          <cell r="G52">
            <v>470</v>
          </cell>
        </row>
        <row r="56">
          <cell r="G56">
            <v>12867.123149999999</v>
          </cell>
        </row>
        <row r="57">
          <cell r="G57">
            <v>373.75</v>
          </cell>
        </row>
        <row r="59">
          <cell r="G59">
            <v>18656.678649999998</v>
          </cell>
        </row>
        <row r="60">
          <cell r="G60">
            <v>542</v>
          </cell>
        </row>
        <row r="61">
          <cell r="G61">
            <v>18090.47135</v>
          </cell>
        </row>
        <row r="62">
          <cell r="G62">
            <v>525.5</v>
          </cell>
        </row>
        <row r="63">
          <cell r="G63">
            <v>17290.043224999998</v>
          </cell>
        </row>
        <row r="64">
          <cell r="G64">
            <v>502.25</v>
          </cell>
        </row>
        <row r="70">
          <cell r="G70">
            <v>19699.589599999999</v>
          </cell>
        </row>
        <row r="71">
          <cell r="G71">
            <v>572.25</v>
          </cell>
        </row>
        <row r="72">
          <cell r="G72">
            <v>19596.299825000002</v>
          </cell>
        </row>
        <row r="73">
          <cell r="G73">
            <v>569.25</v>
          </cell>
        </row>
        <row r="74">
          <cell r="G74">
            <v>19493.010050000001</v>
          </cell>
        </row>
        <row r="75">
          <cell r="G75">
            <v>566.25</v>
          </cell>
        </row>
        <row r="76">
          <cell r="G76">
            <v>19389.720275</v>
          </cell>
        </row>
        <row r="77">
          <cell r="G77">
            <v>563.25</v>
          </cell>
        </row>
        <row r="78">
          <cell r="G78">
            <v>19200.269625000001</v>
          </cell>
        </row>
        <row r="79">
          <cell r="G79">
            <v>557.75</v>
          </cell>
        </row>
        <row r="83">
          <cell r="G83">
            <v>9700.8520749999989</v>
          </cell>
        </row>
        <row r="84">
          <cell r="G84">
            <v>281.75</v>
          </cell>
        </row>
      </sheetData>
      <sheetData sheetId="7">
        <row r="4">
          <cell r="G4">
            <v>33.901600000000002</v>
          </cell>
        </row>
        <row r="6">
          <cell r="G6">
            <v>31900.95248</v>
          </cell>
        </row>
        <row r="7">
          <cell r="G7">
            <v>941</v>
          </cell>
        </row>
        <row r="8">
          <cell r="G8">
            <v>31365.30906</v>
          </cell>
        </row>
        <row r="9">
          <cell r="G9">
            <v>925.2</v>
          </cell>
        </row>
        <row r="10">
          <cell r="G10">
            <v>31162.126259999997</v>
          </cell>
        </row>
        <row r="11">
          <cell r="G11">
            <v>919.2</v>
          </cell>
        </row>
        <row r="12">
          <cell r="G12">
            <v>30653.602259999996</v>
          </cell>
        </row>
        <row r="13">
          <cell r="G13">
            <v>904.2</v>
          </cell>
        </row>
        <row r="14">
          <cell r="G14">
            <v>21791.924359999997</v>
          </cell>
        </row>
        <row r="15">
          <cell r="G15">
            <v>642.79999999999995</v>
          </cell>
        </row>
        <row r="16">
          <cell r="G16">
            <v>19730.711440000003</v>
          </cell>
        </row>
        <row r="17">
          <cell r="G17">
            <v>582</v>
          </cell>
        </row>
        <row r="22">
          <cell r="G22">
            <v>18727.234839999997</v>
          </cell>
        </row>
        <row r="23">
          <cell r="G23">
            <v>552.4</v>
          </cell>
        </row>
        <row r="24">
          <cell r="G24">
            <v>18625.530040000001</v>
          </cell>
        </row>
        <row r="25">
          <cell r="G25">
            <v>549.4</v>
          </cell>
        </row>
        <row r="26">
          <cell r="G26">
            <v>17276.227340000001</v>
          </cell>
        </row>
        <row r="27">
          <cell r="G27">
            <v>509.6</v>
          </cell>
        </row>
        <row r="30">
          <cell r="G30">
            <v>15520.13132</v>
          </cell>
        </row>
        <row r="31">
          <cell r="G31">
            <v>457.8</v>
          </cell>
        </row>
        <row r="37">
          <cell r="G37">
            <v>20395.217679999998</v>
          </cell>
        </row>
        <row r="38">
          <cell r="G38">
            <v>601.6</v>
          </cell>
        </row>
        <row r="39">
          <cell r="G39">
            <v>18021.87888</v>
          </cell>
        </row>
        <row r="40">
          <cell r="G40">
            <v>531.6</v>
          </cell>
        </row>
        <row r="41">
          <cell r="G41">
            <v>26910.794000000002</v>
          </cell>
        </row>
        <row r="42">
          <cell r="G42">
            <v>793.8</v>
          </cell>
        </row>
        <row r="44">
          <cell r="G44">
            <v>14937.060079999999</v>
          </cell>
        </row>
        <row r="45">
          <cell r="G45">
            <v>440.6</v>
          </cell>
        </row>
        <row r="46">
          <cell r="G46">
            <v>10875.54652</v>
          </cell>
        </row>
        <row r="47">
          <cell r="G47">
            <v>320.8</v>
          </cell>
        </row>
        <row r="48">
          <cell r="G48">
            <v>10773.84172</v>
          </cell>
        </row>
        <row r="49">
          <cell r="G49">
            <v>317.8</v>
          </cell>
        </row>
        <row r="51">
          <cell r="G51">
            <v>15920.206479999999</v>
          </cell>
        </row>
        <row r="52">
          <cell r="G52">
            <v>469.6</v>
          </cell>
        </row>
        <row r="56">
          <cell r="G56">
            <v>12869.062479999999</v>
          </cell>
        </row>
        <row r="57">
          <cell r="G57">
            <v>379.6</v>
          </cell>
        </row>
        <row r="59">
          <cell r="G59">
            <v>19527.30184</v>
          </cell>
        </row>
        <row r="60">
          <cell r="G60">
            <v>576</v>
          </cell>
        </row>
        <row r="61">
          <cell r="G61">
            <v>18727.234839999997</v>
          </cell>
        </row>
        <row r="62">
          <cell r="G62">
            <v>552.4</v>
          </cell>
        </row>
        <row r="63">
          <cell r="G63">
            <v>17893.240360000003</v>
          </cell>
        </row>
        <row r="64">
          <cell r="G64">
            <v>527.79999999999995</v>
          </cell>
        </row>
        <row r="70">
          <cell r="G70">
            <v>20903.324860000001</v>
          </cell>
        </row>
        <row r="71">
          <cell r="G71">
            <v>616.6</v>
          </cell>
        </row>
        <row r="72">
          <cell r="G72">
            <v>20801.620060000001</v>
          </cell>
        </row>
        <row r="73">
          <cell r="G73">
            <v>613.6</v>
          </cell>
        </row>
        <row r="74">
          <cell r="G74">
            <v>20699.915260000002</v>
          </cell>
        </row>
        <row r="75">
          <cell r="G75">
            <v>610.6</v>
          </cell>
        </row>
        <row r="76">
          <cell r="G76">
            <v>20598.210459999995</v>
          </cell>
        </row>
        <row r="77">
          <cell r="G77">
            <v>607.6</v>
          </cell>
        </row>
        <row r="78">
          <cell r="G78">
            <v>20388.016179999999</v>
          </cell>
        </row>
        <row r="79">
          <cell r="G79">
            <v>601.4</v>
          </cell>
        </row>
        <row r="83">
          <cell r="G83">
            <v>9309.394479999999</v>
          </cell>
        </row>
        <row r="84">
          <cell r="G84">
            <v>274.60000000000002</v>
          </cell>
        </row>
      </sheetData>
      <sheetData sheetId="8">
        <row r="4">
          <cell r="G4">
            <v>33.812150000000003</v>
          </cell>
        </row>
        <row r="6">
          <cell r="G6">
            <v>33076.605275000002</v>
          </cell>
        </row>
        <row r="7">
          <cell r="G7">
            <v>978.25</v>
          </cell>
        </row>
        <row r="8">
          <cell r="G8">
            <v>32552.542425000003</v>
          </cell>
        </row>
        <row r="9">
          <cell r="G9">
            <v>962.75</v>
          </cell>
        </row>
        <row r="10">
          <cell r="G10">
            <v>32552.542425000003</v>
          </cell>
        </row>
        <row r="11">
          <cell r="G11">
            <v>962.75</v>
          </cell>
        </row>
        <row r="12">
          <cell r="G12">
            <v>32028.428625</v>
          </cell>
        </row>
        <row r="13">
          <cell r="G13">
            <v>947.25</v>
          </cell>
        </row>
        <row r="14">
          <cell r="G14">
            <v>21868.191225000002</v>
          </cell>
        </row>
        <row r="15">
          <cell r="G15">
            <v>646.75</v>
          </cell>
        </row>
        <row r="16">
          <cell r="G16">
            <v>19847.958749999998</v>
          </cell>
        </row>
        <row r="17">
          <cell r="G17">
            <v>587</v>
          </cell>
        </row>
        <row r="22">
          <cell r="G22">
            <v>18825.097725</v>
          </cell>
        </row>
        <row r="23">
          <cell r="G23">
            <v>556.75</v>
          </cell>
        </row>
        <row r="24">
          <cell r="G24">
            <v>18723.661274999999</v>
          </cell>
        </row>
        <row r="25">
          <cell r="G25">
            <v>553.75</v>
          </cell>
        </row>
        <row r="26">
          <cell r="G26">
            <v>17320.482524999999</v>
          </cell>
        </row>
        <row r="27">
          <cell r="G27">
            <v>512.25</v>
          </cell>
        </row>
        <row r="30">
          <cell r="G30">
            <v>15528.438575</v>
          </cell>
        </row>
        <row r="31">
          <cell r="G31">
            <v>459.25</v>
          </cell>
        </row>
        <row r="37">
          <cell r="G37">
            <v>20354.852800000001</v>
          </cell>
        </row>
        <row r="38">
          <cell r="G38">
            <v>602</v>
          </cell>
        </row>
        <row r="39">
          <cell r="G39">
            <v>18157.35125</v>
          </cell>
        </row>
        <row r="40">
          <cell r="G40">
            <v>537</v>
          </cell>
        </row>
        <row r="41">
          <cell r="G41">
            <v>27506.731350000002</v>
          </cell>
        </row>
        <row r="42">
          <cell r="G42">
            <v>813.5</v>
          </cell>
        </row>
        <row r="44">
          <cell r="G44">
            <v>14767.701225000001</v>
          </cell>
        </row>
        <row r="45">
          <cell r="G45">
            <v>436.75</v>
          </cell>
        </row>
        <row r="46">
          <cell r="G46">
            <v>10887.739000000001</v>
          </cell>
        </row>
        <row r="47">
          <cell r="G47">
            <v>322</v>
          </cell>
        </row>
        <row r="48">
          <cell r="G48">
            <v>10786.30255</v>
          </cell>
        </row>
        <row r="49">
          <cell r="G49">
            <v>319</v>
          </cell>
        </row>
        <row r="51">
          <cell r="G51">
            <v>16018.174375000002</v>
          </cell>
        </row>
        <row r="52">
          <cell r="G52">
            <v>473.75</v>
          </cell>
        </row>
        <row r="56">
          <cell r="G56">
            <v>12840.120475</v>
          </cell>
        </row>
        <row r="57">
          <cell r="G57">
            <v>379.75</v>
          </cell>
        </row>
        <row r="59">
          <cell r="G59">
            <v>19619.708725</v>
          </cell>
        </row>
        <row r="60">
          <cell r="G60">
            <v>580.25</v>
          </cell>
        </row>
        <row r="61">
          <cell r="G61">
            <v>18825.097725</v>
          </cell>
        </row>
        <row r="62">
          <cell r="G62">
            <v>556.75</v>
          </cell>
        </row>
        <row r="63">
          <cell r="G63">
            <v>18022.102650000001</v>
          </cell>
        </row>
        <row r="64">
          <cell r="G64">
            <v>533</v>
          </cell>
        </row>
        <row r="70">
          <cell r="G70">
            <v>21353.00445</v>
          </cell>
        </row>
        <row r="71">
          <cell r="G71">
            <v>631.5</v>
          </cell>
        </row>
        <row r="72">
          <cell r="G72">
            <v>21251.567999999999</v>
          </cell>
        </row>
        <row r="73">
          <cell r="G73">
            <v>628.5</v>
          </cell>
        </row>
        <row r="74">
          <cell r="G74">
            <v>21133.200000000001</v>
          </cell>
        </row>
        <row r="75">
          <cell r="G75">
            <v>625</v>
          </cell>
        </row>
        <row r="76">
          <cell r="G76">
            <v>21031.76355</v>
          </cell>
        </row>
        <row r="77">
          <cell r="G77">
            <v>622</v>
          </cell>
        </row>
        <row r="78">
          <cell r="G78">
            <v>20828.890650000001</v>
          </cell>
        </row>
        <row r="79">
          <cell r="G79">
            <v>616</v>
          </cell>
        </row>
        <row r="83">
          <cell r="G83">
            <v>9281.4097000000002</v>
          </cell>
        </row>
        <row r="84">
          <cell r="G84">
            <v>274.5</v>
          </cell>
        </row>
      </sheetData>
      <sheetData sheetId="9">
        <row r="4">
          <cell r="G4">
            <v>33.776920000000004</v>
          </cell>
        </row>
        <row r="6">
          <cell r="G6">
            <v>32916.698233333329</v>
          </cell>
        </row>
        <row r="7">
          <cell r="G7">
            <v>974.66666666666663</v>
          </cell>
        </row>
        <row r="8">
          <cell r="G8">
            <v>32973.023860000001</v>
          </cell>
        </row>
        <row r="9">
          <cell r="G9">
            <v>976.2</v>
          </cell>
        </row>
        <row r="10">
          <cell r="G10">
            <v>32387.606400000001</v>
          </cell>
        </row>
        <row r="11">
          <cell r="G11">
            <v>959</v>
          </cell>
        </row>
        <row r="12">
          <cell r="G12">
            <v>32452.862540000002</v>
          </cell>
        </row>
        <row r="13">
          <cell r="G13">
            <v>960.8</v>
          </cell>
        </row>
        <row r="14">
          <cell r="G14">
            <v>20684.711459999999</v>
          </cell>
        </row>
        <row r="15">
          <cell r="G15">
            <v>612.4</v>
          </cell>
        </row>
        <row r="16">
          <cell r="G16">
            <v>18955.450140000001</v>
          </cell>
        </row>
        <row r="17">
          <cell r="G17">
            <v>561.20000000000005</v>
          </cell>
        </row>
        <row r="22">
          <cell r="G22">
            <v>17942.1342</v>
          </cell>
        </row>
        <row r="23">
          <cell r="G23">
            <v>531.20000000000005</v>
          </cell>
        </row>
        <row r="24">
          <cell r="G24">
            <v>17840.80344</v>
          </cell>
        </row>
        <row r="25">
          <cell r="G25">
            <v>528.20000000000005</v>
          </cell>
        </row>
        <row r="26">
          <cell r="G26">
            <v>16557.319599999999</v>
          </cell>
        </row>
        <row r="27">
          <cell r="G27">
            <v>490.2</v>
          </cell>
        </row>
        <row r="30">
          <cell r="G30">
            <v>14888.78708</v>
          </cell>
        </row>
        <row r="31">
          <cell r="G31">
            <v>440.8</v>
          </cell>
        </row>
        <row r="37">
          <cell r="G37">
            <v>20347.20968</v>
          </cell>
        </row>
        <row r="38">
          <cell r="G38">
            <v>602.4</v>
          </cell>
        </row>
        <row r="39">
          <cell r="G39">
            <v>17672.053540000001</v>
          </cell>
        </row>
        <row r="40">
          <cell r="G40">
            <v>523.20000000000005</v>
          </cell>
        </row>
        <row r="41">
          <cell r="G41">
            <v>26041.719939999999</v>
          </cell>
        </row>
        <row r="42">
          <cell r="G42">
            <v>771</v>
          </cell>
        </row>
        <row r="44">
          <cell r="G44">
            <v>14361.942919999998</v>
          </cell>
        </row>
        <row r="45">
          <cell r="G45">
            <v>425.2</v>
          </cell>
        </row>
        <row r="46">
          <cell r="G46">
            <v>10430.29328</v>
          </cell>
        </row>
        <row r="47">
          <cell r="G47">
            <v>308.8</v>
          </cell>
        </row>
        <row r="48">
          <cell r="G48">
            <v>10328.962519999997</v>
          </cell>
        </row>
        <row r="49">
          <cell r="G49">
            <v>305.8</v>
          </cell>
        </row>
        <row r="51">
          <cell r="G51">
            <v>16097.95552</v>
          </cell>
        </row>
        <row r="52">
          <cell r="G52">
            <v>476.6</v>
          </cell>
        </row>
        <row r="56">
          <cell r="G56">
            <v>12841.981519999999</v>
          </cell>
        </row>
        <row r="57">
          <cell r="G57">
            <v>380.2</v>
          </cell>
        </row>
        <row r="59">
          <cell r="G59">
            <v>18752.788619999999</v>
          </cell>
        </row>
        <row r="60">
          <cell r="G60">
            <v>555.20000000000005</v>
          </cell>
        </row>
        <row r="61">
          <cell r="G61">
            <v>17942.1342</v>
          </cell>
        </row>
        <row r="62">
          <cell r="G62">
            <v>531.20000000000005</v>
          </cell>
        </row>
        <row r="63">
          <cell r="G63">
            <v>17124.745179999998</v>
          </cell>
        </row>
        <row r="64">
          <cell r="G64">
            <v>507</v>
          </cell>
        </row>
        <row r="70">
          <cell r="G70">
            <v>19941.906460000002</v>
          </cell>
        </row>
        <row r="71">
          <cell r="G71">
            <v>590.4</v>
          </cell>
        </row>
        <row r="72">
          <cell r="G72">
            <v>19840.575699999998</v>
          </cell>
        </row>
        <row r="73">
          <cell r="G73">
            <v>587.4</v>
          </cell>
        </row>
        <row r="74">
          <cell r="G74">
            <v>19746.000240000001</v>
          </cell>
        </row>
        <row r="75">
          <cell r="G75">
            <v>584.6</v>
          </cell>
        </row>
        <row r="76">
          <cell r="G76">
            <v>19637.917559999998</v>
          </cell>
        </row>
        <row r="77">
          <cell r="G77">
            <v>581.4</v>
          </cell>
        </row>
        <row r="78">
          <cell r="G78">
            <v>19442.012279999999</v>
          </cell>
        </row>
        <row r="79">
          <cell r="G79">
            <v>575.6</v>
          </cell>
        </row>
        <row r="83">
          <cell r="G83">
            <v>9288.6530000000002</v>
          </cell>
        </row>
        <row r="84">
          <cell r="G84">
            <v>275</v>
          </cell>
        </row>
      </sheetData>
      <sheetData sheetId="10">
        <row r="4">
          <cell r="G4">
            <v>33.543900000000001</v>
          </cell>
        </row>
        <row r="8">
          <cell r="G8">
            <v>34815.029949999996</v>
          </cell>
        </row>
        <row r="9">
          <cell r="G9">
            <v>1038</v>
          </cell>
        </row>
        <row r="12">
          <cell r="G12">
            <v>34278.327550000002</v>
          </cell>
        </row>
        <row r="13">
          <cell r="G13">
            <v>1022</v>
          </cell>
        </row>
        <row r="14">
          <cell r="G14">
            <v>20378.005424999999</v>
          </cell>
        </row>
        <row r="15">
          <cell r="G15">
            <v>607.5</v>
          </cell>
        </row>
        <row r="16">
          <cell r="G16">
            <v>18843.435649999999</v>
          </cell>
        </row>
        <row r="17">
          <cell r="G17">
            <v>561.75</v>
          </cell>
        </row>
        <row r="22">
          <cell r="G22">
            <v>17820.336374999999</v>
          </cell>
        </row>
        <row r="23">
          <cell r="G23">
            <v>531.25</v>
          </cell>
        </row>
        <row r="24">
          <cell r="G24">
            <v>17719.704675000001</v>
          </cell>
        </row>
        <row r="25">
          <cell r="G25">
            <v>528.25</v>
          </cell>
        </row>
        <row r="26">
          <cell r="G26">
            <v>16453.466574999999</v>
          </cell>
        </row>
        <row r="27">
          <cell r="G27">
            <v>490.5</v>
          </cell>
        </row>
        <row r="30">
          <cell r="G30">
            <v>14801.269525</v>
          </cell>
        </row>
        <row r="31">
          <cell r="G31">
            <v>441.25</v>
          </cell>
        </row>
        <row r="37">
          <cell r="G37">
            <v>20252.181999999997</v>
          </cell>
        </row>
        <row r="38">
          <cell r="G38">
            <v>603.75</v>
          </cell>
        </row>
        <row r="39">
          <cell r="G39">
            <v>15570.061624999998</v>
          </cell>
        </row>
        <row r="40">
          <cell r="G40">
            <v>464</v>
          </cell>
        </row>
        <row r="41">
          <cell r="G41">
            <v>25074.830374999998</v>
          </cell>
        </row>
        <row r="42">
          <cell r="G42">
            <v>747.5</v>
          </cell>
        </row>
        <row r="44">
          <cell r="G44">
            <v>14248.095600000001</v>
          </cell>
        </row>
        <row r="45">
          <cell r="G45">
            <v>424.75</v>
          </cell>
        </row>
        <row r="46">
          <cell r="G46">
            <v>10322.723075</v>
          </cell>
        </row>
        <row r="47">
          <cell r="G47">
            <v>307.75</v>
          </cell>
        </row>
        <row r="48">
          <cell r="G48">
            <v>10222.091375</v>
          </cell>
        </row>
        <row r="49">
          <cell r="G49">
            <v>304.75</v>
          </cell>
        </row>
        <row r="51">
          <cell r="G51">
            <v>16435.948075</v>
          </cell>
        </row>
        <row r="52">
          <cell r="G52">
            <v>490</v>
          </cell>
        </row>
        <row r="56">
          <cell r="G56">
            <v>13869.92685</v>
          </cell>
        </row>
        <row r="57">
          <cell r="G57">
            <v>413.5</v>
          </cell>
        </row>
        <row r="59">
          <cell r="G59">
            <v>18642.17225</v>
          </cell>
        </row>
        <row r="60">
          <cell r="G60">
            <v>555.75</v>
          </cell>
        </row>
        <row r="61">
          <cell r="G61">
            <v>17820.336374999999</v>
          </cell>
        </row>
        <row r="62">
          <cell r="G62">
            <v>531.25</v>
          </cell>
        </row>
        <row r="63">
          <cell r="G63">
            <v>17015.380225000001</v>
          </cell>
        </row>
        <row r="64">
          <cell r="G64">
            <v>507.25</v>
          </cell>
        </row>
        <row r="70">
          <cell r="G70">
            <v>20622.482099999997</v>
          </cell>
        </row>
        <row r="71">
          <cell r="G71">
            <v>614.75</v>
          </cell>
        </row>
        <row r="72">
          <cell r="G72">
            <v>20530.259849999999</v>
          </cell>
        </row>
        <row r="73">
          <cell r="G73">
            <v>612</v>
          </cell>
        </row>
        <row r="74">
          <cell r="G74">
            <v>20429.62815</v>
          </cell>
        </row>
        <row r="75">
          <cell r="G75">
            <v>609</v>
          </cell>
        </row>
        <row r="76">
          <cell r="G76">
            <v>20328.996449999999</v>
          </cell>
        </row>
        <row r="77">
          <cell r="G77">
            <v>606</v>
          </cell>
        </row>
        <row r="78">
          <cell r="G78">
            <v>20136.104749999999</v>
          </cell>
        </row>
        <row r="79">
          <cell r="G79">
            <v>600.25</v>
          </cell>
        </row>
        <row r="83">
          <cell r="G83">
            <v>9299.7212500000005</v>
          </cell>
        </row>
        <row r="84">
          <cell r="G84">
            <v>277.25</v>
          </cell>
        </row>
      </sheetData>
      <sheetData sheetId="11">
        <row r="4">
          <cell r="G4">
            <v>33.172024999999998</v>
          </cell>
        </row>
        <row r="8">
          <cell r="G8">
            <v>35178.846524999994</v>
          </cell>
        </row>
        <row r="9">
          <cell r="G9">
            <v>1060.5</v>
          </cell>
        </row>
        <row r="12">
          <cell r="G12">
            <v>34648.094125000003</v>
          </cell>
        </row>
        <row r="13">
          <cell r="G13">
            <v>1044.5</v>
          </cell>
        </row>
        <row r="14">
          <cell r="G14">
            <v>19098.761500000001</v>
          </cell>
        </row>
        <row r="15">
          <cell r="G15">
            <v>575.75</v>
          </cell>
        </row>
        <row r="16">
          <cell r="G16">
            <v>17572.84835</v>
          </cell>
        </row>
        <row r="17">
          <cell r="G17">
            <v>529.75</v>
          </cell>
        </row>
        <row r="22">
          <cell r="G22">
            <v>16561.115224999998</v>
          </cell>
        </row>
        <row r="23">
          <cell r="G23">
            <v>499.25</v>
          </cell>
        </row>
        <row r="24">
          <cell r="G24">
            <v>16461.599150000002</v>
          </cell>
        </row>
        <row r="25">
          <cell r="G25">
            <v>496.25</v>
          </cell>
        </row>
        <row r="26">
          <cell r="G26">
            <v>15342.052349999998</v>
          </cell>
        </row>
        <row r="27">
          <cell r="G27">
            <v>462.5</v>
          </cell>
        </row>
        <row r="30">
          <cell r="G30">
            <v>13899.063974999999</v>
          </cell>
        </row>
        <row r="31">
          <cell r="G31">
            <v>419</v>
          </cell>
        </row>
        <row r="37">
          <cell r="G37">
            <v>19861.706975000001</v>
          </cell>
        </row>
        <row r="38">
          <cell r="G38">
            <v>598.75</v>
          </cell>
        </row>
        <row r="39">
          <cell r="G39">
            <v>13360.012274999999</v>
          </cell>
        </row>
        <row r="40">
          <cell r="G40">
            <v>402.75</v>
          </cell>
        </row>
        <row r="41">
          <cell r="G41">
            <v>23120.637000000002</v>
          </cell>
        </row>
        <row r="42">
          <cell r="G42">
            <v>697</v>
          </cell>
        </row>
        <row r="44">
          <cell r="G44">
            <v>13509.288924999999</v>
          </cell>
        </row>
        <row r="45">
          <cell r="G45">
            <v>407.25</v>
          </cell>
        </row>
        <row r="46">
          <cell r="G46">
            <v>9976.5225250000003</v>
          </cell>
        </row>
        <row r="47">
          <cell r="G47">
            <v>300.75</v>
          </cell>
        </row>
        <row r="48">
          <cell r="G48">
            <v>9877.0064499999989</v>
          </cell>
        </row>
        <row r="49">
          <cell r="G49">
            <v>297.75</v>
          </cell>
        </row>
        <row r="51">
          <cell r="G51">
            <v>16809.884599999998</v>
          </cell>
        </row>
        <row r="52">
          <cell r="G52">
            <v>506.75</v>
          </cell>
        </row>
        <row r="56">
          <cell r="G56">
            <v>14280.517</v>
          </cell>
        </row>
        <row r="57">
          <cell r="G57">
            <v>430.5</v>
          </cell>
        </row>
        <row r="59">
          <cell r="G59">
            <v>17365.522499999999</v>
          </cell>
        </row>
        <row r="60">
          <cell r="G60">
            <v>523.5</v>
          </cell>
        </row>
        <row r="61">
          <cell r="G61">
            <v>16561.115224999998</v>
          </cell>
        </row>
        <row r="62">
          <cell r="G62">
            <v>499.25</v>
          </cell>
        </row>
        <row r="63">
          <cell r="G63">
            <v>15740.1083</v>
          </cell>
        </row>
        <row r="64">
          <cell r="G64">
            <v>474.5</v>
          </cell>
        </row>
        <row r="70">
          <cell r="G70">
            <v>19098.761500000001</v>
          </cell>
        </row>
        <row r="71">
          <cell r="G71">
            <v>575.75</v>
          </cell>
        </row>
        <row r="72">
          <cell r="G72">
            <v>18990.951724999999</v>
          </cell>
        </row>
        <row r="73">
          <cell r="G73">
            <v>572.5</v>
          </cell>
        </row>
        <row r="74">
          <cell r="G74">
            <v>18891.435649999999</v>
          </cell>
        </row>
        <row r="75">
          <cell r="G75">
            <v>569.5</v>
          </cell>
        </row>
        <row r="76">
          <cell r="G76">
            <v>18791.919575</v>
          </cell>
        </row>
        <row r="77">
          <cell r="G77">
            <v>566.5</v>
          </cell>
        </row>
        <row r="78">
          <cell r="G78">
            <v>18592.887425000001</v>
          </cell>
        </row>
        <row r="79">
          <cell r="G79">
            <v>560.5</v>
          </cell>
        </row>
        <row r="83">
          <cell r="G83">
            <v>8898.37745</v>
          </cell>
        </row>
        <row r="84">
          <cell r="G84">
            <v>268.25</v>
          </cell>
        </row>
      </sheetData>
      <sheetData sheetId="12">
        <row r="4">
          <cell r="G4">
            <v>33.036620000000006</v>
          </cell>
        </row>
        <row r="6">
          <cell r="G6">
            <v>36001.5645</v>
          </cell>
        </row>
        <row r="7">
          <cell r="G7">
            <v>1089.8</v>
          </cell>
        </row>
        <row r="8">
          <cell r="G8">
            <v>32842.668799999999</v>
          </cell>
        </row>
        <row r="9">
          <cell r="G9">
            <v>996.5</v>
          </cell>
        </row>
        <row r="10">
          <cell r="G10">
            <v>35492.785060000002</v>
          </cell>
        </row>
        <row r="11">
          <cell r="G11">
            <v>1074.4000000000001</v>
          </cell>
        </row>
        <row r="14">
          <cell r="G14">
            <v>20157.150079999999</v>
          </cell>
        </row>
        <row r="15">
          <cell r="G15">
            <v>610.20000000000005</v>
          </cell>
        </row>
        <row r="16">
          <cell r="G16">
            <v>18868.262540000003</v>
          </cell>
        </row>
        <row r="17">
          <cell r="G17">
            <v>571.20000000000005</v>
          </cell>
        </row>
        <row r="22">
          <cell r="G22">
            <v>17844.121160000002</v>
          </cell>
        </row>
        <row r="23">
          <cell r="G23">
            <v>540.20000000000005</v>
          </cell>
        </row>
        <row r="24">
          <cell r="G24">
            <v>17745.011300000002</v>
          </cell>
        </row>
        <row r="25">
          <cell r="G25">
            <v>537.20000000000005</v>
          </cell>
        </row>
        <row r="26">
          <cell r="G26">
            <v>16516.297839999999</v>
          </cell>
        </row>
        <row r="27">
          <cell r="G27">
            <v>500</v>
          </cell>
        </row>
        <row r="30">
          <cell r="G30">
            <v>14937.462680000001</v>
          </cell>
        </row>
        <row r="31">
          <cell r="G31">
            <v>452.2</v>
          </cell>
        </row>
        <row r="37">
          <cell r="G37">
            <v>19848.233459999999</v>
          </cell>
        </row>
        <row r="38">
          <cell r="G38">
            <v>600.79999999999995</v>
          </cell>
        </row>
        <row r="39">
          <cell r="G39">
            <v>14567.295959999999</v>
          </cell>
        </row>
        <row r="40">
          <cell r="G40">
            <v>441</v>
          </cell>
        </row>
        <row r="41">
          <cell r="G41">
            <v>25793.578280000002</v>
          </cell>
        </row>
        <row r="42">
          <cell r="G42">
            <v>780.8</v>
          </cell>
        </row>
        <row r="44">
          <cell r="G44">
            <v>13676.328580000001</v>
          </cell>
        </row>
        <row r="45">
          <cell r="G45">
            <v>414</v>
          </cell>
        </row>
        <row r="46">
          <cell r="G46">
            <v>11422.55082</v>
          </cell>
        </row>
        <row r="47">
          <cell r="G47">
            <v>345.8</v>
          </cell>
        </row>
        <row r="48">
          <cell r="G48">
            <v>11323.44096</v>
          </cell>
        </row>
        <row r="49">
          <cell r="G49">
            <v>342.8</v>
          </cell>
        </row>
        <row r="51">
          <cell r="G51">
            <v>20186.444660000001</v>
          </cell>
        </row>
        <row r="52">
          <cell r="G52">
            <v>611.20000000000005</v>
          </cell>
        </row>
        <row r="59">
          <cell r="G59">
            <v>18656.8115</v>
          </cell>
        </row>
        <row r="60">
          <cell r="G60">
            <v>564.79999999999995</v>
          </cell>
        </row>
        <row r="61">
          <cell r="G61">
            <v>17844.121160000002</v>
          </cell>
        </row>
        <row r="62">
          <cell r="G62">
            <v>540.20000000000005</v>
          </cell>
        </row>
        <row r="63">
          <cell r="G63">
            <v>17038.05906</v>
          </cell>
        </row>
        <row r="64">
          <cell r="G64">
            <v>515.79999999999995</v>
          </cell>
        </row>
        <row r="70">
          <cell r="G70">
            <v>19781.444240000001</v>
          </cell>
        </row>
        <row r="71">
          <cell r="G71">
            <v>598.79999999999995</v>
          </cell>
        </row>
        <row r="72">
          <cell r="G72">
            <v>19669.078159999997</v>
          </cell>
        </row>
        <row r="73">
          <cell r="G73">
            <v>595.4</v>
          </cell>
        </row>
        <row r="74">
          <cell r="G74">
            <v>19563.37112</v>
          </cell>
        </row>
        <row r="75">
          <cell r="G75">
            <v>592.20000000000005</v>
          </cell>
        </row>
        <row r="76">
          <cell r="G76">
            <v>19464.261259999999</v>
          </cell>
        </row>
        <row r="77">
          <cell r="G77">
            <v>589.20000000000005</v>
          </cell>
        </row>
        <row r="78">
          <cell r="G78">
            <v>19266.041539999998</v>
          </cell>
        </row>
        <row r="79">
          <cell r="G79">
            <v>583.20000000000005</v>
          </cell>
        </row>
        <row r="83">
          <cell r="G83">
            <v>8991.9653000000017</v>
          </cell>
        </row>
        <row r="84">
          <cell r="G84">
            <v>272.2</v>
          </cell>
        </row>
      </sheetData>
      <sheetData sheetId="13">
        <row r="4">
          <cell r="G4">
            <v>33.009225000000001</v>
          </cell>
        </row>
        <row r="6">
          <cell r="G6">
            <v>36752.0717</v>
          </cell>
        </row>
        <row r="7">
          <cell r="G7">
            <v>1115</v>
          </cell>
        </row>
        <row r="8">
          <cell r="G8">
            <v>33291.482866666665</v>
          </cell>
        </row>
        <row r="9">
          <cell r="G9">
            <v>1010</v>
          </cell>
        </row>
        <row r="10">
          <cell r="G10">
            <v>36224.686633333331</v>
          </cell>
        </row>
        <row r="11">
          <cell r="G11">
            <v>1099</v>
          </cell>
        </row>
        <row r="14">
          <cell r="G14">
            <v>21699.479133333331</v>
          </cell>
        </row>
        <row r="15">
          <cell r="G15">
            <v>658.33333333333337</v>
          </cell>
        </row>
        <row r="16">
          <cell r="G16">
            <v>20325.317933333336</v>
          </cell>
        </row>
        <row r="17">
          <cell r="G17">
            <v>616.66666666666663</v>
          </cell>
        </row>
        <row r="22">
          <cell r="G22">
            <v>19314.482766666668</v>
          </cell>
        </row>
        <row r="23">
          <cell r="G23">
            <v>586</v>
          </cell>
        </row>
        <row r="24">
          <cell r="G24">
            <v>19215.598066666666</v>
          </cell>
        </row>
        <row r="25">
          <cell r="G25">
            <v>583</v>
          </cell>
        </row>
        <row r="26">
          <cell r="G26">
            <v>18984.110733333335</v>
          </cell>
        </row>
        <row r="27">
          <cell r="G27">
            <v>576</v>
          </cell>
        </row>
        <row r="30">
          <cell r="G30">
            <v>16414.450766666665</v>
          </cell>
        </row>
        <row r="31">
          <cell r="G31">
            <v>498</v>
          </cell>
        </row>
        <row r="37">
          <cell r="G37">
            <v>19853.800233333332</v>
          </cell>
        </row>
        <row r="38">
          <cell r="G38">
            <v>602.33333333333337</v>
          </cell>
        </row>
        <row r="39">
          <cell r="G39">
            <v>16228.027900000001</v>
          </cell>
        </row>
        <row r="40">
          <cell r="G40">
            <v>492.33333333333331</v>
          </cell>
        </row>
        <row r="41">
          <cell r="G41">
            <v>28445.756899999997</v>
          </cell>
        </row>
        <row r="42">
          <cell r="G42">
            <v>863</v>
          </cell>
        </row>
        <row r="44">
          <cell r="G44">
            <v>14909.565233333335</v>
          </cell>
        </row>
        <row r="45">
          <cell r="G45">
            <v>452.33333333333331</v>
          </cell>
        </row>
        <row r="46">
          <cell r="G46">
            <v>13206.744833333332</v>
          </cell>
        </row>
        <row r="47">
          <cell r="G47">
            <v>400.66666666666669</v>
          </cell>
        </row>
        <row r="48">
          <cell r="G48">
            <v>13107.860133333335</v>
          </cell>
        </row>
        <row r="49">
          <cell r="G49">
            <v>397.66666666666669</v>
          </cell>
        </row>
        <row r="51">
          <cell r="G51">
            <v>25578.100600000002</v>
          </cell>
        </row>
        <row r="52">
          <cell r="G52">
            <v>776</v>
          </cell>
        </row>
        <row r="56">
          <cell r="G56">
            <v>18809.668366666665</v>
          </cell>
        </row>
        <row r="57">
          <cell r="G57">
            <v>570.66666666666663</v>
          </cell>
        </row>
        <row r="59">
          <cell r="G59">
            <v>20105.560366666668</v>
          </cell>
        </row>
        <row r="60">
          <cell r="G60">
            <v>610</v>
          </cell>
        </row>
        <row r="61">
          <cell r="G61">
            <v>19314.482766666668</v>
          </cell>
        </row>
        <row r="62">
          <cell r="G62">
            <v>586</v>
          </cell>
        </row>
        <row r="63">
          <cell r="G63">
            <v>18490.443600000002</v>
          </cell>
        </row>
        <row r="64">
          <cell r="G64">
            <v>561</v>
          </cell>
        </row>
        <row r="70">
          <cell r="G70">
            <v>20490.501433333335</v>
          </cell>
        </row>
        <row r="71">
          <cell r="G71">
            <v>621.66666666666663</v>
          </cell>
        </row>
        <row r="72">
          <cell r="G72">
            <v>20380.640799999997</v>
          </cell>
        </row>
        <row r="73">
          <cell r="G73">
            <v>618.33333333333337</v>
          </cell>
        </row>
        <row r="74">
          <cell r="G74">
            <v>20281.756099999999</v>
          </cell>
        </row>
        <row r="75">
          <cell r="G75">
            <v>615.33333333333337</v>
          </cell>
        </row>
        <row r="76">
          <cell r="G76">
            <v>20182.8714</v>
          </cell>
        </row>
        <row r="77">
          <cell r="G77">
            <v>612.33333333333337</v>
          </cell>
        </row>
        <row r="78">
          <cell r="G78">
            <v>19985.102000000003</v>
          </cell>
        </row>
        <row r="79">
          <cell r="G79">
            <v>606.33333333333337</v>
          </cell>
        </row>
        <row r="83">
          <cell r="G83">
            <v>10141.901633333333</v>
          </cell>
        </row>
        <row r="84">
          <cell r="G84">
            <v>307.66666666666669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FOB 2550 จากBOT"/>
      <sheetName val="ราคา FOB 2553 รวม"/>
      <sheetName val="ราคาFOB2553 มค."/>
      <sheetName val="ราคาFOB2553 กพ."/>
      <sheetName val="ราคาFOB2553 มีค. "/>
      <sheetName val="ราคาFOB2553 เมย."/>
      <sheetName val="ราคาFOB2553 พค."/>
      <sheetName val="ราคาFOB2553 มิย."/>
      <sheetName val="ราคาFOB2553 กค."/>
      <sheetName val="ราคาFOB2553 สค."/>
      <sheetName val="ราคาFOB2553 กย."/>
      <sheetName val="ราคาFOB2553 ตค."/>
      <sheetName val="ราคาFOB2553 พย."/>
      <sheetName val="ราคาFOB2553 ธค."/>
    </sheetNames>
    <sheetDataSet>
      <sheetData sheetId="0" refreshError="1"/>
      <sheetData sheetId="1" refreshError="1"/>
      <sheetData sheetId="2">
        <row r="4">
          <cell r="G4">
            <v>32.800224999999998</v>
          </cell>
        </row>
        <row r="6">
          <cell r="G6">
            <v>36695.027374999998</v>
          </cell>
        </row>
        <row r="7">
          <cell r="G7">
            <v>1118.75</v>
          </cell>
        </row>
        <row r="8">
          <cell r="G8">
            <v>33587.167524999997</v>
          </cell>
        </row>
        <row r="9">
          <cell r="G9">
            <v>1024</v>
          </cell>
        </row>
        <row r="10">
          <cell r="G10">
            <v>36170.187174999999</v>
          </cell>
        </row>
        <row r="11">
          <cell r="G11">
            <v>1102.75</v>
          </cell>
        </row>
        <row r="12">
          <cell r="G12">
            <v>33056.577066666658</v>
          </cell>
        </row>
        <row r="13">
          <cell r="G13">
            <v>1009.3333333333334</v>
          </cell>
        </row>
        <row r="14">
          <cell r="G14">
            <v>21738.847600000001</v>
          </cell>
        </row>
        <row r="15">
          <cell r="G15">
            <v>662.75</v>
          </cell>
        </row>
        <row r="16">
          <cell r="G16">
            <v>19713.431775000001</v>
          </cell>
        </row>
        <row r="17">
          <cell r="G17">
            <v>601</v>
          </cell>
        </row>
        <row r="22">
          <cell r="G22">
            <v>18680.223050000001</v>
          </cell>
        </row>
        <row r="23">
          <cell r="G23">
            <v>569.5</v>
          </cell>
        </row>
        <row r="24">
          <cell r="G24">
            <v>18581.822374999996</v>
          </cell>
        </row>
        <row r="25">
          <cell r="G25">
            <v>566.5</v>
          </cell>
        </row>
        <row r="26">
          <cell r="G26">
            <v>17679.770225</v>
          </cell>
        </row>
        <row r="27">
          <cell r="G27">
            <v>539</v>
          </cell>
        </row>
        <row r="30">
          <cell r="G30">
            <v>16490.629975</v>
          </cell>
        </row>
        <row r="31">
          <cell r="G31">
            <v>502.75</v>
          </cell>
        </row>
        <row r="37">
          <cell r="G37">
            <v>19827.625625000001</v>
          </cell>
        </row>
        <row r="38">
          <cell r="G38">
            <v>604.5</v>
          </cell>
        </row>
        <row r="39">
          <cell r="G39">
            <v>15802.0252</v>
          </cell>
        </row>
        <row r="40">
          <cell r="G40">
            <v>481.75</v>
          </cell>
        </row>
        <row r="41">
          <cell r="G41">
            <v>28028.196749999999</v>
          </cell>
        </row>
        <row r="42">
          <cell r="G42">
            <v>854.5</v>
          </cell>
        </row>
        <row r="44">
          <cell r="G44">
            <v>15375.031975</v>
          </cell>
        </row>
        <row r="45">
          <cell r="G45">
            <v>468.75</v>
          </cell>
        </row>
        <row r="46">
          <cell r="G46">
            <v>13981.572249999999</v>
          </cell>
        </row>
        <row r="47">
          <cell r="G47">
            <v>426.25</v>
          </cell>
        </row>
        <row r="48">
          <cell r="G48">
            <v>13883.171575</v>
          </cell>
        </row>
        <row r="49">
          <cell r="G49">
            <v>423.25</v>
          </cell>
        </row>
        <row r="51">
          <cell r="G51">
            <v>25543.026300000001</v>
          </cell>
        </row>
        <row r="52">
          <cell r="G52">
            <v>778.75</v>
          </cell>
        </row>
        <row r="56">
          <cell r="G56">
            <v>18433.614425</v>
          </cell>
        </row>
        <row r="57">
          <cell r="G57">
            <v>562</v>
          </cell>
        </row>
        <row r="59">
          <cell r="G59">
            <v>19516.630424999999</v>
          </cell>
        </row>
        <row r="60">
          <cell r="G60">
            <v>595</v>
          </cell>
        </row>
        <row r="61">
          <cell r="G61">
            <v>18680.223050000001</v>
          </cell>
        </row>
        <row r="62">
          <cell r="G62">
            <v>569.5</v>
          </cell>
        </row>
        <row r="63">
          <cell r="G63">
            <v>17884.856124999998</v>
          </cell>
        </row>
        <row r="64">
          <cell r="G64">
            <v>545.25</v>
          </cell>
        </row>
        <row r="70">
          <cell r="G70">
            <v>20213.596675000001</v>
          </cell>
        </row>
        <row r="71">
          <cell r="G71">
            <v>616.25</v>
          </cell>
        </row>
        <row r="72">
          <cell r="G72">
            <v>20107.034475</v>
          </cell>
        </row>
        <row r="73">
          <cell r="G73">
            <v>613</v>
          </cell>
        </row>
        <row r="74">
          <cell r="G74">
            <v>20008.633799999996</v>
          </cell>
        </row>
        <row r="75">
          <cell r="G75">
            <v>610</v>
          </cell>
        </row>
        <row r="76">
          <cell r="G76">
            <v>19910.233124999999</v>
          </cell>
        </row>
        <row r="77">
          <cell r="G77">
            <v>607</v>
          </cell>
        </row>
        <row r="78">
          <cell r="G78">
            <v>19713.431775000001</v>
          </cell>
        </row>
        <row r="79">
          <cell r="G79">
            <v>601</v>
          </cell>
        </row>
        <row r="83">
          <cell r="G83">
            <v>10791.1986</v>
          </cell>
        </row>
        <row r="84">
          <cell r="G84">
            <v>329</v>
          </cell>
        </row>
      </sheetData>
      <sheetData sheetId="3">
        <row r="4">
          <cell r="G4">
            <v>32.910575000000001</v>
          </cell>
        </row>
        <row r="6">
          <cell r="G6">
            <v>36728.201699999998</v>
          </cell>
        </row>
        <row r="7">
          <cell r="G7">
            <v>1116</v>
          </cell>
        </row>
        <row r="8">
          <cell r="G8">
            <v>33428.993375000005</v>
          </cell>
        </row>
        <row r="9">
          <cell r="G9">
            <v>1015.75</v>
          </cell>
        </row>
        <row r="10">
          <cell r="G10">
            <v>36201.6325</v>
          </cell>
        </row>
        <row r="11">
          <cell r="G11">
            <v>1100</v>
          </cell>
        </row>
        <row r="12">
          <cell r="G12">
            <v>32918.881249999999</v>
          </cell>
        </row>
        <row r="13">
          <cell r="G13">
            <v>1000.25</v>
          </cell>
        </row>
        <row r="14">
          <cell r="G14">
            <v>21128.735249999998</v>
          </cell>
        </row>
        <row r="15">
          <cell r="G15">
            <v>642</v>
          </cell>
        </row>
        <row r="16">
          <cell r="G16">
            <v>18940.144925000001</v>
          </cell>
        </row>
        <row r="17">
          <cell r="G17">
            <v>575.5</v>
          </cell>
        </row>
        <row r="22">
          <cell r="G22">
            <v>17845.947525</v>
          </cell>
        </row>
        <row r="23">
          <cell r="G23">
            <v>542.25</v>
          </cell>
        </row>
        <row r="24">
          <cell r="G24">
            <v>17747.215800000002</v>
          </cell>
        </row>
        <row r="25">
          <cell r="G25">
            <v>539.25</v>
          </cell>
        </row>
        <row r="26">
          <cell r="G26">
            <v>16965.571800000002</v>
          </cell>
        </row>
        <row r="27">
          <cell r="G27">
            <v>515.5</v>
          </cell>
        </row>
        <row r="30">
          <cell r="G30">
            <v>15953.566675</v>
          </cell>
        </row>
        <row r="31">
          <cell r="G31">
            <v>484.75</v>
          </cell>
        </row>
        <row r="37">
          <cell r="G37">
            <v>19598.274225000001</v>
          </cell>
        </row>
        <row r="38">
          <cell r="G38">
            <v>595.5</v>
          </cell>
        </row>
        <row r="39">
          <cell r="G39">
            <v>15451.541775</v>
          </cell>
        </row>
        <row r="40">
          <cell r="G40">
            <v>469.5</v>
          </cell>
        </row>
        <row r="41">
          <cell r="G41">
            <v>27249.9208</v>
          </cell>
        </row>
        <row r="42">
          <cell r="G42">
            <v>828</v>
          </cell>
        </row>
        <row r="44">
          <cell r="G44">
            <v>15278.8446</v>
          </cell>
        </row>
        <row r="45">
          <cell r="G45">
            <v>464.25</v>
          </cell>
        </row>
        <row r="46">
          <cell r="G46">
            <v>13509.943325</v>
          </cell>
        </row>
        <row r="47">
          <cell r="G47">
            <v>410.5</v>
          </cell>
        </row>
        <row r="48">
          <cell r="G48">
            <v>13411.211599999999</v>
          </cell>
        </row>
        <row r="49">
          <cell r="G49">
            <v>407.5</v>
          </cell>
        </row>
        <row r="51">
          <cell r="G51">
            <v>24296.163600000003</v>
          </cell>
        </row>
        <row r="52">
          <cell r="G52">
            <v>738.25</v>
          </cell>
        </row>
        <row r="56">
          <cell r="G56">
            <v>18067.841775000001</v>
          </cell>
        </row>
        <row r="57">
          <cell r="G57">
            <v>549</v>
          </cell>
        </row>
        <row r="59">
          <cell r="G59">
            <v>18882.579375000001</v>
          </cell>
        </row>
        <row r="60">
          <cell r="G60">
            <v>573.75</v>
          </cell>
        </row>
        <row r="61">
          <cell r="G61">
            <v>17919.930225</v>
          </cell>
        </row>
        <row r="62">
          <cell r="G62">
            <v>544.5</v>
          </cell>
        </row>
        <row r="63">
          <cell r="G63">
            <v>17097.152725</v>
          </cell>
        </row>
        <row r="64">
          <cell r="G64">
            <v>519.5</v>
          </cell>
        </row>
        <row r="70">
          <cell r="G70">
            <v>19548.991175000003</v>
          </cell>
        </row>
        <row r="71">
          <cell r="G71">
            <v>594</v>
          </cell>
        </row>
        <row r="72">
          <cell r="G72">
            <v>19450.259449999998</v>
          </cell>
        </row>
        <row r="73">
          <cell r="G73">
            <v>591</v>
          </cell>
        </row>
        <row r="74">
          <cell r="G74">
            <v>19343.294524999998</v>
          </cell>
        </row>
        <row r="75">
          <cell r="G75">
            <v>587.75</v>
          </cell>
        </row>
        <row r="76">
          <cell r="G76">
            <v>19244.5628</v>
          </cell>
        </row>
        <row r="77">
          <cell r="G77">
            <v>584.75</v>
          </cell>
        </row>
        <row r="78">
          <cell r="G78">
            <v>19038.865924999998</v>
          </cell>
        </row>
        <row r="79">
          <cell r="G79">
            <v>578.5</v>
          </cell>
        </row>
        <row r="83">
          <cell r="G83">
            <v>10794.668599999999</v>
          </cell>
        </row>
        <row r="84">
          <cell r="G84">
            <v>328</v>
          </cell>
        </row>
      </sheetData>
      <sheetData sheetId="4">
        <row r="4">
          <cell r="G4">
            <v>32.296779999999998</v>
          </cell>
        </row>
        <row r="6">
          <cell r="G6">
            <v>35632.077499999999</v>
          </cell>
        </row>
        <row r="7">
          <cell r="G7">
            <v>1103.2</v>
          </cell>
        </row>
        <row r="8">
          <cell r="G8">
            <v>32408.067920000001</v>
          </cell>
        </row>
        <row r="9">
          <cell r="G9">
            <v>1003.4</v>
          </cell>
        </row>
        <row r="10">
          <cell r="G10">
            <v>35121.725080000004</v>
          </cell>
        </row>
        <row r="11">
          <cell r="G11">
            <v>1087.4000000000001</v>
          </cell>
        </row>
        <row r="12">
          <cell r="G12">
            <v>31891.319440000003</v>
          </cell>
        </row>
        <row r="13">
          <cell r="G13">
            <v>987.4</v>
          </cell>
        </row>
        <row r="14">
          <cell r="G14">
            <v>19798.506540000002</v>
          </cell>
        </row>
        <row r="15">
          <cell r="G15">
            <v>613</v>
          </cell>
        </row>
        <row r="16">
          <cell r="G16">
            <v>17428.030739999998</v>
          </cell>
        </row>
        <row r="17">
          <cell r="G17">
            <v>539.6</v>
          </cell>
        </row>
        <row r="22">
          <cell r="G22">
            <v>16097.412959999998</v>
          </cell>
        </row>
        <row r="23">
          <cell r="G23">
            <v>498.4</v>
          </cell>
        </row>
        <row r="24">
          <cell r="G24">
            <v>15987.58338</v>
          </cell>
        </row>
        <row r="25">
          <cell r="G25">
            <v>495</v>
          </cell>
        </row>
        <row r="26">
          <cell r="G26">
            <v>15367.588139999998</v>
          </cell>
        </row>
        <row r="27">
          <cell r="G27">
            <v>475.8</v>
          </cell>
        </row>
        <row r="30">
          <cell r="G30">
            <v>14527.938480000001</v>
          </cell>
        </row>
        <row r="31">
          <cell r="G31">
            <v>449.8</v>
          </cell>
        </row>
        <row r="37">
          <cell r="G37">
            <v>18939.229799999997</v>
          </cell>
        </row>
        <row r="38">
          <cell r="G38">
            <v>586.4</v>
          </cell>
        </row>
        <row r="39">
          <cell r="G39">
            <v>13843.826519999999</v>
          </cell>
        </row>
        <row r="40">
          <cell r="G40">
            <v>428.6</v>
          </cell>
        </row>
        <row r="41">
          <cell r="G41">
            <v>24516.45566</v>
          </cell>
        </row>
        <row r="42">
          <cell r="G42">
            <v>759</v>
          </cell>
        </row>
        <row r="44">
          <cell r="G44">
            <v>14062.777700000001</v>
          </cell>
        </row>
        <row r="45">
          <cell r="G45">
            <v>435.4</v>
          </cell>
        </row>
        <row r="46">
          <cell r="G46">
            <v>12416.209220000001</v>
          </cell>
        </row>
        <row r="47">
          <cell r="G47">
            <v>384.4</v>
          </cell>
        </row>
        <row r="48">
          <cell r="G48">
            <v>12306.44852</v>
          </cell>
        </row>
        <row r="49">
          <cell r="G49">
            <v>381</v>
          </cell>
        </row>
        <row r="51">
          <cell r="G51">
            <v>23768.716259999997</v>
          </cell>
        </row>
        <row r="52">
          <cell r="G52">
            <v>736</v>
          </cell>
        </row>
        <row r="56">
          <cell r="G56">
            <v>18072.374320000003</v>
          </cell>
        </row>
        <row r="57">
          <cell r="G57">
            <v>559.6</v>
          </cell>
        </row>
        <row r="59">
          <cell r="G59">
            <v>17621.811420000002</v>
          </cell>
        </row>
        <row r="60">
          <cell r="G60">
            <v>545.6</v>
          </cell>
        </row>
        <row r="61">
          <cell r="G61">
            <v>16601.22694</v>
          </cell>
        </row>
        <row r="62">
          <cell r="G62">
            <v>514</v>
          </cell>
        </row>
        <row r="63">
          <cell r="G63">
            <v>15793.8027</v>
          </cell>
        </row>
        <row r="64">
          <cell r="G64">
            <v>489</v>
          </cell>
        </row>
        <row r="70">
          <cell r="G70">
            <v>17668.61836</v>
          </cell>
        </row>
        <row r="71">
          <cell r="G71">
            <v>547</v>
          </cell>
        </row>
        <row r="72">
          <cell r="G72">
            <v>17565.27822</v>
          </cell>
        </row>
        <row r="73">
          <cell r="G73">
            <v>543.79999999999995</v>
          </cell>
        </row>
        <row r="74">
          <cell r="G74">
            <v>17455.512780000001</v>
          </cell>
        </row>
        <row r="75">
          <cell r="G75">
            <v>540.4</v>
          </cell>
        </row>
        <row r="76">
          <cell r="G76">
            <v>17345.7147</v>
          </cell>
        </row>
        <row r="77">
          <cell r="G77">
            <v>537</v>
          </cell>
        </row>
        <row r="78">
          <cell r="G78">
            <v>17151.934020000001</v>
          </cell>
        </row>
        <row r="79">
          <cell r="G79">
            <v>531</v>
          </cell>
        </row>
        <row r="83">
          <cell r="G83">
            <v>10838.5617</v>
          </cell>
        </row>
        <row r="84">
          <cell r="G84">
            <v>335.6</v>
          </cell>
        </row>
      </sheetData>
      <sheetData sheetId="5">
        <row r="4">
          <cell r="G4">
            <v>32.044175000000003</v>
          </cell>
        </row>
        <row r="6">
          <cell r="G6">
            <v>35165.039199999999</v>
          </cell>
        </row>
        <row r="7">
          <cell r="G7">
            <v>1097.3333333333333</v>
          </cell>
        </row>
        <row r="8">
          <cell r="G8">
            <v>32067.247333333333</v>
          </cell>
        </row>
        <row r="9">
          <cell r="G9">
            <v>1000.6666666666666</v>
          </cell>
        </row>
        <row r="10">
          <cell r="G10">
            <v>34652.277066666662</v>
          </cell>
        </row>
        <row r="11">
          <cell r="G11">
            <v>1081.3333333333333</v>
          </cell>
        </row>
        <row r="12">
          <cell r="G12">
            <v>31533.168000000001</v>
          </cell>
        </row>
        <row r="13">
          <cell r="G13">
            <v>984</v>
          </cell>
        </row>
        <row r="14">
          <cell r="G14">
            <v>17786.170566666668</v>
          </cell>
        </row>
        <row r="15">
          <cell r="G15">
            <v>555</v>
          </cell>
        </row>
        <row r="16">
          <cell r="G16">
            <v>15735.262633333334</v>
          </cell>
        </row>
        <row r="17">
          <cell r="G17">
            <v>491</v>
          </cell>
        </row>
        <row r="22">
          <cell r="G22">
            <v>14720.449333333332</v>
          </cell>
        </row>
        <row r="23">
          <cell r="G23">
            <v>459.33333333333331</v>
          </cell>
        </row>
        <row r="24">
          <cell r="G24">
            <v>14624.311033333333</v>
          </cell>
        </row>
        <row r="25">
          <cell r="G25">
            <v>456.33333333333331</v>
          </cell>
        </row>
        <row r="26">
          <cell r="G26">
            <v>13897.973033333334</v>
          </cell>
        </row>
        <row r="27">
          <cell r="G27">
            <v>433.66666666666669</v>
          </cell>
        </row>
        <row r="30">
          <cell r="G30">
            <v>12904.501466666668</v>
          </cell>
        </row>
        <row r="31">
          <cell r="G31">
            <v>402.66666666666669</v>
          </cell>
        </row>
        <row r="37">
          <cell r="G37">
            <v>18821.613133333332</v>
          </cell>
        </row>
        <row r="38">
          <cell r="G38">
            <v>587.33333333333337</v>
          </cell>
        </row>
        <row r="39">
          <cell r="G39">
            <v>12935.892633333331</v>
          </cell>
        </row>
        <row r="40">
          <cell r="G40">
            <v>403.66666666666669</v>
          </cell>
        </row>
        <row r="41">
          <cell r="G41">
            <v>23233.950033333331</v>
          </cell>
        </row>
        <row r="42">
          <cell r="G42">
            <v>725</v>
          </cell>
        </row>
        <row r="44">
          <cell r="G44">
            <v>12178.145533333334</v>
          </cell>
        </row>
        <row r="45">
          <cell r="G45">
            <v>380</v>
          </cell>
        </row>
        <row r="46">
          <cell r="G46">
            <v>10650.6371</v>
          </cell>
        </row>
        <row r="47">
          <cell r="G47">
            <v>332.33333333333331</v>
          </cell>
        </row>
        <row r="48">
          <cell r="G48">
            <v>10554.498800000001</v>
          </cell>
        </row>
        <row r="49">
          <cell r="G49">
            <v>329.33333333333331</v>
          </cell>
        </row>
        <row r="51">
          <cell r="G51">
            <v>24898.940233333331</v>
          </cell>
        </row>
        <row r="52">
          <cell r="G52">
            <v>777</v>
          </cell>
        </row>
        <row r="56">
          <cell r="G56">
            <v>19131.379233333337</v>
          </cell>
        </row>
        <row r="57">
          <cell r="G57">
            <v>597</v>
          </cell>
        </row>
        <row r="59">
          <cell r="G59">
            <v>16247.957766666666</v>
          </cell>
        </row>
        <row r="60">
          <cell r="G60">
            <v>507</v>
          </cell>
        </row>
        <row r="61">
          <cell r="G61">
            <v>15222.525033333333</v>
          </cell>
        </row>
        <row r="62">
          <cell r="G62">
            <v>475</v>
          </cell>
        </row>
        <row r="63">
          <cell r="G63">
            <v>14410.668166666668</v>
          </cell>
        </row>
        <row r="64">
          <cell r="G64">
            <v>449.66666666666669</v>
          </cell>
        </row>
        <row r="70">
          <cell r="G70">
            <v>15393.794900000001</v>
          </cell>
        </row>
        <row r="71">
          <cell r="G71">
            <v>480.33333333333331</v>
          </cell>
        </row>
        <row r="72">
          <cell r="G72">
            <v>15297.6566</v>
          </cell>
        </row>
        <row r="73">
          <cell r="G73">
            <v>477.33333333333331</v>
          </cell>
        </row>
        <row r="74">
          <cell r="G74">
            <v>15190.813933333333</v>
          </cell>
        </row>
        <row r="75">
          <cell r="G75">
            <v>474</v>
          </cell>
        </row>
        <row r="76">
          <cell r="G76">
            <v>15094.675633333332</v>
          </cell>
        </row>
        <row r="77">
          <cell r="G77">
            <v>471</v>
          </cell>
        </row>
        <row r="78">
          <cell r="G78">
            <v>14891.719200000001</v>
          </cell>
        </row>
        <row r="79">
          <cell r="G79">
            <v>464.66666666666669</v>
          </cell>
        </row>
        <row r="83">
          <cell r="G83">
            <v>10820.834966666667</v>
          </cell>
        </row>
        <row r="84">
          <cell r="G84">
            <v>337.66666666666669</v>
          </cell>
        </row>
      </sheetData>
      <sheetData sheetId="6">
        <row r="4">
          <cell r="G4">
            <v>32.170760000000001</v>
          </cell>
        </row>
        <row r="6">
          <cell r="G6">
            <v>35149.792099999999</v>
          </cell>
        </row>
        <row r="7">
          <cell r="G7">
            <v>1091</v>
          </cell>
        </row>
        <row r="8">
          <cell r="G8">
            <v>31518.541033333331</v>
          </cell>
        </row>
        <row r="9">
          <cell r="G9">
            <v>978.33333333333337</v>
          </cell>
        </row>
        <row r="10">
          <cell r="G10">
            <v>34623.460800000001</v>
          </cell>
        </row>
        <row r="11">
          <cell r="G11">
            <v>1074.6666666666667</v>
          </cell>
        </row>
        <row r="12">
          <cell r="G12">
            <v>30992.293866666663</v>
          </cell>
        </row>
        <row r="13">
          <cell r="G13">
            <v>962</v>
          </cell>
        </row>
        <row r="14">
          <cell r="G14">
            <v>17429.914000000001</v>
          </cell>
        </row>
        <row r="15">
          <cell r="G15">
            <v>541</v>
          </cell>
        </row>
        <row r="16">
          <cell r="G16">
            <v>15367.947066666666</v>
          </cell>
        </row>
        <row r="17">
          <cell r="G17">
            <v>477</v>
          </cell>
        </row>
        <row r="22">
          <cell r="G22">
            <v>14369.181833333334</v>
          </cell>
        </row>
        <row r="23">
          <cell r="G23">
            <v>446</v>
          </cell>
        </row>
        <row r="24">
          <cell r="G24">
            <v>14270.259999999998</v>
          </cell>
        </row>
        <row r="25">
          <cell r="G25">
            <v>445</v>
          </cell>
        </row>
        <row r="26">
          <cell r="G26">
            <v>13542.281233333333</v>
          </cell>
        </row>
        <row r="27">
          <cell r="G27">
            <v>420.33333333333331</v>
          </cell>
        </row>
        <row r="30">
          <cell r="G30">
            <v>12575.818366666666</v>
          </cell>
        </row>
        <row r="31">
          <cell r="G31">
            <v>390.33333333333331</v>
          </cell>
        </row>
        <row r="37">
          <cell r="G37">
            <v>18621.393666666667</v>
          </cell>
        </row>
        <row r="38">
          <cell r="G38">
            <v>578</v>
          </cell>
        </row>
        <row r="39">
          <cell r="G39">
            <v>12586.489666666666</v>
          </cell>
        </row>
        <row r="40">
          <cell r="G40">
            <v>390.66666666666669</v>
          </cell>
        </row>
        <row r="41">
          <cell r="G41">
            <v>23239.885333333335</v>
          </cell>
        </row>
        <row r="42">
          <cell r="G42">
            <v>721.33333333333337</v>
          </cell>
        </row>
        <row r="44">
          <cell r="G44">
            <v>11813.252066666668</v>
          </cell>
        </row>
        <row r="45">
          <cell r="G45">
            <v>366.66666666666669</v>
          </cell>
        </row>
        <row r="46">
          <cell r="G46">
            <v>10363.635899999999</v>
          </cell>
        </row>
        <row r="47">
          <cell r="G47">
            <v>321.66666666666669</v>
          </cell>
        </row>
        <row r="48">
          <cell r="G48">
            <v>10266.9812</v>
          </cell>
        </row>
        <row r="49">
          <cell r="G49">
            <v>318.66666666666669</v>
          </cell>
        </row>
        <row r="51">
          <cell r="G51">
            <v>25891.958966666669</v>
          </cell>
        </row>
        <row r="52">
          <cell r="G52">
            <v>803.66666666666663</v>
          </cell>
        </row>
        <row r="56">
          <cell r="G56">
            <v>20126.001</v>
          </cell>
        </row>
        <row r="57">
          <cell r="G57">
            <v>624.66666666666663</v>
          </cell>
        </row>
        <row r="59">
          <cell r="G59">
            <v>15915.657033333331</v>
          </cell>
        </row>
        <row r="60">
          <cell r="G60">
            <v>494</v>
          </cell>
        </row>
        <row r="61">
          <cell r="G61">
            <v>14884.673566666666</v>
          </cell>
        </row>
        <row r="62">
          <cell r="G62">
            <v>462</v>
          </cell>
        </row>
        <row r="63">
          <cell r="G63">
            <v>14079.217733333333</v>
          </cell>
        </row>
        <row r="64">
          <cell r="G64">
            <v>437</v>
          </cell>
        </row>
        <row r="70">
          <cell r="G70">
            <v>14884.673566666666</v>
          </cell>
        </row>
        <row r="71">
          <cell r="G71">
            <v>462</v>
          </cell>
        </row>
        <row r="72">
          <cell r="G72">
            <v>14777.329533333332</v>
          </cell>
        </row>
        <row r="73">
          <cell r="G73">
            <v>458.66666666666669</v>
          </cell>
        </row>
        <row r="74">
          <cell r="G74">
            <v>14680.674833333333</v>
          </cell>
        </row>
        <row r="75">
          <cell r="G75">
            <v>455.66666666666669</v>
          </cell>
        </row>
        <row r="76">
          <cell r="G76">
            <v>14584.020133333333</v>
          </cell>
        </row>
        <row r="77">
          <cell r="G77">
            <v>452.66666666666669</v>
          </cell>
        </row>
        <row r="78">
          <cell r="G78">
            <v>14369.181833333334</v>
          </cell>
        </row>
        <row r="79">
          <cell r="G79">
            <v>446</v>
          </cell>
        </row>
        <row r="83">
          <cell r="G83">
            <v>10814.486833333332</v>
          </cell>
        </row>
        <row r="84">
          <cell r="G84">
            <v>335.66666666666669</v>
          </cell>
        </row>
      </sheetData>
      <sheetData sheetId="7">
        <row r="4">
          <cell r="G4">
            <v>32.214349999999996</v>
          </cell>
        </row>
        <row r="6">
          <cell r="G6">
            <v>35153.540975000004</v>
          </cell>
        </row>
        <row r="7">
          <cell r="G7">
            <v>1091.25</v>
          </cell>
        </row>
        <row r="8">
          <cell r="G8">
            <v>31125.502199999999</v>
          </cell>
        </row>
        <row r="9">
          <cell r="G9">
            <v>966.25</v>
          </cell>
        </row>
        <row r="10">
          <cell r="G10">
            <v>34613.967124999996</v>
          </cell>
        </row>
        <row r="11">
          <cell r="G11">
            <v>1074.5</v>
          </cell>
        </row>
        <row r="12">
          <cell r="G12">
            <v>30626.1623</v>
          </cell>
        </row>
        <row r="13">
          <cell r="G13">
            <v>950.75</v>
          </cell>
        </row>
        <row r="14">
          <cell r="G14">
            <v>17314.78875</v>
          </cell>
        </row>
        <row r="15">
          <cell r="G15">
            <v>537.5</v>
          </cell>
        </row>
        <row r="16">
          <cell r="G16">
            <v>15277.306825</v>
          </cell>
        </row>
        <row r="17">
          <cell r="G17">
            <v>474.25</v>
          </cell>
        </row>
        <row r="22">
          <cell r="G22">
            <v>14334.95825</v>
          </cell>
        </row>
        <row r="23">
          <cell r="G23">
            <v>445</v>
          </cell>
        </row>
        <row r="24">
          <cell r="G24">
            <v>14230.272874999999</v>
          </cell>
        </row>
        <row r="25">
          <cell r="G25">
            <v>441.75</v>
          </cell>
        </row>
        <row r="26">
          <cell r="G26">
            <v>13553.7888</v>
          </cell>
        </row>
        <row r="27">
          <cell r="G27">
            <v>420.75</v>
          </cell>
        </row>
        <row r="30">
          <cell r="G30">
            <v>12651.839225</v>
          </cell>
        </row>
        <row r="31">
          <cell r="G31">
            <v>392.75</v>
          </cell>
        </row>
        <row r="37">
          <cell r="G37">
            <v>18297.569674999999</v>
          </cell>
        </row>
        <row r="38">
          <cell r="G38">
            <v>568</v>
          </cell>
        </row>
        <row r="39">
          <cell r="G39">
            <v>12579.5573</v>
          </cell>
        </row>
        <row r="40">
          <cell r="G40">
            <v>390.5</v>
          </cell>
        </row>
        <row r="41">
          <cell r="G41">
            <v>23748.873575000001</v>
          </cell>
        </row>
        <row r="42">
          <cell r="G42">
            <v>737.25</v>
          </cell>
        </row>
        <row r="44">
          <cell r="G44">
            <v>11870.803725</v>
          </cell>
        </row>
        <row r="45">
          <cell r="G45">
            <v>368.5</v>
          </cell>
        </row>
        <row r="46">
          <cell r="G46">
            <v>10662.522349999999</v>
          </cell>
        </row>
        <row r="47">
          <cell r="G47">
            <v>331</v>
          </cell>
        </row>
        <row r="48">
          <cell r="G48">
            <v>10557.849200000001</v>
          </cell>
        </row>
        <row r="49">
          <cell r="G49">
            <v>327.75</v>
          </cell>
        </row>
        <row r="51">
          <cell r="G51">
            <v>26067.458949999997</v>
          </cell>
        </row>
        <row r="52">
          <cell r="G52">
            <v>809.25</v>
          </cell>
        </row>
        <row r="56">
          <cell r="G56">
            <v>20552.426800000001</v>
          </cell>
        </row>
        <row r="57">
          <cell r="G57">
            <v>638</v>
          </cell>
        </row>
        <row r="59">
          <cell r="G59">
            <v>15865.110174999998</v>
          </cell>
        </row>
        <row r="60">
          <cell r="G60">
            <v>492.5</v>
          </cell>
        </row>
        <row r="61">
          <cell r="G61">
            <v>14834.250975000001</v>
          </cell>
        </row>
        <row r="62">
          <cell r="G62">
            <v>460.5</v>
          </cell>
        </row>
        <row r="63">
          <cell r="G63">
            <v>14020.844850000001</v>
          </cell>
        </row>
        <row r="64">
          <cell r="G64">
            <v>435.25</v>
          </cell>
        </row>
        <row r="70">
          <cell r="G70">
            <v>15365.045775000001</v>
          </cell>
        </row>
        <row r="71">
          <cell r="G71">
            <v>477</v>
          </cell>
        </row>
        <row r="72">
          <cell r="G72">
            <v>15300.523125</v>
          </cell>
        </row>
        <row r="73">
          <cell r="G73">
            <v>475</v>
          </cell>
        </row>
        <row r="74">
          <cell r="G74">
            <v>15195.849974999999</v>
          </cell>
        </row>
        <row r="75">
          <cell r="G75">
            <v>471.75</v>
          </cell>
        </row>
        <row r="76">
          <cell r="G76">
            <v>15099.206924999999</v>
          </cell>
        </row>
        <row r="77">
          <cell r="G77">
            <v>468.75</v>
          </cell>
        </row>
        <row r="78">
          <cell r="G78">
            <v>14881.806074999999</v>
          </cell>
        </row>
        <row r="79">
          <cell r="G79">
            <v>462</v>
          </cell>
        </row>
        <row r="83">
          <cell r="G83">
            <v>10823.904924999999</v>
          </cell>
        </row>
        <row r="84">
          <cell r="G84">
            <v>336</v>
          </cell>
        </row>
      </sheetData>
      <sheetData sheetId="8">
        <row r="4">
          <cell r="G4">
            <v>32.087850000000003</v>
          </cell>
        </row>
        <row r="6">
          <cell r="G6">
            <v>35136.019074999997</v>
          </cell>
        </row>
        <row r="7">
          <cell r="G7">
            <v>1095</v>
          </cell>
        </row>
        <row r="8">
          <cell r="G8">
            <v>32023.486499999995</v>
          </cell>
        </row>
        <row r="9">
          <cell r="G9">
            <v>998</v>
          </cell>
        </row>
        <row r="10">
          <cell r="G10">
            <v>34622.565999999992</v>
          </cell>
        </row>
        <row r="11">
          <cell r="G11">
            <v>1079</v>
          </cell>
        </row>
        <row r="12">
          <cell r="G12">
            <v>31518.120524999998</v>
          </cell>
        </row>
        <row r="13">
          <cell r="G13">
            <v>982.25</v>
          </cell>
        </row>
        <row r="14">
          <cell r="G14">
            <v>17159.440575000001</v>
          </cell>
        </row>
        <row r="15">
          <cell r="G15">
            <v>534.75</v>
          </cell>
        </row>
        <row r="16">
          <cell r="G16">
            <v>14848.998475</v>
          </cell>
        </row>
        <row r="17">
          <cell r="G17">
            <v>462.75</v>
          </cell>
        </row>
        <row r="22">
          <cell r="G22">
            <v>14046.838575</v>
          </cell>
        </row>
        <row r="23">
          <cell r="G23">
            <v>437.75</v>
          </cell>
        </row>
        <row r="24">
          <cell r="G24">
            <v>13942.574774999999</v>
          </cell>
        </row>
        <row r="25">
          <cell r="G25">
            <v>434.5</v>
          </cell>
        </row>
        <row r="26">
          <cell r="G26">
            <v>13437.049249999998</v>
          </cell>
        </row>
        <row r="27">
          <cell r="G27">
            <v>418.75</v>
          </cell>
        </row>
        <row r="30">
          <cell r="G30">
            <v>12738.996625</v>
          </cell>
        </row>
        <row r="31">
          <cell r="G31">
            <v>397</v>
          </cell>
        </row>
        <row r="37">
          <cell r="G37">
            <v>18281.962175000001</v>
          </cell>
        </row>
        <row r="38">
          <cell r="G38">
            <v>569.75</v>
          </cell>
        </row>
        <row r="39">
          <cell r="G39">
            <v>12578.372599999999</v>
          </cell>
        </row>
        <row r="40">
          <cell r="G40">
            <v>392</v>
          </cell>
        </row>
        <row r="41">
          <cell r="G41">
            <v>24908.935099999999</v>
          </cell>
        </row>
        <row r="42">
          <cell r="G42">
            <v>776.25</v>
          </cell>
        </row>
        <row r="44">
          <cell r="G44">
            <v>12225.395125000001</v>
          </cell>
        </row>
        <row r="45">
          <cell r="G45">
            <v>381</v>
          </cell>
        </row>
        <row r="46">
          <cell r="G46">
            <v>11126.407974999998</v>
          </cell>
        </row>
        <row r="47">
          <cell r="G47">
            <v>346.75</v>
          </cell>
        </row>
        <row r="48">
          <cell r="G48">
            <v>11030.144424999999</v>
          </cell>
        </row>
        <row r="49">
          <cell r="G49">
            <v>343.75</v>
          </cell>
        </row>
        <row r="51">
          <cell r="G51">
            <v>29871.174824999998</v>
          </cell>
        </row>
        <row r="52">
          <cell r="G52">
            <v>931</v>
          </cell>
        </row>
        <row r="56">
          <cell r="G56">
            <v>22251.955199999997</v>
          </cell>
        </row>
        <row r="57">
          <cell r="G57">
            <v>693.5</v>
          </cell>
        </row>
        <row r="59">
          <cell r="G59">
            <v>15851.802624999998</v>
          </cell>
        </row>
        <row r="60">
          <cell r="G60">
            <v>494</v>
          </cell>
        </row>
        <row r="61">
          <cell r="G61">
            <v>14552.207574999999</v>
          </cell>
        </row>
        <row r="62">
          <cell r="G62">
            <v>453.5</v>
          </cell>
        </row>
        <row r="63">
          <cell r="G63">
            <v>13725.9712</v>
          </cell>
        </row>
        <row r="64">
          <cell r="G64">
            <v>427.75</v>
          </cell>
        </row>
        <row r="70">
          <cell r="G70">
            <v>15298.3768</v>
          </cell>
        </row>
        <row r="71">
          <cell r="G71">
            <v>476.75</v>
          </cell>
        </row>
        <row r="72">
          <cell r="G72">
            <v>15202.11325</v>
          </cell>
        </row>
        <row r="73">
          <cell r="G73">
            <v>473.75</v>
          </cell>
        </row>
        <row r="74">
          <cell r="G74">
            <v>15097.801974999998</v>
          </cell>
        </row>
        <row r="75">
          <cell r="G75">
            <v>470.5</v>
          </cell>
        </row>
        <row r="76">
          <cell r="G76">
            <v>15001.538424999999</v>
          </cell>
        </row>
        <row r="77">
          <cell r="G77">
            <v>467.5</v>
          </cell>
        </row>
        <row r="78">
          <cell r="G78">
            <v>14800.963599999999</v>
          </cell>
        </row>
        <row r="79">
          <cell r="G79">
            <v>461.25</v>
          </cell>
        </row>
        <row r="83">
          <cell r="G83">
            <v>10821.569350000002</v>
          </cell>
        </row>
        <row r="84">
          <cell r="G84">
            <v>337.25</v>
          </cell>
        </row>
      </sheetData>
      <sheetData sheetId="9">
        <row r="4">
          <cell r="G4">
            <v>31.498419999999999</v>
          </cell>
        </row>
        <row r="6">
          <cell r="G6">
            <v>35141.867299999998</v>
          </cell>
        </row>
        <row r="7">
          <cell r="G7">
            <v>1115.8</v>
          </cell>
        </row>
        <row r="8">
          <cell r="G8">
            <v>32552.943760000002</v>
          </cell>
        </row>
        <row r="9">
          <cell r="G9">
            <v>1033.8</v>
          </cell>
        </row>
        <row r="10">
          <cell r="G10">
            <v>34619.037179999999</v>
          </cell>
        </row>
        <row r="11">
          <cell r="G11">
            <v>1099.2</v>
          </cell>
        </row>
        <row r="12">
          <cell r="G12">
            <v>32023.86202</v>
          </cell>
        </row>
        <row r="13">
          <cell r="G13">
            <v>1017</v>
          </cell>
        </row>
        <row r="14">
          <cell r="G14">
            <v>16720.847739999997</v>
          </cell>
        </row>
        <row r="15">
          <cell r="G15">
            <v>531</v>
          </cell>
        </row>
        <row r="16">
          <cell r="G16">
            <v>15007.47776</v>
          </cell>
        </row>
        <row r="17">
          <cell r="G17">
            <v>476.6</v>
          </cell>
        </row>
        <row r="22">
          <cell r="G22">
            <v>14427.321460000001</v>
          </cell>
        </row>
        <row r="23">
          <cell r="G23">
            <v>458.2</v>
          </cell>
        </row>
        <row r="24">
          <cell r="G24">
            <v>14326.434799999999</v>
          </cell>
        </row>
        <row r="25">
          <cell r="G25">
            <v>455</v>
          </cell>
        </row>
        <row r="26">
          <cell r="G26">
            <v>13904.396759999998</v>
          </cell>
        </row>
        <row r="27">
          <cell r="G27">
            <v>441.6</v>
          </cell>
        </row>
        <row r="30">
          <cell r="G30">
            <v>13287.032000000001</v>
          </cell>
        </row>
        <row r="31">
          <cell r="G31">
            <v>422</v>
          </cell>
        </row>
        <row r="37">
          <cell r="G37">
            <v>18478.764799999997</v>
          </cell>
        </row>
        <row r="38">
          <cell r="G38">
            <v>586.79999999999995</v>
          </cell>
        </row>
        <row r="39">
          <cell r="G39">
            <v>13217.023059999998</v>
          </cell>
        </row>
        <row r="40">
          <cell r="G40">
            <v>419.8</v>
          </cell>
        </row>
        <row r="41">
          <cell r="G41">
            <v>24569.252979999997</v>
          </cell>
        </row>
        <row r="42">
          <cell r="G42">
            <v>780.2</v>
          </cell>
        </row>
        <row r="44">
          <cell r="G44">
            <v>12827.87968</v>
          </cell>
        </row>
        <row r="45">
          <cell r="G45">
            <v>407.4</v>
          </cell>
        </row>
        <row r="46">
          <cell r="G46">
            <v>11888.223999999998</v>
          </cell>
        </row>
        <row r="47">
          <cell r="G47">
            <v>377.6</v>
          </cell>
        </row>
        <row r="48">
          <cell r="G48">
            <v>11781.123660000001</v>
          </cell>
        </row>
        <row r="49">
          <cell r="G49">
            <v>374.2</v>
          </cell>
        </row>
        <row r="51">
          <cell r="G51">
            <v>31652.271580000001</v>
          </cell>
        </row>
        <row r="52">
          <cell r="G52">
            <v>1005</v>
          </cell>
        </row>
        <row r="56">
          <cell r="G56">
            <v>24231.324239999998</v>
          </cell>
        </row>
        <row r="57">
          <cell r="G57">
            <v>769.6</v>
          </cell>
        </row>
        <row r="59">
          <cell r="G59">
            <v>15921.11966</v>
          </cell>
        </row>
        <row r="60">
          <cell r="G60">
            <v>505.6</v>
          </cell>
        </row>
        <row r="61">
          <cell r="G61">
            <v>14686.42966</v>
          </cell>
        </row>
        <row r="62">
          <cell r="G62">
            <v>466.4</v>
          </cell>
        </row>
        <row r="63">
          <cell r="G63">
            <v>14118.540940000001</v>
          </cell>
        </row>
        <row r="64">
          <cell r="G64">
            <v>448.4</v>
          </cell>
        </row>
        <row r="70">
          <cell r="G70">
            <v>16291.188659999996</v>
          </cell>
        </row>
        <row r="71">
          <cell r="G71">
            <v>517.4</v>
          </cell>
        </row>
        <row r="72">
          <cell r="G72">
            <v>16190.489720000001</v>
          </cell>
        </row>
        <row r="73">
          <cell r="G73">
            <v>514.20000000000005</v>
          </cell>
        </row>
        <row r="74">
          <cell r="G74">
            <v>16095.994459999998</v>
          </cell>
        </row>
        <row r="75">
          <cell r="G75">
            <v>511.2</v>
          </cell>
        </row>
        <row r="76">
          <cell r="G76">
            <v>15995.145739999998</v>
          </cell>
        </row>
        <row r="77">
          <cell r="G77">
            <v>508</v>
          </cell>
        </row>
        <row r="78">
          <cell r="G78">
            <v>15787.40166</v>
          </cell>
        </row>
        <row r="79">
          <cell r="G79">
            <v>501.4</v>
          </cell>
        </row>
        <row r="83">
          <cell r="G83">
            <v>10821.60728</v>
          </cell>
        </row>
        <row r="84">
          <cell r="G84">
            <v>343.6</v>
          </cell>
        </row>
      </sheetData>
      <sheetData sheetId="10">
        <row r="4">
          <cell r="G4">
            <v>30.560724999999998</v>
          </cell>
        </row>
        <row r="6">
          <cell r="G6">
            <v>35135.641699999993</v>
          </cell>
        </row>
        <row r="7">
          <cell r="G7">
            <v>1149.75</v>
          </cell>
        </row>
        <row r="8">
          <cell r="G8">
            <v>34096.57705</v>
          </cell>
        </row>
        <row r="9">
          <cell r="G9">
            <v>1115.75</v>
          </cell>
        </row>
        <row r="10">
          <cell r="G10">
            <v>34616.109375</v>
          </cell>
        </row>
        <row r="11">
          <cell r="G11">
            <v>1132.75</v>
          </cell>
        </row>
        <row r="12">
          <cell r="G12">
            <v>33584.667824999997</v>
          </cell>
        </row>
        <row r="13">
          <cell r="G13">
            <v>1099</v>
          </cell>
        </row>
        <row r="14">
          <cell r="G14">
            <v>17105.141824999999</v>
          </cell>
        </row>
        <row r="15">
          <cell r="G15">
            <v>559.75</v>
          </cell>
        </row>
        <row r="16">
          <cell r="G16">
            <v>15386.158424999998</v>
          </cell>
        </row>
        <row r="17">
          <cell r="G17">
            <v>503.5</v>
          </cell>
        </row>
        <row r="22">
          <cell r="G22">
            <v>14874.208900000001</v>
          </cell>
        </row>
        <row r="23">
          <cell r="G23">
            <v>486.75</v>
          </cell>
        </row>
        <row r="24">
          <cell r="G24">
            <v>14774.943925</v>
          </cell>
        </row>
        <row r="25">
          <cell r="G25">
            <v>483.5</v>
          </cell>
        </row>
        <row r="26">
          <cell r="G26">
            <v>14454.001499999998</v>
          </cell>
        </row>
        <row r="27">
          <cell r="G27">
            <v>473</v>
          </cell>
        </row>
        <row r="30">
          <cell r="G30">
            <v>13965.029900000001</v>
          </cell>
        </row>
        <row r="31">
          <cell r="G31">
            <v>457</v>
          </cell>
        </row>
        <row r="37">
          <cell r="G37">
            <v>18801.565050000001</v>
          </cell>
        </row>
        <row r="38">
          <cell r="G38">
            <v>615.25</v>
          </cell>
        </row>
        <row r="39">
          <cell r="G39">
            <v>14141.3472</v>
          </cell>
        </row>
        <row r="40">
          <cell r="G40">
            <v>462.75</v>
          </cell>
        </row>
        <row r="41">
          <cell r="G41">
            <v>25807.315974999998</v>
          </cell>
        </row>
        <row r="42">
          <cell r="G42">
            <v>844.5</v>
          </cell>
        </row>
        <row r="44">
          <cell r="G44">
            <v>13567.86975</v>
          </cell>
        </row>
        <row r="45">
          <cell r="G45">
            <v>444</v>
          </cell>
        </row>
        <row r="46">
          <cell r="G46">
            <v>12879.822075</v>
          </cell>
        </row>
        <row r="47">
          <cell r="G47">
            <v>421.5</v>
          </cell>
        </row>
        <row r="48">
          <cell r="G48">
            <v>12788.139899999998</v>
          </cell>
        </row>
        <row r="49">
          <cell r="G49">
            <v>418.5</v>
          </cell>
        </row>
        <row r="51">
          <cell r="G51">
            <v>31886.74555</v>
          </cell>
        </row>
        <row r="52">
          <cell r="G52">
            <v>1043.5</v>
          </cell>
        </row>
        <row r="56">
          <cell r="G56">
            <v>25552.804624999997</v>
          </cell>
        </row>
        <row r="57">
          <cell r="G57">
            <v>836.25</v>
          </cell>
        </row>
        <row r="59">
          <cell r="G59">
            <v>16295.20815</v>
          </cell>
        </row>
        <row r="60">
          <cell r="G60">
            <v>533.25</v>
          </cell>
        </row>
        <row r="61">
          <cell r="G61">
            <v>15080.551174999999</v>
          </cell>
        </row>
        <row r="62">
          <cell r="G62">
            <v>493.5</v>
          </cell>
        </row>
        <row r="63">
          <cell r="G63">
            <v>14560.97855</v>
          </cell>
        </row>
        <row r="64">
          <cell r="G64">
            <v>476.5</v>
          </cell>
        </row>
        <row r="70">
          <cell r="G70">
            <v>16699.065924999999</v>
          </cell>
        </row>
        <row r="71">
          <cell r="G71">
            <v>546.5</v>
          </cell>
        </row>
        <row r="72">
          <cell r="G72">
            <v>16599.671675000001</v>
          </cell>
        </row>
        <row r="73">
          <cell r="G73">
            <v>543.25</v>
          </cell>
        </row>
        <row r="74">
          <cell r="G74">
            <v>16492.76395</v>
          </cell>
        </row>
        <row r="75">
          <cell r="G75">
            <v>539.75</v>
          </cell>
        </row>
        <row r="76">
          <cell r="G76">
            <v>16401.081774999999</v>
          </cell>
        </row>
        <row r="77">
          <cell r="G77">
            <v>536.75</v>
          </cell>
        </row>
        <row r="78">
          <cell r="G78">
            <v>16194.799449999999</v>
          </cell>
        </row>
        <row r="79">
          <cell r="G79">
            <v>530</v>
          </cell>
        </row>
        <row r="83">
          <cell r="G83">
            <v>10931.682249999998</v>
          </cell>
        </row>
        <row r="84">
          <cell r="G84">
            <v>357.75</v>
          </cell>
        </row>
      </sheetData>
      <sheetData sheetId="11">
        <row r="4">
          <cell r="G4">
            <v>29.730233333333334</v>
          </cell>
        </row>
        <row r="6">
          <cell r="G6">
            <v>35051.945100000004</v>
          </cell>
        </row>
        <row r="7">
          <cell r="G7">
            <v>1179</v>
          </cell>
        </row>
        <row r="8">
          <cell r="G8">
            <v>34041.117166666663</v>
          </cell>
        </row>
        <row r="9">
          <cell r="G9">
            <v>1145</v>
          </cell>
        </row>
        <row r="10">
          <cell r="G10">
            <v>34546.53113333333</v>
          </cell>
        </row>
        <row r="11">
          <cell r="G11">
            <v>1162</v>
          </cell>
        </row>
        <row r="12">
          <cell r="G12">
            <v>33505.972966666668</v>
          </cell>
        </row>
        <row r="13">
          <cell r="G13">
            <v>1127</v>
          </cell>
        </row>
        <row r="14">
          <cell r="G14">
            <v>16698.740966666668</v>
          </cell>
        </row>
        <row r="15">
          <cell r="G15">
            <v>561.66666666666663</v>
          </cell>
        </row>
        <row r="16">
          <cell r="G16">
            <v>15093.162166666667</v>
          </cell>
        </row>
        <row r="17">
          <cell r="G17">
            <v>507.66666666666669</v>
          </cell>
        </row>
        <row r="22">
          <cell r="G22">
            <v>14657.005033333335</v>
          </cell>
        </row>
        <row r="23">
          <cell r="G23">
            <v>493</v>
          </cell>
        </row>
        <row r="24">
          <cell r="G24">
            <v>14538.0841</v>
          </cell>
        </row>
        <row r="25">
          <cell r="G25">
            <v>489</v>
          </cell>
        </row>
        <row r="26">
          <cell r="G26">
            <v>14240.915133333334</v>
          </cell>
        </row>
        <row r="27">
          <cell r="G27">
            <v>479</v>
          </cell>
        </row>
        <row r="30">
          <cell r="G30">
            <v>13795.095000000001</v>
          </cell>
        </row>
        <row r="31">
          <cell r="G31">
            <v>464</v>
          </cell>
        </row>
        <row r="37">
          <cell r="G37">
            <v>18759.777233333334</v>
          </cell>
        </row>
        <row r="38">
          <cell r="G38">
            <v>631</v>
          </cell>
        </row>
        <row r="39">
          <cell r="G39">
            <v>13755.943700000002</v>
          </cell>
        </row>
        <row r="40">
          <cell r="G40">
            <v>462.66666666666669</v>
          </cell>
        </row>
        <row r="41">
          <cell r="G41">
            <v>25925.563666666669</v>
          </cell>
        </row>
        <row r="42">
          <cell r="G42">
            <v>872</v>
          </cell>
        </row>
        <row r="44">
          <cell r="G44">
            <v>13418.689866666668</v>
          </cell>
        </row>
        <row r="45">
          <cell r="G45">
            <v>451.33333333333331</v>
          </cell>
        </row>
        <row r="46">
          <cell r="G46">
            <v>12804.309500000001</v>
          </cell>
        </row>
        <row r="47">
          <cell r="G47">
            <v>430.66666666666669</v>
          </cell>
        </row>
        <row r="48">
          <cell r="G48">
            <v>12715.118800000002</v>
          </cell>
        </row>
        <row r="49">
          <cell r="G49">
            <v>427.66666666666669</v>
          </cell>
        </row>
        <row r="51">
          <cell r="G51">
            <v>32614.065966666665</v>
          </cell>
        </row>
        <row r="52">
          <cell r="G52">
            <v>1097</v>
          </cell>
        </row>
        <row r="56">
          <cell r="G56">
            <v>26153.451000000001</v>
          </cell>
        </row>
        <row r="57">
          <cell r="G57">
            <v>879.66666666666663</v>
          </cell>
        </row>
        <row r="59">
          <cell r="G59">
            <v>16004.905566666668</v>
          </cell>
        </row>
        <row r="60">
          <cell r="G60">
            <v>538.33333333333337</v>
          </cell>
        </row>
        <row r="61">
          <cell r="G61">
            <v>14795.859833333334</v>
          </cell>
        </row>
        <row r="62">
          <cell r="G62">
            <v>497.66666666666669</v>
          </cell>
        </row>
        <row r="63">
          <cell r="G63">
            <v>14260.715633333333</v>
          </cell>
        </row>
        <row r="64">
          <cell r="G64">
            <v>479.66666666666669</v>
          </cell>
        </row>
        <row r="70">
          <cell r="G70">
            <v>16510.767500000002</v>
          </cell>
        </row>
        <row r="71">
          <cell r="G71">
            <v>555.33333333333337</v>
          </cell>
        </row>
        <row r="72">
          <cell r="G72">
            <v>16401.801100000001</v>
          </cell>
        </row>
        <row r="73">
          <cell r="G73">
            <v>551.66666666666663</v>
          </cell>
        </row>
        <row r="74">
          <cell r="G74">
            <v>16302.655866666668</v>
          </cell>
        </row>
        <row r="75">
          <cell r="G75">
            <v>548.33333333333337</v>
          </cell>
        </row>
        <row r="76">
          <cell r="G76">
            <v>16213.465166666669</v>
          </cell>
        </row>
        <row r="77">
          <cell r="G77">
            <v>545.33333333333337</v>
          </cell>
        </row>
        <row r="78">
          <cell r="G78">
            <v>15985.577833333335</v>
          </cell>
        </row>
        <row r="79">
          <cell r="G79">
            <v>537.66666666666663</v>
          </cell>
        </row>
        <row r="83">
          <cell r="G83">
            <v>11267.758433333334</v>
          </cell>
        </row>
        <row r="84">
          <cell r="G84">
            <v>379</v>
          </cell>
        </row>
      </sheetData>
      <sheetData sheetId="12">
        <row r="4">
          <cell r="G4">
            <v>29.667079999999999</v>
          </cell>
        </row>
        <row r="6">
          <cell r="G6">
            <v>34956.886840000006</v>
          </cell>
        </row>
        <row r="7">
          <cell r="G7">
            <v>1178.4000000000001</v>
          </cell>
        </row>
        <row r="8">
          <cell r="G8">
            <v>33816.75806</v>
          </cell>
        </row>
        <row r="9">
          <cell r="G9">
            <v>1140</v>
          </cell>
        </row>
        <row r="10">
          <cell r="G10">
            <v>34434.770319999996</v>
          </cell>
        </row>
        <row r="11">
          <cell r="G11">
            <v>1160.8</v>
          </cell>
        </row>
        <row r="12">
          <cell r="G12">
            <v>33300.590320000003</v>
          </cell>
        </row>
        <row r="13">
          <cell r="G13">
            <v>1122.5999999999999</v>
          </cell>
        </row>
        <row r="14">
          <cell r="G14">
            <v>17647.713060000002</v>
          </cell>
        </row>
        <row r="15">
          <cell r="G15">
            <v>594.79999999999995</v>
          </cell>
        </row>
        <row r="16">
          <cell r="G16">
            <v>16211.899780000002</v>
          </cell>
        </row>
        <row r="17">
          <cell r="G17">
            <v>546.4</v>
          </cell>
        </row>
        <row r="22">
          <cell r="G22">
            <v>15695.777179999999</v>
          </cell>
        </row>
        <row r="23">
          <cell r="G23">
            <v>529</v>
          </cell>
        </row>
        <row r="24">
          <cell r="G24">
            <v>15600.793220000001</v>
          </cell>
        </row>
        <row r="25">
          <cell r="G25">
            <v>525.79999999999995</v>
          </cell>
        </row>
        <row r="26">
          <cell r="G26">
            <v>15042.451799999999</v>
          </cell>
        </row>
        <row r="27">
          <cell r="G27">
            <v>507</v>
          </cell>
        </row>
        <row r="30">
          <cell r="G30">
            <v>14234.912420000002</v>
          </cell>
        </row>
        <row r="31">
          <cell r="G31">
            <v>479.8</v>
          </cell>
        </row>
        <row r="37">
          <cell r="G37">
            <v>18820.167219999999</v>
          </cell>
        </row>
        <row r="38">
          <cell r="G38">
            <v>634.4</v>
          </cell>
        </row>
        <row r="39">
          <cell r="G39">
            <v>13831.547399999999</v>
          </cell>
        </row>
        <row r="40">
          <cell r="G40">
            <v>466.2</v>
          </cell>
        </row>
        <row r="41">
          <cell r="G41">
            <v>26965.799699999996</v>
          </cell>
        </row>
        <row r="42">
          <cell r="G42">
            <v>909</v>
          </cell>
        </row>
        <row r="44">
          <cell r="G44">
            <v>13361.630659999999</v>
          </cell>
        </row>
        <row r="45">
          <cell r="G45">
            <v>450.4</v>
          </cell>
        </row>
        <row r="46">
          <cell r="G46">
            <v>12726.547860000001</v>
          </cell>
        </row>
        <row r="47">
          <cell r="G47">
            <v>429</v>
          </cell>
        </row>
        <row r="48">
          <cell r="G48">
            <v>12643.70134</v>
          </cell>
        </row>
        <row r="49">
          <cell r="G49">
            <v>426.2</v>
          </cell>
        </row>
        <row r="51">
          <cell r="G51">
            <v>32494.616679999999</v>
          </cell>
        </row>
        <row r="52">
          <cell r="G52">
            <v>1095.4000000000001</v>
          </cell>
        </row>
        <row r="56">
          <cell r="G56">
            <v>25861.253680000002</v>
          </cell>
        </row>
        <row r="57">
          <cell r="G57">
            <v>871.8</v>
          </cell>
        </row>
        <row r="59">
          <cell r="G59">
            <v>17131.590459999999</v>
          </cell>
        </row>
        <row r="60">
          <cell r="G60">
            <v>577.4</v>
          </cell>
        </row>
        <row r="61">
          <cell r="G61">
            <v>15695.777179999999</v>
          </cell>
        </row>
        <row r="62">
          <cell r="G62">
            <v>529</v>
          </cell>
        </row>
        <row r="63">
          <cell r="G63">
            <v>15191.373500000002</v>
          </cell>
        </row>
        <row r="64">
          <cell r="G64">
            <v>512</v>
          </cell>
        </row>
        <row r="70">
          <cell r="G70">
            <v>16530.455779999997</v>
          </cell>
        </row>
        <row r="71">
          <cell r="G71">
            <v>557.20000000000005</v>
          </cell>
        </row>
        <row r="72">
          <cell r="G72">
            <v>16441.454539999999</v>
          </cell>
        </row>
        <row r="73">
          <cell r="G73">
            <v>554.20000000000005</v>
          </cell>
        </row>
        <row r="74">
          <cell r="G74">
            <v>16340.65986</v>
          </cell>
        </row>
        <row r="75">
          <cell r="G75">
            <v>550.79999999999995</v>
          </cell>
        </row>
        <row r="76">
          <cell r="G76">
            <v>16233.78498</v>
          </cell>
        </row>
        <row r="77">
          <cell r="G77">
            <v>547.20000000000005</v>
          </cell>
        </row>
        <row r="78">
          <cell r="G78">
            <v>16043.989060000002</v>
          </cell>
        </row>
        <row r="79">
          <cell r="G79">
            <v>540.79999999999995</v>
          </cell>
        </row>
        <row r="83">
          <cell r="G83">
            <v>11320.47618</v>
          </cell>
        </row>
        <row r="84">
          <cell r="G84">
            <v>381.6</v>
          </cell>
        </row>
      </sheetData>
      <sheetData sheetId="13">
        <row r="4">
          <cell r="G4">
            <v>29.876325000000001</v>
          </cell>
        </row>
        <row r="6">
          <cell r="G6">
            <v>34058.953974999997</v>
          </cell>
        </row>
        <row r="7">
          <cell r="G7">
            <v>1140</v>
          </cell>
        </row>
        <row r="8">
          <cell r="G8">
            <v>31339.435174999999</v>
          </cell>
        </row>
        <row r="9">
          <cell r="G9">
            <v>1049</v>
          </cell>
        </row>
        <row r="10">
          <cell r="G10">
            <v>33521.180124999999</v>
          </cell>
        </row>
        <row r="11">
          <cell r="G11">
            <v>1122</v>
          </cell>
        </row>
        <row r="12">
          <cell r="G12">
            <v>30831.532850000003</v>
          </cell>
        </row>
        <row r="13">
          <cell r="G13">
            <v>1032</v>
          </cell>
        </row>
        <row r="14">
          <cell r="G14">
            <v>18299.220800000003</v>
          </cell>
        </row>
        <row r="15">
          <cell r="G15">
            <v>612.5</v>
          </cell>
        </row>
        <row r="16">
          <cell r="G16">
            <v>16820.178524999999</v>
          </cell>
        </row>
        <row r="17">
          <cell r="G17">
            <v>563</v>
          </cell>
        </row>
        <row r="22">
          <cell r="G22">
            <v>16312.280999999999</v>
          </cell>
        </row>
        <row r="23">
          <cell r="G23">
            <v>546</v>
          </cell>
        </row>
        <row r="24">
          <cell r="G24">
            <v>16215.166524999999</v>
          </cell>
        </row>
        <row r="25">
          <cell r="G25">
            <v>542.75</v>
          </cell>
        </row>
        <row r="26">
          <cell r="G26">
            <v>15475.743899999999</v>
          </cell>
        </row>
        <row r="27">
          <cell r="G27">
            <v>518</v>
          </cell>
        </row>
        <row r="30">
          <cell r="G30">
            <v>14489.825175</v>
          </cell>
        </row>
        <row r="31">
          <cell r="G31">
            <v>485</v>
          </cell>
        </row>
        <row r="37">
          <cell r="G37">
            <v>18777.241999999998</v>
          </cell>
        </row>
        <row r="38">
          <cell r="G38">
            <v>628.5</v>
          </cell>
        </row>
        <row r="39">
          <cell r="G39">
            <v>14116.5353</v>
          </cell>
        </row>
        <row r="40">
          <cell r="G40">
            <v>472.5</v>
          </cell>
        </row>
        <row r="41">
          <cell r="G41">
            <v>25513.284299999999</v>
          </cell>
        </row>
        <row r="42">
          <cell r="G42">
            <v>854</v>
          </cell>
        </row>
        <row r="44">
          <cell r="G44">
            <v>13339.75085</v>
          </cell>
        </row>
        <row r="45">
          <cell r="G45">
            <v>446.5</v>
          </cell>
        </row>
        <row r="46">
          <cell r="G46">
            <v>12615.036525</v>
          </cell>
        </row>
        <row r="47">
          <cell r="G47">
            <v>422.25</v>
          </cell>
        </row>
        <row r="48">
          <cell r="G48">
            <v>12525.407549999998</v>
          </cell>
        </row>
        <row r="49">
          <cell r="G49">
            <v>419.25</v>
          </cell>
        </row>
        <row r="51">
          <cell r="G51">
            <v>29830.973525000001</v>
          </cell>
        </row>
        <row r="52">
          <cell r="G52">
            <v>998.5</v>
          </cell>
        </row>
        <row r="56">
          <cell r="G56">
            <v>24737.088374999999</v>
          </cell>
        </row>
        <row r="57">
          <cell r="G57">
            <v>828</v>
          </cell>
        </row>
        <row r="59">
          <cell r="G59">
            <v>17821.1996</v>
          </cell>
        </row>
        <row r="60">
          <cell r="G60">
            <v>596.5</v>
          </cell>
        </row>
        <row r="61">
          <cell r="G61">
            <v>16312.280999999999</v>
          </cell>
        </row>
        <row r="62">
          <cell r="G62">
            <v>546</v>
          </cell>
        </row>
        <row r="63">
          <cell r="G63">
            <v>15774.507150000001</v>
          </cell>
        </row>
        <row r="64">
          <cell r="G64">
            <v>528</v>
          </cell>
        </row>
        <row r="70">
          <cell r="G70">
            <v>16439.106800000001</v>
          </cell>
        </row>
        <row r="71">
          <cell r="G71">
            <v>550.25</v>
          </cell>
        </row>
        <row r="72">
          <cell r="G72">
            <v>16334.567925000001</v>
          </cell>
        </row>
        <row r="73">
          <cell r="G73">
            <v>546.75</v>
          </cell>
        </row>
        <row r="74">
          <cell r="G74">
            <v>16229.972524999999</v>
          </cell>
        </row>
        <row r="75">
          <cell r="G75">
            <v>543.25</v>
          </cell>
        </row>
        <row r="76">
          <cell r="G76">
            <v>16132.858050000001</v>
          </cell>
        </row>
        <row r="77">
          <cell r="G77">
            <v>540</v>
          </cell>
        </row>
        <row r="78">
          <cell r="G78">
            <v>15923.728349999999</v>
          </cell>
        </row>
        <row r="79">
          <cell r="G79">
            <v>533</v>
          </cell>
        </row>
        <row r="83">
          <cell r="G83">
            <v>11293.25085</v>
          </cell>
        </row>
        <row r="84">
          <cell r="G84">
            <v>378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 FOB 2554 รวม"/>
      <sheetName val="ราคาFOB2554 มค."/>
      <sheetName val="ราคาFOB2554 กพ."/>
      <sheetName val="ราคาFOB2554 มีค. "/>
      <sheetName val="ราคาFOB2554 เมย."/>
      <sheetName val="ราคาFOB2554 พค."/>
      <sheetName val="ราคาFOB2554 มิย. "/>
      <sheetName val="ราคาFOB2554 กค."/>
      <sheetName val="ราคาFOB2554 สค."/>
      <sheetName val="ราคาFOB2554 กย."/>
      <sheetName val="ราคาFOB2554 ตค."/>
      <sheetName val="ราคาFOB2554 พย."/>
      <sheetName val="ราคาFOB2554 ธค."/>
    </sheetNames>
    <sheetDataSet>
      <sheetData sheetId="0" refreshError="1"/>
      <sheetData sheetId="1">
        <row r="4">
          <cell r="G4">
            <v>30.322860000000002</v>
          </cell>
        </row>
        <row r="6">
          <cell r="G6">
            <v>34069.967225</v>
          </cell>
        </row>
        <row r="7">
          <cell r="G7">
            <v>1127.25</v>
          </cell>
        </row>
        <row r="8">
          <cell r="G8">
            <v>30713.283374999999</v>
          </cell>
        </row>
        <row r="9">
          <cell r="G9">
            <v>1016.25</v>
          </cell>
        </row>
        <row r="10">
          <cell r="G10">
            <v>33548.692325000004</v>
          </cell>
        </row>
        <row r="11">
          <cell r="G11">
            <v>1110</v>
          </cell>
        </row>
        <row r="12">
          <cell r="G12">
            <v>30191.976924999999</v>
          </cell>
        </row>
        <row r="13">
          <cell r="G13">
            <v>999</v>
          </cell>
        </row>
        <row r="14">
          <cell r="G14">
            <v>18126.829400000002</v>
          </cell>
        </row>
        <row r="15">
          <cell r="G15">
            <v>599.75</v>
          </cell>
        </row>
        <row r="16">
          <cell r="G16">
            <v>16388.929025000001</v>
          </cell>
        </row>
        <row r="17">
          <cell r="G17">
            <v>542.25</v>
          </cell>
        </row>
        <row r="22">
          <cell r="G22">
            <v>15867.681199999999</v>
          </cell>
        </row>
        <row r="23">
          <cell r="G23">
            <v>525</v>
          </cell>
        </row>
        <row r="24">
          <cell r="G24">
            <v>15769.355799999999</v>
          </cell>
        </row>
        <row r="25">
          <cell r="G25">
            <v>521.75</v>
          </cell>
        </row>
        <row r="26">
          <cell r="G26">
            <v>15157.833674999998</v>
          </cell>
        </row>
        <row r="27">
          <cell r="G27">
            <v>501.5</v>
          </cell>
        </row>
        <row r="30">
          <cell r="G30">
            <v>14259.053174999999</v>
          </cell>
        </row>
        <row r="31">
          <cell r="G31">
            <v>471.75</v>
          </cell>
        </row>
        <row r="37">
          <cell r="G37">
            <v>18255.38105</v>
          </cell>
        </row>
        <row r="38">
          <cell r="G38">
            <v>604</v>
          </cell>
        </row>
        <row r="39">
          <cell r="G39">
            <v>13593.354974999998</v>
          </cell>
        </row>
        <row r="40">
          <cell r="G40">
            <v>449.75</v>
          </cell>
        </row>
        <row r="41">
          <cell r="G41">
            <v>25012.163949999998</v>
          </cell>
        </row>
        <row r="42">
          <cell r="G42">
            <v>827.5</v>
          </cell>
        </row>
        <row r="44">
          <cell r="G44">
            <v>10415.231374999999</v>
          </cell>
        </row>
        <row r="45">
          <cell r="G45">
            <v>345.75</v>
          </cell>
        </row>
        <row r="46">
          <cell r="G46">
            <v>12446.198874999998</v>
          </cell>
        </row>
        <row r="47">
          <cell r="G47">
            <v>411.75</v>
          </cell>
        </row>
        <row r="48">
          <cell r="G48">
            <v>12355.520124999999</v>
          </cell>
        </row>
        <row r="49">
          <cell r="G49">
            <v>408.75</v>
          </cell>
        </row>
        <row r="51">
          <cell r="G51">
            <v>29581.767274999998</v>
          </cell>
        </row>
        <row r="52">
          <cell r="G52">
            <v>978.75</v>
          </cell>
        </row>
        <row r="56">
          <cell r="G56">
            <v>24511.751724999998</v>
          </cell>
        </row>
        <row r="57">
          <cell r="G57">
            <v>811</v>
          </cell>
        </row>
        <row r="59">
          <cell r="G59">
            <v>17597.8763</v>
          </cell>
        </row>
        <row r="60">
          <cell r="G60">
            <v>582.25</v>
          </cell>
        </row>
        <row r="61">
          <cell r="G61">
            <v>15867.681199999999</v>
          </cell>
        </row>
        <row r="62">
          <cell r="G62">
            <v>525</v>
          </cell>
        </row>
        <row r="63">
          <cell r="G63">
            <v>15368.883174999999</v>
          </cell>
        </row>
        <row r="64">
          <cell r="G64">
            <v>508.5</v>
          </cell>
        </row>
        <row r="70">
          <cell r="G70">
            <v>16390.146325000002</v>
          </cell>
        </row>
        <row r="71">
          <cell r="G71">
            <v>542.25</v>
          </cell>
        </row>
        <row r="72">
          <cell r="G72">
            <v>16291.892100000001</v>
          </cell>
        </row>
        <row r="73">
          <cell r="G73">
            <v>539</v>
          </cell>
        </row>
        <row r="74">
          <cell r="G74">
            <v>16186.093949999999</v>
          </cell>
        </row>
        <row r="75">
          <cell r="G75">
            <v>535.5</v>
          </cell>
        </row>
        <row r="76">
          <cell r="G76">
            <v>16072.835599999999</v>
          </cell>
        </row>
        <row r="77">
          <cell r="G77">
            <v>531.75</v>
          </cell>
        </row>
        <row r="78">
          <cell r="G78">
            <v>15868.7246</v>
          </cell>
        </row>
        <row r="79">
          <cell r="G79">
            <v>525</v>
          </cell>
        </row>
        <row r="83">
          <cell r="G83">
            <v>11303.806624999999</v>
          </cell>
        </row>
        <row r="84">
          <cell r="G84">
            <v>374</v>
          </cell>
        </row>
      </sheetData>
      <sheetData sheetId="2">
        <row r="4">
          <cell r="G4">
            <v>30.426024999999996</v>
          </cell>
        </row>
        <row r="6">
          <cell r="G6">
            <v>33834.176749999999</v>
          </cell>
        </row>
        <row r="7">
          <cell r="G7">
            <v>1112</v>
          </cell>
        </row>
        <row r="8">
          <cell r="G8">
            <v>29681.133575</v>
          </cell>
        </row>
        <row r="9">
          <cell r="G9">
            <v>975.5</v>
          </cell>
        </row>
        <row r="10">
          <cell r="G10">
            <v>33301.757724999996</v>
          </cell>
        </row>
        <row r="11">
          <cell r="G11">
            <v>1094.5</v>
          </cell>
        </row>
        <row r="12">
          <cell r="G12">
            <v>29163.818325</v>
          </cell>
        </row>
        <row r="13">
          <cell r="G13">
            <v>958.5</v>
          </cell>
        </row>
        <row r="14">
          <cell r="G14">
            <v>17898.6692</v>
          </cell>
        </row>
        <row r="15">
          <cell r="G15">
            <v>588.25</v>
          </cell>
        </row>
        <row r="16">
          <cell r="G16">
            <v>16704.515200000002</v>
          </cell>
        </row>
        <row r="17">
          <cell r="G17">
            <v>549</v>
          </cell>
        </row>
        <row r="22">
          <cell r="G22">
            <v>16194.901775</v>
          </cell>
        </row>
        <row r="23">
          <cell r="G23">
            <v>532.25</v>
          </cell>
        </row>
        <row r="24">
          <cell r="G24">
            <v>16080.781950000001</v>
          </cell>
        </row>
        <row r="25">
          <cell r="G25">
            <v>528.5</v>
          </cell>
        </row>
        <row r="26">
          <cell r="G26">
            <v>15563.2878</v>
          </cell>
        </row>
        <row r="27">
          <cell r="G27">
            <v>511.5</v>
          </cell>
        </row>
        <row r="30">
          <cell r="G30">
            <v>14840.4319</v>
          </cell>
        </row>
        <row r="31">
          <cell r="G31">
            <v>487.75</v>
          </cell>
        </row>
        <row r="37">
          <cell r="G37">
            <v>18255.542175000002</v>
          </cell>
        </row>
        <row r="38">
          <cell r="G38">
            <v>600</v>
          </cell>
        </row>
        <row r="39">
          <cell r="G39">
            <v>13600.360349999999</v>
          </cell>
        </row>
        <row r="40">
          <cell r="G40">
            <v>447</v>
          </cell>
        </row>
        <row r="41">
          <cell r="G41">
            <v>24501.53615</v>
          </cell>
        </row>
        <row r="42">
          <cell r="G42">
            <v>805.25</v>
          </cell>
        </row>
        <row r="44">
          <cell r="G44">
            <v>14238.946974999999</v>
          </cell>
        </row>
        <row r="45">
          <cell r="G45">
            <v>468</v>
          </cell>
        </row>
        <row r="46">
          <cell r="G46">
            <v>13197.094475</v>
          </cell>
        </row>
        <row r="47">
          <cell r="G47">
            <v>433.75</v>
          </cell>
        </row>
        <row r="48">
          <cell r="G48">
            <v>13075.390374999999</v>
          </cell>
        </row>
        <row r="49">
          <cell r="G49">
            <v>429.75</v>
          </cell>
        </row>
        <row r="51">
          <cell r="G51">
            <v>30105.682174999998</v>
          </cell>
        </row>
        <row r="52">
          <cell r="G52">
            <v>989.5</v>
          </cell>
        </row>
        <row r="56">
          <cell r="G56">
            <v>24523.303325000001</v>
          </cell>
        </row>
        <row r="57">
          <cell r="G57">
            <v>806</v>
          </cell>
        </row>
        <row r="59">
          <cell r="G59">
            <v>17853.165125</v>
          </cell>
        </row>
        <row r="60">
          <cell r="G60">
            <v>586.75</v>
          </cell>
        </row>
        <row r="61">
          <cell r="G61">
            <v>16111.29795</v>
          </cell>
        </row>
        <row r="62">
          <cell r="G62">
            <v>529.5</v>
          </cell>
        </row>
        <row r="63">
          <cell r="G63">
            <v>15601.639275</v>
          </cell>
        </row>
        <row r="64">
          <cell r="G64">
            <v>512.75</v>
          </cell>
        </row>
        <row r="70">
          <cell r="G70">
            <v>16598.032424999998</v>
          </cell>
        </row>
        <row r="71">
          <cell r="G71">
            <v>545.5</v>
          </cell>
        </row>
        <row r="72">
          <cell r="G72">
            <v>16491.533024999997</v>
          </cell>
        </row>
        <row r="73">
          <cell r="G73">
            <v>542</v>
          </cell>
        </row>
        <row r="74">
          <cell r="G74">
            <v>16400.254950000002</v>
          </cell>
        </row>
        <row r="75">
          <cell r="G75">
            <v>539</v>
          </cell>
        </row>
        <row r="76">
          <cell r="G76">
            <v>16301.392599999999</v>
          </cell>
        </row>
        <row r="77">
          <cell r="G77">
            <v>535.75</v>
          </cell>
        </row>
        <row r="78">
          <cell r="G78">
            <v>16080.781950000001</v>
          </cell>
        </row>
        <row r="79">
          <cell r="G79">
            <v>528.5</v>
          </cell>
        </row>
        <row r="83">
          <cell r="G83">
            <v>12335.240674999999</v>
          </cell>
        </row>
        <row r="84">
          <cell r="G84">
            <v>405.5</v>
          </cell>
        </row>
      </sheetData>
      <sheetData sheetId="3">
        <row r="4">
          <cell r="G4">
            <v>30.114666666666665</v>
          </cell>
        </row>
        <row r="6">
          <cell r="G6">
            <v>33928.844799999999</v>
          </cell>
        </row>
        <row r="7">
          <cell r="G7">
            <v>1126.6666666666667</v>
          </cell>
        </row>
        <row r="8">
          <cell r="G8">
            <v>29793.124533333332</v>
          </cell>
        </row>
        <row r="9">
          <cell r="G9">
            <v>989.33333333333337</v>
          </cell>
        </row>
        <row r="10">
          <cell r="G10">
            <v>33426.946933333333</v>
          </cell>
        </row>
        <row r="11">
          <cell r="G11">
            <v>1110</v>
          </cell>
        </row>
        <row r="12">
          <cell r="G12">
            <v>29281.1744</v>
          </cell>
        </row>
        <row r="13">
          <cell r="G13">
            <v>972.33333333333337</v>
          </cell>
        </row>
        <row r="14">
          <cell r="G14">
            <v>17014.749333333333</v>
          </cell>
        </row>
        <row r="15">
          <cell r="G15">
            <v>565</v>
          </cell>
        </row>
        <row r="16">
          <cell r="G16">
            <v>15679.938666666667</v>
          </cell>
        </row>
        <row r="17">
          <cell r="G17">
            <v>520.66666666666663</v>
          </cell>
        </row>
        <row r="22">
          <cell r="G22">
            <v>15188.051733333334</v>
          </cell>
        </row>
        <row r="23">
          <cell r="G23">
            <v>504.33333333333331</v>
          </cell>
        </row>
        <row r="24">
          <cell r="G24">
            <v>15087.6968</v>
          </cell>
        </row>
        <row r="25">
          <cell r="G25">
            <v>501</v>
          </cell>
        </row>
        <row r="26">
          <cell r="G26">
            <v>14776.498666666666</v>
          </cell>
        </row>
        <row r="27">
          <cell r="G27">
            <v>490.66666666666669</v>
          </cell>
        </row>
        <row r="30">
          <cell r="G30">
            <v>14254.497066666669</v>
          </cell>
        </row>
        <row r="31">
          <cell r="G31">
            <v>473.33333333333331</v>
          </cell>
        </row>
        <row r="37">
          <cell r="G37">
            <v>18269.510666666665</v>
          </cell>
        </row>
        <row r="38">
          <cell r="G38">
            <v>606.66666666666663</v>
          </cell>
        </row>
        <row r="39">
          <cell r="G39">
            <v>13611.7888</v>
          </cell>
        </row>
        <row r="40">
          <cell r="G40">
            <v>452</v>
          </cell>
        </row>
        <row r="41">
          <cell r="G41">
            <v>23088.110133333335</v>
          </cell>
        </row>
        <row r="42">
          <cell r="G42">
            <v>766.66666666666663</v>
          </cell>
        </row>
        <row r="44">
          <cell r="G44">
            <v>14164.153066666666</v>
          </cell>
        </row>
        <row r="45">
          <cell r="G45">
            <v>470.33333333333331</v>
          </cell>
        </row>
        <row r="46">
          <cell r="G46">
            <v>12849.159999999998</v>
          </cell>
        </row>
        <row r="47">
          <cell r="G47">
            <v>426.66666666666669</v>
          </cell>
        </row>
        <row r="48">
          <cell r="G48">
            <v>12738.7528</v>
          </cell>
        </row>
        <row r="49">
          <cell r="G49">
            <v>423</v>
          </cell>
        </row>
        <row r="51">
          <cell r="G51">
            <v>31149.198666666667</v>
          </cell>
        </row>
        <row r="52">
          <cell r="G52">
            <v>1034.3333333333333</v>
          </cell>
        </row>
        <row r="56">
          <cell r="G56">
            <v>24373.186400000002</v>
          </cell>
        </row>
        <row r="57">
          <cell r="G57">
            <v>809.33333333333337</v>
          </cell>
        </row>
        <row r="59">
          <cell r="G59">
            <v>16814.243733333333</v>
          </cell>
        </row>
        <row r="60">
          <cell r="G60">
            <v>558.33333333333337</v>
          </cell>
        </row>
        <row r="61">
          <cell r="G61">
            <v>15087.6968</v>
          </cell>
        </row>
        <row r="62">
          <cell r="G62">
            <v>501</v>
          </cell>
        </row>
        <row r="63">
          <cell r="G63">
            <v>14565.696000000002</v>
          </cell>
        </row>
        <row r="64">
          <cell r="G64">
            <v>483.66666666666669</v>
          </cell>
        </row>
        <row r="70">
          <cell r="G70">
            <v>15719.979200000002</v>
          </cell>
        </row>
        <row r="71">
          <cell r="G71">
            <v>522</v>
          </cell>
        </row>
        <row r="72">
          <cell r="G72">
            <v>15609.5728</v>
          </cell>
        </row>
        <row r="73">
          <cell r="G73">
            <v>518.33333333333337</v>
          </cell>
        </row>
        <row r="74">
          <cell r="G74">
            <v>15519.228800000003</v>
          </cell>
        </row>
        <row r="75">
          <cell r="G75">
            <v>515.33333333333337</v>
          </cell>
        </row>
        <row r="76">
          <cell r="G76">
            <v>15428.8848</v>
          </cell>
        </row>
        <row r="77">
          <cell r="G77">
            <v>512.33333333333337</v>
          </cell>
        </row>
        <row r="78">
          <cell r="G78">
            <v>15218.082133333335</v>
          </cell>
        </row>
        <row r="79">
          <cell r="G79">
            <v>505.33333333333331</v>
          </cell>
        </row>
        <row r="83">
          <cell r="G83">
            <v>13370.871466666669</v>
          </cell>
        </row>
        <row r="84">
          <cell r="G84">
            <v>444</v>
          </cell>
        </row>
      </sheetData>
      <sheetData sheetId="4">
        <row r="4">
          <cell r="G4">
            <v>29.831275000000002</v>
          </cell>
        </row>
        <row r="6">
          <cell r="G6">
            <v>34089.281849999999</v>
          </cell>
        </row>
        <row r="7">
          <cell r="G7">
            <v>1142.75</v>
          </cell>
        </row>
        <row r="8">
          <cell r="G8">
            <v>29548.113400000002</v>
          </cell>
        </row>
        <row r="9">
          <cell r="G9">
            <v>990.5</v>
          </cell>
        </row>
        <row r="10">
          <cell r="G10">
            <v>33574.659399999997</v>
          </cell>
        </row>
        <row r="11">
          <cell r="G11">
            <v>1125.5</v>
          </cell>
        </row>
        <row r="12">
          <cell r="G12">
            <v>29033.560575000003</v>
          </cell>
        </row>
        <row r="13">
          <cell r="G13">
            <v>973.25</v>
          </cell>
        </row>
        <row r="14">
          <cell r="G14">
            <v>16347.5712</v>
          </cell>
        </row>
        <row r="15">
          <cell r="G15">
            <v>548</v>
          </cell>
        </row>
        <row r="16">
          <cell r="G16">
            <v>15131.982175000001</v>
          </cell>
        </row>
        <row r="17">
          <cell r="G17">
            <v>507.25</v>
          </cell>
        </row>
        <row r="22">
          <cell r="G22">
            <v>14624.8505</v>
          </cell>
        </row>
        <row r="23">
          <cell r="G23">
            <v>490.25</v>
          </cell>
        </row>
        <row r="24">
          <cell r="G24">
            <v>14535.356674999999</v>
          </cell>
        </row>
        <row r="25">
          <cell r="G25">
            <v>487.25</v>
          </cell>
        </row>
        <row r="26">
          <cell r="G26">
            <v>14281.719975</v>
          </cell>
        </row>
        <row r="27">
          <cell r="G27">
            <v>478.75</v>
          </cell>
        </row>
        <row r="30">
          <cell r="G30">
            <v>13878.9269</v>
          </cell>
        </row>
        <row r="31">
          <cell r="G31">
            <v>465.25</v>
          </cell>
        </row>
        <row r="37">
          <cell r="G37">
            <v>18405.059024999999</v>
          </cell>
        </row>
        <row r="38">
          <cell r="G38">
            <v>617</v>
          </cell>
        </row>
        <row r="39">
          <cell r="G39">
            <v>13669.692700000001</v>
          </cell>
        </row>
        <row r="40">
          <cell r="G40">
            <v>458.25</v>
          </cell>
        </row>
        <row r="41">
          <cell r="G41">
            <v>21367.277149999998</v>
          </cell>
        </row>
        <row r="42">
          <cell r="G42">
            <v>716.25</v>
          </cell>
        </row>
        <row r="44">
          <cell r="G44">
            <v>13945.940975000001</v>
          </cell>
        </row>
        <row r="45">
          <cell r="G45">
            <v>467.5</v>
          </cell>
        </row>
        <row r="46">
          <cell r="G46">
            <v>12625.94125</v>
          </cell>
        </row>
        <row r="47">
          <cell r="G47">
            <v>423.25</v>
          </cell>
        </row>
        <row r="48">
          <cell r="G48">
            <v>12528.984200000001</v>
          </cell>
        </row>
        <row r="49">
          <cell r="G49">
            <v>420</v>
          </cell>
        </row>
        <row r="51">
          <cell r="G51">
            <v>30368.531175000004</v>
          </cell>
        </row>
        <row r="52">
          <cell r="G52">
            <v>1018</v>
          </cell>
        </row>
        <row r="56">
          <cell r="G56">
            <v>23761.014224999999</v>
          </cell>
        </row>
        <row r="57">
          <cell r="G57">
            <v>796.5</v>
          </cell>
        </row>
        <row r="59">
          <cell r="G59">
            <v>16250.614150000001</v>
          </cell>
        </row>
        <row r="60">
          <cell r="G60">
            <v>544.75</v>
          </cell>
        </row>
        <row r="61">
          <cell r="G61">
            <v>14535.356674999999</v>
          </cell>
        </row>
        <row r="62">
          <cell r="G62">
            <v>487.25</v>
          </cell>
        </row>
        <row r="63">
          <cell r="G63">
            <v>13998.393725</v>
          </cell>
        </row>
        <row r="64">
          <cell r="G64">
            <v>469.25</v>
          </cell>
        </row>
        <row r="70">
          <cell r="G70">
            <v>15377.842175000002</v>
          </cell>
        </row>
        <row r="71">
          <cell r="G71">
            <v>515.5</v>
          </cell>
        </row>
        <row r="72">
          <cell r="G72">
            <v>15280.885125000001</v>
          </cell>
        </row>
        <row r="73">
          <cell r="G73">
            <v>512.25</v>
          </cell>
        </row>
        <row r="74">
          <cell r="G74">
            <v>15176.474425</v>
          </cell>
        </row>
        <row r="75">
          <cell r="G75">
            <v>508.75</v>
          </cell>
        </row>
        <row r="76">
          <cell r="G76">
            <v>15079.529425000001</v>
          </cell>
        </row>
        <row r="77">
          <cell r="G77">
            <v>505.5</v>
          </cell>
        </row>
        <row r="78">
          <cell r="G78">
            <v>14878.161674999999</v>
          </cell>
        </row>
        <row r="79">
          <cell r="G79">
            <v>498.75</v>
          </cell>
        </row>
        <row r="83">
          <cell r="G83">
            <v>13349.315475000001</v>
          </cell>
        </row>
        <row r="84">
          <cell r="G84">
            <v>447.5</v>
          </cell>
        </row>
      </sheetData>
      <sheetData sheetId="5">
        <row r="4">
          <cell r="G4">
            <v>29.974299999999999</v>
          </cell>
        </row>
        <row r="6">
          <cell r="G6">
            <v>34013.810359999996</v>
          </cell>
        </row>
        <row r="7">
          <cell r="G7">
            <v>1134.8</v>
          </cell>
        </row>
        <row r="8">
          <cell r="G8">
            <v>29758.437839999999</v>
          </cell>
        </row>
        <row r="9">
          <cell r="G9">
            <v>992.8</v>
          </cell>
        </row>
        <row r="10">
          <cell r="G10">
            <v>33492.341740000003</v>
          </cell>
        </row>
        <row r="11">
          <cell r="G11">
            <v>1117.4000000000001</v>
          </cell>
        </row>
        <row r="12">
          <cell r="G12">
            <v>29242.929540000001</v>
          </cell>
        </row>
        <row r="13">
          <cell r="G13">
            <v>975.6</v>
          </cell>
        </row>
        <row r="14">
          <cell r="G14">
            <v>16203.46422</v>
          </cell>
        </row>
        <row r="15">
          <cell r="G15">
            <v>540.6</v>
          </cell>
        </row>
        <row r="16">
          <cell r="G16">
            <v>14986.571759999997</v>
          </cell>
        </row>
        <row r="17">
          <cell r="G17">
            <v>500</v>
          </cell>
        </row>
        <row r="22">
          <cell r="G22">
            <v>14470.953019999997</v>
          </cell>
        </row>
        <row r="23">
          <cell r="G23">
            <v>482.8</v>
          </cell>
        </row>
        <row r="24">
          <cell r="G24">
            <v>14369.042879999999</v>
          </cell>
        </row>
        <row r="25">
          <cell r="G25">
            <v>479.4</v>
          </cell>
        </row>
        <row r="26">
          <cell r="G26">
            <v>14141.27642</v>
          </cell>
        </row>
        <row r="27">
          <cell r="G27">
            <v>471.8</v>
          </cell>
        </row>
        <row r="30">
          <cell r="G30">
            <v>13769.624679999999</v>
          </cell>
        </row>
        <row r="31">
          <cell r="G31">
            <v>459.4</v>
          </cell>
        </row>
        <row r="37">
          <cell r="G37">
            <v>18685.229700000004</v>
          </cell>
        </row>
        <row r="38">
          <cell r="G38">
            <v>623.4</v>
          </cell>
        </row>
        <row r="39">
          <cell r="G39">
            <v>14147.776819999999</v>
          </cell>
        </row>
        <row r="40">
          <cell r="G40">
            <v>472</v>
          </cell>
        </row>
        <row r="41">
          <cell r="G41">
            <v>20609.800640000001</v>
          </cell>
        </row>
        <row r="42">
          <cell r="G42">
            <v>687.6</v>
          </cell>
        </row>
        <row r="44">
          <cell r="G44">
            <v>13847.5177</v>
          </cell>
        </row>
        <row r="45">
          <cell r="G45">
            <v>462</v>
          </cell>
        </row>
        <row r="46">
          <cell r="G46">
            <v>12522.66228</v>
          </cell>
        </row>
        <row r="47">
          <cell r="G47">
            <v>417.8</v>
          </cell>
        </row>
        <row r="48">
          <cell r="G48">
            <v>12420.711439999997</v>
          </cell>
        </row>
        <row r="49">
          <cell r="G49">
            <v>414.4</v>
          </cell>
        </row>
        <row r="51">
          <cell r="G51">
            <v>28978.153860000002</v>
          </cell>
        </row>
        <row r="52">
          <cell r="G52">
            <v>966.8</v>
          </cell>
        </row>
        <row r="56">
          <cell r="G56">
            <v>22887.536199999999</v>
          </cell>
        </row>
        <row r="57">
          <cell r="G57">
            <v>763.6</v>
          </cell>
        </row>
        <row r="59">
          <cell r="G59">
            <v>16101.52536</v>
          </cell>
        </row>
        <row r="60">
          <cell r="G60">
            <v>537.20000000000005</v>
          </cell>
        </row>
        <row r="61">
          <cell r="G61">
            <v>14369.042879999999</v>
          </cell>
        </row>
        <row r="62">
          <cell r="G62">
            <v>479.4</v>
          </cell>
        </row>
        <row r="63">
          <cell r="G63">
            <v>13865.562520000001</v>
          </cell>
        </row>
        <row r="64">
          <cell r="G64">
            <v>462.6</v>
          </cell>
        </row>
        <row r="70">
          <cell r="G70">
            <v>15183.976919999997</v>
          </cell>
        </row>
        <row r="71">
          <cell r="G71">
            <v>506.6</v>
          </cell>
        </row>
        <row r="72">
          <cell r="G72">
            <v>15088.039080000002</v>
          </cell>
        </row>
        <row r="73">
          <cell r="G73">
            <v>503.4</v>
          </cell>
        </row>
        <row r="74">
          <cell r="G74">
            <v>14998.116180000001</v>
          </cell>
        </row>
        <row r="75">
          <cell r="G75">
            <v>500.4</v>
          </cell>
        </row>
        <row r="76">
          <cell r="G76">
            <v>14884.233919999999</v>
          </cell>
        </row>
        <row r="77">
          <cell r="G77">
            <v>496.6</v>
          </cell>
        </row>
        <row r="78">
          <cell r="G78">
            <v>14686.331320000001</v>
          </cell>
        </row>
        <row r="79">
          <cell r="G79">
            <v>490</v>
          </cell>
        </row>
        <row r="83">
          <cell r="G83">
            <v>13248.031699999998</v>
          </cell>
        </row>
        <row r="84">
          <cell r="G84">
            <v>442</v>
          </cell>
        </row>
      </sheetData>
      <sheetData sheetId="6">
        <row r="4">
          <cell r="G4">
            <v>30.294375000000002</v>
          </cell>
        </row>
        <row r="6">
          <cell r="G6">
            <v>33973.827174999999</v>
          </cell>
        </row>
        <row r="7">
          <cell r="G7">
            <v>1121.5</v>
          </cell>
        </row>
        <row r="8">
          <cell r="G8">
            <v>30627.583875</v>
          </cell>
        </row>
        <row r="9">
          <cell r="G9">
            <v>1011</v>
          </cell>
        </row>
        <row r="10">
          <cell r="G10">
            <v>33473.954299999998</v>
          </cell>
        </row>
        <row r="11">
          <cell r="G11">
            <v>1105</v>
          </cell>
        </row>
        <row r="12">
          <cell r="G12">
            <v>30097.500724999998</v>
          </cell>
        </row>
        <row r="13">
          <cell r="G13">
            <v>993.5</v>
          </cell>
        </row>
        <row r="14">
          <cell r="G14">
            <v>16934.795249999996</v>
          </cell>
        </row>
        <row r="15">
          <cell r="G15">
            <v>559</v>
          </cell>
        </row>
        <row r="16">
          <cell r="G16">
            <v>15859.716974999999</v>
          </cell>
        </row>
        <row r="17">
          <cell r="G17">
            <v>523.5</v>
          </cell>
        </row>
        <row r="22">
          <cell r="G22">
            <v>15359.875474999999</v>
          </cell>
        </row>
        <row r="23">
          <cell r="G23">
            <v>507</v>
          </cell>
        </row>
        <row r="24">
          <cell r="G24">
            <v>15268.992349999999</v>
          </cell>
        </row>
        <row r="25">
          <cell r="G25">
            <v>504</v>
          </cell>
        </row>
        <row r="26">
          <cell r="G26">
            <v>14867.571025000001</v>
          </cell>
        </row>
        <row r="27">
          <cell r="G27">
            <v>490.75</v>
          </cell>
        </row>
        <row r="30">
          <cell r="G30">
            <v>14261.518700000001</v>
          </cell>
        </row>
        <row r="31">
          <cell r="G31">
            <v>470.75</v>
          </cell>
        </row>
        <row r="37">
          <cell r="G37">
            <v>18752.594525</v>
          </cell>
        </row>
        <row r="38">
          <cell r="G38">
            <v>619</v>
          </cell>
        </row>
        <row r="39">
          <cell r="G39">
            <v>14753.824399999998</v>
          </cell>
        </row>
        <row r="40">
          <cell r="G40">
            <v>487</v>
          </cell>
        </row>
        <row r="41">
          <cell r="G41">
            <v>22759.586350000005</v>
          </cell>
        </row>
        <row r="42">
          <cell r="G42">
            <v>751.25</v>
          </cell>
        </row>
        <row r="44">
          <cell r="G44">
            <v>13859.301149999999</v>
          </cell>
        </row>
        <row r="45">
          <cell r="G45">
            <v>457.5</v>
          </cell>
        </row>
        <row r="46">
          <cell r="G46">
            <v>12860.908949999999</v>
          </cell>
        </row>
        <row r="47">
          <cell r="G47">
            <v>424.5</v>
          </cell>
        </row>
        <row r="48">
          <cell r="G48">
            <v>12762.452724999999</v>
          </cell>
        </row>
        <row r="49">
          <cell r="G49">
            <v>421.25</v>
          </cell>
        </row>
        <row r="51">
          <cell r="G51">
            <v>29425.656374999999</v>
          </cell>
        </row>
        <row r="52">
          <cell r="G52">
            <v>971.25</v>
          </cell>
        </row>
        <row r="56">
          <cell r="G56">
            <v>23145.042024999999</v>
          </cell>
        </row>
        <row r="57">
          <cell r="G57">
            <v>764</v>
          </cell>
        </row>
        <row r="59">
          <cell r="G59">
            <v>16835.973225000002</v>
          </cell>
        </row>
        <row r="60">
          <cell r="G60">
            <v>555.75</v>
          </cell>
        </row>
        <row r="61">
          <cell r="G61">
            <v>15268.992349999999</v>
          </cell>
        </row>
        <row r="62">
          <cell r="G62">
            <v>504</v>
          </cell>
        </row>
        <row r="63">
          <cell r="G63">
            <v>14754.026</v>
          </cell>
        </row>
        <row r="64">
          <cell r="G64">
            <v>487</v>
          </cell>
        </row>
        <row r="70">
          <cell r="G70">
            <v>15860.410974999999</v>
          </cell>
        </row>
        <row r="71">
          <cell r="G71">
            <v>523.5</v>
          </cell>
        </row>
        <row r="72">
          <cell r="G72">
            <v>15920.98985</v>
          </cell>
        </row>
        <row r="73">
          <cell r="G73">
            <v>525.5</v>
          </cell>
        </row>
        <row r="74">
          <cell r="G74">
            <v>15822.548325</v>
          </cell>
        </row>
        <row r="75">
          <cell r="G75">
            <v>522.25</v>
          </cell>
        </row>
        <row r="76">
          <cell r="G76">
            <v>15708.929225</v>
          </cell>
        </row>
        <row r="77">
          <cell r="G77">
            <v>518.5</v>
          </cell>
        </row>
        <row r="78">
          <cell r="G78">
            <v>15519.604575000001</v>
          </cell>
        </row>
        <row r="79">
          <cell r="G79">
            <v>512.25</v>
          </cell>
        </row>
        <row r="83">
          <cell r="G83">
            <v>13177.44915</v>
          </cell>
        </row>
        <row r="84">
          <cell r="G84">
            <v>435</v>
          </cell>
        </row>
      </sheetData>
      <sheetData sheetId="7">
        <row r="4">
          <cell r="G4">
            <v>29.867100000000001</v>
          </cell>
        </row>
        <row r="6">
          <cell r="G6">
            <v>33940.816700000003</v>
          </cell>
        </row>
        <row r="7">
          <cell r="G7">
            <v>1136.5</v>
          </cell>
        </row>
        <row r="8">
          <cell r="G8">
            <v>32131.202499999999</v>
          </cell>
        </row>
        <row r="9">
          <cell r="G9">
            <v>1076</v>
          </cell>
        </row>
        <row r="10">
          <cell r="G10">
            <v>33448.133600000001</v>
          </cell>
        </row>
        <row r="11">
          <cell r="G11">
            <v>1120</v>
          </cell>
        </row>
        <row r="12">
          <cell r="G12">
            <v>31623.539150000001</v>
          </cell>
        </row>
        <row r="13">
          <cell r="G13">
            <v>1059</v>
          </cell>
        </row>
        <row r="14">
          <cell r="G14">
            <v>17611.076274999999</v>
          </cell>
        </row>
        <row r="15">
          <cell r="G15">
            <v>589.75</v>
          </cell>
        </row>
        <row r="16">
          <cell r="G16">
            <v>16588.33525</v>
          </cell>
        </row>
        <row r="17">
          <cell r="G17">
            <v>555.5</v>
          </cell>
        </row>
        <row r="22">
          <cell r="G22">
            <v>16087.982775</v>
          </cell>
        </row>
        <row r="23">
          <cell r="G23">
            <v>538.75</v>
          </cell>
        </row>
        <row r="24">
          <cell r="G24">
            <v>15975.935649999999</v>
          </cell>
        </row>
        <row r="25">
          <cell r="G25">
            <v>535</v>
          </cell>
        </row>
        <row r="26">
          <cell r="G26">
            <v>15490.973174999999</v>
          </cell>
        </row>
        <row r="27">
          <cell r="G27">
            <v>518.75</v>
          </cell>
        </row>
        <row r="30">
          <cell r="G30">
            <v>14804.149375000001</v>
          </cell>
        </row>
        <row r="31">
          <cell r="G31">
            <v>495.75</v>
          </cell>
        </row>
        <row r="37">
          <cell r="G37">
            <v>19105.632275</v>
          </cell>
        </row>
        <row r="38">
          <cell r="G38">
            <v>639.75</v>
          </cell>
        </row>
        <row r="39">
          <cell r="G39">
            <v>14991.7022</v>
          </cell>
        </row>
        <row r="40">
          <cell r="G40">
            <v>502</v>
          </cell>
        </row>
        <row r="41">
          <cell r="G41">
            <v>23471.910799999998</v>
          </cell>
        </row>
        <row r="42">
          <cell r="G42">
            <v>786</v>
          </cell>
        </row>
        <row r="44">
          <cell r="G44">
            <v>14095.179100000001</v>
          </cell>
        </row>
        <row r="45">
          <cell r="G45">
            <v>472</v>
          </cell>
        </row>
        <row r="46">
          <cell r="G46">
            <v>13393.348950000001</v>
          </cell>
        </row>
        <row r="47">
          <cell r="G47">
            <v>448.5</v>
          </cell>
        </row>
        <row r="48">
          <cell r="G48">
            <v>13296.197775000001</v>
          </cell>
        </row>
        <row r="49">
          <cell r="G49">
            <v>445.25</v>
          </cell>
        </row>
        <row r="51">
          <cell r="G51">
            <v>30935.250250000001</v>
          </cell>
        </row>
        <row r="52">
          <cell r="G52">
            <v>1036</v>
          </cell>
        </row>
        <row r="56">
          <cell r="G56">
            <v>23324.024399999998</v>
          </cell>
        </row>
        <row r="57">
          <cell r="G57">
            <v>781</v>
          </cell>
        </row>
        <row r="59">
          <cell r="G59">
            <v>17402.006574999999</v>
          </cell>
        </row>
        <row r="60">
          <cell r="G60">
            <v>582.75</v>
          </cell>
        </row>
        <row r="61">
          <cell r="G61">
            <v>15975.935649999999</v>
          </cell>
        </row>
        <row r="62">
          <cell r="G62">
            <v>535</v>
          </cell>
        </row>
        <row r="63">
          <cell r="G63">
            <v>15475.873425000002</v>
          </cell>
        </row>
        <row r="64">
          <cell r="G64">
            <v>518.25</v>
          </cell>
        </row>
        <row r="70">
          <cell r="G70">
            <v>16493.833674999998</v>
          </cell>
        </row>
        <row r="71">
          <cell r="G71">
            <v>552.25</v>
          </cell>
        </row>
        <row r="72">
          <cell r="G72">
            <v>16389.303375</v>
          </cell>
        </row>
        <row r="73">
          <cell r="G73">
            <v>548.75</v>
          </cell>
        </row>
        <row r="74">
          <cell r="G74">
            <v>16292.271700000001</v>
          </cell>
        </row>
        <row r="75">
          <cell r="G75">
            <v>545.5</v>
          </cell>
        </row>
        <row r="76">
          <cell r="G76">
            <v>16195.291275</v>
          </cell>
        </row>
        <row r="77">
          <cell r="G77">
            <v>542.25</v>
          </cell>
        </row>
        <row r="78">
          <cell r="G78">
            <v>15978.62045</v>
          </cell>
        </row>
        <row r="79">
          <cell r="G79">
            <v>535</v>
          </cell>
        </row>
        <row r="83">
          <cell r="G83">
            <v>13170.1767</v>
          </cell>
        </row>
        <row r="84">
          <cell r="G84">
            <v>441</v>
          </cell>
        </row>
      </sheetData>
      <sheetData sheetId="8">
        <row r="4">
          <cell r="G4">
            <v>29.636279999999999</v>
          </cell>
        </row>
        <row r="6">
          <cell r="G6">
            <v>33980.698879999996</v>
          </cell>
        </row>
        <row r="7">
          <cell r="G7">
            <v>1146.5999999999999</v>
          </cell>
        </row>
        <row r="8">
          <cell r="G8">
            <v>32433.708480000001</v>
          </cell>
        </row>
        <row r="9">
          <cell r="G9">
            <v>1094.4000000000001</v>
          </cell>
        </row>
        <row r="10">
          <cell r="G10">
            <v>33459.078939999992</v>
          </cell>
        </row>
        <row r="11">
          <cell r="G11">
            <v>1129</v>
          </cell>
        </row>
        <row r="12">
          <cell r="G12">
            <v>31906.15928</v>
          </cell>
        </row>
        <row r="13">
          <cell r="G13">
            <v>1076.5999999999999</v>
          </cell>
        </row>
        <row r="14">
          <cell r="G14">
            <v>18992.938199999997</v>
          </cell>
        </row>
        <row r="15">
          <cell r="G15">
            <v>640.79999999999995</v>
          </cell>
        </row>
        <row r="16">
          <cell r="G16">
            <v>17337.864479999997</v>
          </cell>
        </row>
        <row r="17">
          <cell r="G17">
            <v>585</v>
          </cell>
        </row>
        <row r="22">
          <cell r="G22">
            <v>16834.027139999998</v>
          </cell>
        </row>
        <row r="23">
          <cell r="G23">
            <v>568</v>
          </cell>
        </row>
        <row r="24">
          <cell r="G24">
            <v>16739.189039999997</v>
          </cell>
        </row>
        <row r="25">
          <cell r="G25">
            <v>564.79999999999995</v>
          </cell>
        </row>
        <row r="26">
          <cell r="G26">
            <v>16217.638899999996</v>
          </cell>
        </row>
        <row r="27">
          <cell r="G27">
            <v>547.20000000000005</v>
          </cell>
        </row>
        <row r="30">
          <cell r="G30">
            <v>15500.401319999999</v>
          </cell>
        </row>
        <row r="31">
          <cell r="G31">
            <v>523</v>
          </cell>
        </row>
        <row r="37">
          <cell r="G37">
            <v>19963.953099999995</v>
          </cell>
        </row>
        <row r="38">
          <cell r="G38">
            <v>673.6</v>
          </cell>
        </row>
        <row r="39">
          <cell r="G39">
            <v>15880.16072</v>
          </cell>
        </row>
        <row r="40">
          <cell r="G40">
            <v>535.79999999999995</v>
          </cell>
        </row>
        <row r="41">
          <cell r="G41">
            <v>24451.293859999998</v>
          </cell>
        </row>
        <row r="42">
          <cell r="G42">
            <v>825</v>
          </cell>
        </row>
        <row r="44">
          <cell r="G44">
            <v>14765.452419999998</v>
          </cell>
        </row>
        <row r="45">
          <cell r="G45">
            <v>498.2</v>
          </cell>
        </row>
        <row r="46">
          <cell r="G46">
            <v>14048.276519999999</v>
          </cell>
        </row>
        <row r="47">
          <cell r="G47">
            <v>474</v>
          </cell>
        </row>
        <row r="48">
          <cell r="G48">
            <v>13953.41784</v>
          </cell>
        </row>
        <row r="49">
          <cell r="G49">
            <v>470.8</v>
          </cell>
        </row>
        <row r="51">
          <cell r="G51">
            <v>31467.54434</v>
          </cell>
        </row>
        <row r="52">
          <cell r="G52">
            <v>1061.8</v>
          </cell>
        </row>
        <row r="56">
          <cell r="G56">
            <v>23531.231259999997</v>
          </cell>
        </row>
        <row r="57">
          <cell r="G57">
            <v>794</v>
          </cell>
        </row>
        <row r="59">
          <cell r="G59">
            <v>18197.429519999998</v>
          </cell>
        </row>
        <row r="60">
          <cell r="G60">
            <v>614</v>
          </cell>
        </row>
        <row r="61">
          <cell r="G61">
            <v>16780.837919999998</v>
          </cell>
        </row>
        <row r="62">
          <cell r="G62">
            <v>566.20000000000005</v>
          </cell>
        </row>
        <row r="63">
          <cell r="G63">
            <v>16199.851120000001</v>
          </cell>
        </row>
        <row r="64">
          <cell r="G64">
            <v>546.6</v>
          </cell>
        </row>
        <row r="70">
          <cell r="G70">
            <v>17362.261839999999</v>
          </cell>
        </row>
        <row r="71">
          <cell r="G71">
            <v>585.79999999999995</v>
          </cell>
        </row>
        <row r="72">
          <cell r="G72">
            <v>17457.047579999999</v>
          </cell>
        </row>
        <row r="73">
          <cell r="G73">
            <v>589</v>
          </cell>
        </row>
        <row r="74">
          <cell r="G74">
            <v>17368.138740000002</v>
          </cell>
        </row>
        <row r="75">
          <cell r="G75">
            <v>586</v>
          </cell>
        </row>
        <row r="76">
          <cell r="G76">
            <v>17267.396799999999</v>
          </cell>
        </row>
        <row r="77">
          <cell r="G77">
            <v>582.6</v>
          </cell>
        </row>
        <row r="78">
          <cell r="G78">
            <v>17071.77594</v>
          </cell>
        </row>
        <row r="79">
          <cell r="G79">
            <v>576</v>
          </cell>
        </row>
        <row r="83">
          <cell r="G83">
            <v>13176.173500000001</v>
          </cell>
        </row>
        <row r="84">
          <cell r="G84">
            <v>444.6</v>
          </cell>
        </row>
      </sheetData>
      <sheetData sheetId="9">
        <row r="4">
          <cell r="G4">
            <v>30.16675</v>
          </cell>
        </row>
        <row r="6">
          <cell r="G6">
            <v>34130.394899999999</v>
          </cell>
        </row>
        <row r="7">
          <cell r="G7">
            <v>1131.5</v>
          </cell>
        </row>
        <row r="8">
          <cell r="G8">
            <v>33608.5239</v>
          </cell>
        </row>
        <row r="9">
          <cell r="G9">
            <v>1114</v>
          </cell>
        </row>
        <row r="10">
          <cell r="G10">
            <v>33602.77405</v>
          </cell>
        </row>
        <row r="11">
          <cell r="G11">
            <v>1114</v>
          </cell>
        </row>
        <row r="12">
          <cell r="G12">
            <v>33095.813649999996</v>
          </cell>
        </row>
        <row r="13">
          <cell r="G13">
            <v>1097</v>
          </cell>
        </row>
        <row r="14">
          <cell r="G14">
            <v>19916.736624999998</v>
          </cell>
        </row>
        <row r="15">
          <cell r="G15">
            <v>660.25</v>
          </cell>
        </row>
        <row r="16">
          <cell r="G16">
            <v>18883.846850000002</v>
          </cell>
        </row>
        <row r="17">
          <cell r="G17">
            <v>626</v>
          </cell>
        </row>
        <row r="22">
          <cell r="G22">
            <v>18393.488525000001</v>
          </cell>
        </row>
        <row r="23">
          <cell r="G23">
            <v>609.75</v>
          </cell>
        </row>
        <row r="24">
          <cell r="G24">
            <v>18288.077675</v>
          </cell>
        </row>
        <row r="25">
          <cell r="G25">
            <v>606.25</v>
          </cell>
        </row>
        <row r="26">
          <cell r="G26">
            <v>17625.100274999997</v>
          </cell>
        </row>
        <row r="27">
          <cell r="G27">
            <v>584.25</v>
          </cell>
        </row>
        <row r="30">
          <cell r="G30">
            <v>16750.831124999997</v>
          </cell>
        </row>
        <row r="31">
          <cell r="G31">
            <v>555.25</v>
          </cell>
        </row>
        <row r="37">
          <cell r="G37">
            <v>20852.167574999999</v>
          </cell>
        </row>
        <row r="38">
          <cell r="G38">
            <v>691.25</v>
          </cell>
        </row>
        <row r="39">
          <cell r="G39">
            <v>16803.07285</v>
          </cell>
        </row>
        <row r="40">
          <cell r="G40">
            <v>557</v>
          </cell>
        </row>
        <row r="41">
          <cell r="G41">
            <v>27764.418624999998</v>
          </cell>
        </row>
        <row r="42">
          <cell r="G42">
            <v>920.25</v>
          </cell>
        </row>
        <row r="44">
          <cell r="G44">
            <v>15733.639599999999</v>
          </cell>
        </row>
        <row r="45">
          <cell r="G45">
            <v>521.5</v>
          </cell>
        </row>
        <row r="46">
          <cell r="G46">
            <v>15047.494675</v>
          </cell>
        </row>
        <row r="47">
          <cell r="G47">
            <v>498.75</v>
          </cell>
        </row>
        <row r="48">
          <cell r="G48">
            <v>14934.3935</v>
          </cell>
        </row>
        <row r="49">
          <cell r="G49">
            <v>495</v>
          </cell>
        </row>
        <row r="51">
          <cell r="G51">
            <v>31473.812749999997</v>
          </cell>
        </row>
        <row r="52">
          <cell r="G52">
            <v>1043.5</v>
          </cell>
        </row>
        <row r="56">
          <cell r="G56">
            <v>24166.930074999997</v>
          </cell>
        </row>
        <row r="57">
          <cell r="G57">
            <v>801.25</v>
          </cell>
        </row>
        <row r="59">
          <cell r="G59">
            <v>19916.736624999998</v>
          </cell>
        </row>
        <row r="60">
          <cell r="G60">
            <v>660.25</v>
          </cell>
        </row>
        <row r="61">
          <cell r="G61">
            <v>18491.679100000001</v>
          </cell>
        </row>
        <row r="62">
          <cell r="G62">
            <v>613</v>
          </cell>
        </row>
        <row r="63">
          <cell r="G63">
            <v>17702.003525</v>
          </cell>
        </row>
        <row r="64">
          <cell r="G64">
            <v>586.75</v>
          </cell>
        </row>
        <row r="70">
          <cell r="G70">
            <v>19098.405374999998</v>
          </cell>
        </row>
        <row r="71">
          <cell r="G71">
            <v>633.25</v>
          </cell>
        </row>
        <row r="72">
          <cell r="G72">
            <v>19007.905125000001</v>
          </cell>
        </row>
        <row r="73">
          <cell r="G73">
            <v>630.25</v>
          </cell>
        </row>
        <row r="74">
          <cell r="G74">
            <v>18902.494275000001</v>
          </cell>
        </row>
        <row r="75">
          <cell r="G75">
            <v>626.75</v>
          </cell>
        </row>
        <row r="76">
          <cell r="G76">
            <v>18781.827275</v>
          </cell>
        </row>
        <row r="77">
          <cell r="G77">
            <v>622.75</v>
          </cell>
        </row>
        <row r="78">
          <cell r="G78">
            <v>18585.916174999998</v>
          </cell>
        </row>
        <row r="79">
          <cell r="G79">
            <v>616.25</v>
          </cell>
        </row>
        <row r="83">
          <cell r="G83">
            <v>13173.078175000001</v>
          </cell>
        </row>
        <row r="84">
          <cell r="G84">
            <v>436.75</v>
          </cell>
        </row>
      </sheetData>
      <sheetData sheetId="10">
        <row r="4">
          <cell r="G4">
            <v>30.652760000000001</v>
          </cell>
        </row>
        <row r="6">
          <cell r="G6">
            <v>34943.301240000001</v>
          </cell>
        </row>
        <row r="7">
          <cell r="G7">
            <v>1140</v>
          </cell>
        </row>
        <row r="8">
          <cell r="G8">
            <v>35455.734840000005</v>
          </cell>
        </row>
        <row r="9">
          <cell r="G9">
            <v>1156.8</v>
          </cell>
        </row>
        <row r="10">
          <cell r="G10">
            <v>34422.173580000002</v>
          </cell>
        </row>
        <row r="11">
          <cell r="G11">
            <v>1123</v>
          </cell>
        </row>
        <row r="12">
          <cell r="G12">
            <v>34934.607180000006</v>
          </cell>
        </row>
        <row r="13">
          <cell r="G13">
            <v>1139.8</v>
          </cell>
        </row>
        <row r="14">
          <cell r="G14">
            <v>20089.113300000001</v>
          </cell>
        </row>
        <row r="15">
          <cell r="G15">
            <v>655.4</v>
          </cell>
        </row>
        <row r="16">
          <cell r="G16">
            <v>19059.20824</v>
          </cell>
        </row>
        <row r="17">
          <cell r="G17">
            <v>621.79999999999995</v>
          </cell>
        </row>
        <row r="22">
          <cell r="G22">
            <v>18562.663680000001</v>
          </cell>
        </row>
        <row r="23">
          <cell r="G23">
            <v>605.6</v>
          </cell>
        </row>
        <row r="24">
          <cell r="G24">
            <v>18464.60068</v>
          </cell>
        </row>
        <row r="25">
          <cell r="G25">
            <v>602.4</v>
          </cell>
        </row>
        <row r="26">
          <cell r="G26">
            <v>17906.580759999997</v>
          </cell>
        </row>
        <row r="27">
          <cell r="G27">
            <v>584.20000000000005</v>
          </cell>
        </row>
        <row r="30">
          <cell r="G30">
            <v>17121.805479999999</v>
          </cell>
        </row>
        <row r="31">
          <cell r="G31">
            <v>558.6</v>
          </cell>
        </row>
        <row r="37">
          <cell r="G37">
            <v>21547.204119999999</v>
          </cell>
        </row>
        <row r="38">
          <cell r="G38">
            <v>703</v>
          </cell>
        </row>
        <row r="39">
          <cell r="G39">
            <v>17011.851839999999</v>
          </cell>
        </row>
        <row r="40">
          <cell r="G40">
            <v>555</v>
          </cell>
        </row>
        <row r="41">
          <cell r="G41">
            <v>30185.151299999998</v>
          </cell>
        </row>
        <row r="42">
          <cell r="G42">
            <v>984.8</v>
          </cell>
        </row>
        <row r="44">
          <cell r="G44">
            <v>16281.829399999999</v>
          </cell>
        </row>
        <row r="45">
          <cell r="G45">
            <v>531.20000000000005</v>
          </cell>
        </row>
        <row r="46">
          <cell r="G46">
            <v>15619.6067</v>
          </cell>
        </row>
        <row r="47">
          <cell r="G47">
            <v>509.6</v>
          </cell>
        </row>
        <row r="48">
          <cell r="G48">
            <v>15515.355319999999</v>
          </cell>
        </row>
        <row r="49">
          <cell r="G49">
            <v>506.2</v>
          </cell>
        </row>
        <row r="51">
          <cell r="G51">
            <v>30990.435440000001</v>
          </cell>
        </row>
        <row r="52">
          <cell r="G52">
            <v>1011</v>
          </cell>
        </row>
        <row r="56">
          <cell r="G56">
            <v>24092.460419999999</v>
          </cell>
        </row>
        <row r="57">
          <cell r="G57">
            <v>786</v>
          </cell>
        </row>
        <row r="59">
          <cell r="G59">
            <v>20089.113300000001</v>
          </cell>
        </row>
        <row r="60">
          <cell r="G60">
            <v>655.4</v>
          </cell>
        </row>
        <row r="61">
          <cell r="G61">
            <v>18660.72236</v>
          </cell>
        </row>
        <row r="62">
          <cell r="G62">
            <v>608.79999999999995</v>
          </cell>
        </row>
        <row r="63">
          <cell r="G63">
            <v>18157.989419999998</v>
          </cell>
        </row>
        <row r="64">
          <cell r="G64">
            <v>592.4</v>
          </cell>
        </row>
        <row r="70">
          <cell r="G70">
            <v>18716.166219999999</v>
          </cell>
        </row>
        <row r="71">
          <cell r="G71">
            <v>610.6</v>
          </cell>
        </row>
        <row r="72">
          <cell r="G72">
            <v>18618.019560000001</v>
          </cell>
        </row>
        <row r="73">
          <cell r="G73">
            <v>607.4</v>
          </cell>
        </row>
        <row r="74">
          <cell r="G74">
            <v>18526.061280000002</v>
          </cell>
        </row>
        <row r="75">
          <cell r="G75">
            <v>604.4</v>
          </cell>
        </row>
        <row r="76">
          <cell r="G76">
            <v>18427.99828</v>
          </cell>
        </row>
        <row r="77">
          <cell r="G77">
            <v>601.20000000000005</v>
          </cell>
        </row>
        <row r="78">
          <cell r="G78">
            <v>18225.72206</v>
          </cell>
        </row>
        <row r="79">
          <cell r="G79">
            <v>594.6</v>
          </cell>
        </row>
        <row r="83">
          <cell r="G83">
            <v>13131.323759999999</v>
          </cell>
        </row>
        <row r="84">
          <cell r="G84">
            <v>428.4</v>
          </cell>
        </row>
      </sheetData>
      <sheetData sheetId="11">
        <row r="4">
          <cell r="G4">
            <v>30.731574999999999</v>
          </cell>
        </row>
        <row r="6">
          <cell r="G6">
            <v>34962.962</v>
          </cell>
        </row>
        <row r="7">
          <cell r="G7">
            <v>1137.75</v>
          </cell>
        </row>
        <row r="8">
          <cell r="G8">
            <v>36129.646999999997</v>
          </cell>
        </row>
        <row r="9">
          <cell r="G9">
            <v>1175.75</v>
          </cell>
        </row>
        <row r="10">
          <cell r="G10">
            <v>34448.235249999998</v>
          </cell>
        </row>
        <row r="11">
          <cell r="G11">
            <v>1121</v>
          </cell>
        </row>
        <row r="12">
          <cell r="G12">
            <v>35614.856325000001</v>
          </cell>
        </row>
        <row r="13">
          <cell r="G13">
            <v>1159</v>
          </cell>
        </row>
        <row r="14">
          <cell r="G14">
            <v>21143.236299999997</v>
          </cell>
        </row>
        <row r="15">
          <cell r="G15">
            <v>688</v>
          </cell>
        </row>
        <row r="16">
          <cell r="G16">
            <v>20136.918549999999</v>
          </cell>
        </row>
        <row r="17">
          <cell r="G17">
            <v>655.25</v>
          </cell>
        </row>
        <row r="22">
          <cell r="G22">
            <v>19637.5982</v>
          </cell>
        </row>
        <row r="23">
          <cell r="G23">
            <v>639</v>
          </cell>
        </row>
        <row r="24">
          <cell r="G24">
            <v>19522.317999999999</v>
          </cell>
        </row>
        <row r="25">
          <cell r="G25">
            <v>635.25</v>
          </cell>
        </row>
        <row r="26">
          <cell r="G26">
            <v>19115.122775</v>
          </cell>
        </row>
        <row r="27">
          <cell r="G27">
            <v>622</v>
          </cell>
        </row>
        <row r="30">
          <cell r="G30">
            <v>18515.80875</v>
          </cell>
        </row>
        <row r="31">
          <cell r="G31">
            <v>602.5</v>
          </cell>
        </row>
        <row r="37">
          <cell r="G37">
            <v>22198.578999999998</v>
          </cell>
        </row>
        <row r="38">
          <cell r="G38">
            <v>722.25</v>
          </cell>
        </row>
        <row r="39">
          <cell r="G39">
            <v>17670.717675</v>
          </cell>
        </row>
        <row r="40">
          <cell r="G40">
            <v>575</v>
          </cell>
        </row>
        <row r="41">
          <cell r="G41">
            <v>30554.967199999999</v>
          </cell>
        </row>
        <row r="42">
          <cell r="G42">
            <v>994.25</v>
          </cell>
        </row>
        <row r="44">
          <cell r="G44">
            <v>17847.377775000001</v>
          </cell>
        </row>
        <row r="45">
          <cell r="G45">
            <v>580.75</v>
          </cell>
        </row>
        <row r="46">
          <cell r="G46">
            <v>17332.67035</v>
          </cell>
        </row>
        <row r="47">
          <cell r="G47">
            <v>564</v>
          </cell>
        </row>
        <row r="48">
          <cell r="G48">
            <v>17232.734649999999</v>
          </cell>
        </row>
        <row r="49">
          <cell r="G49">
            <v>560.75</v>
          </cell>
        </row>
        <row r="51">
          <cell r="G51">
            <v>29776.346575</v>
          </cell>
        </row>
        <row r="52">
          <cell r="G52">
            <v>969</v>
          </cell>
        </row>
        <row r="56">
          <cell r="G56">
            <v>24115.229050000002</v>
          </cell>
        </row>
        <row r="57">
          <cell r="G57">
            <v>784.75</v>
          </cell>
        </row>
        <row r="59">
          <cell r="G59">
            <v>21143.236299999997</v>
          </cell>
        </row>
        <row r="60">
          <cell r="G60">
            <v>688</v>
          </cell>
        </row>
        <row r="61">
          <cell r="G61">
            <v>19729.792924999998</v>
          </cell>
        </row>
        <row r="62">
          <cell r="G62">
            <v>642</v>
          </cell>
        </row>
        <row r="63">
          <cell r="G63">
            <v>19214.971299999997</v>
          </cell>
        </row>
        <row r="64">
          <cell r="G64">
            <v>625.25</v>
          </cell>
        </row>
        <row r="70">
          <cell r="G70">
            <v>19120.763374999999</v>
          </cell>
        </row>
        <row r="71">
          <cell r="G71">
            <v>622.25</v>
          </cell>
        </row>
        <row r="72">
          <cell r="G72">
            <v>18997.837074999999</v>
          </cell>
        </row>
        <row r="73">
          <cell r="G73">
            <v>618.25</v>
          </cell>
        </row>
        <row r="74">
          <cell r="G74">
            <v>18905.642350000002</v>
          </cell>
        </row>
        <row r="75">
          <cell r="G75">
            <v>615.25</v>
          </cell>
        </row>
        <row r="76">
          <cell r="G76">
            <v>18813.447625000001</v>
          </cell>
        </row>
        <row r="77">
          <cell r="G77">
            <v>612.25</v>
          </cell>
        </row>
        <row r="78">
          <cell r="G78">
            <v>18613.796925000002</v>
          </cell>
        </row>
        <row r="79">
          <cell r="G79">
            <v>605.75</v>
          </cell>
        </row>
        <row r="83">
          <cell r="G83">
            <v>13915.203074999999</v>
          </cell>
        </row>
        <row r="84">
          <cell r="G84">
            <v>452.75</v>
          </cell>
        </row>
      </sheetData>
      <sheetData sheetId="12">
        <row r="4">
          <cell r="G4">
            <v>30.940537499999998</v>
          </cell>
        </row>
        <row r="6">
          <cell r="G6">
            <v>34773.434412499999</v>
          </cell>
        </row>
        <row r="7">
          <cell r="G7">
            <v>1124</v>
          </cell>
        </row>
        <row r="8">
          <cell r="G8">
            <v>34778.594799999999</v>
          </cell>
        </row>
        <row r="9">
          <cell r="G9">
            <v>1124.25</v>
          </cell>
        </row>
        <row r="10">
          <cell r="G10">
            <v>34247.600562500003</v>
          </cell>
        </row>
        <row r="11">
          <cell r="G11">
            <v>1107</v>
          </cell>
        </row>
        <row r="12">
          <cell r="G12">
            <v>34252.605662499998</v>
          </cell>
        </row>
        <row r="13">
          <cell r="G13">
            <v>1107.25</v>
          </cell>
        </row>
        <row r="14">
          <cell r="G14">
            <v>20430.3891</v>
          </cell>
        </row>
        <row r="15">
          <cell r="G15">
            <v>660.5</v>
          </cell>
        </row>
        <row r="16">
          <cell r="G16">
            <v>18898.893925</v>
          </cell>
        </row>
        <row r="17">
          <cell r="G17">
            <v>611</v>
          </cell>
        </row>
        <row r="22">
          <cell r="G22">
            <v>18388.436487499999</v>
          </cell>
        </row>
        <row r="23">
          <cell r="G23">
            <v>594.5</v>
          </cell>
        </row>
        <row r="24">
          <cell r="G24">
            <v>18280.238462499998</v>
          </cell>
        </row>
        <row r="25">
          <cell r="G25">
            <v>591</v>
          </cell>
        </row>
        <row r="26">
          <cell r="G26">
            <v>18218.934112499999</v>
          </cell>
        </row>
        <row r="27">
          <cell r="G27">
            <v>589</v>
          </cell>
        </row>
        <row r="30">
          <cell r="G30">
            <v>18003.233649999998</v>
          </cell>
        </row>
        <row r="31">
          <cell r="G31">
            <v>582</v>
          </cell>
        </row>
        <row r="37">
          <cell r="G37">
            <v>23807.3170125</v>
          </cell>
        </row>
        <row r="38">
          <cell r="G38">
            <v>769.5</v>
          </cell>
        </row>
        <row r="39">
          <cell r="G39">
            <v>18099.073412499998</v>
          </cell>
        </row>
        <row r="40">
          <cell r="G40">
            <v>585</v>
          </cell>
        </row>
        <row r="41">
          <cell r="G41">
            <v>29464.404900000001</v>
          </cell>
        </row>
        <row r="42">
          <cell r="G42">
            <v>952.5</v>
          </cell>
        </row>
        <row r="44">
          <cell r="G44">
            <v>18269.238949999999</v>
          </cell>
        </row>
        <row r="45">
          <cell r="G45">
            <v>590.5</v>
          </cell>
        </row>
        <row r="46">
          <cell r="G46">
            <v>17237.985187500002</v>
          </cell>
        </row>
        <row r="47">
          <cell r="G47">
            <v>557.25</v>
          </cell>
        </row>
        <row r="48">
          <cell r="G48">
            <v>17137.518587500002</v>
          </cell>
        </row>
        <row r="49">
          <cell r="G49">
            <v>554</v>
          </cell>
        </row>
        <row r="51">
          <cell r="G51">
            <v>28197.628049999999</v>
          </cell>
        </row>
        <row r="52">
          <cell r="G52">
            <v>911.5</v>
          </cell>
        </row>
        <row r="56">
          <cell r="G56">
            <v>23351.009225000002</v>
          </cell>
        </row>
        <row r="57">
          <cell r="G57">
            <v>754.75</v>
          </cell>
        </row>
        <row r="59">
          <cell r="G59">
            <v>20430.3891</v>
          </cell>
        </row>
        <row r="60">
          <cell r="G60">
            <v>660.5</v>
          </cell>
        </row>
        <row r="61">
          <cell r="G61">
            <v>18481.258099999999</v>
          </cell>
        </row>
        <row r="62">
          <cell r="G62">
            <v>597.5</v>
          </cell>
        </row>
        <row r="63">
          <cell r="G63">
            <v>17986.209500000001</v>
          </cell>
        </row>
        <row r="64">
          <cell r="G64">
            <v>581.5</v>
          </cell>
        </row>
        <row r="70">
          <cell r="G70">
            <v>18437.485774999997</v>
          </cell>
        </row>
        <row r="71">
          <cell r="G71">
            <v>596</v>
          </cell>
        </row>
        <row r="72">
          <cell r="G72">
            <v>18344.664162499997</v>
          </cell>
        </row>
        <row r="73">
          <cell r="G73">
            <v>593</v>
          </cell>
        </row>
        <row r="74">
          <cell r="G74">
            <v>18244.078700000002</v>
          </cell>
        </row>
        <row r="75">
          <cell r="G75">
            <v>589.75</v>
          </cell>
        </row>
        <row r="76">
          <cell r="G76">
            <v>18151.257087499998</v>
          </cell>
        </row>
        <row r="77">
          <cell r="G77">
            <v>586.75</v>
          </cell>
        </row>
        <row r="78">
          <cell r="G78">
            <v>17934.742174999999</v>
          </cell>
        </row>
        <row r="79">
          <cell r="G79">
            <v>579.75</v>
          </cell>
        </row>
        <row r="83">
          <cell r="G83">
            <v>14193.198850000001</v>
          </cell>
        </row>
        <row r="84">
          <cell r="G84">
            <v>458.75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 FOB 2555 รวม"/>
      <sheetName val="ราคาFOB2555 มค."/>
      <sheetName val="ราคาFOB2555 กพ."/>
      <sheetName val="ราคาFOB2555 มีค."/>
      <sheetName val="ราคาFOB2555 เมย."/>
      <sheetName val="ราคาFOB2555 พค."/>
      <sheetName val="ราคาFOB2555 มิย."/>
      <sheetName val="ราคาFOB2555 กค."/>
      <sheetName val="ราคาFOB2555 สค."/>
      <sheetName val="ราคาFOB2555 กย."/>
      <sheetName val="ราคาFOB2555 ตค."/>
      <sheetName val="ราคาFOB2555 พย."/>
      <sheetName val="ราคาFOB2555 ธค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8"/>
  <sheetViews>
    <sheetView tabSelected="1" view="pageBreakPreview" topLeftCell="G1" zoomScaleNormal="85" zoomScaleSheetLayoutView="100" workbookViewId="0">
      <selection activeCell="P13" sqref="P13"/>
    </sheetView>
  </sheetViews>
  <sheetFormatPr defaultRowHeight="16.5"/>
  <cols>
    <col min="1" max="1" width="12.5" style="301" customWidth="1"/>
    <col min="2" max="2" width="12.5" style="302" customWidth="1"/>
    <col min="3" max="14" width="12.5" style="303" customWidth="1"/>
    <col min="15" max="16384" width="9" style="6"/>
  </cols>
  <sheetData>
    <row r="1" spans="1:15" ht="14.25">
      <c r="A1" s="304" t="s">
        <v>105</v>
      </c>
      <c r="B1" s="305"/>
      <c r="C1" s="305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</row>
    <row r="2" spans="1:15" ht="14.25">
      <c r="A2" s="307">
        <v>2546</v>
      </c>
      <c r="B2" s="307">
        <v>2547</v>
      </c>
      <c r="C2" s="307">
        <v>2548</v>
      </c>
      <c r="D2" s="307">
        <v>2549</v>
      </c>
      <c r="E2" s="307">
        <v>2550</v>
      </c>
      <c r="F2" s="307">
        <v>2551</v>
      </c>
      <c r="G2" s="307">
        <v>2552</v>
      </c>
      <c r="H2" s="307">
        <v>2553</v>
      </c>
      <c r="I2" s="307">
        <v>2554</v>
      </c>
      <c r="J2" s="307">
        <v>2555</v>
      </c>
      <c r="K2" s="307">
        <v>2556</v>
      </c>
      <c r="L2" s="307">
        <v>2557</v>
      </c>
      <c r="M2" s="307">
        <v>2558</v>
      </c>
      <c r="N2" s="307">
        <v>2559</v>
      </c>
      <c r="O2" s="115"/>
    </row>
    <row r="3" spans="1:15" s="297" customFormat="1" ht="14.25">
      <c r="A3" s="308" t="s">
        <v>0</v>
      </c>
      <c r="B3" s="308" t="s">
        <v>0</v>
      </c>
      <c r="C3" s="309" t="s">
        <v>0</v>
      </c>
      <c r="D3" s="309" t="s">
        <v>0</v>
      </c>
      <c r="E3" s="310" t="s">
        <v>0</v>
      </c>
      <c r="F3" s="310" t="s">
        <v>0</v>
      </c>
      <c r="G3" s="310" t="s">
        <v>0</v>
      </c>
      <c r="H3" s="310" t="s">
        <v>0</v>
      </c>
      <c r="I3" s="310" t="s">
        <v>0</v>
      </c>
      <c r="J3" s="311" t="s">
        <v>0</v>
      </c>
      <c r="K3" s="310" t="s">
        <v>0</v>
      </c>
      <c r="L3" s="310" t="s">
        <v>0</v>
      </c>
      <c r="M3" s="310" t="s">
        <v>0</v>
      </c>
      <c r="N3" s="310" t="s">
        <v>0</v>
      </c>
      <c r="O3" s="115"/>
    </row>
    <row r="4" spans="1:15" ht="14.25">
      <c r="A4" s="312" t="s">
        <v>1</v>
      </c>
      <c r="B4" s="313" t="s">
        <v>1</v>
      </c>
      <c r="C4" s="314" t="s">
        <v>1</v>
      </c>
      <c r="D4" s="315" t="s">
        <v>1</v>
      </c>
      <c r="E4" s="314" t="s">
        <v>1</v>
      </c>
      <c r="F4" s="313" t="s">
        <v>1</v>
      </c>
      <c r="G4" s="313" t="s">
        <v>1</v>
      </c>
      <c r="H4" s="313" t="s">
        <v>1</v>
      </c>
      <c r="I4" s="313" t="s">
        <v>1</v>
      </c>
      <c r="J4" s="313" t="s">
        <v>1</v>
      </c>
      <c r="K4" s="313" t="s">
        <v>1</v>
      </c>
      <c r="L4" s="313" t="s">
        <v>1</v>
      </c>
      <c r="M4" s="313" t="s">
        <v>1</v>
      </c>
      <c r="N4" s="313" t="s">
        <v>1</v>
      </c>
      <c r="O4" s="115"/>
    </row>
    <row r="5" spans="1:15" ht="14.25">
      <c r="A5" s="316" t="s">
        <v>3</v>
      </c>
      <c r="B5" s="317" t="s">
        <v>3</v>
      </c>
      <c r="C5" s="317" t="s">
        <v>3</v>
      </c>
      <c r="D5" s="318" t="s">
        <v>3</v>
      </c>
      <c r="E5" s="313" t="s">
        <v>3</v>
      </c>
      <c r="F5" s="313" t="s">
        <v>3</v>
      </c>
      <c r="G5" s="313" t="s">
        <v>3</v>
      </c>
      <c r="H5" s="313" t="s">
        <v>3</v>
      </c>
      <c r="I5" s="313" t="s">
        <v>3</v>
      </c>
      <c r="J5" s="313" t="s">
        <v>3</v>
      </c>
      <c r="K5" s="313" t="s">
        <v>3</v>
      </c>
      <c r="L5" s="313" t="s">
        <v>3</v>
      </c>
      <c r="M5" s="313" t="s">
        <v>3</v>
      </c>
      <c r="N5" s="313" t="s">
        <v>3</v>
      </c>
      <c r="O5" s="115"/>
    </row>
    <row r="6" spans="1:15" ht="14.25">
      <c r="A6" s="316" t="s">
        <v>4</v>
      </c>
      <c r="B6" s="317" t="s">
        <v>4</v>
      </c>
      <c r="C6" s="317" t="s">
        <v>4</v>
      </c>
      <c r="D6" s="318" t="s">
        <v>4</v>
      </c>
      <c r="E6" s="313" t="s">
        <v>4</v>
      </c>
      <c r="F6" s="313" t="s">
        <v>4</v>
      </c>
      <c r="G6" s="313" t="s">
        <v>4</v>
      </c>
      <c r="H6" s="313" t="s">
        <v>4</v>
      </c>
      <c r="I6" s="313" t="s">
        <v>4</v>
      </c>
      <c r="J6" s="318" t="s">
        <v>4</v>
      </c>
      <c r="K6" s="313" t="s">
        <v>4</v>
      </c>
      <c r="L6" s="313" t="s">
        <v>4</v>
      </c>
      <c r="M6" s="313" t="s">
        <v>4</v>
      </c>
      <c r="N6" s="313" t="s">
        <v>4</v>
      </c>
      <c r="O6" s="115"/>
    </row>
    <row r="7" spans="1:15" ht="14.25">
      <c r="A7" s="316" t="s">
        <v>5</v>
      </c>
      <c r="B7" s="317" t="s">
        <v>5</v>
      </c>
      <c r="C7" s="317" t="s">
        <v>5</v>
      </c>
      <c r="D7" s="318" t="s">
        <v>5</v>
      </c>
      <c r="E7" s="313" t="s">
        <v>5</v>
      </c>
      <c r="F7" s="313" t="s">
        <v>5</v>
      </c>
      <c r="G7" s="313" t="s">
        <v>5</v>
      </c>
      <c r="H7" s="313" t="s">
        <v>5</v>
      </c>
      <c r="I7" s="313" t="s">
        <v>5</v>
      </c>
      <c r="J7" s="318" t="s">
        <v>5</v>
      </c>
      <c r="K7" s="313" t="s">
        <v>5</v>
      </c>
      <c r="L7" s="313" t="s">
        <v>5</v>
      </c>
      <c r="M7" s="313" t="s">
        <v>5</v>
      </c>
      <c r="N7" s="313" t="s">
        <v>5</v>
      </c>
      <c r="O7" s="115"/>
    </row>
    <row r="8" spans="1:15" ht="14.25">
      <c r="A8" s="312" t="s">
        <v>6</v>
      </c>
      <c r="B8" s="313" t="s">
        <v>6</v>
      </c>
      <c r="C8" s="313" t="s">
        <v>6</v>
      </c>
      <c r="D8" s="318" t="s">
        <v>6</v>
      </c>
      <c r="E8" s="313" t="s">
        <v>6</v>
      </c>
      <c r="F8" s="313" t="s">
        <v>6</v>
      </c>
      <c r="G8" s="313" t="s">
        <v>6</v>
      </c>
      <c r="H8" s="313" t="s">
        <v>6</v>
      </c>
      <c r="I8" s="313" t="s">
        <v>6</v>
      </c>
      <c r="J8" s="313" t="s">
        <v>6</v>
      </c>
      <c r="K8" s="313" t="s">
        <v>6</v>
      </c>
      <c r="L8" s="313" t="s">
        <v>6</v>
      </c>
      <c r="M8" s="313" t="s">
        <v>6</v>
      </c>
      <c r="N8" s="313" t="s">
        <v>6</v>
      </c>
      <c r="O8" s="115"/>
    </row>
    <row r="9" spans="1:15" ht="14.25">
      <c r="A9" s="312" t="s">
        <v>7</v>
      </c>
      <c r="B9" s="313" t="s">
        <v>7</v>
      </c>
      <c r="C9" s="313" t="s">
        <v>7</v>
      </c>
      <c r="D9" s="318" t="s">
        <v>7</v>
      </c>
      <c r="E9" s="313" t="s">
        <v>7</v>
      </c>
      <c r="F9" s="313" t="s">
        <v>7</v>
      </c>
      <c r="G9" s="313" t="s">
        <v>7</v>
      </c>
      <c r="H9" s="313" t="s">
        <v>7</v>
      </c>
      <c r="I9" s="313" t="s">
        <v>7</v>
      </c>
      <c r="J9" s="313" t="s">
        <v>7</v>
      </c>
      <c r="K9" s="313" t="s">
        <v>7</v>
      </c>
      <c r="L9" s="313" t="s">
        <v>7</v>
      </c>
      <c r="M9" s="313" t="s">
        <v>7</v>
      </c>
      <c r="N9" s="313" t="s">
        <v>7</v>
      </c>
      <c r="O9" s="115"/>
    </row>
    <row r="10" spans="1:15" ht="14.25">
      <c r="A10" s="312" t="s">
        <v>8</v>
      </c>
      <c r="B10" s="313" t="s">
        <v>8</v>
      </c>
      <c r="C10" s="313" t="s">
        <v>8</v>
      </c>
      <c r="D10" s="318" t="s">
        <v>8</v>
      </c>
      <c r="E10" s="313" t="s">
        <v>8</v>
      </c>
      <c r="F10" s="313" t="s">
        <v>8</v>
      </c>
      <c r="G10" s="313" t="s">
        <v>8</v>
      </c>
      <c r="H10" s="313" t="s">
        <v>8</v>
      </c>
      <c r="I10" s="313" t="s">
        <v>8</v>
      </c>
      <c r="J10" s="313" t="s">
        <v>8</v>
      </c>
      <c r="K10" s="319" t="s">
        <v>8</v>
      </c>
      <c r="L10" s="319" t="s">
        <v>8</v>
      </c>
      <c r="M10" s="319" t="s">
        <v>8</v>
      </c>
      <c r="N10" s="319" t="s">
        <v>8</v>
      </c>
      <c r="O10" s="115"/>
    </row>
    <row r="11" spans="1:15" ht="14.25">
      <c r="A11" s="312" t="s">
        <v>9</v>
      </c>
      <c r="B11" s="313" t="s">
        <v>9</v>
      </c>
      <c r="C11" s="313" t="s">
        <v>9</v>
      </c>
      <c r="D11" s="318" t="s">
        <v>9</v>
      </c>
      <c r="E11" s="313" t="s">
        <v>9</v>
      </c>
      <c r="F11" s="313" t="s">
        <v>9</v>
      </c>
      <c r="G11" s="313" t="s">
        <v>9</v>
      </c>
      <c r="H11" s="313" t="s">
        <v>9</v>
      </c>
      <c r="I11" s="313" t="s">
        <v>9</v>
      </c>
      <c r="J11" s="313" t="s">
        <v>9</v>
      </c>
      <c r="K11" s="319" t="s">
        <v>9</v>
      </c>
      <c r="L11" s="319" t="s">
        <v>9</v>
      </c>
      <c r="M11" s="319" t="s">
        <v>9</v>
      </c>
      <c r="N11" s="319" t="s">
        <v>9</v>
      </c>
      <c r="O11" s="115"/>
    </row>
    <row r="12" spans="1:15" ht="14.25">
      <c r="A12" s="312" t="s">
        <v>10</v>
      </c>
      <c r="B12" s="313" t="s">
        <v>10</v>
      </c>
      <c r="C12" s="313" t="s">
        <v>10</v>
      </c>
      <c r="D12" s="318" t="s">
        <v>10</v>
      </c>
      <c r="E12" s="313" t="s">
        <v>10</v>
      </c>
      <c r="F12" s="313" t="s">
        <v>10</v>
      </c>
      <c r="G12" s="313" t="s">
        <v>10</v>
      </c>
      <c r="H12" s="313" t="s">
        <v>10</v>
      </c>
      <c r="I12" s="313" t="s">
        <v>10</v>
      </c>
      <c r="J12" s="313" t="s">
        <v>10</v>
      </c>
      <c r="K12" s="313" t="s">
        <v>10</v>
      </c>
      <c r="L12" s="313" t="s">
        <v>10</v>
      </c>
      <c r="M12" s="317" t="s">
        <v>10</v>
      </c>
      <c r="N12" s="317" t="s">
        <v>10</v>
      </c>
      <c r="O12" s="115"/>
    </row>
    <row r="13" spans="1:15" ht="14.25">
      <c r="A13" s="312" t="s">
        <v>11</v>
      </c>
      <c r="B13" s="313" t="s">
        <v>11</v>
      </c>
      <c r="C13" s="313" t="s">
        <v>11</v>
      </c>
      <c r="D13" s="318" t="s">
        <v>11</v>
      </c>
      <c r="E13" s="313" t="s">
        <v>11</v>
      </c>
      <c r="F13" s="313" t="s">
        <v>11</v>
      </c>
      <c r="G13" s="313" t="s">
        <v>11</v>
      </c>
      <c r="H13" s="313" t="s">
        <v>11</v>
      </c>
      <c r="I13" s="313" t="s">
        <v>11</v>
      </c>
      <c r="J13" s="313" t="s">
        <v>11</v>
      </c>
      <c r="K13" s="313" t="s">
        <v>11</v>
      </c>
      <c r="L13" s="313" t="s">
        <v>11</v>
      </c>
      <c r="M13" s="317" t="s">
        <v>11</v>
      </c>
      <c r="N13" s="313" t="s">
        <v>11</v>
      </c>
      <c r="O13" s="115"/>
    </row>
    <row r="14" spans="1:15" ht="14.25">
      <c r="A14" s="312" t="s">
        <v>12</v>
      </c>
      <c r="B14" s="313" t="s">
        <v>12</v>
      </c>
      <c r="C14" s="313" t="s">
        <v>12</v>
      </c>
      <c r="D14" s="318" t="s">
        <v>12</v>
      </c>
      <c r="E14" s="313" t="s">
        <v>12</v>
      </c>
      <c r="F14" s="313" t="s">
        <v>12</v>
      </c>
      <c r="G14" s="313" t="s">
        <v>12</v>
      </c>
      <c r="H14" s="313" t="s">
        <v>12</v>
      </c>
      <c r="I14" s="313" t="s">
        <v>12</v>
      </c>
      <c r="J14" s="313" t="s">
        <v>12</v>
      </c>
      <c r="K14" s="313" t="s">
        <v>12</v>
      </c>
      <c r="L14" s="313" t="s">
        <v>12</v>
      </c>
      <c r="M14" s="317" t="s">
        <v>12</v>
      </c>
      <c r="N14" s="313" t="s">
        <v>12</v>
      </c>
      <c r="O14" s="115"/>
    </row>
    <row r="15" spans="1:15" ht="14.25">
      <c r="A15" s="312" t="s">
        <v>13</v>
      </c>
      <c r="B15" s="313" t="s">
        <v>13</v>
      </c>
      <c r="C15" s="313" t="s">
        <v>13</v>
      </c>
      <c r="D15" s="318" t="s">
        <v>13</v>
      </c>
      <c r="E15" s="313" t="s">
        <v>13</v>
      </c>
      <c r="F15" s="313" t="s">
        <v>13</v>
      </c>
      <c r="G15" s="313" t="s">
        <v>13</v>
      </c>
      <c r="H15" s="313" t="s">
        <v>13</v>
      </c>
      <c r="I15" s="313" t="s">
        <v>13</v>
      </c>
      <c r="J15" s="313" t="s">
        <v>13</v>
      </c>
      <c r="K15" s="319" t="s">
        <v>13</v>
      </c>
      <c r="L15" s="319" t="s">
        <v>13</v>
      </c>
      <c r="M15" s="319" t="s">
        <v>13</v>
      </c>
      <c r="N15" s="319" t="s">
        <v>13</v>
      </c>
      <c r="O15" s="115"/>
    </row>
    <row r="16" spans="1:15" ht="14.25">
      <c r="A16" s="312" t="s">
        <v>14</v>
      </c>
      <c r="B16" s="313" t="s">
        <v>14</v>
      </c>
      <c r="C16" s="313" t="s">
        <v>14</v>
      </c>
      <c r="D16" s="318" t="s">
        <v>79</v>
      </c>
      <c r="E16" s="313" t="s">
        <v>79</v>
      </c>
      <c r="F16" s="313" t="s">
        <v>79</v>
      </c>
      <c r="G16" s="313" t="s">
        <v>79</v>
      </c>
      <c r="H16" s="313" t="s">
        <v>79</v>
      </c>
      <c r="I16" s="313" t="s">
        <v>79</v>
      </c>
      <c r="J16" s="313" t="s">
        <v>79</v>
      </c>
      <c r="K16" s="317" t="s">
        <v>79</v>
      </c>
      <c r="L16" s="317" t="s">
        <v>79</v>
      </c>
      <c r="M16" s="317" t="s">
        <v>79</v>
      </c>
      <c r="N16" s="317" t="s">
        <v>79</v>
      </c>
      <c r="O16" s="115"/>
    </row>
    <row r="17" spans="1:15" ht="14.25">
      <c r="A17" s="312" t="s">
        <v>15</v>
      </c>
      <c r="B17" s="313" t="s">
        <v>15</v>
      </c>
      <c r="C17" s="313" t="s">
        <v>15</v>
      </c>
      <c r="D17" s="318" t="s">
        <v>15</v>
      </c>
      <c r="E17" s="313" t="s">
        <v>15</v>
      </c>
      <c r="F17" s="313" t="s">
        <v>15</v>
      </c>
      <c r="G17" s="313" t="s">
        <v>15</v>
      </c>
      <c r="H17" s="313" t="s">
        <v>15</v>
      </c>
      <c r="I17" s="313" t="s">
        <v>15</v>
      </c>
      <c r="J17" s="313" t="s">
        <v>15</v>
      </c>
      <c r="K17" s="319" t="s">
        <v>15</v>
      </c>
      <c r="L17" s="319" t="s">
        <v>15</v>
      </c>
      <c r="M17" s="319" t="s">
        <v>15</v>
      </c>
      <c r="N17" s="319" t="s">
        <v>15</v>
      </c>
      <c r="O17" s="115"/>
    </row>
    <row r="18" spans="1:15" ht="14.25">
      <c r="A18" s="312" t="s">
        <v>16</v>
      </c>
      <c r="B18" s="313" t="s">
        <v>16</v>
      </c>
      <c r="C18" s="313" t="s">
        <v>16</v>
      </c>
      <c r="D18" s="320" t="s">
        <v>16</v>
      </c>
      <c r="E18" s="313" t="s">
        <v>16</v>
      </c>
      <c r="F18" s="313" t="s">
        <v>16</v>
      </c>
      <c r="G18" s="313" t="s">
        <v>16</v>
      </c>
      <c r="H18" s="313" t="s">
        <v>16</v>
      </c>
      <c r="I18" s="313" t="s">
        <v>16</v>
      </c>
      <c r="J18" s="313" t="s">
        <v>16</v>
      </c>
      <c r="K18" s="317" t="s">
        <v>16</v>
      </c>
      <c r="L18" s="317" t="s">
        <v>16</v>
      </c>
      <c r="M18" s="317" t="s">
        <v>16</v>
      </c>
      <c r="N18" s="317" t="s">
        <v>16</v>
      </c>
      <c r="O18" s="115"/>
    </row>
    <row r="19" spans="1:15" s="297" customFormat="1" ht="14.25">
      <c r="A19" s="308" t="s">
        <v>17</v>
      </c>
      <c r="B19" s="308" t="s">
        <v>17</v>
      </c>
      <c r="C19" s="309" t="s">
        <v>17</v>
      </c>
      <c r="D19" s="309" t="s">
        <v>17</v>
      </c>
      <c r="E19" s="310" t="s">
        <v>17</v>
      </c>
      <c r="F19" s="310" t="s">
        <v>17</v>
      </c>
      <c r="G19" s="310" t="s">
        <v>17</v>
      </c>
      <c r="H19" s="310" t="s">
        <v>17</v>
      </c>
      <c r="I19" s="310" t="s">
        <v>17</v>
      </c>
      <c r="J19" s="311" t="s">
        <v>17</v>
      </c>
      <c r="K19" s="310" t="s">
        <v>17</v>
      </c>
      <c r="L19" s="310" t="s">
        <v>17</v>
      </c>
      <c r="M19" s="310" t="s">
        <v>17</v>
      </c>
      <c r="N19" s="310" t="s">
        <v>17</v>
      </c>
      <c r="O19" s="115"/>
    </row>
    <row r="20" spans="1:15" ht="14.25">
      <c r="A20" s="312" t="s">
        <v>18</v>
      </c>
      <c r="B20" s="313" t="s">
        <v>18</v>
      </c>
      <c r="C20" s="313" t="s">
        <v>18</v>
      </c>
      <c r="D20" s="318" t="s">
        <v>18</v>
      </c>
      <c r="E20" s="313" t="s">
        <v>18</v>
      </c>
      <c r="F20" s="313" t="s">
        <v>18</v>
      </c>
      <c r="G20" s="313" t="s">
        <v>18</v>
      </c>
      <c r="H20" s="313" t="s">
        <v>18</v>
      </c>
      <c r="I20" s="313" t="s">
        <v>18</v>
      </c>
      <c r="J20" s="313" t="s">
        <v>18</v>
      </c>
      <c r="K20" s="313" t="s">
        <v>18</v>
      </c>
      <c r="L20" s="313" t="s">
        <v>18</v>
      </c>
      <c r="M20" s="313" t="s">
        <v>18</v>
      </c>
      <c r="N20" s="313" t="s">
        <v>18</v>
      </c>
      <c r="O20" s="115"/>
    </row>
    <row r="21" spans="1:15" ht="14.25">
      <c r="A21" s="312" t="s">
        <v>20</v>
      </c>
      <c r="B21" s="313" t="s">
        <v>20</v>
      </c>
      <c r="C21" s="313" t="s">
        <v>20</v>
      </c>
      <c r="D21" s="318" t="s">
        <v>20</v>
      </c>
      <c r="E21" s="313" t="s">
        <v>20</v>
      </c>
      <c r="F21" s="313" t="s">
        <v>20</v>
      </c>
      <c r="G21" s="313" t="s">
        <v>20</v>
      </c>
      <c r="H21" s="313" t="s">
        <v>20</v>
      </c>
      <c r="I21" s="313" t="s">
        <v>20</v>
      </c>
      <c r="J21" s="313" t="s">
        <v>20</v>
      </c>
      <c r="K21" s="313" t="s">
        <v>20</v>
      </c>
      <c r="L21" s="313" t="s">
        <v>20</v>
      </c>
      <c r="M21" s="313" t="s">
        <v>20</v>
      </c>
      <c r="N21" s="313" t="s">
        <v>20</v>
      </c>
      <c r="O21" s="115"/>
    </row>
    <row r="22" spans="1:15" s="297" customFormat="1" ht="14.25">
      <c r="A22" s="308" t="s">
        <v>22</v>
      </c>
      <c r="B22" s="308" t="s">
        <v>22</v>
      </c>
      <c r="C22" s="309" t="s">
        <v>22</v>
      </c>
      <c r="D22" s="309" t="s">
        <v>22</v>
      </c>
      <c r="E22" s="310" t="s">
        <v>22</v>
      </c>
      <c r="F22" s="310" t="s">
        <v>22</v>
      </c>
      <c r="G22" s="310" t="s">
        <v>22</v>
      </c>
      <c r="H22" s="310" t="s">
        <v>22</v>
      </c>
      <c r="I22" s="310" t="s">
        <v>22</v>
      </c>
      <c r="J22" s="311" t="s">
        <v>22</v>
      </c>
      <c r="K22" s="310" t="s">
        <v>22</v>
      </c>
      <c r="L22" s="310" t="s">
        <v>22</v>
      </c>
      <c r="M22" s="310" t="s">
        <v>22</v>
      </c>
      <c r="N22" s="310" t="s">
        <v>22</v>
      </c>
      <c r="O22" s="115"/>
    </row>
    <row r="23" spans="1:15" ht="14.25">
      <c r="A23" s="312" t="s">
        <v>23</v>
      </c>
      <c r="B23" s="313" t="s">
        <v>23</v>
      </c>
      <c r="C23" s="313" t="s">
        <v>23</v>
      </c>
      <c r="D23" s="318" t="s">
        <v>23</v>
      </c>
      <c r="E23" s="313" t="s">
        <v>23</v>
      </c>
      <c r="F23" s="313" t="s">
        <v>23</v>
      </c>
      <c r="G23" s="313" t="s">
        <v>23</v>
      </c>
      <c r="H23" s="313" t="s">
        <v>23</v>
      </c>
      <c r="I23" s="313" t="s">
        <v>23</v>
      </c>
      <c r="J23" s="313" t="s">
        <v>23</v>
      </c>
      <c r="K23" s="313" t="s">
        <v>23</v>
      </c>
      <c r="L23" s="313" t="s">
        <v>23</v>
      </c>
      <c r="M23" s="313" t="s">
        <v>23</v>
      </c>
      <c r="N23" s="313" t="s">
        <v>23</v>
      </c>
      <c r="O23" s="115"/>
    </row>
    <row r="24" spans="1:15" ht="14.25">
      <c r="A24" s="312" t="s">
        <v>24</v>
      </c>
      <c r="B24" s="313" t="s">
        <v>24</v>
      </c>
      <c r="C24" s="313" t="s">
        <v>24</v>
      </c>
      <c r="D24" s="318" t="s">
        <v>24</v>
      </c>
      <c r="E24" s="313" t="s">
        <v>24</v>
      </c>
      <c r="F24" s="313" t="s">
        <v>24</v>
      </c>
      <c r="G24" s="313" t="s">
        <v>24</v>
      </c>
      <c r="H24" s="313" t="s">
        <v>24</v>
      </c>
      <c r="I24" s="313" t="s">
        <v>24</v>
      </c>
      <c r="J24" s="313" t="s">
        <v>24</v>
      </c>
      <c r="K24" s="313" t="s">
        <v>24</v>
      </c>
      <c r="L24" s="313" t="s">
        <v>24</v>
      </c>
      <c r="M24" s="313" t="s">
        <v>24</v>
      </c>
      <c r="N24" s="313" t="s">
        <v>24</v>
      </c>
      <c r="O24" s="115"/>
    </row>
    <row r="25" spans="1:15" ht="14.25">
      <c r="A25" s="312" t="s">
        <v>25</v>
      </c>
      <c r="B25" s="313" t="s">
        <v>25</v>
      </c>
      <c r="C25" s="313" t="s">
        <v>25</v>
      </c>
      <c r="D25" s="318" t="s">
        <v>25</v>
      </c>
      <c r="E25" s="313" t="s">
        <v>25</v>
      </c>
      <c r="F25" s="313" t="s">
        <v>25</v>
      </c>
      <c r="G25" s="313" t="s">
        <v>25</v>
      </c>
      <c r="H25" s="313" t="s">
        <v>25</v>
      </c>
      <c r="I25" s="313" t="s">
        <v>25</v>
      </c>
      <c r="J25" s="313" t="s">
        <v>25</v>
      </c>
      <c r="K25" s="313" t="s">
        <v>25</v>
      </c>
      <c r="L25" s="313" t="s">
        <v>25</v>
      </c>
      <c r="M25" s="313" t="s">
        <v>25</v>
      </c>
      <c r="N25" s="313" t="s">
        <v>25</v>
      </c>
      <c r="O25" s="115"/>
    </row>
    <row r="26" spans="1:15" s="296" customFormat="1" ht="14.25">
      <c r="A26" s="321" t="s">
        <v>103</v>
      </c>
      <c r="B26" s="321" t="s">
        <v>103</v>
      </c>
      <c r="C26" s="322" t="s">
        <v>104</v>
      </c>
      <c r="D26" s="322" t="s">
        <v>104</v>
      </c>
      <c r="E26" s="323" t="s">
        <v>104</v>
      </c>
      <c r="F26" s="323" t="s">
        <v>104</v>
      </c>
      <c r="G26" s="323" t="s">
        <v>104</v>
      </c>
      <c r="H26" s="323" t="s">
        <v>104</v>
      </c>
      <c r="I26" s="323" t="s">
        <v>104</v>
      </c>
      <c r="J26" s="324" t="s">
        <v>104</v>
      </c>
      <c r="K26" s="323" t="s">
        <v>104</v>
      </c>
      <c r="L26" s="323" t="s">
        <v>104</v>
      </c>
      <c r="M26" s="323" t="s">
        <v>104</v>
      </c>
      <c r="N26" s="323" t="s">
        <v>104</v>
      </c>
      <c r="O26" s="115"/>
    </row>
    <row r="27" spans="1:15" ht="14.25">
      <c r="A27" s="312" t="s">
        <v>27</v>
      </c>
      <c r="B27" s="313" t="s">
        <v>27</v>
      </c>
      <c r="C27" s="313" t="s">
        <v>27</v>
      </c>
      <c r="D27" s="318" t="s">
        <v>84</v>
      </c>
      <c r="E27" s="313" t="s">
        <v>84</v>
      </c>
      <c r="F27" s="313" t="s">
        <v>84</v>
      </c>
      <c r="G27" s="313" t="s">
        <v>84</v>
      </c>
      <c r="H27" s="313" t="s">
        <v>84</v>
      </c>
      <c r="I27" s="313" t="s">
        <v>27</v>
      </c>
      <c r="J27" s="313" t="s">
        <v>84</v>
      </c>
      <c r="K27" s="313" t="s">
        <v>27</v>
      </c>
      <c r="L27" s="313" t="s">
        <v>27</v>
      </c>
      <c r="M27" s="313" t="s">
        <v>27</v>
      </c>
      <c r="N27" s="313" t="s">
        <v>27</v>
      </c>
      <c r="O27" s="115"/>
    </row>
    <row r="28" spans="1:15" ht="14.25">
      <c r="A28" s="312" t="s">
        <v>28</v>
      </c>
      <c r="B28" s="313" t="s">
        <v>28</v>
      </c>
      <c r="C28" s="313" t="s">
        <v>28</v>
      </c>
      <c r="D28" s="318" t="s">
        <v>28</v>
      </c>
      <c r="E28" s="325" t="s">
        <v>28</v>
      </c>
      <c r="F28" s="313" t="s">
        <v>28</v>
      </c>
      <c r="G28" s="313" t="s">
        <v>28</v>
      </c>
      <c r="H28" s="313" t="s">
        <v>28</v>
      </c>
      <c r="I28" s="313" t="s">
        <v>28</v>
      </c>
      <c r="J28" s="313" t="s">
        <v>28</v>
      </c>
      <c r="K28" s="319" t="s">
        <v>28</v>
      </c>
      <c r="L28" s="318" t="s">
        <v>28</v>
      </c>
      <c r="M28" s="318" t="s">
        <v>28</v>
      </c>
      <c r="N28" s="318" t="s">
        <v>28</v>
      </c>
      <c r="O28" s="115"/>
    </row>
    <row r="29" spans="1:15" s="296" customFormat="1" ht="14.25">
      <c r="A29" s="326" t="s">
        <v>29</v>
      </c>
      <c r="B29" s="326" t="s">
        <v>29</v>
      </c>
      <c r="C29" s="327" t="s">
        <v>29</v>
      </c>
      <c r="D29" s="327" t="s">
        <v>29</v>
      </c>
      <c r="E29" s="328" t="s">
        <v>29</v>
      </c>
      <c r="F29" s="328" t="s">
        <v>29</v>
      </c>
      <c r="G29" s="328" t="s">
        <v>29</v>
      </c>
      <c r="H29" s="328" t="s">
        <v>29</v>
      </c>
      <c r="I29" s="328" t="s">
        <v>29</v>
      </c>
      <c r="J29" s="329" t="s">
        <v>29</v>
      </c>
      <c r="K29" s="328" t="s">
        <v>29</v>
      </c>
      <c r="L29" s="328" t="s">
        <v>29</v>
      </c>
      <c r="M29" s="328" t="s">
        <v>29</v>
      </c>
      <c r="N29" s="328" t="s">
        <v>29</v>
      </c>
      <c r="O29" s="115"/>
    </row>
    <row r="30" spans="1:15" ht="14.25">
      <c r="A30" s="312" t="s">
        <v>30</v>
      </c>
      <c r="B30" s="313" t="s">
        <v>30</v>
      </c>
      <c r="C30" s="313" t="s">
        <v>30</v>
      </c>
      <c r="D30" s="318" t="s">
        <v>30</v>
      </c>
      <c r="E30" s="313" t="s">
        <v>30</v>
      </c>
      <c r="F30" s="313" t="s">
        <v>30</v>
      </c>
      <c r="G30" s="313" t="s">
        <v>30</v>
      </c>
      <c r="H30" s="313" t="s">
        <v>30</v>
      </c>
      <c r="I30" s="313" t="s">
        <v>30</v>
      </c>
      <c r="J30" s="313" t="s">
        <v>30</v>
      </c>
      <c r="K30" s="314" t="s">
        <v>30</v>
      </c>
      <c r="L30" s="313" t="s">
        <v>30</v>
      </c>
      <c r="M30" s="313" t="s">
        <v>30</v>
      </c>
      <c r="N30" s="313" t="s">
        <v>30</v>
      </c>
      <c r="O30" s="115"/>
    </row>
    <row r="31" spans="1:15" s="298" customFormat="1" ht="14.25">
      <c r="A31" s="330" t="s">
        <v>31</v>
      </c>
      <c r="B31" s="330" t="s">
        <v>31</v>
      </c>
      <c r="C31" s="331" t="s">
        <v>31</v>
      </c>
      <c r="D31" s="331" t="s">
        <v>31</v>
      </c>
      <c r="E31" s="332" t="s">
        <v>31</v>
      </c>
      <c r="F31" s="332" t="s">
        <v>31</v>
      </c>
      <c r="G31" s="332" t="s">
        <v>31</v>
      </c>
      <c r="H31" s="332" t="s">
        <v>31</v>
      </c>
      <c r="I31" s="332" t="s">
        <v>31</v>
      </c>
      <c r="J31" s="333" t="s">
        <v>31</v>
      </c>
      <c r="K31" s="332" t="s">
        <v>31</v>
      </c>
      <c r="L31" s="332" t="s">
        <v>31</v>
      </c>
      <c r="M31" s="332" t="s">
        <v>31</v>
      </c>
      <c r="N31" s="332" t="s">
        <v>31</v>
      </c>
      <c r="O31" s="115"/>
    </row>
    <row r="32" spans="1:15" ht="14.25">
      <c r="A32" s="312" t="s">
        <v>32</v>
      </c>
      <c r="B32" s="313" t="s">
        <v>32</v>
      </c>
      <c r="C32" s="313" t="s">
        <v>32</v>
      </c>
      <c r="D32" s="318" t="s">
        <v>32</v>
      </c>
      <c r="E32" s="313" t="s">
        <v>32</v>
      </c>
      <c r="F32" s="313" t="s">
        <v>32</v>
      </c>
      <c r="G32" s="313" t="s">
        <v>32</v>
      </c>
      <c r="H32" s="314" t="s">
        <v>32</v>
      </c>
      <c r="I32" s="314" t="s">
        <v>32</v>
      </c>
      <c r="J32" s="313" t="s">
        <v>32</v>
      </c>
      <c r="K32" s="313" t="s">
        <v>32</v>
      </c>
      <c r="L32" s="313" t="s">
        <v>32</v>
      </c>
      <c r="M32" s="314" t="s">
        <v>32</v>
      </c>
      <c r="N32" s="313" t="s">
        <v>32</v>
      </c>
      <c r="O32" s="115"/>
    </row>
    <row r="33" spans="1:15" ht="14.25">
      <c r="A33" s="312" t="s">
        <v>33</v>
      </c>
      <c r="B33" s="313" t="s">
        <v>33</v>
      </c>
      <c r="C33" s="313" t="s">
        <v>33</v>
      </c>
      <c r="D33" s="318" t="s">
        <v>33</v>
      </c>
      <c r="E33" s="313" t="s">
        <v>33</v>
      </c>
      <c r="F33" s="313" t="s">
        <v>33</v>
      </c>
      <c r="G33" s="313" t="s">
        <v>33</v>
      </c>
      <c r="H33" s="313" t="s">
        <v>33</v>
      </c>
      <c r="I33" s="313" t="s">
        <v>33</v>
      </c>
      <c r="J33" s="313" t="s">
        <v>33</v>
      </c>
      <c r="K33" s="313" t="s">
        <v>33</v>
      </c>
      <c r="L33" s="313" t="s">
        <v>33</v>
      </c>
      <c r="M33" s="313" t="s">
        <v>33</v>
      </c>
      <c r="N33" s="313" t="s">
        <v>33</v>
      </c>
      <c r="O33" s="115"/>
    </row>
    <row r="34" spans="1:15" ht="14.25">
      <c r="A34" s="312" t="s">
        <v>34</v>
      </c>
      <c r="B34" s="313" t="s">
        <v>34</v>
      </c>
      <c r="C34" s="313" t="s">
        <v>34</v>
      </c>
      <c r="D34" s="318" t="s">
        <v>34</v>
      </c>
      <c r="E34" s="313" t="s">
        <v>34</v>
      </c>
      <c r="F34" s="313" t="s">
        <v>34</v>
      </c>
      <c r="G34" s="313" t="s">
        <v>34</v>
      </c>
      <c r="H34" s="313" t="s">
        <v>34</v>
      </c>
      <c r="I34" s="313" t="s">
        <v>34</v>
      </c>
      <c r="J34" s="313" t="s">
        <v>34</v>
      </c>
      <c r="K34" s="313" t="s">
        <v>34</v>
      </c>
      <c r="L34" s="313" t="s">
        <v>34</v>
      </c>
      <c r="M34" s="313" t="s">
        <v>34</v>
      </c>
      <c r="N34" s="313" t="s">
        <v>34</v>
      </c>
      <c r="O34" s="115"/>
    </row>
    <row r="35" spans="1:15" ht="14.25">
      <c r="A35" s="312" t="s">
        <v>35</v>
      </c>
      <c r="B35" s="313" t="s">
        <v>35</v>
      </c>
      <c r="C35" s="313" t="s">
        <v>35</v>
      </c>
      <c r="D35" s="318" t="s">
        <v>35</v>
      </c>
      <c r="E35" s="313" t="s">
        <v>35</v>
      </c>
      <c r="F35" s="313" t="s">
        <v>35</v>
      </c>
      <c r="G35" s="313" t="s">
        <v>35</v>
      </c>
      <c r="H35" s="313" t="s">
        <v>35</v>
      </c>
      <c r="I35" s="313" t="s">
        <v>35</v>
      </c>
      <c r="J35" s="313" t="s">
        <v>35</v>
      </c>
      <c r="K35" s="319" t="s">
        <v>35</v>
      </c>
      <c r="L35" s="319" t="s">
        <v>35</v>
      </c>
      <c r="M35" s="319" t="s">
        <v>35</v>
      </c>
      <c r="N35" s="319" t="s">
        <v>35</v>
      </c>
      <c r="O35" s="115"/>
    </row>
    <row r="36" spans="1:15" ht="14.25">
      <c r="A36" s="312" t="s">
        <v>36</v>
      </c>
      <c r="B36" s="313" t="s">
        <v>36</v>
      </c>
      <c r="C36" s="313" t="s">
        <v>36</v>
      </c>
      <c r="D36" s="318" t="s">
        <v>36</v>
      </c>
      <c r="E36" s="313" t="s">
        <v>36</v>
      </c>
      <c r="F36" s="313" t="s">
        <v>36</v>
      </c>
      <c r="G36" s="313" t="s">
        <v>36</v>
      </c>
      <c r="H36" s="313" t="s">
        <v>36</v>
      </c>
      <c r="I36" s="313" t="s">
        <v>36</v>
      </c>
      <c r="J36" s="313" t="s">
        <v>36</v>
      </c>
      <c r="K36" s="319" t="s">
        <v>36</v>
      </c>
      <c r="L36" s="319" t="s">
        <v>36</v>
      </c>
      <c r="M36" s="319" t="s">
        <v>36</v>
      </c>
      <c r="N36" s="319" t="s">
        <v>36</v>
      </c>
      <c r="O36" s="115"/>
    </row>
    <row r="37" spans="1:15" s="298" customFormat="1" ht="14.25">
      <c r="A37" s="330" t="s">
        <v>37</v>
      </c>
      <c r="B37" s="330" t="s">
        <v>37</v>
      </c>
      <c r="C37" s="331" t="s">
        <v>37</v>
      </c>
      <c r="D37" s="317"/>
      <c r="E37" s="317"/>
      <c r="F37" s="317"/>
      <c r="G37" s="317"/>
      <c r="H37" s="317"/>
      <c r="I37" s="317"/>
      <c r="J37" s="317"/>
      <c r="K37" s="317"/>
      <c r="L37" s="317"/>
      <c r="M37" s="317"/>
      <c r="N37" s="317"/>
      <c r="O37" s="115"/>
    </row>
    <row r="38" spans="1:15" ht="14.25">
      <c r="A38" s="312" t="s">
        <v>38</v>
      </c>
      <c r="B38" s="313" t="s">
        <v>38</v>
      </c>
      <c r="C38" s="313" t="s">
        <v>38</v>
      </c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115"/>
    </row>
    <row r="39" spans="1:15" s="300" customFormat="1" ht="14.25">
      <c r="A39" s="334" t="s">
        <v>39</v>
      </c>
      <c r="B39" s="334" t="s">
        <v>39</v>
      </c>
      <c r="C39" s="335" t="s">
        <v>39</v>
      </c>
      <c r="D39" s="335" t="s">
        <v>39</v>
      </c>
      <c r="E39" s="336" t="s">
        <v>39</v>
      </c>
      <c r="F39" s="336" t="s">
        <v>39</v>
      </c>
      <c r="G39" s="336" t="s">
        <v>39</v>
      </c>
      <c r="H39" s="336" t="s">
        <v>39</v>
      </c>
      <c r="I39" s="336" t="s">
        <v>39</v>
      </c>
      <c r="J39" s="335" t="s">
        <v>39</v>
      </c>
      <c r="K39" s="336" t="s">
        <v>39</v>
      </c>
      <c r="L39" s="336" t="s">
        <v>39</v>
      </c>
      <c r="M39" s="336" t="s">
        <v>39</v>
      </c>
      <c r="N39" s="336" t="s">
        <v>39</v>
      </c>
      <c r="O39" s="299"/>
    </row>
    <row r="40" spans="1:15" ht="14.25">
      <c r="A40" s="312" t="s">
        <v>40</v>
      </c>
      <c r="B40" s="313" t="s">
        <v>40</v>
      </c>
      <c r="C40" s="313" t="s">
        <v>40</v>
      </c>
      <c r="D40" s="318" t="s">
        <v>40</v>
      </c>
      <c r="E40" s="313" t="s">
        <v>40</v>
      </c>
      <c r="F40" s="313" t="s">
        <v>40</v>
      </c>
      <c r="G40" s="313" t="s">
        <v>40</v>
      </c>
      <c r="H40" s="313" t="s">
        <v>40</v>
      </c>
      <c r="I40" s="313" t="s">
        <v>40</v>
      </c>
      <c r="J40" s="313" t="s">
        <v>40</v>
      </c>
      <c r="K40" s="313" t="s">
        <v>40</v>
      </c>
      <c r="L40" s="313" t="s">
        <v>40</v>
      </c>
      <c r="M40" s="313" t="s">
        <v>40</v>
      </c>
      <c r="N40" s="313" t="s">
        <v>40</v>
      </c>
      <c r="O40" s="115"/>
    </row>
    <row r="41" spans="1:15" ht="14.25">
      <c r="A41" s="312" t="s">
        <v>41</v>
      </c>
      <c r="B41" s="313" t="s">
        <v>41</v>
      </c>
      <c r="C41" s="313" t="s">
        <v>41</v>
      </c>
      <c r="D41" s="318" t="s">
        <v>41</v>
      </c>
      <c r="E41" s="313" t="s">
        <v>41</v>
      </c>
      <c r="F41" s="313" t="s">
        <v>41</v>
      </c>
      <c r="G41" s="313" t="s">
        <v>41</v>
      </c>
      <c r="H41" s="319" t="s">
        <v>41</v>
      </c>
      <c r="I41" s="319" t="s">
        <v>41</v>
      </c>
      <c r="J41" s="313" t="s">
        <v>41</v>
      </c>
      <c r="K41" s="319" t="s">
        <v>41</v>
      </c>
      <c r="L41" s="319" t="s">
        <v>41</v>
      </c>
      <c r="M41" s="319" t="s">
        <v>41</v>
      </c>
      <c r="N41" s="318" t="s">
        <v>41</v>
      </c>
      <c r="O41" s="115"/>
    </row>
    <row r="42" spans="1:15" ht="14.25">
      <c r="A42" s="312" t="s">
        <v>42</v>
      </c>
      <c r="B42" s="313" t="s">
        <v>42</v>
      </c>
      <c r="C42" s="313" t="s">
        <v>42</v>
      </c>
      <c r="D42" s="318" t="s">
        <v>42</v>
      </c>
      <c r="E42" s="313" t="s">
        <v>42</v>
      </c>
      <c r="F42" s="313" t="s">
        <v>42</v>
      </c>
      <c r="G42" s="313" t="s">
        <v>42</v>
      </c>
      <c r="H42" s="313" t="s">
        <v>42</v>
      </c>
      <c r="I42" s="313" t="s">
        <v>42</v>
      </c>
      <c r="J42" s="313" t="s">
        <v>42</v>
      </c>
      <c r="K42" s="317" t="s">
        <v>42</v>
      </c>
      <c r="L42" s="317" t="s">
        <v>42</v>
      </c>
      <c r="M42" s="317" t="s">
        <v>42</v>
      </c>
      <c r="N42" s="313" t="s">
        <v>42</v>
      </c>
      <c r="O42" s="115"/>
    </row>
    <row r="43" spans="1:15" ht="14.25">
      <c r="A43" s="312" t="s">
        <v>43</v>
      </c>
      <c r="B43" s="313" t="s">
        <v>43</v>
      </c>
      <c r="C43" s="313" t="s">
        <v>43</v>
      </c>
      <c r="D43" s="318" t="s">
        <v>43</v>
      </c>
      <c r="E43" s="313" t="s">
        <v>43</v>
      </c>
      <c r="F43" s="313" t="s">
        <v>43</v>
      </c>
      <c r="G43" s="313" t="s">
        <v>43</v>
      </c>
      <c r="H43" s="313" t="s">
        <v>43</v>
      </c>
      <c r="I43" s="313" t="s">
        <v>43</v>
      </c>
      <c r="J43" s="313" t="s">
        <v>43</v>
      </c>
      <c r="K43" s="317" t="s">
        <v>43</v>
      </c>
      <c r="L43" s="317" t="s">
        <v>43</v>
      </c>
      <c r="M43" s="317" t="s">
        <v>43</v>
      </c>
      <c r="N43" s="313" t="s">
        <v>43</v>
      </c>
      <c r="O43" s="115"/>
    </row>
    <row r="44" spans="1:15" ht="14.25">
      <c r="A44" s="312" t="s">
        <v>44</v>
      </c>
      <c r="B44" s="313" t="s">
        <v>44</v>
      </c>
      <c r="C44" s="313" t="s">
        <v>44</v>
      </c>
      <c r="D44" s="318" t="s">
        <v>44</v>
      </c>
      <c r="E44" s="313" t="s">
        <v>44</v>
      </c>
      <c r="F44" s="313" t="s">
        <v>44</v>
      </c>
      <c r="G44" s="313" t="s">
        <v>44</v>
      </c>
      <c r="H44" s="313" t="s">
        <v>44</v>
      </c>
      <c r="I44" s="313" t="s">
        <v>44</v>
      </c>
      <c r="J44" s="313" t="s">
        <v>44</v>
      </c>
      <c r="K44" s="317" t="s">
        <v>44</v>
      </c>
      <c r="L44" s="317" t="s">
        <v>44</v>
      </c>
      <c r="M44" s="317" t="s">
        <v>44</v>
      </c>
      <c r="N44" s="313" t="s">
        <v>44</v>
      </c>
      <c r="O44" s="115"/>
    </row>
    <row r="45" spans="1:15" ht="14.25">
      <c r="A45" s="312" t="s">
        <v>45</v>
      </c>
      <c r="B45" s="313" t="s">
        <v>45</v>
      </c>
      <c r="C45" s="313" t="s">
        <v>45</v>
      </c>
      <c r="D45" s="318" t="s">
        <v>45</v>
      </c>
      <c r="E45" s="313" t="s">
        <v>45</v>
      </c>
      <c r="F45" s="313" t="s">
        <v>45</v>
      </c>
      <c r="G45" s="313" t="s">
        <v>45</v>
      </c>
      <c r="H45" s="325" t="s">
        <v>45</v>
      </c>
      <c r="I45" s="325" t="s">
        <v>45</v>
      </c>
      <c r="J45" s="313" t="s">
        <v>45</v>
      </c>
      <c r="K45" s="319" t="s">
        <v>45</v>
      </c>
      <c r="L45" s="319" t="s">
        <v>45</v>
      </c>
      <c r="M45" s="319" t="s">
        <v>45</v>
      </c>
      <c r="N45" s="319" t="s">
        <v>45</v>
      </c>
      <c r="O45" s="115"/>
    </row>
    <row r="46" spans="1:15" s="300" customFormat="1" ht="14.25">
      <c r="A46" s="334" t="s">
        <v>46</v>
      </c>
      <c r="B46" s="334" t="s">
        <v>46</v>
      </c>
      <c r="C46" s="335" t="s">
        <v>46</v>
      </c>
      <c r="D46" s="335" t="s">
        <v>46</v>
      </c>
      <c r="E46" s="336" t="s">
        <v>46</v>
      </c>
      <c r="F46" s="336" t="s">
        <v>46</v>
      </c>
      <c r="G46" s="336" t="s">
        <v>46</v>
      </c>
      <c r="H46" s="336" t="s">
        <v>46</v>
      </c>
      <c r="I46" s="336" t="s">
        <v>46</v>
      </c>
      <c r="J46" s="335" t="s">
        <v>46</v>
      </c>
      <c r="K46" s="336" t="s">
        <v>46</v>
      </c>
      <c r="L46" s="336" t="s">
        <v>46</v>
      </c>
      <c r="M46" s="336" t="s">
        <v>46</v>
      </c>
      <c r="N46" s="336" t="s">
        <v>46</v>
      </c>
      <c r="O46" s="299"/>
    </row>
    <row r="47" spans="1:15" ht="14.25">
      <c r="A47" s="337" t="s">
        <v>47</v>
      </c>
      <c r="B47" s="313" t="s">
        <v>47</v>
      </c>
      <c r="C47" s="313" t="s">
        <v>47</v>
      </c>
      <c r="D47" s="318" t="s">
        <v>47</v>
      </c>
      <c r="E47" s="313" t="s">
        <v>47</v>
      </c>
      <c r="F47" s="313" t="s">
        <v>47</v>
      </c>
      <c r="G47" s="313" t="s">
        <v>47</v>
      </c>
      <c r="H47" s="313" t="s">
        <v>47</v>
      </c>
      <c r="I47" s="313" t="s">
        <v>47</v>
      </c>
      <c r="J47" s="313" t="s">
        <v>47</v>
      </c>
      <c r="K47" s="313" t="s">
        <v>47</v>
      </c>
      <c r="L47" s="313" t="s">
        <v>47</v>
      </c>
      <c r="M47" s="313" t="s">
        <v>47</v>
      </c>
      <c r="N47" s="313" t="s">
        <v>47</v>
      </c>
      <c r="O47" s="115"/>
    </row>
    <row r="48" spans="1:15" ht="14.25">
      <c r="A48" s="325"/>
      <c r="B48" s="325"/>
      <c r="C48" s="325"/>
      <c r="D48" s="320" t="s">
        <v>80</v>
      </c>
      <c r="E48" s="325" t="s">
        <v>80</v>
      </c>
      <c r="F48" s="325" t="s">
        <v>80</v>
      </c>
      <c r="G48" s="325" t="s">
        <v>80</v>
      </c>
      <c r="H48" s="325" t="s">
        <v>80</v>
      </c>
      <c r="I48" s="325" t="s">
        <v>80</v>
      </c>
      <c r="J48" s="325" t="s">
        <v>80</v>
      </c>
      <c r="K48" s="325" t="s">
        <v>80</v>
      </c>
      <c r="L48" s="325" t="s">
        <v>80</v>
      </c>
      <c r="M48" s="325" t="s">
        <v>80</v>
      </c>
      <c r="N48" s="325" t="s">
        <v>80</v>
      </c>
      <c r="O48" s="115"/>
    </row>
  </sheetData>
  <pageMargins left="0.7" right="0.7" top="0.25" bottom="0.25" header="0.05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84"/>
  <sheetViews>
    <sheetView workbookViewId="0">
      <selection activeCell="A5" sqref="A5:A84"/>
    </sheetView>
  </sheetViews>
  <sheetFormatPr defaultRowHeight="14.25"/>
  <cols>
    <col min="1" max="1" width="22.5" customWidth="1"/>
  </cols>
  <sheetData>
    <row r="1" spans="1:14" ht="29.25">
      <c r="A1" s="210" t="s">
        <v>94</v>
      </c>
      <c r="B1" s="206"/>
      <c r="C1" s="206"/>
      <c r="D1" s="206"/>
      <c r="E1" s="206"/>
      <c r="F1" s="207"/>
      <c r="G1" s="206"/>
      <c r="H1" s="72"/>
      <c r="I1" s="72"/>
      <c r="J1" s="72"/>
      <c r="K1" s="72"/>
      <c r="L1" s="72"/>
      <c r="M1" s="72"/>
      <c r="N1" s="63"/>
    </row>
    <row r="2" spans="1:14" ht="29.25">
      <c r="A2" s="118" t="s">
        <v>62</v>
      </c>
      <c r="B2" s="119"/>
      <c r="C2" s="119"/>
      <c r="D2" s="119"/>
      <c r="E2" s="119"/>
      <c r="F2" s="207"/>
      <c r="G2" s="120" t="s">
        <v>63</v>
      </c>
      <c r="H2" s="222"/>
      <c r="I2" s="72"/>
      <c r="J2" s="72"/>
      <c r="K2" s="72"/>
      <c r="L2" s="72"/>
      <c r="M2" s="192" t="s">
        <v>50</v>
      </c>
      <c r="N2" s="192"/>
    </row>
    <row r="3" spans="1:14" ht="21">
      <c r="A3" s="43" t="s">
        <v>48</v>
      </c>
      <c r="B3" s="44" t="s">
        <v>64</v>
      </c>
      <c r="C3" s="44" t="s">
        <v>65</v>
      </c>
      <c r="D3" s="44" t="s">
        <v>66</v>
      </c>
      <c r="E3" s="44" t="s">
        <v>67</v>
      </c>
      <c r="F3" s="44" t="s">
        <v>68</v>
      </c>
      <c r="G3" s="44" t="s">
        <v>69</v>
      </c>
      <c r="H3" s="44" t="s">
        <v>70</v>
      </c>
      <c r="I3" s="44" t="s">
        <v>71</v>
      </c>
      <c r="J3" s="44" t="s">
        <v>72</v>
      </c>
      <c r="K3" s="44" t="s">
        <v>73</v>
      </c>
      <c r="L3" s="43" t="s">
        <v>74</v>
      </c>
      <c r="M3" s="44" t="s">
        <v>75</v>
      </c>
      <c r="N3" s="156" t="s">
        <v>76</v>
      </c>
    </row>
    <row r="4" spans="1:14" ht="21.75">
      <c r="A4" s="211" t="s">
        <v>53</v>
      </c>
      <c r="B4" s="223">
        <f>'[8]ราคาFOB2554 มค.'!G4</f>
        <v>30.322860000000002</v>
      </c>
      <c r="C4" s="224">
        <f>'[8]ราคาFOB2554 กพ.'!G4</f>
        <v>30.426024999999996</v>
      </c>
      <c r="D4" s="223">
        <f>'[8]ราคาFOB2554 มีค. '!G4</f>
        <v>30.114666666666665</v>
      </c>
      <c r="E4" s="225">
        <f>'[8]ราคาFOB2554 เมย.'!G4</f>
        <v>29.831275000000002</v>
      </c>
      <c r="F4" s="225">
        <f>'[8]ราคาFOB2554 พค.'!$G$4</f>
        <v>29.974299999999999</v>
      </c>
      <c r="G4" s="225">
        <f>'[8]ราคาFOB2554 มิย. '!$G$4</f>
        <v>30.294375000000002</v>
      </c>
      <c r="H4" s="225">
        <f>'[8]ราคาFOB2554 กค.'!$G$4</f>
        <v>29.867100000000001</v>
      </c>
      <c r="I4" s="226">
        <f>'[8]ราคาFOB2554 สค.'!G4</f>
        <v>29.636279999999999</v>
      </c>
      <c r="J4" s="226">
        <f>'[8]ราคาFOB2554 กย.'!G4</f>
        <v>30.16675</v>
      </c>
      <c r="K4" s="226">
        <f>'[8]ราคาFOB2554 ตค.'!G4</f>
        <v>30.652760000000001</v>
      </c>
      <c r="L4" s="226">
        <f>'[8]ราคาFOB2554 พย.'!G4</f>
        <v>30.731574999999999</v>
      </c>
      <c r="M4" s="226">
        <f>'[8]ราคาFOB2554 ธค.'!G4</f>
        <v>30.940537499999998</v>
      </c>
      <c r="N4" s="227">
        <f>AVERAGE(B4:M4)</f>
        <v>30.246542013888888</v>
      </c>
    </row>
    <row r="5" spans="1:14" ht="21.75">
      <c r="A5" s="194" t="s">
        <v>0</v>
      </c>
      <c r="B5" s="228"/>
      <c r="C5" s="229"/>
      <c r="D5" s="229"/>
      <c r="E5" s="230"/>
      <c r="F5" s="229"/>
      <c r="G5" s="228"/>
      <c r="H5" s="215"/>
      <c r="I5" s="215"/>
      <c r="J5" s="231"/>
      <c r="K5" s="232"/>
      <c r="L5" s="215"/>
      <c r="M5" s="215"/>
      <c r="N5" s="233"/>
    </row>
    <row r="6" spans="1:14" ht="21.75">
      <c r="A6" s="33" t="s">
        <v>1</v>
      </c>
      <c r="B6" s="57">
        <f>'[8]ราคาFOB2554 มค.'!$G6</f>
        <v>34069.967225</v>
      </c>
      <c r="C6" s="57">
        <f>'[8]ราคาFOB2554 กพ.'!$G6</f>
        <v>33834.176749999999</v>
      </c>
      <c r="D6" s="57">
        <f>'[8]ราคาFOB2554 มีค. '!$G6</f>
        <v>33928.844799999999</v>
      </c>
      <c r="E6" s="57">
        <f>'[8]ราคาFOB2554 เมย.'!$G6</f>
        <v>34089.281849999999</v>
      </c>
      <c r="F6" s="57">
        <f>'[8]ราคาFOB2554 พค.'!$G6</f>
        <v>34013.810359999996</v>
      </c>
      <c r="G6" s="57">
        <f>'[8]ราคาFOB2554 มิย. '!$G6</f>
        <v>33973.827174999999</v>
      </c>
      <c r="H6" s="57">
        <f>'[8]ราคาFOB2554 กค.'!$G6</f>
        <v>33940.816700000003</v>
      </c>
      <c r="I6" s="57">
        <f>'[8]ราคาFOB2554 สค.'!$G6</f>
        <v>33980.698879999996</v>
      </c>
      <c r="J6" s="57">
        <f>'[8]ราคาFOB2554 กย.'!$G6</f>
        <v>34130.394899999999</v>
      </c>
      <c r="K6" s="57">
        <f>'[8]ราคาFOB2554 ตค.'!$G6</f>
        <v>34943.301240000001</v>
      </c>
      <c r="L6" s="57">
        <f>'[8]ราคาFOB2554 พย.'!$G6</f>
        <v>34962.962</v>
      </c>
      <c r="M6" s="57">
        <f>'[8]ราคาFOB2554 ธค.'!$G6</f>
        <v>34773.434412499999</v>
      </c>
      <c r="N6" s="234">
        <f>AVERAGE(B6:M6)</f>
        <v>34220.126357708337</v>
      </c>
    </row>
    <row r="7" spans="1:14" ht="21.75">
      <c r="A7" s="33" t="s">
        <v>55</v>
      </c>
      <c r="B7" s="57">
        <f>'[8]ราคาFOB2554 มค.'!$G7</f>
        <v>1127.25</v>
      </c>
      <c r="C7" s="57">
        <f>'[8]ราคาFOB2554 กพ.'!$G7</f>
        <v>1112</v>
      </c>
      <c r="D7" s="57">
        <f>'[8]ราคาFOB2554 มีค. '!$G7</f>
        <v>1126.6666666666667</v>
      </c>
      <c r="E7" s="57">
        <f>'[8]ราคาFOB2554 เมย.'!$G7</f>
        <v>1142.75</v>
      </c>
      <c r="F7" s="57">
        <f>'[8]ราคาFOB2554 พค.'!$G7</f>
        <v>1134.8</v>
      </c>
      <c r="G7" s="57">
        <f>'[8]ราคาFOB2554 มิย. '!$G7</f>
        <v>1121.5</v>
      </c>
      <c r="H7" s="57">
        <f>'[8]ราคาFOB2554 กค.'!$G7</f>
        <v>1136.5</v>
      </c>
      <c r="I7" s="57">
        <f>'[8]ราคาFOB2554 สค.'!$G7</f>
        <v>1146.5999999999999</v>
      </c>
      <c r="J7" s="57">
        <f>'[8]ราคาFOB2554 กย.'!$G7</f>
        <v>1131.5</v>
      </c>
      <c r="K7" s="57">
        <f>'[8]ราคาFOB2554 ตค.'!$G7</f>
        <v>1140</v>
      </c>
      <c r="L7" s="57">
        <f>'[8]ราคาFOB2554 พย.'!$G7</f>
        <v>1137.75</v>
      </c>
      <c r="M7" s="57">
        <f>'[8]ราคาFOB2554 ธค.'!$G7</f>
        <v>1124</v>
      </c>
      <c r="N7" s="235">
        <f t="shared" ref="N7:N17" si="0">AVERAGE(B7:M7)</f>
        <v>1131.776388888889</v>
      </c>
    </row>
    <row r="8" spans="1:14" ht="21.75">
      <c r="A8" s="33" t="s">
        <v>3</v>
      </c>
      <c r="B8" s="57">
        <f>'[8]ราคาFOB2554 มค.'!$G8</f>
        <v>30713.283374999999</v>
      </c>
      <c r="C8" s="57">
        <f>'[8]ราคาFOB2554 กพ.'!$G8</f>
        <v>29681.133575</v>
      </c>
      <c r="D8" s="57">
        <f>'[8]ราคาFOB2554 มีค. '!$G8</f>
        <v>29793.124533333332</v>
      </c>
      <c r="E8" s="57">
        <f>'[8]ราคาFOB2554 เมย.'!$G8</f>
        <v>29548.113400000002</v>
      </c>
      <c r="F8" s="57">
        <f>'[8]ราคาFOB2554 พค.'!$G8</f>
        <v>29758.437839999999</v>
      </c>
      <c r="G8" s="57">
        <f>'[8]ราคาFOB2554 มิย. '!$G8</f>
        <v>30627.583875</v>
      </c>
      <c r="H8" s="57">
        <f>'[8]ราคาFOB2554 กค.'!$G8</f>
        <v>32131.202499999999</v>
      </c>
      <c r="I8" s="57">
        <f>'[8]ราคาFOB2554 สค.'!$G8</f>
        <v>32433.708480000001</v>
      </c>
      <c r="J8" s="57">
        <f>'[8]ราคาFOB2554 กย.'!$G8</f>
        <v>33608.5239</v>
      </c>
      <c r="K8" s="57">
        <f>'[8]ราคาFOB2554 ตค.'!$G8</f>
        <v>35455.734840000005</v>
      </c>
      <c r="L8" s="57">
        <f>'[8]ราคาFOB2554 พย.'!$G8</f>
        <v>36129.646999999997</v>
      </c>
      <c r="M8" s="57">
        <f>'[8]ราคาFOB2554 ธค.'!$G8</f>
        <v>34778.594799999999</v>
      </c>
      <c r="N8" s="235">
        <f t="shared" si="0"/>
        <v>32054.924009861115</v>
      </c>
    </row>
    <row r="9" spans="1:14" ht="21.75">
      <c r="A9" s="33" t="s">
        <v>56</v>
      </c>
      <c r="B9" s="57">
        <f>'[8]ราคาFOB2554 มค.'!$G9</f>
        <v>1016.25</v>
      </c>
      <c r="C9" s="57">
        <f>'[8]ราคาFOB2554 กพ.'!$G9</f>
        <v>975.5</v>
      </c>
      <c r="D9" s="57">
        <f>'[8]ราคาFOB2554 มีค. '!$G9</f>
        <v>989.33333333333337</v>
      </c>
      <c r="E9" s="57">
        <f>'[8]ราคาFOB2554 เมย.'!$G9</f>
        <v>990.5</v>
      </c>
      <c r="F9" s="57">
        <f>'[8]ราคาFOB2554 พค.'!$G9</f>
        <v>992.8</v>
      </c>
      <c r="G9" s="57">
        <f>'[8]ราคาFOB2554 มิย. '!$G9</f>
        <v>1011</v>
      </c>
      <c r="H9" s="57">
        <f>'[8]ราคาFOB2554 กค.'!$G9</f>
        <v>1076</v>
      </c>
      <c r="I9" s="57">
        <f>'[8]ราคาFOB2554 สค.'!$G9</f>
        <v>1094.4000000000001</v>
      </c>
      <c r="J9" s="57">
        <f>'[8]ราคาFOB2554 กย.'!$G9</f>
        <v>1114</v>
      </c>
      <c r="K9" s="57">
        <f>'[8]ราคาFOB2554 ตค.'!$G9</f>
        <v>1156.8</v>
      </c>
      <c r="L9" s="57">
        <f>'[8]ราคาFOB2554 พย.'!$G9</f>
        <v>1175.75</v>
      </c>
      <c r="M9" s="57">
        <f>'[8]ราคาFOB2554 ธค.'!$G9</f>
        <v>1124.25</v>
      </c>
      <c r="N9" s="235">
        <f t="shared" si="0"/>
        <v>1059.7152777777776</v>
      </c>
    </row>
    <row r="10" spans="1:14" ht="21.75">
      <c r="A10" s="33" t="s">
        <v>4</v>
      </c>
      <c r="B10" s="57">
        <f>'[8]ราคาFOB2554 มค.'!$G10</f>
        <v>33548.692325000004</v>
      </c>
      <c r="C10" s="57">
        <f>'[8]ราคาFOB2554 กพ.'!$G10</f>
        <v>33301.757724999996</v>
      </c>
      <c r="D10" s="57">
        <f>'[8]ราคาFOB2554 มีค. '!$G10</f>
        <v>33426.946933333333</v>
      </c>
      <c r="E10" s="57">
        <f>'[8]ราคาFOB2554 เมย.'!$G10</f>
        <v>33574.659399999997</v>
      </c>
      <c r="F10" s="57">
        <f>'[8]ราคาFOB2554 พค.'!$G10</f>
        <v>33492.341740000003</v>
      </c>
      <c r="G10" s="57">
        <f>'[8]ราคาFOB2554 มิย. '!$G10</f>
        <v>33473.954299999998</v>
      </c>
      <c r="H10" s="57">
        <f>'[8]ราคาFOB2554 กค.'!$G10</f>
        <v>33448.133600000001</v>
      </c>
      <c r="I10" s="57">
        <f>'[8]ราคาFOB2554 สค.'!$G10</f>
        <v>33459.078939999992</v>
      </c>
      <c r="J10" s="57">
        <f>'[8]ราคาFOB2554 กย.'!$G10</f>
        <v>33602.77405</v>
      </c>
      <c r="K10" s="57">
        <f>'[8]ราคาFOB2554 ตค.'!$G10</f>
        <v>34422.173580000002</v>
      </c>
      <c r="L10" s="57">
        <f>'[8]ราคาFOB2554 พย.'!$G10</f>
        <v>34448.235249999998</v>
      </c>
      <c r="M10" s="57">
        <f>'[8]ราคาFOB2554 ธค.'!$G10</f>
        <v>34247.600562500003</v>
      </c>
      <c r="N10" s="235">
        <f t="shared" si="0"/>
        <v>33703.862367152775</v>
      </c>
    </row>
    <row r="11" spans="1:14" ht="21.75">
      <c r="A11" s="33" t="s">
        <v>55</v>
      </c>
      <c r="B11" s="57">
        <f>'[8]ราคาFOB2554 มค.'!$G11</f>
        <v>1110</v>
      </c>
      <c r="C11" s="57">
        <f>'[8]ราคาFOB2554 กพ.'!$G11</f>
        <v>1094.5</v>
      </c>
      <c r="D11" s="57">
        <f>'[8]ราคาFOB2554 มีค. '!$G11</f>
        <v>1110</v>
      </c>
      <c r="E11" s="57">
        <f>'[8]ราคาFOB2554 เมย.'!$G11</f>
        <v>1125.5</v>
      </c>
      <c r="F11" s="57">
        <f>'[8]ราคาFOB2554 พค.'!$G11</f>
        <v>1117.4000000000001</v>
      </c>
      <c r="G11" s="57">
        <f>'[8]ราคาFOB2554 มิย. '!$G11</f>
        <v>1105</v>
      </c>
      <c r="H11" s="57">
        <f>'[8]ราคาFOB2554 กค.'!$G11</f>
        <v>1120</v>
      </c>
      <c r="I11" s="57">
        <f>'[8]ราคาFOB2554 สค.'!$G11</f>
        <v>1129</v>
      </c>
      <c r="J11" s="57">
        <f>'[8]ราคาFOB2554 กย.'!$G11</f>
        <v>1114</v>
      </c>
      <c r="K11" s="57">
        <f>'[8]ราคาFOB2554 ตค.'!$G11</f>
        <v>1123</v>
      </c>
      <c r="L11" s="57">
        <f>'[8]ราคาFOB2554 พย.'!$G11</f>
        <v>1121</v>
      </c>
      <c r="M11" s="57">
        <f>'[8]ราคาFOB2554 ธค.'!$G11</f>
        <v>1107</v>
      </c>
      <c r="N11" s="235">
        <f t="shared" si="0"/>
        <v>1114.7</v>
      </c>
    </row>
    <row r="12" spans="1:14" ht="21.75">
      <c r="A12" s="33" t="s">
        <v>5</v>
      </c>
      <c r="B12" s="57">
        <f>'[8]ราคาFOB2554 มค.'!$G12</f>
        <v>30191.976924999999</v>
      </c>
      <c r="C12" s="57">
        <f>'[8]ราคาFOB2554 กพ.'!$G12</f>
        <v>29163.818325</v>
      </c>
      <c r="D12" s="57">
        <f>'[8]ราคาFOB2554 มีค. '!$G12</f>
        <v>29281.1744</v>
      </c>
      <c r="E12" s="57">
        <f>'[8]ราคาFOB2554 เมย.'!$G12</f>
        <v>29033.560575000003</v>
      </c>
      <c r="F12" s="57">
        <f>'[8]ราคาFOB2554 พค.'!$G12</f>
        <v>29242.929540000001</v>
      </c>
      <c r="G12" s="57">
        <f>'[8]ราคาFOB2554 มิย. '!$G12</f>
        <v>30097.500724999998</v>
      </c>
      <c r="H12" s="57">
        <f>'[8]ราคาFOB2554 กค.'!$G12</f>
        <v>31623.539150000001</v>
      </c>
      <c r="I12" s="57">
        <f>'[8]ราคาFOB2554 สค.'!$G12</f>
        <v>31906.15928</v>
      </c>
      <c r="J12" s="57">
        <f>'[8]ราคาFOB2554 กย.'!$G12</f>
        <v>33095.813649999996</v>
      </c>
      <c r="K12" s="57">
        <f>'[8]ราคาFOB2554 ตค.'!$G12</f>
        <v>34934.607180000006</v>
      </c>
      <c r="L12" s="57">
        <f>'[8]ราคาFOB2554 พย.'!$G12</f>
        <v>35614.856325000001</v>
      </c>
      <c r="M12" s="57">
        <f>'[8]ราคาFOB2554 ธค.'!$G12</f>
        <v>34252.605662499998</v>
      </c>
      <c r="N12" s="235">
        <f t="shared" si="0"/>
        <v>31536.545144791668</v>
      </c>
    </row>
    <row r="13" spans="1:14" ht="21.75">
      <c r="A13" s="33" t="s">
        <v>55</v>
      </c>
      <c r="B13" s="57">
        <f>'[8]ราคาFOB2554 มค.'!$G13</f>
        <v>999</v>
      </c>
      <c r="C13" s="57">
        <f>'[8]ราคาFOB2554 กพ.'!$G13</f>
        <v>958.5</v>
      </c>
      <c r="D13" s="57">
        <f>'[8]ราคาFOB2554 มีค. '!$G13</f>
        <v>972.33333333333337</v>
      </c>
      <c r="E13" s="57">
        <f>'[8]ราคาFOB2554 เมย.'!$G13</f>
        <v>973.25</v>
      </c>
      <c r="F13" s="57">
        <f>'[8]ราคาFOB2554 พค.'!$G13</f>
        <v>975.6</v>
      </c>
      <c r="G13" s="57">
        <f>'[8]ราคาFOB2554 มิย. '!$G13</f>
        <v>993.5</v>
      </c>
      <c r="H13" s="57">
        <f>'[8]ราคาFOB2554 กค.'!$G13</f>
        <v>1059</v>
      </c>
      <c r="I13" s="57">
        <f>'[8]ราคาFOB2554 สค.'!$G13</f>
        <v>1076.5999999999999</v>
      </c>
      <c r="J13" s="57">
        <f>'[8]ราคาFOB2554 กย.'!$G13</f>
        <v>1097</v>
      </c>
      <c r="K13" s="57">
        <f>'[8]ราคาFOB2554 ตค.'!$G13</f>
        <v>1139.8</v>
      </c>
      <c r="L13" s="57">
        <f>'[8]ราคาFOB2554 พย.'!$G13</f>
        <v>1159</v>
      </c>
      <c r="M13" s="57">
        <f>'[8]ราคาFOB2554 ธค.'!$G13</f>
        <v>1107.25</v>
      </c>
      <c r="N13" s="235">
        <f t="shared" si="0"/>
        <v>1042.5694444444443</v>
      </c>
    </row>
    <row r="14" spans="1:14" ht="21.75">
      <c r="A14" s="33" t="s">
        <v>6</v>
      </c>
      <c r="B14" s="57">
        <f>'[8]ราคาFOB2554 มค.'!$G14</f>
        <v>18126.829400000002</v>
      </c>
      <c r="C14" s="57">
        <f>'[8]ราคาFOB2554 กพ.'!$G14</f>
        <v>17898.6692</v>
      </c>
      <c r="D14" s="57">
        <f>'[8]ราคาFOB2554 มีค. '!$G14</f>
        <v>17014.749333333333</v>
      </c>
      <c r="E14" s="57">
        <f>'[8]ราคาFOB2554 เมย.'!$G14</f>
        <v>16347.5712</v>
      </c>
      <c r="F14" s="57">
        <f>'[8]ราคาFOB2554 พค.'!$G14</f>
        <v>16203.46422</v>
      </c>
      <c r="G14" s="57">
        <f>'[8]ราคาFOB2554 มิย. '!$G14</f>
        <v>16934.795249999996</v>
      </c>
      <c r="H14" s="57">
        <f>'[8]ราคาFOB2554 กค.'!$G14</f>
        <v>17611.076274999999</v>
      </c>
      <c r="I14" s="57">
        <f>'[8]ราคาFOB2554 สค.'!$G14</f>
        <v>18992.938199999997</v>
      </c>
      <c r="J14" s="57">
        <f>'[8]ราคาFOB2554 กย.'!$G14</f>
        <v>19916.736624999998</v>
      </c>
      <c r="K14" s="57">
        <f>'[8]ราคาFOB2554 ตค.'!$G14</f>
        <v>20089.113300000001</v>
      </c>
      <c r="L14" s="57">
        <f>'[8]ราคาFOB2554 พย.'!$G14</f>
        <v>21143.236299999997</v>
      </c>
      <c r="M14" s="57">
        <f>'[8]ราคาFOB2554 ธค.'!$G14</f>
        <v>20430.3891</v>
      </c>
      <c r="N14" s="235">
        <f t="shared" si="0"/>
        <v>18392.464033611108</v>
      </c>
    </row>
    <row r="15" spans="1:14" ht="21.75">
      <c r="A15" s="33" t="s">
        <v>55</v>
      </c>
      <c r="B15" s="57">
        <f>'[8]ราคาFOB2554 มค.'!$G15</f>
        <v>599.75</v>
      </c>
      <c r="C15" s="57">
        <f>'[8]ราคาFOB2554 กพ.'!$G15</f>
        <v>588.25</v>
      </c>
      <c r="D15" s="57">
        <f>'[8]ราคาFOB2554 มีค. '!$G15</f>
        <v>565</v>
      </c>
      <c r="E15" s="57">
        <f>'[8]ราคาFOB2554 เมย.'!$G15</f>
        <v>548</v>
      </c>
      <c r="F15" s="57">
        <f>'[8]ราคาFOB2554 พค.'!$G15</f>
        <v>540.6</v>
      </c>
      <c r="G15" s="57">
        <f>'[8]ราคาFOB2554 มิย. '!$G15</f>
        <v>559</v>
      </c>
      <c r="H15" s="57">
        <f>'[8]ราคาFOB2554 กค.'!$G15</f>
        <v>589.75</v>
      </c>
      <c r="I15" s="57">
        <f>'[8]ราคาFOB2554 สค.'!$G15</f>
        <v>640.79999999999995</v>
      </c>
      <c r="J15" s="57">
        <f>'[8]ราคาFOB2554 กย.'!$G15</f>
        <v>660.25</v>
      </c>
      <c r="K15" s="57">
        <f>'[8]ราคาFOB2554 ตค.'!$G15</f>
        <v>655.4</v>
      </c>
      <c r="L15" s="57">
        <f>'[8]ราคาFOB2554 พย.'!$G15</f>
        <v>688</v>
      </c>
      <c r="M15" s="57">
        <f>'[8]ราคาFOB2554 ธค.'!$G15</f>
        <v>660.5</v>
      </c>
      <c r="N15" s="235">
        <f t="shared" si="0"/>
        <v>607.94166666666661</v>
      </c>
    </row>
    <row r="16" spans="1:14" ht="21.75">
      <c r="A16" s="33" t="s">
        <v>7</v>
      </c>
      <c r="B16" s="57">
        <f>'[8]ราคาFOB2554 มค.'!$G16</f>
        <v>16388.929025000001</v>
      </c>
      <c r="C16" s="57">
        <f>'[8]ราคาFOB2554 กพ.'!$G16</f>
        <v>16704.515200000002</v>
      </c>
      <c r="D16" s="57">
        <f>'[8]ราคาFOB2554 มีค. '!$G16</f>
        <v>15679.938666666667</v>
      </c>
      <c r="E16" s="57">
        <f>'[8]ราคาFOB2554 เมย.'!$G16</f>
        <v>15131.982175000001</v>
      </c>
      <c r="F16" s="57">
        <f>'[8]ราคาFOB2554 พค.'!$G16</f>
        <v>14986.571759999997</v>
      </c>
      <c r="G16" s="57">
        <f>'[8]ราคาFOB2554 มิย. '!$G16</f>
        <v>15859.716974999999</v>
      </c>
      <c r="H16" s="57">
        <f>'[8]ราคาFOB2554 กค.'!$G16</f>
        <v>16588.33525</v>
      </c>
      <c r="I16" s="57">
        <f>'[8]ราคาFOB2554 สค.'!$G16</f>
        <v>17337.864479999997</v>
      </c>
      <c r="J16" s="57">
        <f>'[8]ราคาFOB2554 กย.'!$G16</f>
        <v>18883.846850000002</v>
      </c>
      <c r="K16" s="57">
        <f>'[8]ราคาFOB2554 ตค.'!$G16</f>
        <v>19059.20824</v>
      </c>
      <c r="L16" s="57">
        <f>'[8]ราคาFOB2554 พย.'!$G16</f>
        <v>20136.918549999999</v>
      </c>
      <c r="M16" s="57">
        <f>'[8]ราคาFOB2554 ธค.'!$G16</f>
        <v>18898.893925</v>
      </c>
      <c r="N16" s="235">
        <f t="shared" si="0"/>
        <v>17138.060091388888</v>
      </c>
    </row>
    <row r="17" spans="1:14" ht="21.75">
      <c r="A17" s="33" t="s">
        <v>55</v>
      </c>
      <c r="B17" s="57">
        <f>'[8]ราคาFOB2554 มค.'!$G17</f>
        <v>542.25</v>
      </c>
      <c r="C17" s="57">
        <f>'[8]ราคาFOB2554 กพ.'!$G17</f>
        <v>549</v>
      </c>
      <c r="D17" s="57">
        <f>'[8]ราคาFOB2554 มีค. '!$G17</f>
        <v>520.66666666666663</v>
      </c>
      <c r="E17" s="57">
        <f>'[8]ราคาFOB2554 เมย.'!$G17</f>
        <v>507.25</v>
      </c>
      <c r="F17" s="57">
        <f>'[8]ราคาFOB2554 พค.'!$G17</f>
        <v>500</v>
      </c>
      <c r="G17" s="57">
        <f>'[8]ราคาFOB2554 มิย. '!$G17</f>
        <v>523.5</v>
      </c>
      <c r="H17" s="57">
        <f>'[8]ราคาFOB2554 กค.'!$G17</f>
        <v>555.5</v>
      </c>
      <c r="I17" s="57">
        <f>'[8]ราคาFOB2554 สค.'!$G17</f>
        <v>585</v>
      </c>
      <c r="J17" s="57">
        <f>'[8]ราคาFOB2554 กย.'!$G17</f>
        <v>626</v>
      </c>
      <c r="K17" s="57">
        <f>'[8]ราคาFOB2554 ตค.'!$G17</f>
        <v>621.79999999999995</v>
      </c>
      <c r="L17" s="57">
        <f>'[8]ราคาFOB2554 พย.'!$G17</f>
        <v>655.25</v>
      </c>
      <c r="M17" s="57">
        <f>'[8]ราคาFOB2554 ธค.'!$G17</f>
        <v>611</v>
      </c>
      <c r="N17" s="235">
        <f t="shared" si="0"/>
        <v>566.43472222222215</v>
      </c>
    </row>
    <row r="18" spans="1:14" ht="21.75">
      <c r="A18" s="33" t="s">
        <v>8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235"/>
    </row>
    <row r="19" spans="1:14" ht="21.75">
      <c r="A19" s="33" t="s">
        <v>55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235"/>
    </row>
    <row r="20" spans="1:14" ht="21.75">
      <c r="A20" s="33" t="s">
        <v>9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235"/>
    </row>
    <row r="21" spans="1:14" ht="21.75">
      <c r="A21" s="34" t="s">
        <v>55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236"/>
    </row>
    <row r="22" spans="1:14" ht="21.75">
      <c r="A22" s="33" t="s">
        <v>10</v>
      </c>
      <c r="B22" s="57">
        <f>'[8]ราคาFOB2554 มค.'!$G22</f>
        <v>15867.681199999999</v>
      </c>
      <c r="C22" s="57">
        <f>'[8]ราคาFOB2554 กพ.'!$G22</f>
        <v>16194.901775</v>
      </c>
      <c r="D22" s="57">
        <f>'[8]ราคาFOB2554 มีค. '!$G22</f>
        <v>15188.051733333334</v>
      </c>
      <c r="E22" s="57">
        <f>'[8]ราคาFOB2554 เมย.'!$G22</f>
        <v>14624.8505</v>
      </c>
      <c r="F22" s="57">
        <f>'[8]ราคาFOB2554 พค.'!$G22</f>
        <v>14470.953019999997</v>
      </c>
      <c r="G22" s="57">
        <f>'[8]ราคาFOB2554 มิย. '!$G22</f>
        <v>15359.875474999999</v>
      </c>
      <c r="H22" s="57">
        <f>'[8]ราคาFOB2554 กค.'!$G22</f>
        <v>16087.982775</v>
      </c>
      <c r="I22" s="57">
        <f>'[8]ราคาFOB2554 สค.'!$G22</f>
        <v>16834.027139999998</v>
      </c>
      <c r="J22" s="57">
        <f>'[8]ราคาFOB2554 กย.'!$G22</f>
        <v>18393.488525000001</v>
      </c>
      <c r="K22" s="57">
        <f>'[8]ราคาFOB2554 ตค.'!$G22</f>
        <v>18562.663680000001</v>
      </c>
      <c r="L22" s="57">
        <f>'[8]ราคาFOB2554 พย.'!$G22</f>
        <v>19637.5982</v>
      </c>
      <c r="M22" s="57">
        <f>'[8]ราคาFOB2554 ธค.'!$G22</f>
        <v>18388.436487499999</v>
      </c>
      <c r="N22" s="235">
        <f t="shared" ref="N22:N38" si="1">AVERAGE(B22:M22)</f>
        <v>16634.209209236109</v>
      </c>
    </row>
    <row r="23" spans="1:14" ht="21.75">
      <c r="A23" s="33" t="s">
        <v>55</v>
      </c>
      <c r="B23" s="57">
        <f>'[8]ราคาFOB2554 มค.'!$G23</f>
        <v>525</v>
      </c>
      <c r="C23" s="57">
        <f>'[8]ราคาFOB2554 กพ.'!$G23</f>
        <v>532.25</v>
      </c>
      <c r="D23" s="57">
        <f>'[8]ราคาFOB2554 มีค. '!$G23</f>
        <v>504.33333333333331</v>
      </c>
      <c r="E23" s="57">
        <f>'[8]ราคาFOB2554 เมย.'!$G23</f>
        <v>490.25</v>
      </c>
      <c r="F23" s="57">
        <f>'[8]ราคาFOB2554 พค.'!$G23</f>
        <v>482.8</v>
      </c>
      <c r="G23" s="57">
        <f>'[8]ราคาFOB2554 มิย. '!$G23</f>
        <v>507</v>
      </c>
      <c r="H23" s="57">
        <f>'[8]ราคาFOB2554 กค.'!$G23</f>
        <v>538.75</v>
      </c>
      <c r="I23" s="57">
        <f>'[8]ราคาFOB2554 สค.'!$G23</f>
        <v>568</v>
      </c>
      <c r="J23" s="57">
        <f>'[8]ราคาFOB2554 กย.'!$G23</f>
        <v>609.75</v>
      </c>
      <c r="K23" s="57">
        <f>'[8]ราคาFOB2554 ตค.'!$G23</f>
        <v>605.6</v>
      </c>
      <c r="L23" s="57">
        <f>'[8]ราคาFOB2554 พย.'!$G23</f>
        <v>639</v>
      </c>
      <c r="M23" s="57">
        <f>'[8]ราคาFOB2554 ธค.'!$G23</f>
        <v>594.5</v>
      </c>
      <c r="N23" s="235">
        <f t="shared" si="1"/>
        <v>549.7694444444445</v>
      </c>
    </row>
    <row r="24" spans="1:14" ht="21.75">
      <c r="A24" s="33" t="s">
        <v>11</v>
      </c>
      <c r="B24" s="57">
        <f>'[8]ราคาFOB2554 มค.'!$G24</f>
        <v>15769.355799999999</v>
      </c>
      <c r="C24" s="57">
        <f>'[8]ราคาFOB2554 กพ.'!$G24</f>
        <v>16080.781950000001</v>
      </c>
      <c r="D24" s="57">
        <f>'[8]ราคาFOB2554 มีค. '!$G24</f>
        <v>15087.6968</v>
      </c>
      <c r="E24" s="57">
        <f>'[8]ราคาFOB2554 เมย.'!$G24</f>
        <v>14535.356674999999</v>
      </c>
      <c r="F24" s="57">
        <f>'[8]ราคาFOB2554 พค.'!$G24</f>
        <v>14369.042879999999</v>
      </c>
      <c r="G24" s="57">
        <f>'[8]ราคาFOB2554 มิย. '!$G24</f>
        <v>15268.992349999999</v>
      </c>
      <c r="H24" s="57">
        <f>'[8]ราคาFOB2554 กค.'!$G24</f>
        <v>15975.935649999999</v>
      </c>
      <c r="I24" s="57">
        <f>'[8]ราคาFOB2554 สค.'!$G24</f>
        <v>16739.189039999997</v>
      </c>
      <c r="J24" s="57">
        <f>'[8]ราคาFOB2554 กย.'!$G24</f>
        <v>18288.077675</v>
      </c>
      <c r="K24" s="57">
        <f>'[8]ราคาFOB2554 ตค.'!$G24</f>
        <v>18464.60068</v>
      </c>
      <c r="L24" s="57">
        <f>'[8]ราคาFOB2554 พย.'!$G24</f>
        <v>19522.317999999999</v>
      </c>
      <c r="M24" s="57">
        <f>'[8]ราคาFOB2554 ธค.'!$G24</f>
        <v>18280.238462499998</v>
      </c>
      <c r="N24" s="235">
        <f t="shared" si="1"/>
        <v>16531.798830208336</v>
      </c>
    </row>
    <row r="25" spans="1:14" ht="21.75">
      <c r="A25" s="33" t="s">
        <v>55</v>
      </c>
      <c r="B25" s="57">
        <f>'[8]ราคาFOB2554 มค.'!$G25</f>
        <v>521.75</v>
      </c>
      <c r="C25" s="57">
        <f>'[8]ราคาFOB2554 กพ.'!$G25</f>
        <v>528.5</v>
      </c>
      <c r="D25" s="57">
        <f>'[8]ราคาFOB2554 มีค. '!$G25</f>
        <v>501</v>
      </c>
      <c r="E25" s="57">
        <f>'[8]ราคาFOB2554 เมย.'!$G25</f>
        <v>487.25</v>
      </c>
      <c r="F25" s="57">
        <f>'[8]ราคาFOB2554 พค.'!$G25</f>
        <v>479.4</v>
      </c>
      <c r="G25" s="57">
        <f>'[8]ราคาFOB2554 มิย. '!$G25</f>
        <v>504</v>
      </c>
      <c r="H25" s="57">
        <f>'[8]ราคาFOB2554 กค.'!$G25</f>
        <v>535</v>
      </c>
      <c r="I25" s="57">
        <f>'[8]ราคาFOB2554 สค.'!$G25</f>
        <v>564.79999999999995</v>
      </c>
      <c r="J25" s="57">
        <f>'[8]ราคาFOB2554 กย.'!$G25</f>
        <v>606.25</v>
      </c>
      <c r="K25" s="57">
        <f>'[8]ราคาFOB2554 ตค.'!$G25</f>
        <v>602.4</v>
      </c>
      <c r="L25" s="57">
        <f>'[8]ราคาFOB2554 พย.'!$G25</f>
        <v>635.25</v>
      </c>
      <c r="M25" s="57">
        <f>'[8]ราคาFOB2554 ธค.'!$G25</f>
        <v>591</v>
      </c>
      <c r="N25" s="235">
        <f t="shared" si="1"/>
        <v>546.38333333333333</v>
      </c>
    </row>
    <row r="26" spans="1:14" ht="21.75">
      <c r="A26" s="35" t="s">
        <v>12</v>
      </c>
      <c r="B26" s="57">
        <f>'[8]ราคาFOB2554 มค.'!$G26</f>
        <v>15157.833674999998</v>
      </c>
      <c r="C26" s="57">
        <f>'[8]ราคาFOB2554 กพ.'!$G26</f>
        <v>15563.2878</v>
      </c>
      <c r="D26" s="57">
        <f>'[8]ราคาFOB2554 มีค. '!$G26</f>
        <v>14776.498666666666</v>
      </c>
      <c r="E26" s="57">
        <f>'[8]ราคาFOB2554 เมย.'!$G26</f>
        <v>14281.719975</v>
      </c>
      <c r="F26" s="57">
        <f>'[8]ราคาFOB2554 พค.'!$G26</f>
        <v>14141.27642</v>
      </c>
      <c r="G26" s="57">
        <f>'[8]ราคาFOB2554 มิย. '!$G26</f>
        <v>14867.571025000001</v>
      </c>
      <c r="H26" s="57">
        <f>'[8]ราคาFOB2554 กค.'!$G26</f>
        <v>15490.973174999999</v>
      </c>
      <c r="I26" s="57">
        <f>'[8]ราคาFOB2554 สค.'!$G26</f>
        <v>16217.638899999996</v>
      </c>
      <c r="J26" s="57">
        <f>'[8]ราคาFOB2554 กย.'!$G26</f>
        <v>17625.100274999997</v>
      </c>
      <c r="K26" s="57">
        <f>'[8]ราคาFOB2554 ตค.'!$G26</f>
        <v>17906.580759999997</v>
      </c>
      <c r="L26" s="57">
        <f>'[8]ราคาFOB2554 พย.'!$G26</f>
        <v>19115.122775</v>
      </c>
      <c r="M26" s="57">
        <f>'[8]ราคาFOB2554 ธค.'!$G26</f>
        <v>18218.934112499999</v>
      </c>
      <c r="N26" s="235">
        <f t="shared" si="1"/>
        <v>16113.544796597222</v>
      </c>
    </row>
    <row r="27" spans="1:14" ht="21.75">
      <c r="A27" s="35" t="s">
        <v>55</v>
      </c>
      <c r="B27" s="57">
        <f>'[8]ราคาFOB2554 มค.'!$G27</f>
        <v>501.5</v>
      </c>
      <c r="C27" s="57">
        <f>'[8]ราคาFOB2554 กพ.'!$G27</f>
        <v>511.5</v>
      </c>
      <c r="D27" s="57">
        <f>'[8]ราคาFOB2554 มีค. '!$G27</f>
        <v>490.66666666666669</v>
      </c>
      <c r="E27" s="57">
        <f>'[8]ราคาFOB2554 เมย.'!$G27</f>
        <v>478.75</v>
      </c>
      <c r="F27" s="57">
        <f>'[8]ราคาFOB2554 พค.'!$G27</f>
        <v>471.8</v>
      </c>
      <c r="G27" s="57">
        <f>'[8]ราคาFOB2554 มิย. '!$G27</f>
        <v>490.75</v>
      </c>
      <c r="H27" s="57">
        <f>'[8]ราคาFOB2554 กค.'!$G27</f>
        <v>518.75</v>
      </c>
      <c r="I27" s="57">
        <f>'[8]ราคาFOB2554 สค.'!$G27</f>
        <v>547.20000000000005</v>
      </c>
      <c r="J27" s="57">
        <f>'[8]ราคาFOB2554 กย.'!$G27</f>
        <v>584.25</v>
      </c>
      <c r="K27" s="57">
        <f>'[8]ราคาFOB2554 ตค.'!$G27</f>
        <v>584.20000000000005</v>
      </c>
      <c r="L27" s="57">
        <f>'[8]ราคาFOB2554 พย.'!$G27</f>
        <v>622</v>
      </c>
      <c r="M27" s="57">
        <f>'[8]ราคาFOB2554 ธค.'!$G27</f>
        <v>589</v>
      </c>
      <c r="N27" s="235">
        <f t="shared" si="1"/>
        <v>532.53055555555557</v>
      </c>
    </row>
    <row r="28" spans="1:14" ht="21.75">
      <c r="A28" s="35" t="s">
        <v>13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235"/>
    </row>
    <row r="29" spans="1:14" ht="21.75">
      <c r="A29" s="35" t="s">
        <v>55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235"/>
    </row>
    <row r="30" spans="1:14" ht="21.75">
      <c r="A30" s="35" t="s">
        <v>79</v>
      </c>
      <c r="B30" s="57">
        <f>'[8]ราคาFOB2554 มค.'!$G30</f>
        <v>14259.053174999999</v>
      </c>
      <c r="C30" s="57">
        <f>'[8]ราคาFOB2554 กพ.'!$G30</f>
        <v>14840.4319</v>
      </c>
      <c r="D30" s="57">
        <f>'[8]ราคาFOB2554 มีค. '!$G30</f>
        <v>14254.497066666669</v>
      </c>
      <c r="E30" s="57">
        <f>'[8]ราคาFOB2554 เมย.'!$G30</f>
        <v>13878.9269</v>
      </c>
      <c r="F30" s="57">
        <f>'[8]ราคาFOB2554 พค.'!$G30</f>
        <v>13769.624679999999</v>
      </c>
      <c r="G30" s="57">
        <f>'[8]ราคาFOB2554 มิย. '!$G30</f>
        <v>14261.518700000001</v>
      </c>
      <c r="H30" s="57">
        <f>'[8]ราคาFOB2554 กค.'!$G30</f>
        <v>14804.149375000001</v>
      </c>
      <c r="I30" s="57">
        <f>'[8]ราคาFOB2554 สค.'!$G30</f>
        <v>15500.401319999999</v>
      </c>
      <c r="J30" s="57">
        <f>'[8]ราคาFOB2554 กย.'!$G30</f>
        <v>16750.831124999997</v>
      </c>
      <c r="K30" s="57">
        <f>'[8]ราคาFOB2554 ตค.'!$G30</f>
        <v>17121.805479999999</v>
      </c>
      <c r="L30" s="57">
        <f>'[8]ราคาFOB2554 พย.'!$G30</f>
        <v>18515.80875</v>
      </c>
      <c r="M30" s="57">
        <f>'[8]ราคาFOB2554 ธค.'!$G30</f>
        <v>18003.233649999998</v>
      </c>
      <c r="N30" s="235">
        <f t="shared" si="1"/>
        <v>15496.690176805556</v>
      </c>
    </row>
    <row r="31" spans="1:14" ht="21.75">
      <c r="A31" s="35" t="s">
        <v>55</v>
      </c>
      <c r="B31" s="57">
        <f>'[8]ราคาFOB2554 มค.'!$G31</f>
        <v>471.75</v>
      </c>
      <c r="C31" s="57">
        <f>'[8]ราคาFOB2554 กพ.'!$G31</f>
        <v>487.75</v>
      </c>
      <c r="D31" s="57">
        <f>'[8]ราคาFOB2554 มีค. '!$G31</f>
        <v>473.33333333333331</v>
      </c>
      <c r="E31" s="57">
        <f>'[8]ราคาFOB2554 เมย.'!$G31</f>
        <v>465.25</v>
      </c>
      <c r="F31" s="57">
        <f>'[8]ราคาFOB2554 พค.'!$G31</f>
        <v>459.4</v>
      </c>
      <c r="G31" s="57">
        <f>'[8]ราคาFOB2554 มิย. '!$G31</f>
        <v>470.75</v>
      </c>
      <c r="H31" s="57">
        <f>'[8]ราคาFOB2554 กค.'!$G31</f>
        <v>495.75</v>
      </c>
      <c r="I31" s="57">
        <f>'[8]ราคาFOB2554 สค.'!$G31</f>
        <v>523</v>
      </c>
      <c r="J31" s="57">
        <f>'[8]ราคาFOB2554 กย.'!$G31</f>
        <v>555.25</v>
      </c>
      <c r="K31" s="57">
        <f>'[8]ราคาFOB2554 ตค.'!$G31</f>
        <v>558.6</v>
      </c>
      <c r="L31" s="57">
        <f>'[8]ราคาFOB2554 พย.'!$G31</f>
        <v>602.5</v>
      </c>
      <c r="M31" s="57">
        <f>'[8]ราคาFOB2554 ธค.'!$G31</f>
        <v>582</v>
      </c>
      <c r="N31" s="235">
        <f t="shared" si="1"/>
        <v>512.1111111111112</v>
      </c>
    </row>
    <row r="32" spans="1:14" ht="21.75">
      <c r="A32" s="35" t="s">
        <v>15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235"/>
    </row>
    <row r="33" spans="1:14" ht="21.75">
      <c r="A33" s="35" t="s">
        <v>55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235"/>
    </row>
    <row r="34" spans="1:14" ht="21.75">
      <c r="A34" s="217" t="s">
        <v>16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235"/>
    </row>
    <row r="35" spans="1:14" ht="21.75">
      <c r="A35" s="218" t="s">
        <v>56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235"/>
    </row>
    <row r="36" spans="1:14" ht="21.75">
      <c r="A36" s="204" t="s">
        <v>17</v>
      </c>
      <c r="B36" s="228"/>
      <c r="C36" s="229"/>
      <c r="D36" s="229"/>
      <c r="E36" s="230"/>
      <c r="F36" s="229"/>
      <c r="G36" s="228"/>
      <c r="H36" s="215"/>
      <c r="I36" s="215"/>
      <c r="J36" s="231"/>
      <c r="K36" s="232"/>
      <c r="L36" s="215"/>
      <c r="M36" s="215"/>
      <c r="N36" s="233"/>
    </row>
    <row r="37" spans="1:14" ht="21.75">
      <c r="A37" s="35" t="s">
        <v>18</v>
      </c>
      <c r="B37" s="57">
        <f>'[8]ราคาFOB2554 มค.'!$G37</f>
        <v>18255.38105</v>
      </c>
      <c r="C37" s="57">
        <f>'[8]ราคาFOB2554 กพ.'!$G37</f>
        <v>18255.542175000002</v>
      </c>
      <c r="D37" s="57">
        <f>'[8]ราคาFOB2554 มีค. '!$G37</f>
        <v>18269.510666666665</v>
      </c>
      <c r="E37" s="57">
        <f>'[8]ราคาFOB2554 เมย.'!$G37</f>
        <v>18405.059024999999</v>
      </c>
      <c r="F37" s="57">
        <f>'[8]ราคาFOB2554 พค.'!$G37</f>
        <v>18685.229700000004</v>
      </c>
      <c r="G37" s="57">
        <f>'[8]ราคาFOB2554 มิย. '!$G37</f>
        <v>18752.594525</v>
      </c>
      <c r="H37" s="57">
        <f>'[8]ราคาFOB2554 กค.'!$G37</f>
        <v>19105.632275</v>
      </c>
      <c r="I37" s="57">
        <f>'[8]ราคาFOB2554 สค.'!$G37</f>
        <v>19963.953099999995</v>
      </c>
      <c r="J37" s="57">
        <f>'[8]ราคาFOB2554 กย.'!$G37</f>
        <v>20852.167574999999</v>
      </c>
      <c r="K37" s="57">
        <f>'[8]ราคาFOB2554 ตค.'!$G37</f>
        <v>21547.204119999999</v>
      </c>
      <c r="L37" s="57">
        <f>'[8]ราคาFOB2554 พย.'!$G37</f>
        <v>22198.578999999998</v>
      </c>
      <c r="M37" s="57">
        <f>'[8]ราคาFOB2554 ธค.'!$G37</f>
        <v>23807.3170125</v>
      </c>
      <c r="N37" s="235">
        <f t="shared" si="1"/>
        <v>19841.51418534722</v>
      </c>
    </row>
    <row r="38" spans="1:14" ht="21.75">
      <c r="A38" s="35" t="s">
        <v>57</v>
      </c>
      <c r="B38" s="57">
        <f>'[8]ราคาFOB2554 มค.'!$G38</f>
        <v>604</v>
      </c>
      <c r="C38" s="57">
        <f>'[8]ราคาFOB2554 กพ.'!$G38</f>
        <v>600</v>
      </c>
      <c r="D38" s="57">
        <f>'[8]ราคาFOB2554 มีค. '!$G38</f>
        <v>606.66666666666663</v>
      </c>
      <c r="E38" s="57">
        <f>'[8]ราคาFOB2554 เมย.'!$G38</f>
        <v>617</v>
      </c>
      <c r="F38" s="57">
        <f>'[8]ราคาFOB2554 พค.'!$G38</f>
        <v>623.4</v>
      </c>
      <c r="G38" s="57">
        <f>'[8]ราคาFOB2554 มิย. '!$G38</f>
        <v>619</v>
      </c>
      <c r="H38" s="57">
        <f>'[8]ราคาFOB2554 กค.'!$G38</f>
        <v>639.75</v>
      </c>
      <c r="I38" s="57">
        <f>'[8]ราคาFOB2554 สค.'!$G38</f>
        <v>673.6</v>
      </c>
      <c r="J38" s="57">
        <f>'[8]ราคาFOB2554 กย.'!$G38</f>
        <v>691.25</v>
      </c>
      <c r="K38" s="57">
        <f>'[8]ราคาFOB2554 ตค.'!$G38</f>
        <v>703</v>
      </c>
      <c r="L38" s="57">
        <f>'[8]ราคาFOB2554 พย.'!$G38</f>
        <v>722.25</v>
      </c>
      <c r="M38" s="57">
        <f>'[8]ราคาFOB2554 ธค.'!$G38</f>
        <v>769.5</v>
      </c>
      <c r="N38" s="235">
        <f t="shared" si="1"/>
        <v>655.78472222222229</v>
      </c>
    </row>
    <row r="39" spans="1:14" ht="21.75">
      <c r="A39" s="35" t="s">
        <v>20</v>
      </c>
      <c r="B39" s="57">
        <f>'[8]ราคาFOB2554 มค.'!$G39</f>
        <v>13593.354974999998</v>
      </c>
      <c r="C39" s="57">
        <f>'[8]ราคาFOB2554 กพ.'!$G39</f>
        <v>13600.360349999999</v>
      </c>
      <c r="D39" s="57">
        <f>'[8]ราคาFOB2554 มีค. '!$G39</f>
        <v>13611.7888</v>
      </c>
      <c r="E39" s="57">
        <f>'[8]ราคาFOB2554 เมย.'!$G39</f>
        <v>13669.692700000001</v>
      </c>
      <c r="F39" s="57">
        <f>'[8]ราคาFOB2554 พค.'!$G39</f>
        <v>14147.776819999999</v>
      </c>
      <c r="G39" s="57">
        <f>'[8]ราคาFOB2554 มิย. '!$G39</f>
        <v>14753.824399999998</v>
      </c>
      <c r="H39" s="57">
        <f>'[8]ราคาFOB2554 กค.'!$G39</f>
        <v>14991.7022</v>
      </c>
      <c r="I39" s="57">
        <f>'[8]ราคาFOB2554 สค.'!$G39</f>
        <v>15880.16072</v>
      </c>
      <c r="J39" s="57">
        <f>'[8]ราคาFOB2554 กย.'!$G39</f>
        <v>16803.07285</v>
      </c>
      <c r="K39" s="57">
        <f>'[8]ราคาFOB2554 ตค.'!$G39</f>
        <v>17011.851839999999</v>
      </c>
      <c r="L39" s="57">
        <f>'[8]ราคาFOB2554 พย.'!$G39</f>
        <v>17670.717675</v>
      </c>
      <c r="M39" s="57">
        <f>'[8]ราคาFOB2554 ธค.'!$G39</f>
        <v>18099.073412499998</v>
      </c>
      <c r="N39" s="235">
        <f>AVERAGE(B39:M39)</f>
        <v>15319.448061874997</v>
      </c>
    </row>
    <row r="40" spans="1:14" ht="21.75">
      <c r="A40" s="35" t="s">
        <v>58</v>
      </c>
      <c r="B40" s="57">
        <f>'[8]ราคาFOB2554 มค.'!$G40</f>
        <v>449.75</v>
      </c>
      <c r="C40" s="57">
        <f>'[8]ราคาFOB2554 กพ.'!$G40</f>
        <v>447</v>
      </c>
      <c r="D40" s="57">
        <f>'[8]ราคาFOB2554 มีค. '!$G40</f>
        <v>452</v>
      </c>
      <c r="E40" s="57">
        <f>'[8]ราคาFOB2554 เมย.'!$G40</f>
        <v>458.25</v>
      </c>
      <c r="F40" s="57">
        <f>'[8]ราคาFOB2554 พค.'!$G40</f>
        <v>472</v>
      </c>
      <c r="G40" s="57">
        <f>'[8]ราคาFOB2554 มิย. '!$G40</f>
        <v>487</v>
      </c>
      <c r="H40" s="57">
        <f>'[8]ราคาFOB2554 กค.'!$G40</f>
        <v>502</v>
      </c>
      <c r="I40" s="57">
        <f>'[8]ราคาFOB2554 สค.'!$G40</f>
        <v>535.79999999999995</v>
      </c>
      <c r="J40" s="57">
        <f>'[8]ราคาFOB2554 กย.'!$G40</f>
        <v>557</v>
      </c>
      <c r="K40" s="57">
        <f>'[8]ราคาFOB2554 ตค.'!$G40</f>
        <v>555</v>
      </c>
      <c r="L40" s="57">
        <f>'[8]ราคาFOB2554 พย.'!$G40</f>
        <v>575</v>
      </c>
      <c r="M40" s="57">
        <f>'[8]ราคาFOB2554 ธค.'!$G40</f>
        <v>585</v>
      </c>
      <c r="N40" s="235">
        <f>AVERAGE(B40:M40)</f>
        <v>506.31666666666666</v>
      </c>
    </row>
    <row r="41" spans="1:14" ht="21.75">
      <c r="A41" s="35" t="s">
        <v>80</v>
      </c>
      <c r="B41" s="57">
        <f>'[8]ราคาFOB2554 มค.'!$G41</f>
        <v>25012.163949999998</v>
      </c>
      <c r="C41" s="57">
        <f>'[8]ราคาFOB2554 กพ.'!$G41</f>
        <v>24501.53615</v>
      </c>
      <c r="D41" s="57">
        <f>'[8]ราคาFOB2554 มีค. '!$G41</f>
        <v>23088.110133333335</v>
      </c>
      <c r="E41" s="57">
        <f>'[8]ราคาFOB2554 เมย.'!$G41</f>
        <v>21367.277149999998</v>
      </c>
      <c r="F41" s="57">
        <f>'[8]ราคาFOB2554 พค.'!$G41</f>
        <v>20609.800640000001</v>
      </c>
      <c r="G41" s="57">
        <f>'[8]ราคาFOB2554 มิย. '!$G41</f>
        <v>22759.586350000005</v>
      </c>
      <c r="H41" s="57">
        <f>'[8]ราคาFOB2554 กค.'!$G41</f>
        <v>23471.910799999998</v>
      </c>
      <c r="I41" s="57">
        <f>'[8]ราคาFOB2554 สค.'!$G41</f>
        <v>24451.293859999998</v>
      </c>
      <c r="J41" s="57">
        <f>'[8]ราคาFOB2554 กย.'!$G41</f>
        <v>27764.418624999998</v>
      </c>
      <c r="K41" s="57">
        <f>'[8]ราคาFOB2554 ตค.'!$G41</f>
        <v>30185.151299999998</v>
      </c>
      <c r="L41" s="57">
        <f>'[8]ราคาFOB2554 พย.'!$G41</f>
        <v>30554.967199999999</v>
      </c>
      <c r="M41" s="57">
        <f>'[8]ราคาFOB2554 ธค.'!$G41</f>
        <v>29464.404900000001</v>
      </c>
      <c r="N41" s="235">
        <f>AVERAGE(B41:M41)</f>
        <v>25269.218421527781</v>
      </c>
    </row>
    <row r="42" spans="1:14" ht="21.75">
      <c r="A42" s="35" t="s">
        <v>56</v>
      </c>
      <c r="B42" s="57">
        <f>'[8]ราคาFOB2554 มค.'!$G42</f>
        <v>827.5</v>
      </c>
      <c r="C42" s="57">
        <f>'[8]ราคาFOB2554 กพ.'!$G42</f>
        <v>805.25</v>
      </c>
      <c r="D42" s="57">
        <f>'[8]ราคาFOB2554 มีค. '!$G42</f>
        <v>766.66666666666663</v>
      </c>
      <c r="E42" s="57">
        <f>'[8]ราคาFOB2554 เมย.'!$G42</f>
        <v>716.25</v>
      </c>
      <c r="F42" s="57">
        <f>'[8]ราคาFOB2554 พค.'!$G42</f>
        <v>687.6</v>
      </c>
      <c r="G42" s="57">
        <f>'[8]ราคาFOB2554 มิย. '!$G42</f>
        <v>751.25</v>
      </c>
      <c r="H42" s="57">
        <f>'[8]ราคาFOB2554 กค.'!$G42</f>
        <v>786</v>
      </c>
      <c r="I42" s="57">
        <f>'[8]ราคาFOB2554 สค.'!$G42</f>
        <v>825</v>
      </c>
      <c r="J42" s="57">
        <f>'[8]ราคาFOB2554 กย.'!$G42</f>
        <v>920.25</v>
      </c>
      <c r="K42" s="57">
        <f>'[8]ราคาFOB2554 ตค.'!$G42</f>
        <v>984.8</v>
      </c>
      <c r="L42" s="57">
        <f>'[8]ราคาFOB2554 พย.'!$G42</f>
        <v>994.25</v>
      </c>
      <c r="M42" s="57">
        <f>'[8]ราคาFOB2554 ธค.'!$G42</f>
        <v>952.5</v>
      </c>
      <c r="N42" s="235">
        <f>AVERAGE(B42:M42)</f>
        <v>834.77638888888885</v>
      </c>
    </row>
    <row r="43" spans="1:14" ht="21.75">
      <c r="A43" s="204" t="s">
        <v>22</v>
      </c>
      <c r="B43" s="228"/>
      <c r="C43" s="229"/>
      <c r="D43" s="229"/>
      <c r="E43" s="230"/>
      <c r="F43" s="229"/>
      <c r="G43" s="228"/>
      <c r="H43" s="215"/>
      <c r="I43" s="215"/>
      <c r="J43" s="231"/>
      <c r="K43" s="232"/>
      <c r="L43" s="215"/>
      <c r="M43" s="215"/>
      <c r="N43" s="233"/>
    </row>
    <row r="44" spans="1:14" ht="21.75">
      <c r="A44" s="35" t="s">
        <v>23</v>
      </c>
      <c r="B44" s="57">
        <f>'[8]ราคาFOB2554 มค.'!$G44</f>
        <v>10415.231374999999</v>
      </c>
      <c r="C44" s="57">
        <f>'[8]ราคาFOB2554 กพ.'!$G44</f>
        <v>14238.946974999999</v>
      </c>
      <c r="D44" s="57">
        <f>'[8]ราคาFOB2554 มีค. '!$G44</f>
        <v>14164.153066666666</v>
      </c>
      <c r="E44" s="57">
        <f>'[8]ราคาFOB2554 เมย.'!$G44</f>
        <v>13945.940975000001</v>
      </c>
      <c r="F44" s="57">
        <f>'[8]ราคาFOB2554 พค.'!$G44</f>
        <v>13847.5177</v>
      </c>
      <c r="G44" s="57">
        <f>'[8]ราคาFOB2554 มิย. '!$G44</f>
        <v>13859.301149999999</v>
      </c>
      <c r="H44" s="57">
        <f>'[8]ราคาFOB2554 กค.'!$G44</f>
        <v>14095.179100000001</v>
      </c>
      <c r="I44" s="57">
        <f>'[8]ราคาFOB2554 สค.'!$G44</f>
        <v>14765.452419999998</v>
      </c>
      <c r="J44" s="57">
        <f>'[8]ราคาFOB2554 กย.'!$G44</f>
        <v>15733.639599999999</v>
      </c>
      <c r="K44" s="57">
        <f>'[8]ราคาFOB2554 ตค.'!$G44</f>
        <v>16281.829399999999</v>
      </c>
      <c r="L44" s="57">
        <f>'[8]ราคาFOB2554 พย.'!$G44</f>
        <v>17847.377775000001</v>
      </c>
      <c r="M44" s="57">
        <f>'[8]ราคาFOB2554 ธค.'!$G44</f>
        <v>18269.238949999999</v>
      </c>
      <c r="N44" s="235">
        <f t="shared" ref="N44:N49" si="2">AVERAGE(B44:M44)</f>
        <v>14788.650707222223</v>
      </c>
    </row>
    <row r="45" spans="1:14" ht="21.75">
      <c r="A45" s="52" t="s">
        <v>81</v>
      </c>
      <c r="B45" s="57">
        <f>'[8]ราคาFOB2554 มค.'!$G45</f>
        <v>345.75</v>
      </c>
      <c r="C45" s="57">
        <f>'[8]ราคาFOB2554 กพ.'!$G45</f>
        <v>468</v>
      </c>
      <c r="D45" s="57">
        <f>'[8]ราคาFOB2554 มีค. '!$G45</f>
        <v>470.33333333333331</v>
      </c>
      <c r="E45" s="57">
        <f>'[8]ราคาFOB2554 เมย.'!$G45</f>
        <v>467.5</v>
      </c>
      <c r="F45" s="57">
        <f>'[8]ราคาFOB2554 พค.'!$G45</f>
        <v>462</v>
      </c>
      <c r="G45" s="57">
        <f>'[8]ราคาFOB2554 มิย. '!$G45</f>
        <v>457.5</v>
      </c>
      <c r="H45" s="57">
        <f>'[8]ราคาFOB2554 กค.'!$G45</f>
        <v>472</v>
      </c>
      <c r="I45" s="57">
        <f>'[8]ราคาFOB2554 สค.'!$G45</f>
        <v>498.2</v>
      </c>
      <c r="J45" s="57">
        <f>'[8]ราคาFOB2554 กย.'!$G45</f>
        <v>521.5</v>
      </c>
      <c r="K45" s="57">
        <f>'[8]ราคาFOB2554 ตค.'!$G45</f>
        <v>531.20000000000005</v>
      </c>
      <c r="L45" s="57">
        <f>'[8]ราคาFOB2554 พย.'!$G45</f>
        <v>580.75</v>
      </c>
      <c r="M45" s="57">
        <f>'[8]ราคาFOB2554 ธค.'!$G45</f>
        <v>590.5</v>
      </c>
      <c r="N45" s="235">
        <f t="shared" si="2"/>
        <v>488.76944444444439</v>
      </c>
    </row>
    <row r="46" spans="1:14" ht="21.75">
      <c r="A46" s="35" t="s">
        <v>24</v>
      </c>
      <c r="B46" s="57">
        <f>'[8]ราคาFOB2554 มค.'!$G46</f>
        <v>12446.198874999998</v>
      </c>
      <c r="C46" s="57">
        <f>'[8]ราคาFOB2554 กพ.'!$G46</f>
        <v>13197.094475</v>
      </c>
      <c r="D46" s="57">
        <f>'[8]ราคาFOB2554 มีค. '!$G46</f>
        <v>12849.159999999998</v>
      </c>
      <c r="E46" s="57">
        <f>'[8]ราคาFOB2554 เมย.'!$G46</f>
        <v>12625.94125</v>
      </c>
      <c r="F46" s="57">
        <f>'[8]ราคาFOB2554 พค.'!$G46</f>
        <v>12522.66228</v>
      </c>
      <c r="G46" s="57">
        <f>'[8]ราคาFOB2554 มิย. '!$G46</f>
        <v>12860.908949999999</v>
      </c>
      <c r="H46" s="57">
        <f>'[8]ราคาFOB2554 กค.'!$G46</f>
        <v>13393.348950000001</v>
      </c>
      <c r="I46" s="57">
        <f>'[8]ราคาFOB2554 สค.'!$G46</f>
        <v>14048.276519999999</v>
      </c>
      <c r="J46" s="57">
        <f>'[8]ราคาFOB2554 กย.'!$G46</f>
        <v>15047.494675</v>
      </c>
      <c r="K46" s="57">
        <f>'[8]ราคาFOB2554 ตค.'!$G46</f>
        <v>15619.6067</v>
      </c>
      <c r="L46" s="57">
        <f>'[8]ราคาFOB2554 พย.'!$G46</f>
        <v>17332.67035</v>
      </c>
      <c r="M46" s="57">
        <f>'[8]ราคาFOB2554 ธค.'!$G46</f>
        <v>17237.985187500002</v>
      </c>
      <c r="N46" s="235">
        <f t="shared" si="2"/>
        <v>14098.445684374999</v>
      </c>
    </row>
    <row r="47" spans="1:14" ht="21.75">
      <c r="A47" s="52" t="s">
        <v>82</v>
      </c>
      <c r="B47" s="57">
        <f>'[8]ราคาFOB2554 มค.'!$G47</f>
        <v>411.75</v>
      </c>
      <c r="C47" s="57">
        <f>'[8]ราคาFOB2554 กพ.'!$G47</f>
        <v>433.75</v>
      </c>
      <c r="D47" s="57">
        <f>'[8]ราคาFOB2554 มีค. '!$G47</f>
        <v>426.66666666666669</v>
      </c>
      <c r="E47" s="57">
        <f>'[8]ราคาFOB2554 เมย.'!$G47</f>
        <v>423.25</v>
      </c>
      <c r="F47" s="57">
        <f>'[8]ราคาFOB2554 พค.'!$G47</f>
        <v>417.8</v>
      </c>
      <c r="G47" s="57">
        <f>'[8]ราคาFOB2554 มิย. '!$G47</f>
        <v>424.5</v>
      </c>
      <c r="H47" s="57">
        <f>'[8]ราคาFOB2554 กค.'!$G47</f>
        <v>448.5</v>
      </c>
      <c r="I47" s="57">
        <f>'[8]ราคาFOB2554 สค.'!$G47</f>
        <v>474</v>
      </c>
      <c r="J47" s="57">
        <f>'[8]ราคาFOB2554 กย.'!$G47</f>
        <v>498.75</v>
      </c>
      <c r="K47" s="57">
        <f>'[8]ราคาFOB2554 ตค.'!$G47</f>
        <v>509.6</v>
      </c>
      <c r="L47" s="57">
        <f>'[8]ราคาFOB2554 พย.'!$G47</f>
        <v>564</v>
      </c>
      <c r="M47" s="57">
        <f>'[8]ราคาFOB2554 ธค.'!$G47</f>
        <v>557.25</v>
      </c>
      <c r="N47" s="235">
        <f t="shared" si="2"/>
        <v>465.81805555555553</v>
      </c>
    </row>
    <row r="48" spans="1:14" ht="21.75">
      <c r="A48" s="35" t="s">
        <v>25</v>
      </c>
      <c r="B48" s="57">
        <f>'[8]ราคาFOB2554 มค.'!$G48</f>
        <v>12355.520124999999</v>
      </c>
      <c r="C48" s="57">
        <f>'[8]ราคาFOB2554 กพ.'!$G48</f>
        <v>13075.390374999999</v>
      </c>
      <c r="D48" s="57">
        <f>'[8]ราคาFOB2554 มีค. '!$G48</f>
        <v>12738.7528</v>
      </c>
      <c r="E48" s="57">
        <f>'[8]ราคาFOB2554 เมย.'!$G48</f>
        <v>12528.984200000001</v>
      </c>
      <c r="F48" s="57">
        <f>'[8]ราคาFOB2554 พค.'!$G48</f>
        <v>12420.711439999997</v>
      </c>
      <c r="G48" s="57">
        <f>'[8]ราคาFOB2554 มิย. '!$G48</f>
        <v>12762.452724999999</v>
      </c>
      <c r="H48" s="57">
        <f>'[8]ราคาFOB2554 กค.'!$G48</f>
        <v>13296.197775000001</v>
      </c>
      <c r="I48" s="57">
        <f>'[8]ราคาFOB2554 สค.'!$G48</f>
        <v>13953.41784</v>
      </c>
      <c r="J48" s="57">
        <f>'[8]ราคาFOB2554 กย.'!$G48</f>
        <v>14934.3935</v>
      </c>
      <c r="K48" s="57">
        <f>'[8]ราคาFOB2554 ตค.'!$G48</f>
        <v>15515.355319999999</v>
      </c>
      <c r="L48" s="57">
        <f>'[8]ราคาFOB2554 พย.'!$G48</f>
        <v>17232.734649999999</v>
      </c>
      <c r="M48" s="57">
        <f>'[8]ราคาFOB2554 ธค.'!$G48</f>
        <v>17137.518587500002</v>
      </c>
      <c r="N48" s="235">
        <f t="shared" si="2"/>
        <v>13995.952444791665</v>
      </c>
    </row>
    <row r="49" spans="1:14" ht="21.75">
      <c r="A49" s="35" t="s">
        <v>83</v>
      </c>
      <c r="B49" s="57">
        <f>'[8]ราคาFOB2554 มค.'!$G49</f>
        <v>408.75</v>
      </c>
      <c r="C49" s="57">
        <f>'[8]ราคาFOB2554 กพ.'!$G49</f>
        <v>429.75</v>
      </c>
      <c r="D49" s="57">
        <f>'[8]ราคาFOB2554 มีค. '!$G49</f>
        <v>423</v>
      </c>
      <c r="E49" s="57">
        <f>'[8]ราคาFOB2554 เมย.'!$G49</f>
        <v>420</v>
      </c>
      <c r="F49" s="57">
        <f>'[8]ราคาFOB2554 พค.'!$G49</f>
        <v>414.4</v>
      </c>
      <c r="G49" s="57">
        <f>'[8]ราคาFOB2554 มิย. '!$G49</f>
        <v>421.25</v>
      </c>
      <c r="H49" s="57">
        <f>'[8]ราคาFOB2554 กค.'!$G49</f>
        <v>445.25</v>
      </c>
      <c r="I49" s="57">
        <f>'[8]ราคาFOB2554 สค.'!$G49</f>
        <v>470.8</v>
      </c>
      <c r="J49" s="57">
        <f>'[8]ราคาFOB2554 กย.'!$G49</f>
        <v>495</v>
      </c>
      <c r="K49" s="57">
        <f>'[8]ราคาFOB2554 ตค.'!$G49</f>
        <v>506.2</v>
      </c>
      <c r="L49" s="57">
        <f>'[8]ราคาFOB2554 พย.'!$G49</f>
        <v>560.75</v>
      </c>
      <c r="M49" s="57">
        <f>'[8]ราคาFOB2554 ธค.'!$G49</f>
        <v>554</v>
      </c>
      <c r="N49" s="235">
        <f t="shared" si="2"/>
        <v>462.42916666666673</v>
      </c>
    </row>
    <row r="50" spans="1:14" ht="21.75">
      <c r="A50" s="215" t="s">
        <v>59</v>
      </c>
      <c r="B50" s="228"/>
      <c r="C50" s="229"/>
      <c r="D50" s="229"/>
      <c r="E50" s="230"/>
      <c r="F50" s="229"/>
      <c r="G50" s="228"/>
      <c r="H50" s="215"/>
      <c r="I50" s="215"/>
      <c r="J50" s="231"/>
      <c r="K50" s="232"/>
      <c r="L50" s="215"/>
      <c r="M50" s="215"/>
      <c r="N50" s="233"/>
    </row>
    <row r="51" spans="1:14" ht="21.75">
      <c r="A51" s="35" t="s">
        <v>27</v>
      </c>
      <c r="B51" s="57">
        <f>'[8]ราคาFOB2554 มค.'!$G51</f>
        <v>29581.767274999998</v>
      </c>
      <c r="C51" s="57">
        <f>'[8]ราคาFOB2554 กพ.'!$G51</f>
        <v>30105.682174999998</v>
      </c>
      <c r="D51" s="57">
        <f>'[8]ราคาFOB2554 มีค. '!$G51</f>
        <v>31149.198666666667</v>
      </c>
      <c r="E51" s="57">
        <f>'[8]ราคาFOB2554 เมย.'!$G51</f>
        <v>30368.531175000004</v>
      </c>
      <c r="F51" s="57">
        <f>'[8]ราคาFOB2554 พค.'!$G51</f>
        <v>28978.153860000002</v>
      </c>
      <c r="G51" s="57">
        <f>'[8]ราคาFOB2554 มิย. '!$G51</f>
        <v>29425.656374999999</v>
      </c>
      <c r="H51" s="57">
        <f>'[8]ราคาFOB2554 กค.'!$G51</f>
        <v>30935.250250000001</v>
      </c>
      <c r="I51" s="57">
        <f>'[8]ราคาFOB2554 สค.'!$G51</f>
        <v>31467.54434</v>
      </c>
      <c r="J51" s="57">
        <f>'[8]ราคาFOB2554 กย.'!$G51</f>
        <v>31473.812749999997</v>
      </c>
      <c r="K51" s="57">
        <f>'[8]ราคาFOB2554 ตค.'!$G51</f>
        <v>30990.435440000001</v>
      </c>
      <c r="L51" s="57">
        <f>'[8]ราคาFOB2554 พย.'!$G51</f>
        <v>29776.346575</v>
      </c>
      <c r="M51" s="57">
        <f>'[8]ราคาFOB2554 ธค.'!$G51</f>
        <v>28197.628049999999</v>
      </c>
      <c r="N51" s="235">
        <f>AVERAGE(B51:M51)</f>
        <v>30204.167244305547</v>
      </c>
    </row>
    <row r="52" spans="1:14" ht="21.75">
      <c r="A52" s="35" t="s">
        <v>55</v>
      </c>
      <c r="B52" s="57">
        <f>'[8]ราคาFOB2554 มค.'!$G52</f>
        <v>978.75</v>
      </c>
      <c r="C52" s="57">
        <f>'[8]ราคาFOB2554 กพ.'!$G52</f>
        <v>989.5</v>
      </c>
      <c r="D52" s="57">
        <f>'[8]ราคาFOB2554 มีค. '!$G52</f>
        <v>1034.3333333333333</v>
      </c>
      <c r="E52" s="57">
        <f>'[8]ราคาFOB2554 เมย.'!$G52</f>
        <v>1018</v>
      </c>
      <c r="F52" s="57">
        <f>'[8]ราคาFOB2554 พค.'!$G52</f>
        <v>966.8</v>
      </c>
      <c r="G52" s="57">
        <f>'[8]ราคาFOB2554 มิย. '!$G52</f>
        <v>971.25</v>
      </c>
      <c r="H52" s="57">
        <f>'[8]ราคาFOB2554 กค.'!$G52</f>
        <v>1036</v>
      </c>
      <c r="I52" s="57">
        <f>'[8]ราคาFOB2554 สค.'!$G52</f>
        <v>1061.8</v>
      </c>
      <c r="J52" s="57">
        <f>'[8]ราคาFOB2554 กย.'!$G52</f>
        <v>1043.5</v>
      </c>
      <c r="K52" s="57">
        <f>'[8]ราคาFOB2554 ตค.'!$G52</f>
        <v>1011</v>
      </c>
      <c r="L52" s="57">
        <f>'[8]ราคาFOB2554 พย.'!$G52</f>
        <v>969</v>
      </c>
      <c r="M52" s="57">
        <f>'[8]ราคาFOB2554 ธค.'!$G52</f>
        <v>911.5</v>
      </c>
      <c r="N52" s="235">
        <f>AVERAGE(B52:M52)</f>
        <v>999.28611111111115</v>
      </c>
    </row>
    <row r="53" spans="1:14" ht="21.75">
      <c r="A53" s="35" t="s">
        <v>28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235"/>
    </row>
    <row r="54" spans="1:14" ht="21.75">
      <c r="A54" s="37" t="s">
        <v>55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235"/>
    </row>
    <row r="55" spans="1:14" ht="21.75">
      <c r="A55" s="204" t="s">
        <v>29</v>
      </c>
      <c r="B55" s="228"/>
      <c r="C55" s="229"/>
      <c r="D55" s="229"/>
      <c r="E55" s="230"/>
      <c r="F55" s="229"/>
      <c r="G55" s="228"/>
      <c r="H55" s="215"/>
      <c r="I55" s="215"/>
      <c r="J55" s="231"/>
      <c r="K55" s="232"/>
      <c r="L55" s="215"/>
      <c r="M55" s="215"/>
      <c r="N55" s="233"/>
    </row>
    <row r="56" spans="1:14" ht="21.75">
      <c r="A56" s="35" t="s">
        <v>30</v>
      </c>
      <c r="B56" s="57">
        <f>'[8]ราคาFOB2554 มค.'!$G56</f>
        <v>24511.751724999998</v>
      </c>
      <c r="C56" s="57">
        <f>'[8]ราคาFOB2554 กพ.'!$G56</f>
        <v>24523.303325000001</v>
      </c>
      <c r="D56" s="57">
        <f>'[8]ราคาFOB2554 มีค. '!$G56</f>
        <v>24373.186400000002</v>
      </c>
      <c r="E56" s="57">
        <f>'[8]ราคาFOB2554 เมย.'!$G56</f>
        <v>23761.014224999999</v>
      </c>
      <c r="F56" s="57">
        <f>'[8]ราคาFOB2554 พค.'!$G56</f>
        <v>22887.536199999999</v>
      </c>
      <c r="G56" s="57">
        <f>'[8]ราคาFOB2554 มิย. '!$G56</f>
        <v>23145.042024999999</v>
      </c>
      <c r="H56" s="57">
        <f>'[8]ราคาFOB2554 กค.'!$G56</f>
        <v>23324.024399999998</v>
      </c>
      <c r="I56" s="57">
        <f>'[8]ราคาFOB2554 สค.'!$G56</f>
        <v>23531.231259999997</v>
      </c>
      <c r="J56" s="57">
        <f>'[8]ราคาFOB2554 กย.'!$G56</f>
        <v>24166.930074999997</v>
      </c>
      <c r="K56" s="57">
        <f>'[8]ราคาFOB2554 ตค.'!$G56</f>
        <v>24092.460419999999</v>
      </c>
      <c r="L56" s="57">
        <f>'[8]ราคาFOB2554 พย.'!$G56</f>
        <v>24115.229050000002</v>
      </c>
      <c r="M56" s="57">
        <f>'[8]ราคาFOB2554 ธค.'!$G56</f>
        <v>23351.009225000002</v>
      </c>
      <c r="N56" s="235">
        <f>AVERAGE(B56:M56)</f>
        <v>23815.226527499995</v>
      </c>
    </row>
    <row r="57" spans="1:14" ht="21.75">
      <c r="A57" s="35" t="s">
        <v>56</v>
      </c>
      <c r="B57" s="57">
        <f>'[8]ราคาFOB2554 มค.'!$G57</f>
        <v>811</v>
      </c>
      <c r="C57" s="57">
        <f>'[8]ราคาFOB2554 กพ.'!$G57</f>
        <v>806</v>
      </c>
      <c r="D57" s="57">
        <f>'[8]ราคาFOB2554 มีค. '!$G57</f>
        <v>809.33333333333337</v>
      </c>
      <c r="E57" s="57">
        <f>'[8]ราคาFOB2554 เมย.'!$G57</f>
        <v>796.5</v>
      </c>
      <c r="F57" s="57">
        <f>'[8]ราคาFOB2554 พค.'!$G57</f>
        <v>763.6</v>
      </c>
      <c r="G57" s="57">
        <f>'[8]ราคาFOB2554 มิย. '!$G57</f>
        <v>764</v>
      </c>
      <c r="H57" s="57">
        <f>'[8]ราคาFOB2554 กค.'!$G57</f>
        <v>781</v>
      </c>
      <c r="I57" s="57">
        <f>'[8]ราคาFOB2554 สค.'!$G57</f>
        <v>794</v>
      </c>
      <c r="J57" s="57">
        <f>'[8]ราคาFOB2554 กย.'!$G57</f>
        <v>801.25</v>
      </c>
      <c r="K57" s="57">
        <f>'[8]ราคาFOB2554 ตค.'!$G57</f>
        <v>786</v>
      </c>
      <c r="L57" s="57">
        <f>'[8]ราคาFOB2554 พย.'!$G57</f>
        <v>784.75</v>
      </c>
      <c r="M57" s="57">
        <f>'[8]ราคาFOB2554 ธค.'!$G57</f>
        <v>754.75</v>
      </c>
      <c r="N57" s="235">
        <f>AVERAGE(B57:M57)</f>
        <v>787.68194444444453</v>
      </c>
    </row>
    <row r="58" spans="1:14" ht="21.75">
      <c r="A58" s="204" t="s">
        <v>31</v>
      </c>
      <c r="B58" s="228"/>
      <c r="C58" s="229"/>
      <c r="D58" s="229"/>
      <c r="E58" s="230"/>
      <c r="F58" s="229"/>
      <c r="G58" s="228"/>
      <c r="H58" s="215"/>
      <c r="I58" s="215"/>
      <c r="J58" s="231"/>
      <c r="K58" s="232"/>
      <c r="L58" s="215"/>
      <c r="M58" s="215"/>
      <c r="N58" s="233"/>
    </row>
    <row r="59" spans="1:14" ht="21.75">
      <c r="A59" s="35" t="s">
        <v>32</v>
      </c>
      <c r="B59" s="57">
        <f>'[8]ราคาFOB2554 มค.'!$G59</f>
        <v>17597.8763</v>
      </c>
      <c r="C59" s="57">
        <f>'[8]ราคาFOB2554 กพ.'!$G59</f>
        <v>17853.165125</v>
      </c>
      <c r="D59" s="57">
        <f>'[8]ราคาFOB2554 มีค. '!$G59</f>
        <v>16814.243733333333</v>
      </c>
      <c r="E59" s="57">
        <f>'[8]ราคาFOB2554 เมย.'!$G59</f>
        <v>16250.614150000001</v>
      </c>
      <c r="F59" s="57">
        <f>'[8]ราคาFOB2554 พค.'!$G59</f>
        <v>16101.52536</v>
      </c>
      <c r="G59" s="57">
        <f>'[8]ราคาFOB2554 มิย. '!$G59</f>
        <v>16835.973225000002</v>
      </c>
      <c r="H59" s="57">
        <f>'[8]ราคาFOB2554 กค.'!$G59</f>
        <v>17402.006574999999</v>
      </c>
      <c r="I59" s="57">
        <f>'[8]ราคาFOB2554 สค.'!$G59</f>
        <v>18197.429519999998</v>
      </c>
      <c r="J59" s="57">
        <f>'[8]ราคาFOB2554 กย.'!$G59</f>
        <v>19916.736624999998</v>
      </c>
      <c r="K59" s="57">
        <f>'[8]ราคาFOB2554 ตค.'!$G59</f>
        <v>20089.113300000001</v>
      </c>
      <c r="L59" s="57">
        <f>'[8]ราคาFOB2554 พย.'!$G59</f>
        <v>21143.236299999997</v>
      </c>
      <c r="M59" s="57">
        <f>'[8]ราคาFOB2554 ธค.'!$G59</f>
        <v>20430.3891</v>
      </c>
      <c r="N59" s="235">
        <f t="shared" ref="N59:N64" si="3">AVERAGE(B59:M59)</f>
        <v>18219.359109444445</v>
      </c>
    </row>
    <row r="60" spans="1:14" ht="21.75">
      <c r="A60" s="35" t="s">
        <v>55</v>
      </c>
      <c r="B60" s="57">
        <f>'[8]ราคาFOB2554 มค.'!$G60</f>
        <v>582.25</v>
      </c>
      <c r="C60" s="57">
        <f>'[8]ราคาFOB2554 กพ.'!$G60</f>
        <v>586.75</v>
      </c>
      <c r="D60" s="57">
        <f>'[8]ราคาFOB2554 มีค. '!$G60</f>
        <v>558.33333333333337</v>
      </c>
      <c r="E60" s="57">
        <f>'[8]ราคาFOB2554 เมย.'!$G60</f>
        <v>544.75</v>
      </c>
      <c r="F60" s="57">
        <f>'[8]ราคาFOB2554 พค.'!$G60</f>
        <v>537.20000000000005</v>
      </c>
      <c r="G60" s="57">
        <f>'[8]ราคาFOB2554 มิย. '!$G60</f>
        <v>555.75</v>
      </c>
      <c r="H60" s="57">
        <f>'[8]ราคาFOB2554 กค.'!$G60</f>
        <v>582.75</v>
      </c>
      <c r="I60" s="57">
        <f>'[8]ราคาFOB2554 สค.'!$G60</f>
        <v>614</v>
      </c>
      <c r="J60" s="57">
        <f>'[8]ราคาFOB2554 กย.'!$G60</f>
        <v>660.25</v>
      </c>
      <c r="K60" s="57">
        <f>'[8]ราคาFOB2554 ตค.'!$G60</f>
        <v>655.4</v>
      </c>
      <c r="L60" s="57">
        <f>'[8]ราคาFOB2554 พย.'!$G60</f>
        <v>688</v>
      </c>
      <c r="M60" s="57">
        <f>'[8]ราคาFOB2554 ธค.'!$G60</f>
        <v>660.5</v>
      </c>
      <c r="N60" s="235">
        <f t="shared" si="3"/>
        <v>602.16111111111115</v>
      </c>
    </row>
    <row r="61" spans="1:14" ht="21.75">
      <c r="A61" s="35" t="s">
        <v>33</v>
      </c>
      <c r="B61" s="57">
        <f>'[8]ราคาFOB2554 มค.'!$G61</f>
        <v>15867.681199999999</v>
      </c>
      <c r="C61" s="57">
        <f>'[8]ราคาFOB2554 กพ.'!$G61</f>
        <v>16111.29795</v>
      </c>
      <c r="D61" s="57">
        <f>'[8]ราคาFOB2554 มีค. '!$G61</f>
        <v>15087.6968</v>
      </c>
      <c r="E61" s="57">
        <f>'[8]ราคาFOB2554 เมย.'!$G61</f>
        <v>14535.356674999999</v>
      </c>
      <c r="F61" s="57">
        <f>'[8]ราคาFOB2554 พค.'!$G61</f>
        <v>14369.042879999999</v>
      </c>
      <c r="G61" s="57">
        <f>'[8]ราคาFOB2554 มิย. '!$G61</f>
        <v>15268.992349999999</v>
      </c>
      <c r="H61" s="57">
        <f>'[8]ราคาFOB2554 กค.'!$G61</f>
        <v>15975.935649999999</v>
      </c>
      <c r="I61" s="57">
        <f>'[8]ราคาFOB2554 สค.'!$G61</f>
        <v>16780.837919999998</v>
      </c>
      <c r="J61" s="57">
        <f>'[8]ราคาFOB2554 กย.'!$G61</f>
        <v>18491.679100000001</v>
      </c>
      <c r="K61" s="57">
        <f>'[8]ราคาFOB2554 ตค.'!$G61</f>
        <v>18660.72236</v>
      </c>
      <c r="L61" s="57">
        <f>'[8]ราคาFOB2554 พย.'!$G61</f>
        <v>19729.792924999998</v>
      </c>
      <c r="M61" s="57">
        <f>'[8]ราคาFOB2554 ธค.'!$G61</f>
        <v>18481.258099999999</v>
      </c>
      <c r="N61" s="235">
        <f t="shared" si="3"/>
        <v>16613.357825833333</v>
      </c>
    </row>
    <row r="62" spans="1:14" ht="21.75">
      <c r="A62" s="35" t="s">
        <v>55</v>
      </c>
      <c r="B62" s="57">
        <f>'[8]ราคาFOB2554 มค.'!$G62</f>
        <v>525</v>
      </c>
      <c r="C62" s="57">
        <f>'[8]ราคาFOB2554 กพ.'!$G62</f>
        <v>529.5</v>
      </c>
      <c r="D62" s="57">
        <f>'[8]ราคาFOB2554 มีค. '!$G62</f>
        <v>501</v>
      </c>
      <c r="E62" s="57">
        <f>'[8]ราคาFOB2554 เมย.'!$G62</f>
        <v>487.25</v>
      </c>
      <c r="F62" s="57">
        <f>'[8]ราคาFOB2554 พค.'!$G62</f>
        <v>479.4</v>
      </c>
      <c r="G62" s="57">
        <f>'[8]ราคาFOB2554 มิย. '!$G62</f>
        <v>504</v>
      </c>
      <c r="H62" s="57">
        <f>'[8]ราคาFOB2554 กค.'!$G62</f>
        <v>535</v>
      </c>
      <c r="I62" s="57">
        <f>'[8]ราคาFOB2554 สค.'!$G62</f>
        <v>566.20000000000005</v>
      </c>
      <c r="J62" s="57">
        <f>'[8]ราคาFOB2554 กย.'!$G62</f>
        <v>613</v>
      </c>
      <c r="K62" s="57">
        <f>'[8]ราคาFOB2554 ตค.'!$G62</f>
        <v>608.79999999999995</v>
      </c>
      <c r="L62" s="57">
        <f>'[8]ราคาFOB2554 พย.'!$G62</f>
        <v>642</v>
      </c>
      <c r="M62" s="57">
        <f>'[8]ราคาFOB2554 ธค.'!$G62</f>
        <v>597.5</v>
      </c>
      <c r="N62" s="235">
        <f t="shared" si="3"/>
        <v>549.05416666666667</v>
      </c>
    </row>
    <row r="63" spans="1:14" ht="21.75">
      <c r="A63" s="35" t="s">
        <v>34</v>
      </c>
      <c r="B63" s="57">
        <f>'[8]ราคาFOB2554 มค.'!$G63</f>
        <v>15368.883174999999</v>
      </c>
      <c r="C63" s="57">
        <f>'[8]ราคาFOB2554 กพ.'!$G63</f>
        <v>15601.639275</v>
      </c>
      <c r="D63" s="57">
        <f>'[8]ราคาFOB2554 มีค. '!$G63</f>
        <v>14565.696000000002</v>
      </c>
      <c r="E63" s="57">
        <f>'[8]ราคาFOB2554 เมย.'!$G63</f>
        <v>13998.393725</v>
      </c>
      <c r="F63" s="57">
        <f>'[8]ราคาFOB2554 พค.'!$G63</f>
        <v>13865.562520000001</v>
      </c>
      <c r="G63" s="57">
        <f>'[8]ราคาFOB2554 มิย. '!$G63</f>
        <v>14754.026</v>
      </c>
      <c r="H63" s="57">
        <f>'[8]ราคาFOB2554 กค.'!$G63</f>
        <v>15475.873425000002</v>
      </c>
      <c r="I63" s="57">
        <f>'[8]ราคาFOB2554 สค.'!$G63</f>
        <v>16199.851120000001</v>
      </c>
      <c r="J63" s="57">
        <f>'[8]ราคาFOB2554 กย.'!$G63</f>
        <v>17702.003525</v>
      </c>
      <c r="K63" s="57">
        <f>'[8]ราคาFOB2554 ตค.'!$G63</f>
        <v>18157.989419999998</v>
      </c>
      <c r="L63" s="57">
        <f>'[8]ราคาFOB2554 พย.'!$G63</f>
        <v>19214.971299999997</v>
      </c>
      <c r="M63" s="57">
        <f>'[8]ราคาFOB2554 ธค.'!$G63</f>
        <v>17986.209500000001</v>
      </c>
      <c r="N63" s="235">
        <f t="shared" si="3"/>
        <v>16074.258248750002</v>
      </c>
    </row>
    <row r="64" spans="1:14" ht="21.75">
      <c r="A64" s="35" t="s">
        <v>55</v>
      </c>
      <c r="B64" s="57">
        <f>'[8]ราคาFOB2554 มค.'!$G64</f>
        <v>508.5</v>
      </c>
      <c r="C64" s="57">
        <f>'[8]ราคาFOB2554 กพ.'!$G64</f>
        <v>512.75</v>
      </c>
      <c r="D64" s="57">
        <f>'[8]ราคาFOB2554 มีค. '!$G64</f>
        <v>483.66666666666669</v>
      </c>
      <c r="E64" s="57">
        <f>'[8]ราคาFOB2554 เมย.'!$G64</f>
        <v>469.25</v>
      </c>
      <c r="F64" s="57">
        <f>'[8]ราคาFOB2554 พค.'!$G64</f>
        <v>462.6</v>
      </c>
      <c r="G64" s="57">
        <f>'[8]ราคาFOB2554 มิย. '!$G64</f>
        <v>487</v>
      </c>
      <c r="H64" s="57">
        <f>'[8]ราคาFOB2554 กค.'!$G64</f>
        <v>518.25</v>
      </c>
      <c r="I64" s="57">
        <f>'[8]ราคาFOB2554 สค.'!$G64</f>
        <v>546.6</v>
      </c>
      <c r="J64" s="57">
        <f>'[8]ราคาFOB2554 กย.'!$G64</f>
        <v>586.75</v>
      </c>
      <c r="K64" s="57">
        <f>'[8]ราคาFOB2554 ตค.'!$G64</f>
        <v>592.4</v>
      </c>
      <c r="L64" s="57">
        <f>'[8]ราคาFOB2554 พย.'!$G64</f>
        <v>625.25</v>
      </c>
      <c r="M64" s="57">
        <f>'[8]ราคาFOB2554 ธค.'!$G64</f>
        <v>581.5</v>
      </c>
      <c r="N64" s="235">
        <f t="shared" si="3"/>
        <v>531.20972222222224</v>
      </c>
    </row>
    <row r="65" spans="1:14" ht="21.75">
      <c r="A65" s="35" t="s">
        <v>35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235"/>
    </row>
    <row r="66" spans="1:14" ht="21.75">
      <c r="A66" s="35" t="s">
        <v>55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235"/>
    </row>
    <row r="67" spans="1:14" ht="21.75">
      <c r="A67" s="35" t="s">
        <v>36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235"/>
    </row>
    <row r="68" spans="1:14" ht="21.75">
      <c r="A68" s="35" t="s">
        <v>55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235"/>
    </row>
    <row r="69" spans="1:14" ht="21.75">
      <c r="A69" s="204" t="s">
        <v>39</v>
      </c>
      <c r="B69" s="228"/>
      <c r="C69" s="229"/>
      <c r="D69" s="229"/>
      <c r="E69" s="230"/>
      <c r="F69" s="229"/>
      <c r="G69" s="228"/>
      <c r="H69" s="215"/>
      <c r="I69" s="215"/>
      <c r="J69" s="231"/>
      <c r="K69" s="232"/>
      <c r="L69" s="215"/>
      <c r="M69" s="215"/>
      <c r="N69" s="233"/>
    </row>
    <row r="70" spans="1:14" ht="21.75">
      <c r="A70" s="35" t="s">
        <v>40</v>
      </c>
      <c r="B70" s="57">
        <f>'[8]ราคาFOB2554 มค.'!$G70</f>
        <v>16390.146325000002</v>
      </c>
      <c r="C70" s="57">
        <f>'[8]ราคาFOB2554 กพ.'!$G70</f>
        <v>16598.032424999998</v>
      </c>
      <c r="D70" s="57">
        <f>'[8]ราคาFOB2554 มีค. '!$G70</f>
        <v>15719.979200000002</v>
      </c>
      <c r="E70" s="57">
        <f>'[8]ราคาFOB2554 เมย.'!$G70</f>
        <v>15377.842175000002</v>
      </c>
      <c r="F70" s="57">
        <f>'[8]ราคาFOB2554 พค.'!$G70</f>
        <v>15183.976919999997</v>
      </c>
      <c r="G70" s="57">
        <f>'[8]ราคาFOB2554 มิย. '!$G70</f>
        <v>15860.410974999999</v>
      </c>
      <c r="H70" s="57">
        <f>'[8]ราคาFOB2554 กค.'!$G70</f>
        <v>16493.833674999998</v>
      </c>
      <c r="I70" s="57">
        <f>'[8]ราคาFOB2554 สค.'!$G70</f>
        <v>17362.261839999999</v>
      </c>
      <c r="J70" s="57">
        <f>'[8]ราคาFOB2554 กย.'!$G70</f>
        <v>19098.405374999998</v>
      </c>
      <c r="K70" s="57">
        <f>'[8]ราคาFOB2554 ตค.'!$G70</f>
        <v>18716.166219999999</v>
      </c>
      <c r="L70" s="57">
        <f>'[8]ราคาFOB2554 พย.'!$G70</f>
        <v>19120.763374999999</v>
      </c>
      <c r="M70" s="57">
        <f>'[8]ราคาFOB2554 ธค.'!$G70</f>
        <v>18437.485774999997</v>
      </c>
      <c r="N70" s="235">
        <f>AVERAGE(B70:M70)</f>
        <v>17029.942023333333</v>
      </c>
    </row>
    <row r="71" spans="1:14" ht="21.75">
      <c r="A71" s="37" t="s">
        <v>56</v>
      </c>
      <c r="B71" s="57">
        <f>'[8]ราคาFOB2554 มค.'!$G71</f>
        <v>542.25</v>
      </c>
      <c r="C71" s="57">
        <f>'[8]ราคาFOB2554 กพ.'!$G71</f>
        <v>545.5</v>
      </c>
      <c r="D71" s="57">
        <f>'[8]ราคาFOB2554 มีค. '!$G71</f>
        <v>522</v>
      </c>
      <c r="E71" s="57">
        <f>'[8]ราคาFOB2554 เมย.'!$G71</f>
        <v>515.5</v>
      </c>
      <c r="F71" s="57">
        <f>'[8]ราคาFOB2554 พค.'!$G71</f>
        <v>506.6</v>
      </c>
      <c r="G71" s="57">
        <f>'[8]ราคาFOB2554 มิย. '!$G71</f>
        <v>523.5</v>
      </c>
      <c r="H71" s="57">
        <f>'[8]ราคาFOB2554 กค.'!$G71</f>
        <v>552.25</v>
      </c>
      <c r="I71" s="57">
        <f>'[8]ราคาFOB2554 สค.'!$G71</f>
        <v>585.79999999999995</v>
      </c>
      <c r="J71" s="57">
        <f>'[8]ราคาFOB2554 กย.'!$G71</f>
        <v>633.25</v>
      </c>
      <c r="K71" s="57">
        <f>'[8]ราคาFOB2554 ตค.'!$G71</f>
        <v>610.6</v>
      </c>
      <c r="L71" s="57">
        <f>'[8]ราคาFOB2554 พย.'!$G71</f>
        <v>622.25</v>
      </c>
      <c r="M71" s="57">
        <f>'[8]ราคาFOB2554 ธค.'!$G71</f>
        <v>596</v>
      </c>
      <c r="N71" s="236">
        <f>AVERAGE(B71:M71)</f>
        <v>562.95833333333337</v>
      </c>
    </row>
    <row r="72" spans="1:14" ht="21.75">
      <c r="A72" s="237" t="s">
        <v>41</v>
      </c>
      <c r="B72" s="57">
        <f>'[8]ราคาFOB2554 มค.'!$G72</f>
        <v>16291.892100000001</v>
      </c>
      <c r="C72" s="57">
        <f>'[8]ราคาFOB2554 กพ.'!$G72</f>
        <v>16491.533024999997</v>
      </c>
      <c r="D72" s="57">
        <f>'[8]ราคาFOB2554 มีค. '!$G72</f>
        <v>15609.5728</v>
      </c>
      <c r="E72" s="57">
        <f>'[8]ราคาFOB2554 เมย.'!$G72</f>
        <v>15280.885125000001</v>
      </c>
      <c r="F72" s="57">
        <f>'[8]ราคาFOB2554 พค.'!$G72</f>
        <v>15088.039080000002</v>
      </c>
      <c r="G72" s="57">
        <f>'[8]ราคาFOB2554 มิย. '!$G72</f>
        <v>15920.98985</v>
      </c>
      <c r="H72" s="57">
        <f>'[8]ราคาFOB2554 กค.'!$G72</f>
        <v>16389.303375</v>
      </c>
      <c r="I72" s="57">
        <f>'[8]ราคาFOB2554 สค.'!$G72</f>
        <v>17457.047579999999</v>
      </c>
      <c r="J72" s="57">
        <f>'[8]ราคาFOB2554 กย.'!$G72</f>
        <v>19007.905125000001</v>
      </c>
      <c r="K72" s="57">
        <f>'[8]ราคาFOB2554 ตค.'!$G72</f>
        <v>18618.019560000001</v>
      </c>
      <c r="L72" s="57">
        <f>'[8]ราคาFOB2554 พย.'!$G72</f>
        <v>18997.837074999999</v>
      </c>
      <c r="M72" s="57">
        <f>'[8]ราคาFOB2554 ธค.'!$G72</f>
        <v>18344.664162499997</v>
      </c>
      <c r="N72" s="238">
        <f t="shared" ref="N72:N84" si="4">AVERAGE(B72:M72)</f>
        <v>16958.140738124999</v>
      </c>
    </row>
    <row r="73" spans="1:14" ht="21.75">
      <c r="A73" s="237" t="s">
        <v>55</v>
      </c>
      <c r="B73" s="57">
        <f>'[8]ราคาFOB2554 มค.'!$G73</f>
        <v>539</v>
      </c>
      <c r="C73" s="57">
        <f>'[8]ราคาFOB2554 กพ.'!$G73</f>
        <v>542</v>
      </c>
      <c r="D73" s="57">
        <f>'[8]ราคาFOB2554 มีค. '!$G73</f>
        <v>518.33333333333337</v>
      </c>
      <c r="E73" s="57">
        <f>'[8]ราคาFOB2554 เมย.'!$G73</f>
        <v>512.25</v>
      </c>
      <c r="F73" s="57">
        <f>'[8]ราคาFOB2554 พค.'!$G73</f>
        <v>503.4</v>
      </c>
      <c r="G73" s="57">
        <f>'[8]ราคาFOB2554 มิย. '!$G73</f>
        <v>525.5</v>
      </c>
      <c r="H73" s="57">
        <f>'[8]ราคาFOB2554 กค.'!$G73</f>
        <v>548.75</v>
      </c>
      <c r="I73" s="57">
        <f>'[8]ราคาFOB2554 สค.'!$G73</f>
        <v>589</v>
      </c>
      <c r="J73" s="57">
        <f>'[8]ราคาFOB2554 กย.'!$G73</f>
        <v>630.25</v>
      </c>
      <c r="K73" s="57">
        <f>'[8]ราคาFOB2554 ตค.'!$G73</f>
        <v>607.4</v>
      </c>
      <c r="L73" s="57">
        <f>'[8]ราคาFOB2554 พย.'!$G73</f>
        <v>618.25</v>
      </c>
      <c r="M73" s="57">
        <f>'[8]ราคาFOB2554 ธค.'!$G73</f>
        <v>593</v>
      </c>
      <c r="N73" s="238">
        <f t="shared" si="4"/>
        <v>560.59444444444443</v>
      </c>
    </row>
    <row r="74" spans="1:14" ht="21.75">
      <c r="A74" s="35" t="s">
        <v>42</v>
      </c>
      <c r="B74" s="57">
        <f>'[8]ราคาFOB2554 มค.'!$G74</f>
        <v>16186.093949999999</v>
      </c>
      <c r="C74" s="57">
        <f>'[8]ราคาFOB2554 กพ.'!$G74</f>
        <v>16400.254950000002</v>
      </c>
      <c r="D74" s="57">
        <f>'[8]ราคาFOB2554 มีค. '!$G74</f>
        <v>15519.228800000003</v>
      </c>
      <c r="E74" s="57">
        <f>'[8]ราคาFOB2554 เมย.'!$G74</f>
        <v>15176.474425</v>
      </c>
      <c r="F74" s="57">
        <f>'[8]ราคาFOB2554 พค.'!$G74</f>
        <v>14998.116180000001</v>
      </c>
      <c r="G74" s="57">
        <f>'[8]ราคาFOB2554 มิย. '!$G74</f>
        <v>15822.548325</v>
      </c>
      <c r="H74" s="57">
        <f>'[8]ราคาFOB2554 กค.'!$G74</f>
        <v>16292.271700000001</v>
      </c>
      <c r="I74" s="57">
        <f>'[8]ราคาFOB2554 สค.'!$G74</f>
        <v>17368.138740000002</v>
      </c>
      <c r="J74" s="57">
        <f>'[8]ราคาFOB2554 กย.'!$G74</f>
        <v>18902.494275000001</v>
      </c>
      <c r="K74" s="57">
        <f>'[8]ราคาFOB2554 ตค.'!$G74</f>
        <v>18526.061280000002</v>
      </c>
      <c r="L74" s="57">
        <f>'[8]ราคาFOB2554 พย.'!$G74</f>
        <v>18905.642350000002</v>
      </c>
      <c r="M74" s="57">
        <f>'[8]ราคาFOB2554 ธค.'!$G74</f>
        <v>18244.078700000002</v>
      </c>
      <c r="N74" s="235">
        <f t="shared" si="4"/>
        <v>16861.783639583333</v>
      </c>
    </row>
    <row r="75" spans="1:14" ht="21.75">
      <c r="A75" s="35" t="s">
        <v>55</v>
      </c>
      <c r="B75" s="57">
        <f>'[8]ราคาFOB2554 มค.'!$G75</f>
        <v>535.5</v>
      </c>
      <c r="C75" s="57">
        <f>'[8]ราคาFOB2554 กพ.'!$G75</f>
        <v>539</v>
      </c>
      <c r="D75" s="57">
        <f>'[8]ราคาFOB2554 มีค. '!$G75</f>
        <v>515.33333333333337</v>
      </c>
      <c r="E75" s="57">
        <f>'[8]ราคาFOB2554 เมย.'!$G75</f>
        <v>508.75</v>
      </c>
      <c r="F75" s="57">
        <f>'[8]ราคาFOB2554 พค.'!$G75</f>
        <v>500.4</v>
      </c>
      <c r="G75" s="57">
        <f>'[8]ราคาFOB2554 มิย. '!$G75</f>
        <v>522.25</v>
      </c>
      <c r="H75" s="57">
        <f>'[8]ราคาFOB2554 กค.'!$G75</f>
        <v>545.5</v>
      </c>
      <c r="I75" s="57">
        <f>'[8]ราคาFOB2554 สค.'!$G75</f>
        <v>586</v>
      </c>
      <c r="J75" s="57">
        <f>'[8]ราคาFOB2554 กย.'!$G75</f>
        <v>626.75</v>
      </c>
      <c r="K75" s="57">
        <f>'[8]ราคาFOB2554 ตค.'!$G75</f>
        <v>604.4</v>
      </c>
      <c r="L75" s="57">
        <f>'[8]ราคาFOB2554 พย.'!$G75</f>
        <v>615.25</v>
      </c>
      <c r="M75" s="57">
        <f>'[8]ราคาFOB2554 ธค.'!$G75</f>
        <v>589.75</v>
      </c>
      <c r="N75" s="235">
        <f t="shared" si="4"/>
        <v>557.40694444444443</v>
      </c>
    </row>
    <row r="76" spans="1:14" ht="21.75">
      <c r="A76" s="35" t="s">
        <v>43</v>
      </c>
      <c r="B76" s="57">
        <f>'[8]ราคาFOB2554 มค.'!$G76</f>
        <v>16072.835599999999</v>
      </c>
      <c r="C76" s="57">
        <f>'[8]ราคาFOB2554 กพ.'!$G76</f>
        <v>16301.392599999999</v>
      </c>
      <c r="D76" s="57">
        <f>'[8]ราคาFOB2554 มีค. '!$G76</f>
        <v>15428.8848</v>
      </c>
      <c r="E76" s="57">
        <f>'[8]ราคาFOB2554 เมย.'!$G76</f>
        <v>15079.529425000001</v>
      </c>
      <c r="F76" s="57">
        <f>'[8]ราคาFOB2554 พค.'!$G76</f>
        <v>14884.233919999999</v>
      </c>
      <c r="G76" s="57">
        <f>'[8]ราคาFOB2554 มิย. '!$G76</f>
        <v>15708.929225</v>
      </c>
      <c r="H76" s="57">
        <f>'[8]ราคาFOB2554 กค.'!$G76</f>
        <v>16195.291275</v>
      </c>
      <c r="I76" s="57">
        <f>'[8]ราคาFOB2554 สค.'!$G76</f>
        <v>17267.396799999999</v>
      </c>
      <c r="J76" s="57">
        <f>'[8]ราคาFOB2554 กย.'!$G76</f>
        <v>18781.827275</v>
      </c>
      <c r="K76" s="57">
        <f>'[8]ราคาFOB2554 ตค.'!$G76</f>
        <v>18427.99828</v>
      </c>
      <c r="L76" s="57">
        <f>'[8]ราคาFOB2554 พย.'!$G76</f>
        <v>18813.447625000001</v>
      </c>
      <c r="M76" s="57">
        <f>'[8]ราคาFOB2554 ธค.'!$G76</f>
        <v>18151.257087499998</v>
      </c>
      <c r="N76" s="235">
        <f t="shared" si="4"/>
        <v>16759.418659375002</v>
      </c>
    </row>
    <row r="77" spans="1:14" ht="21.75">
      <c r="A77" s="35" t="s">
        <v>55</v>
      </c>
      <c r="B77" s="57">
        <f>'[8]ราคาFOB2554 มค.'!$G77</f>
        <v>531.75</v>
      </c>
      <c r="C77" s="57">
        <f>'[8]ราคาFOB2554 กพ.'!$G77</f>
        <v>535.75</v>
      </c>
      <c r="D77" s="57">
        <f>'[8]ราคาFOB2554 มีค. '!$G77</f>
        <v>512.33333333333337</v>
      </c>
      <c r="E77" s="57">
        <f>'[8]ราคาFOB2554 เมย.'!$G77</f>
        <v>505.5</v>
      </c>
      <c r="F77" s="57">
        <f>'[8]ราคาFOB2554 พค.'!$G77</f>
        <v>496.6</v>
      </c>
      <c r="G77" s="57">
        <f>'[8]ราคาFOB2554 มิย. '!$G77</f>
        <v>518.5</v>
      </c>
      <c r="H77" s="57">
        <f>'[8]ราคาFOB2554 กค.'!$G77</f>
        <v>542.25</v>
      </c>
      <c r="I77" s="57">
        <f>'[8]ราคาFOB2554 สค.'!$G77</f>
        <v>582.6</v>
      </c>
      <c r="J77" s="57">
        <f>'[8]ราคาFOB2554 กย.'!$G77</f>
        <v>622.75</v>
      </c>
      <c r="K77" s="57">
        <f>'[8]ราคาFOB2554 ตค.'!$G77</f>
        <v>601.20000000000005</v>
      </c>
      <c r="L77" s="57">
        <f>'[8]ราคาFOB2554 พย.'!$G77</f>
        <v>612.25</v>
      </c>
      <c r="M77" s="57">
        <f>'[8]ราคาFOB2554 ธค.'!$G77</f>
        <v>586.75</v>
      </c>
      <c r="N77" s="235">
        <f t="shared" si="4"/>
        <v>554.0194444444445</v>
      </c>
    </row>
    <row r="78" spans="1:14" ht="21.75">
      <c r="A78" s="35" t="s">
        <v>44</v>
      </c>
      <c r="B78" s="57">
        <f>'[8]ราคาFOB2554 มค.'!$G78</f>
        <v>15868.7246</v>
      </c>
      <c r="C78" s="57">
        <f>'[8]ราคาFOB2554 กพ.'!$G78</f>
        <v>16080.781950000001</v>
      </c>
      <c r="D78" s="57">
        <f>'[8]ราคาFOB2554 มีค. '!$G78</f>
        <v>15218.082133333335</v>
      </c>
      <c r="E78" s="57">
        <f>'[8]ราคาFOB2554 เมย.'!$G78</f>
        <v>14878.161674999999</v>
      </c>
      <c r="F78" s="57">
        <f>'[8]ราคาFOB2554 พค.'!$G78</f>
        <v>14686.331320000001</v>
      </c>
      <c r="G78" s="57">
        <f>'[8]ราคาFOB2554 มิย. '!$G78</f>
        <v>15519.604575000001</v>
      </c>
      <c r="H78" s="57">
        <f>'[8]ราคาFOB2554 กค.'!$G78</f>
        <v>15978.62045</v>
      </c>
      <c r="I78" s="57">
        <f>'[8]ราคาFOB2554 สค.'!$G78</f>
        <v>17071.77594</v>
      </c>
      <c r="J78" s="57">
        <f>'[8]ราคาFOB2554 กย.'!$G78</f>
        <v>18585.916174999998</v>
      </c>
      <c r="K78" s="57">
        <f>'[8]ราคาFOB2554 ตค.'!$G78</f>
        <v>18225.72206</v>
      </c>
      <c r="L78" s="57">
        <f>'[8]ราคาFOB2554 พย.'!$G78</f>
        <v>18613.796925000002</v>
      </c>
      <c r="M78" s="57">
        <f>'[8]ราคาFOB2554 ธค.'!$G78</f>
        <v>17934.742174999999</v>
      </c>
      <c r="N78" s="235">
        <f t="shared" si="4"/>
        <v>16555.188331527777</v>
      </c>
    </row>
    <row r="79" spans="1:14" ht="21.75">
      <c r="A79" s="35" t="s">
        <v>56</v>
      </c>
      <c r="B79" s="57">
        <f>'[8]ราคาFOB2554 มค.'!$G79</f>
        <v>525</v>
      </c>
      <c r="C79" s="57">
        <f>'[8]ราคาFOB2554 กพ.'!$G79</f>
        <v>528.5</v>
      </c>
      <c r="D79" s="57">
        <f>'[8]ราคาFOB2554 มีค. '!$G79</f>
        <v>505.33333333333331</v>
      </c>
      <c r="E79" s="57">
        <f>'[8]ราคาFOB2554 เมย.'!$G79</f>
        <v>498.75</v>
      </c>
      <c r="F79" s="57">
        <f>'[8]ราคาFOB2554 พค.'!$G79</f>
        <v>490</v>
      </c>
      <c r="G79" s="57">
        <f>'[8]ราคาFOB2554 มิย. '!$G79</f>
        <v>512.25</v>
      </c>
      <c r="H79" s="57">
        <f>'[8]ราคาFOB2554 กค.'!$G79</f>
        <v>535</v>
      </c>
      <c r="I79" s="57">
        <f>'[8]ราคาFOB2554 สค.'!$G79</f>
        <v>576</v>
      </c>
      <c r="J79" s="57">
        <f>'[8]ราคาFOB2554 กย.'!$G79</f>
        <v>616.25</v>
      </c>
      <c r="K79" s="57">
        <f>'[8]ราคาFOB2554 ตค.'!$G79</f>
        <v>594.6</v>
      </c>
      <c r="L79" s="57">
        <f>'[8]ราคาFOB2554 พย.'!$G79</f>
        <v>605.75</v>
      </c>
      <c r="M79" s="57">
        <f>'[8]ราคาFOB2554 ธค.'!$G79</f>
        <v>579.75</v>
      </c>
      <c r="N79" s="235">
        <f t="shared" si="4"/>
        <v>547.26527777777778</v>
      </c>
    </row>
    <row r="80" spans="1:14" ht="21.75">
      <c r="A80" s="35" t="s">
        <v>45</v>
      </c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235"/>
    </row>
    <row r="81" spans="1:14" ht="21.75">
      <c r="A81" s="35" t="s">
        <v>55</v>
      </c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235"/>
    </row>
    <row r="82" spans="1:14" ht="21.75">
      <c r="A82" s="204" t="s">
        <v>46</v>
      </c>
      <c r="B82" s="228"/>
      <c r="C82" s="229"/>
      <c r="D82" s="229"/>
      <c r="E82" s="230"/>
      <c r="F82" s="229"/>
      <c r="G82" s="228"/>
      <c r="H82" s="215"/>
      <c r="I82" s="215"/>
      <c r="J82" s="231"/>
      <c r="K82" s="232"/>
      <c r="L82" s="215"/>
      <c r="M82" s="215"/>
      <c r="N82" s="233"/>
    </row>
    <row r="83" spans="1:14" ht="21.75">
      <c r="A83" s="35" t="s">
        <v>47</v>
      </c>
      <c r="B83" s="57">
        <f>'[8]ราคาFOB2554 มค.'!$G83</f>
        <v>11303.806624999999</v>
      </c>
      <c r="C83" s="57">
        <f>'[8]ราคาFOB2554 กพ.'!$G83</f>
        <v>12335.240674999999</v>
      </c>
      <c r="D83" s="57">
        <f>'[8]ราคาFOB2554 มีค. '!$G83</f>
        <v>13370.871466666669</v>
      </c>
      <c r="E83" s="57">
        <f>'[8]ราคาFOB2554 เมย.'!$G83</f>
        <v>13349.315475000001</v>
      </c>
      <c r="F83" s="57">
        <f>'[8]ราคาFOB2554 พค.'!$G83</f>
        <v>13248.031699999998</v>
      </c>
      <c r="G83" s="57">
        <f>'[8]ราคาFOB2554 มิย. '!$G83</f>
        <v>13177.44915</v>
      </c>
      <c r="H83" s="57">
        <f>'[8]ราคาFOB2554 กค.'!$G83</f>
        <v>13170.1767</v>
      </c>
      <c r="I83" s="57">
        <f>'[8]ราคาFOB2554 สค.'!$G83</f>
        <v>13176.173500000001</v>
      </c>
      <c r="J83" s="57">
        <f>'[8]ราคาFOB2554 กย.'!$G83</f>
        <v>13173.078175000001</v>
      </c>
      <c r="K83" s="57">
        <f>'[8]ราคาFOB2554 ตค.'!$G83</f>
        <v>13131.323759999999</v>
      </c>
      <c r="L83" s="57">
        <f>'[8]ราคาFOB2554 พย.'!$G83</f>
        <v>13915.203074999999</v>
      </c>
      <c r="M83" s="57">
        <f>'[8]ราคาFOB2554 ธค.'!$G83</f>
        <v>14193.198850000001</v>
      </c>
      <c r="N83" s="235">
        <f t="shared" si="4"/>
        <v>13128.655762638891</v>
      </c>
    </row>
    <row r="84" spans="1:14" ht="21.75">
      <c r="A84" s="37" t="s">
        <v>55</v>
      </c>
      <c r="B84" s="57">
        <f>'[8]ราคาFOB2554 มค.'!$G84</f>
        <v>374</v>
      </c>
      <c r="C84" s="57">
        <f>'[8]ราคาFOB2554 กพ.'!$G84</f>
        <v>405.5</v>
      </c>
      <c r="D84" s="57">
        <f>'[8]ราคาFOB2554 มีค. '!$G84</f>
        <v>444</v>
      </c>
      <c r="E84" s="57">
        <f>'[8]ราคาFOB2554 เมย.'!$G84</f>
        <v>447.5</v>
      </c>
      <c r="F84" s="57">
        <f>'[8]ราคาFOB2554 พค.'!$G84</f>
        <v>442</v>
      </c>
      <c r="G84" s="57">
        <f>'[8]ราคาFOB2554 มิย. '!$G84</f>
        <v>435</v>
      </c>
      <c r="H84" s="57">
        <f>'[8]ราคาFOB2554 กค.'!$G84</f>
        <v>441</v>
      </c>
      <c r="I84" s="57">
        <f>'[8]ราคาFOB2554 สค.'!$G84</f>
        <v>444.6</v>
      </c>
      <c r="J84" s="57">
        <f>'[8]ราคาFOB2554 กย.'!$G84</f>
        <v>436.75</v>
      </c>
      <c r="K84" s="57">
        <f>'[8]ราคาFOB2554 ตค.'!$G84</f>
        <v>428.4</v>
      </c>
      <c r="L84" s="57">
        <f>'[8]ราคาFOB2554 พย.'!$G84</f>
        <v>452.75</v>
      </c>
      <c r="M84" s="57">
        <f>'[8]ราคาFOB2554 ธค.'!$G84</f>
        <v>458.75</v>
      </c>
      <c r="N84" s="236">
        <f t="shared" si="4"/>
        <v>434.1875</v>
      </c>
    </row>
  </sheetData>
  <mergeCells count="1">
    <mergeCell ref="M2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407"/>
  <sheetViews>
    <sheetView workbookViewId="0">
      <selection activeCell="D18" sqref="D18"/>
    </sheetView>
  </sheetViews>
  <sheetFormatPr defaultRowHeight="21.75"/>
  <cols>
    <col min="1" max="1" width="20.125" style="40" customWidth="1"/>
    <col min="2" max="7" width="11.75" customWidth="1"/>
    <col min="257" max="257" width="20.125" customWidth="1"/>
    <col min="258" max="263" width="11.75" customWidth="1"/>
    <col min="513" max="513" width="20.125" customWidth="1"/>
    <col min="514" max="519" width="11.75" customWidth="1"/>
    <col min="769" max="769" width="20.125" customWidth="1"/>
    <col min="770" max="775" width="11.75" customWidth="1"/>
    <col min="1025" max="1025" width="20.125" customWidth="1"/>
    <col min="1026" max="1031" width="11.75" customWidth="1"/>
    <col min="1281" max="1281" width="20.125" customWidth="1"/>
    <col min="1282" max="1287" width="11.75" customWidth="1"/>
    <col min="1537" max="1537" width="20.125" customWidth="1"/>
    <col min="1538" max="1543" width="11.75" customWidth="1"/>
    <col min="1793" max="1793" width="20.125" customWidth="1"/>
    <col min="1794" max="1799" width="11.75" customWidth="1"/>
    <col min="2049" max="2049" width="20.125" customWidth="1"/>
    <col min="2050" max="2055" width="11.75" customWidth="1"/>
    <col min="2305" max="2305" width="20.125" customWidth="1"/>
    <col min="2306" max="2311" width="11.75" customWidth="1"/>
    <col min="2561" max="2561" width="20.125" customWidth="1"/>
    <col min="2562" max="2567" width="11.75" customWidth="1"/>
    <col min="2817" max="2817" width="20.125" customWidth="1"/>
    <col min="2818" max="2823" width="11.75" customWidth="1"/>
    <col min="3073" max="3073" width="20.125" customWidth="1"/>
    <col min="3074" max="3079" width="11.75" customWidth="1"/>
    <col min="3329" max="3329" width="20.125" customWidth="1"/>
    <col min="3330" max="3335" width="11.75" customWidth="1"/>
    <col min="3585" max="3585" width="20.125" customWidth="1"/>
    <col min="3586" max="3591" width="11.75" customWidth="1"/>
    <col min="3841" max="3841" width="20.125" customWidth="1"/>
    <col min="3842" max="3847" width="11.75" customWidth="1"/>
    <col min="4097" max="4097" width="20.125" customWidth="1"/>
    <col min="4098" max="4103" width="11.75" customWidth="1"/>
    <col min="4353" max="4353" width="20.125" customWidth="1"/>
    <col min="4354" max="4359" width="11.75" customWidth="1"/>
    <col min="4609" max="4609" width="20.125" customWidth="1"/>
    <col min="4610" max="4615" width="11.75" customWidth="1"/>
    <col min="4865" max="4865" width="20.125" customWidth="1"/>
    <col min="4866" max="4871" width="11.75" customWidth="1"/>
    <col min="5121" max="5121" width="20.125" customWidth="1"/>
    <col min="5122" max="5127" width="11.75" customWidth="1"/>
    <col min="5377" max="5377" width="20.125" customWidth="1"/>
    <col min="5378" max="5383" width="11.75" customWidth="1"/>
    <col min="5633" max="5633" width="20.125" customWidth="1"/>
    <col min="5634" max="5639" width="11.75" customWidth="1"/>
    <col min="5889" max="5889" width="20.125" customWidth="1"/>
    <col min="5890" max="5895" width="11.75" customWidth="1"/>
    <col min="6145" max="6145" width="20.125" customWidth="1"/>
    <col min="6146" max="6151" width="11.75" customWidth="1"/>
    <col min="6401" max="6401" width="20.125" customWidth="1"/>
    <col min="6402" max="6407" width="11.75" customWidth="1"/>
    <col min="6657" max="6657" width="20.125" customWidth="1"/>
    <col min="6658" max="6663" width="11.75" customWidth="1"/>
    <col min="6913" max="6913" width="20.125" customWidth="1"/>
    <col min="6914" max="6919" width="11.75" customWidth="1"/>
    <col min="7169" max="7169" width="20.125" customWidth="1"/>
    <col min="7170" max="7175" width="11.75" customWidth="1"/>
    <col min="7425" max="7425" width="20.125" customWidth="1"/>
    <col min="7426" max="7431" width="11.75" customWidth="1"/>
    <col min="7681" max="7681" width="20.125" customWidth="1"/>
    <col min="7682" max="7687" width="11.75" customWidth="1"/>
    <col min="7937" max="7937" width="20.125" customWidth="1"/>
    <col min="7938" max="7943" width="11.75" customWidth="1"/>
    <col min="8193" max="8193" width="20.125" customWidth="1"/>
    <col min="8194" max="8199" width="11.75" customWidth="1"/>
    <col min="8449" max="8449" width="20.125" customWidth="1"/>
    <col min="8450" max="8455" width="11.75" customWidth="1"/>
    <col min="8705" max="8705" width="20.125" customWidth="1"/>
    <col min="8706" max="8711" width="11.75" customWidth="1"/>
    <col min="8961" max="8961" width="20.125" customWidth="1"/>
    <col min="8962" max="8967" width="11.75" customWidth="1"/>
    <col min="9217" max="9217" width="20.125" customWidth="1"/>
    <col min="9218" max="9223" width="11.75" customWidth="1"/>
    <col min="9473" max="9473" width="20.125" customWidth="1"/>
    <col min="9474" max="9479" width="11.75" customWidth="1"/>
    <col min="9729" max="9729" width="20.125" customWidth="1"/>
    <col min="9730" max="9735" width="11.75" customWidth="1"/>
    <col min="9985" max="9985" width="20.125" customWidth="1"/>
    <col min="9986" max="9991" width="11.75" customWidth="1"/>
    <col min="10241" max="10241" width="20.125" customWidth="1"/>
    <col min="10242" max="10247" width="11.75" customWidth="1"/>
    <col min="10497" max="10497" width="20.125" customWidth="1"/>
    <col min="10498" max="10503" width="11.75" customWidth="1"/>
    <col min="10753" max="10753" width="20.125" customWidth="1"/>
    <col min="10754" max="10759" width="11.75" customWidth="1"/>
    <col min="11009" max="11009" width="20.125" customWidth="1"/>
    <col min="11010" max="11015" width="11.75" customWidth="1"/>
    <col min="11265" max="11265" width="20.125" customWidth="1"/>
    <col min="11266" max="11271" width="11.75" customWidth="1"/>
    <col min="11521" max="11521" width="20.125" customWidth="1"/>
    <col min="11522" max="11527" width="11.75" customWidth="1"/>
    <col min="11777" max="11777" width="20.125" customWidth="1"/>
    <col min="11778" max="11783" width="11.75" customWidth="1"/>
    <col min="12033" max="12033" width="20.125" customWidth="1"/>
    <col min="12034" max="12039" width="11.75" customWidth="1"/>
    <col min="12289" max="12289" width="20.125" customWidth="1"/>
    <col min="12290" max="12295" width="11.75" customWidth="1"/>
    <col min="12545" max="12545" width="20.125" customWidth="1"/>
    <col min="12546" max="12551" width="11.75" customWidth="1"/>
    <col min="12801" max="12801" width="20.125" customWidth="1"/>
    <col min="12802" max="12807" width="11.75" customWidth="1"/>
    <col min="13057" max="13057" width="20.125" customWidth="1"/>
    <col min="13058" max="13063" width="11.75" customWidth="1"/>
    <col min="13313" max="13313" width="20.125" customWidth="1"/>
    <col min="13314" max="13319" width="11.75" customWidth="1"/>
    <col min="13569" max="13569" width="20.125" customWidth="1"/>
    <col min="13570" max="13575" width="11.75" customWidth="1"/>
    <col min="13825" max="13825" width="20.125" customWidth="1"/>
    <col min="13826" max="13831" width="11.75" customWidth="1"/>
    <col min="14081" max="14081" width="20.125" customWidth="1"/>
    <col min="14082" max="14087" width="11.75" customWidth="1"/>
    <col min="14337" max="14337" width="20.125" customWidth="1"/>
    <col min="14338" max="14343" width="11.75" customWidth="1"/>
    <col min="14593" max="14593" width="20.125" customWidth="1"/>
    <col min="14594" max="14599" width="11.75" customWidth="1"/>
    <col min="14849" max="14849" width="20.125" customWidth="1"/>
    <col min="14850" max="14855" width="11.75" customWidth="1"/>
    <col min="15105" max="15105" width="20.125" customWidth="1"/>
    <col min="15106" max="15111" width="11.75" customWidth="1"/>
    <col min="15361" max="15361" width="20.125" customWidth="1"/>
    <col min="15362" max="15367" width="11.75" customWidth="1"/>
    <col min="15617" max="15617" width="20.125" customWidth="1"/>
    <col min="15618" max="15623" width="11.75" customWidth="1"/>
    <col min="15873" max="15873" width="20.125" customWidth="1"/>
    <col min="15874" max="15879" width="11.75" customWidth="1"/>
    <col min="16129" max="16129" width="20.125" customWidth="1"/>
    <col min="16130" max="16135" width="11.75" customWidth="1"/>
  </cols>
  <sheetData>
    <row r="1" spans="1:16" ht="29.25">
      <c r="A1" s="239" t="s">
        <v>95</v>
      </c>
      <c r="B1" s="239"/>
      <c r="C1" s="239"/>
      <c r="D1" s="239"/>
      <c r="E1" s="239"/>
      <c r="F1" s="239"/>
      <c r="G1" s="239"/>
    </row>
    <row r="2" spans="1:16" ht="21">
      <c r="A2" s="240" t="s">
        <v>62</v>
      </c>
      <c r="B2" s="241" t="s">
        <v>96</v>
      </c>
      <c r="C2" s="242"/>
      <c r="D2" s="242"/>
      <c r="E2" s="242"/>
      <c r="F2" s="242"/>
      <c r="G2" s="243" t="s">
        <v>63</v>
      </c>
    </row>
    <row r="3" spans="1:16" ht="21">
      <c r="A3" s="43" t="s">
        <v>48</v>
      </c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3" t="s">
        <v>76</v>
      </c>
    </row>
    <row r="4" spans="1:16">
      <c r="A4" s="208" t="s">
        <v>97</v>
      </c>
      <c r="B4" s="124">
        <v>31.323799999999999</v>
      </c>
      <c r="C4" s="244">
        <v>31.497399999999999</v>
      </c>
      <c r="D4" s="124">
        <v>31.57028</v>
      </c>
      <c r="E4" s="124">
        <v>31.232800000000001</v>
      </c>
      <c r="F4" s="245">
        <v>30.861699999999999</v>
      </c>
      <c r="G4" s="246">
        <f>AVERAGE(B4:F4)</f>
        <v>31.297195999999996</v>
      </c>
    </row>
    <row r="5" spans="1:16">
      <c r="A5" s="247" t="s">
        <v>0</v>
      </c>
      <c r="B5" s="248"/>
      <c r="C5" s="249"/>
      <c r="D5" s="249"/>
      <c r="E5" s="248"/>
      <c r="F5" s="249"/>
      <c r="G5" s="250"/>
    </row>
    <row r="6" spans="1:16">
      <c r="A6" s="33" t="s">
        <v>1</v>
      </c>
      <c r="B6" s="57">
        <f>B7*$B$4</f>
        <v>34518.827599999997</v>
      </c>
      <c r="C6" s="57">
        <f>C7*C4</f>
        <v>34615.642599999999</v>
      </c>
      <c r="D6" s="57">
        <f>D7*$D$4</f>
        <v>33938.050999999999</v>
      </c>
      <c r="E6" s="57">
        <f>E7*$E$4</f>
        <v>33575.26</v>
      </c>
      <c r="F6" s="57">
        <f>F7*$F$4</f>
        <v>34040.455099999999</v>
      </c>
      <c r="G6" s="251">
        <f t="shared" ref="G6:G35" si="0">AVERAGE(B6:F6)</f>
        <v>34137.647259999998</v>
      </c>
      <c r="H6" s="62"/>
      <c r="I6" s="62"/>
      <c r="J6" s="62"/>
      <c r="K6" s="62"/>
      <c r="L6" s="62"/>
      <c r="M6" s="62"/>
      <c r="N6" s="62"/>
      <c r="O6" s="62"/>
      <c r="P6" s="62"/>
    </row>
    <row r="7" spans="1:16">
      <c r="A7" s="33" t="s">
        <v>55</v>
      </c>
      <c r="B7" s="58">
        <v>1102</v>
      </c>
      <c r="C7" s="58">
        <v>1099</v>
      </c>
      <c r="D7" s="58">
        <v>1075</v>
      </c>
      <c r="E7" s="58">
        <v>1075</v>
      </c>
      <c r="F7" s="58">
        <v>1103</v>
      </c>
      <c r="G7" s="251">
        <f t="shared" si="0"/>
        <v>1090.8</v>
      </c>
      <c r="H7" s="62"/>
      <c r="I7" s="62"/>
      <c r="J7" s="62"/>
      <c r="K7" s="62"/>
      <c r="L7" s="62"/>
      <c r="M7" s="62"/>
      <c r="N7" s="62"/>
      <c r="O7" s="62"/>
      <c r="P7" s="62"/>
    </row>
    <row r="8" spans="1:16">
      <c r="A8" s="33" t="s">
        <v>3</v>
      </c>
      <c r="B8" s="252">
        <f>B9*$B$4</f>
        <v>34017.646799999995</v>
      </c>
      <c r="C8" s="252">
        <f>C9*$C$4</f>
        <v>34111.684199999996</v>
      </c>
      <c r="D8" s="252">
        <f>D9*$D$4</f>
        <v>33464.496800000001</v>
      </c>
      <c r="E8" s="252">
        <f>E9*$E$4</f>
        <v>33106.768000000004</v>
      </c>
      <c r="F8" s="252">
        <f>F9*$F$4</f>
        <v>33546.6679</v>
      </c>
      <c r="G8" s="252">
        <f>AVERAGE(B8:F8)</f>
        <v>33649.452740000001</v>
      </c>
      <c r="H8" s="62"/>
      <c r="I8" s="62"/>
      <c r="J8" s="62"/>
      <c r="K8" s="62"/>
      <c r="L8" s="62"/>
      <c r="M8" s="62"/>
      <c r="N8" s="62"/>
      <c r="O8" s="62"/>
      <c r="P8" s="62"/>
    </row>
    <row r="9" spans="1:16">
      <c r="A9" s="33" t="s">
        <v>56</v>
      </c>
      <c r="B9" s="252">
        <v>1086</v>
      </c>
      <c r="C9" s="252">
        <v>1083</v>
      </c>
      <c r="D9" s="252">
        <v>1060</v>
      </c>
      <c r="E9" s="252">
        <v>1060</v>
      </c>
      <c r="F9" s="252">
        <v>1087</v>
      </c>
      <c r="G9" s="252">
        <f t="shared" si="0"/>
        <v>1075.2</v>
      </c>
      <c r="H9" s="62"/>
      <c r="I9" s="62"/>
      <c r="J9" s="62"/>
      <c r="K9" s="62"/>
      <c r="L9" s="62"/>
      <c r="M9" s="62"/>
      <c r="N9" s="62"/>
      <c r="O9" s="62"/>
      <c r="P9" s="62"/>
    </row>
    <row r="10" spans="1:16">
      <c r="A10" s="253" t="s">
        <v>4</v>
      </c>
      <c r="B10" s="57">
        <f>B11*$B$4</f>
        <v>34017.646799999995</v>
      </c>
      <c r="C10" s="57">
        <f>C11*$C$4</f>
        <v>34111.684199999996</v>
      </c>
      <c r="D10" s="57">
        <f>D11*$D$4</f>
        <v>33464.496800000001</v>
      </c>
      <c r="E10" s="57">
        <f>E11*$E$4</f>
        <v>33106.768000000004</v>
      </c>
      <c r="F10" s="57">
        <f>F11*$F$4</f>
        <v>33546.6679</v>
      </c>
      <c r="G10" s="251">
        <f t="shared" si="0"/>
        <v>33649.452740000001</v>
      </c>
      <c r="H10" s="62"/>
      <c r="I10" s="260"/>
      <c r="J10" s="260"/>
      <c r="K10" s="260"/>
      <c r="L10" s="260"/>
      <c r="M10" s="260"/>
      <c r="N10" s="260"/>
      <c r="O10" s="62"/>
      <c r="P10" s="62"/>
    </row>
    <row r="11" spans="1:16">
      <c r="A11" s="253" t="s">
        <v>55</v>
      </c>
      <c r="B11" s="251">
        <v>1086</v>
      </c>
      <c r="C11" s="251">
        <v>1083</v>
      </c>
      <c r="D11" s="251">
        <v>1060</v>
      </c>
      <c r="E11" s="251">
        <v>1060</v>
      </c>
      <c r="F11" s="251">
        <v>1087</v>
      </c>
      <c r="G11" s="251">
        <f t="shared" si="0"/>
        <v>1075.2</v>
      </c>
      <c r="H11" s="62"/>
      <c r="I11" s="260"/>
      <c r="J11" s="260"/>
      <c r="K11" s="260"/>
      <c r="L11" s="260"/>
      <c r="M11" s="260"/>
      <c r="N11" s="260"/>
      <c r="O11" s="62"/>
      <c r="P11" s="62"/>
    </row>
    <row r="12" spans="1:16">
      <c r="A12" s="253" t="s">
        <v>5</v>
      </c>
      <c r="B12" s="57">
        <f>B13*$B$4</f>
        <v>33485.142200000002</v>
      </c>
      <c r="C12" s="57">
        <f>C13*$C$4</f>
        <v>33576.2284</v>
      </c>
      <c r="D12" s="57">
        <f>D13*$D$4</f>
        <v>32927.802040000002</v>
      </c>
      <c r="E12" s="57">
        <f>E13*$E$4</f>
        <v>32575.810400000002</v>
      </c>
      <c r="F12" s="57">
        <f>F13*$F$4</f>
        <v>33022.019</v>
      </c>
      <c r="G12" s="251">
        <f t="shared" si="0"/>
        <v>33117.400408000001</v>
      </c>
      <c r="H12" s="62"/>
      <c r="I12" s="260"/>
      <c r="J12" s="260"/>
      <c r="K12" s="260"/>
      <c r="L12" s="260"/>
      <c r="M12" s="260"/>
      <c r="N12" s="260"/>
      <c r="O12" s="62"/>
      <c r="P12" s="62"/>
    </row>
    <row r="13" spans="1:16">
      <c r="A13" s="253" t="s">
        <v>55</v>
      </c>
      <c r="B13" s="254">
        <v>1069</v>
      </c>
      <c r="C13" s="254">
        <v>1066</v>
      </c>
      <c r="D13" s="254">
        <v>1043</v>
      </c>
      <c r="E13" s="254">
        <v>1043</v>
      </c>
      <c r="F13" s="254">
        <v>1070</v>
      </c>
      <c r="G13" s="251">
        <f t="shared" si="0"/>
        <v>1058.2</v>
      </c>
      <c r="H13" s="62"/>
      <c r="I13" s="260"/>
      <c r="J13" s="260"/>
      <c r="K13" s="260"/>
      <c r="L13" s="260"/>
      <c r="M13" s="260"/>
      <c r="N13" s="260"/>
      <c r="O13" s="62"/>
      <c r="P13" s="62"/>
    </row>
    <row r="14" spans="1:16">
      <c r="A14" s="33" t="s">
        <v>6</v>
      </c>
      <c r="B14" s="57">
        <f>B15*$B$4</f>
        <v>19796.641599999999</v>
      </c>
      <c r="C14" s="57">
        <f>C15*$C$4</f>
        <v>19339.403599999998</v>
      </c>
      <c r="D14" s="57">
        <f>D15*$D$4</f>
        <v>19257.870800000001</v>
      </c>
      <c r="E14" s="57">
        <f>E15*$E$4</f>
        <v>19052.008000000002</v>
      </c>
      <c r="F14" s="57">
        <f>F15*$F$4</f>
        <v>19319.424199999998</v>
      </c>
      <c r="G14" s="251">
        <f t="shared" si="0"/>
        <v>19353.069639999998</v>
      </c>
      <c r="H14" s="62"/>
      <c r="I14" s="260"/>
      <c r="J14" s="260"/>
      <c r="K14" s="260"/>
      <c r="L14" s="260"/>
      <c r="M14" s="260"/>
      <c r="N14" s="260"/>
      <c r="O14" s="62"/>
      <c r="P14" s="62"/>
    </row>
    <row r="15" spans="1:16">
      <c r="A15" s="33" t="s">
        <v>55</v>
      </c>
      <c r="B15" s="58">
        <v>632</v>
      </c>
      <c r="C15" s="58">
        <v>614</v>
      </c>
      <c r="D15" s="58">
        <v>610</v>
      </c>
      <c r="E15" s="58">
        <v>610</v>
      </c>
      <c r="F15" s="58">
        <v>626</v>
      </c>
      <c r="G15" s="251">
        <f t="shared" si="0"/>
        <v>618.4</v>
      </c>
      <c r="H15" s="62"/>
      <c r="I15" s="260"/>
      <c r="J15" s="260"/>
      <c r="K15" s="260"/>
      <c r="L15" s="260"/>
      <c r="M15" s="260"/>
      <c r="N15" s="260"/>
      <c r="O15" s="62"/>
      <c r="P15" s="62"/>
    </row>
    <row r="16" spans="1:16">
      <c r="A16" s="33" t="s">
        <v>7</v>
      </c>
      <c r="B16" s="57">
        <f>B17*$B$4</f>
        <v>18261.775399999999</v>
      </c>
      <c r="C16" s="57">
        <f>C17*$C$4</f>
        <v>17292.0726</v>
      </c>
      <c r="D16" s="57">
        <f>D17*$D$4</f>
        <v>17237.372879999999</v>
      </c>
      <c r="E16" s="57">
        <f>E17*$E$4</f>
        <v>17053.108800000002</v>
      </c>
      <c r="F16" s="57">
        <f>F17*$F$4</f>
        <v>17282.552</v>
      </c>
      <c r="G16" s="251">
        <f t="shared" si="0"/>
        <v>17425.376335999998</v>
      </c>
      <c r="H16" s="62"/>
      <c r="I16" s="62"/>
      <c r="J16" s="62"/>
      <c r="K16" s="62"/>
      <c r="L16" s="62"/>
      <c r="M16" s="62"/>
      <c r="N16" s="62"/>
      <c r="O16" s="62"/>
      <c r="P16" s="62"/>
    </row>
    <row r="17" spans="1:16">
      <c r="A17" s="33" t="s">
        <v>55</v>
      </c>
      <c r="B17" s="58">
        <v>583</v>
      </c>
      <c r="C17" s="58">
        <v>549</v>
      </c>
      <c r="D17" s="58">
        <v>546</v>
      </c>
      <c r="E17" s="58">
        <v>546</v>
      </c>
      <c r="F17" s="58">
        <v>560</v>
      </c>
      <c r="G17" s="251">
        <f t="shared" si="0"/>
        <v>556.79999999999995</v>
      </c>
      <c r="H17" s="62"/>
      <c r="I17" s="62"/>
      <c r="J17" s="62"/>
      <c r="K17" s="62"/>
      <c r="L17" s="62"/>
      <c r="M17" s="62"/>
      <c r="N17" s="62"/>
      <c r="O17" s="62"/>
      <c r="P17" s="62"/>
    </row>
    <row r="18" spans="1:16">
      <c r="A18" s="33" t="s">
        <v>8</v>
      </c>
      <c r="B18" s="57"/>
      <c r="C18" s="57"/>
      <c r="D18" s="57"/>
      <c r="E18" s="57"/>
      <c r="F18" s="57"/>
      <c r="G18" s="251" t="e">
        <f t="shared" si="0"/>
        <v>#DIV/0!</v>
      </c>
      <c r="H18" s="62"/>
      <c r="I18" s="62"/>
      <c r="J18" s="62"/>
      <c r="K18" s="62"/>
      <c r="L18" s="62"/>
      <c r="M18" s="62"/>
      <c r="N18" s="62"/>
      <c r="O18" s="62"/>
      <c r="P18" s="62"/>
    </row>
    <row r="19" spans="1:16">
      <c r="A19" s="33" t="s">
        <v>55</v>
      </c>
      <c r="B19" s="58"/>
      <c r="C19" s="58"/>
      <c r="D19" s="58"/>
      <c r="E19" s="58"/>
      <c r="F19" s="58"/>
      <c r="G19" s="251" t="e">
        <f t="shared" si="0"/>
        <v>#DIV/0!</v>
      </c>
      <c r="H19" s="62"/>
      <c r="I19" s="62"/>
      <c r="J19" s="62"/>
      <c r="K19" s="62"/>
      <c r="L19" s="62"/>
      <c r="M19" s="62"/>
      <c r="N19" s="62"/>
      <c r="O19" s="62"/>
      <c r="P19" s="62"/>
    </row>
    <row r="20" spans="1:16">
      <c r="A20" s="33" t="s">
        <v>9</v>
      </c>
      <c r="B20" s="57"/>
      <c r="C20" s="57"/>
      <c r="D20" s="57"/>
      <c r="E20" s="57"/>
      <c r="F20" s="57"/>
      <c r="G20" s="251" t="e">
        <f t="shared" si="0"/>
        <v>#DIV/0!</v>
      </c>
      <c r="H20" s="62"/>
      <c r="I20" s="62"/>
      <c r="J20" s="62"/>
      <c r="K20" s="62"/>
      <c r="L20" s="62"/>
      <c r="M20" s="62"/>
      <c r="N20" s="62"/>
      <c r="O20" s="62"/>
      <c r="P20" s="62"/>
    </row>
    <row r="21" spans="1:16">
      <c r="A21" s="33" t="s">
        <v>55</v>
      </c>
      <c r="B21" s="58"/>
      <c r="C21" s="58"/>
      <c r="D21" s="58"/>
      <c r="E21" s="58"/>
      <c r="F21" s="58"/>
      <c r="G21" s="251" t="e">
        <f t="shared" si="0"/>
        <v>#DIV/0!</v>
      </c>
      <c r="H21" s="62"/>
      <c r="I21" s="62"/>
      <c r="J21" s="62"/>
      <c r="K21" s="62"/>
      <c r="L21" s="62"/>
      <c r="M21" s="62"/>
      <c r="N21" s="62"/>
      <c r="O21" s="62"/>
      <c r="P21" s="62"/>
    </row>
    <row r="22" spans="1:16">
      <c r="A22" s="33" t="s">
        <v>10</v>
      </c>
      <c r="B22" s="252">
        <f>B23*$B$4</f>
        <v>17760.5946</v>
      </c>
      <c r="C22" s="252">
        <f>C23*$C$4</f>
        <v>16788.1142</v>
      </c>
      <c r="D22" s="252">
        <f>D23*D4</f>
        <v>16700.67812</v>
      </c>
      <c r="E22" s="252">
        <f>E23*$E$4</f>
        <v>16522.1512</v>
      </c>
      <c r="F22" s="252">
        <f>F23*$F$4</f>
        <v>16788.764800000001</v>
      </c>
      <c r="G22" s="252">
        <f t="shared" si="0"/>
        <v>16912.060584000003</v>
      </c>
      <c r="H22" s="62"/>
      <c r="I22" s="62"/>
      <c r="J22" s="62"/>
      <c r="K22" s="62"/>
      <c r="L22" s="62"/>
      <c r="M22" s="62"/>
      <c r="N22" s="62"/>
      <c r="O22" s="62"/>
      <c r="P22" s="62"/>
    </row>
    <row r="23" spans="1:16">
      <c r="A23" s="33" t="s">
        <v>55</v>
      </c>
      <c r="B23" s="255">
        <v>567</v>
      </c>
      <c r="C23" s="255">
        <v>533</v>
      </c>
      <c r="D23" s="255">
        <v>529</v>
      </c>
      <c r="E23" s="255">
        <v>529</v>
      </c>
      <c r="F23" s="255">
        <v>544</v>
      </c>
      <c r="G23" s="252">
        <f t="shared" si="0"/>
        <v>540.4</v>
      </c>
      <c r="H23" s="62"/>
      <c r="I23" s="62"/>
      <c r="J23" s="62"/>
      <c r="K23" s="62"/>
      <c r="L23" s="62"/>
      <c r="M23" s="62"/>
      <c r="N23" s="62"/>
      <c r="O23" s="62"/>
      <c r="P23" s="62"/>
    </row>
    <row r="24" spans="1:16">
      <c r="A24" s="33" t="s">
        <v>11</v>
      </c>
      <c r="B24" s="57">
        <f>B25*$B$4</f>
        <v>17666.623199999998</v>
      </c>
      <c r="C24" s="57">
        <f>C25*$C$4</f>
        <v>16662.124599999999</v>
      </c>
      <c r="D24" s="57">
        <f>D25*D4</f>
        <v>16605.967280000001</v>
      </c>
      <c r="E24" s="57">
        <f>E25*$E$4</f>
        <v>16428.452799999999</v>
      </c>
      <c r="F24" s="57">
        <f>F25*$F$4</f>
        <v>16665.317999999999</v>
      </c>
      <c r="G24" s="251">
        <f t="shared" si="0"/>
        <v>16805.697175999998</v>
      </c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33" t="s">
        <v>55</v>
      </c>
      <c r="B25" s="57">
        <v>564</v>
      </c>
      <c r="C25" s="57">
        <v>529</v>
      </c>
      <c r="D25" s="57">
        <v>526</v>
      </c>
      <c r="E25" s="57">
        <v>526</v>
      </c>
      <c r="F25" s="57">
        <v>540</v>
      </c>
      <c r="G25" s="251">
        <f t="shared" si="0"/>
        <v>537</v>
      </c>
      <c r="H25" s="62"/>
      <c r="I25" s="62"/>
      <c r="J25" s="62"/>
      <c r="K25" s="62"/>
      <c r="L25" s="62"/>
      <c r="M25" s="62"/>
      <c r="N25" s="62"/>
      <c r="O25" s="62"/>
      <c r="P25" s="62"/>
    </row>
    <row r="26" spans="1:16">
      <c r="A26" s="35" t="s">
        <v>12</v>
      </c>
      <c r="B26" s="57">
        <f>B27*$B$4</f>
        <v>17635.2994</v>
      </c>
      <c r="C26" s="57">
        <f>C27*$C$4</f>
        <v>16788.1142</v>
      </c>
      <c r="D26" s="57">
        <f>D27*$D$4</f>
        <v>16637.537560000001</v>
      </c>
      <c r="E26" s="57">
        <f>E27*$E$4</f>
        <v>16459.685600000001</v>
      </c>
      <c r="F26" s="57">
        <f>F27*$F$4</f>
        <v>16727.041399999998</v>
      </c>
      <c r="G26" s="251">
        <f t="shared" si="0"/>
        <v>16849.535631999999</v>
      </c>
      <c r="H26" s="62"/>
      <c r="I26" s="62"/>
      <c r="J26" s="62"/>
      <c r="K26" s="62"/>
      <c r="L26" s="62"/>
      <c r="M26" s="62"/>
      <c r="N26" s="62"/>
      <c r="O26" s="62"/>
      <c r="P26" s="62"/>
    </row>
    <row r="27" spans="1:16">
      <c r="A27" s="35" t="s">
        <v>55</v>
      </c>
      <c r="B27" s="58">
        <v>563</v>
      </c>
      <c r="C27" s="58">
        <v>533</v>
      </c>
      <c r="D27" s="58">
        <v>527</v>
      </c>
      <c r="E27" s="58">
        <v>527</v>
      </c>
      <c r="F27" s="58">
        <v>542</v>
      </c>
      <c r="G27" s="251">
        <f t="shared" si="0"/>
        <v>538.4</v>
      </c>
      <c r="H27" s="62"/>
      <c r="I27" s="62"/>
      <c r="J27" s="62"/>
      <c r="K27" s="62"/>
      <c r="L27" s="62"/>
      <c r="M27" s="62"/>
      <c r="N27" s="62"/>
      <c r="O27" s="62"/>
      <c r="P27" s="62"/>
    </row>
    <row r="28" spans="1:16">
      <c r="A28" s="35" t="s">
        <v>13</v>
      </c>
      <c r="B28" s="57"/>
      <c r="C28" s="57"/>
      <c r="D28" s="57"/>
      <c r="E28" s="57"/>
      <c r="F28" s="57"/>
      <c r="G28" s="251" t="e">
        <f t="shared" si="0"/>
        <v>#DIV/0!</v>
      </c>
      <c r="H28" s="62"/>
      <c r="I28" s="62"/>
      <c r="J28" s="62"/>
      <c r="K28" s="62"/>
      <c r="L28" s="62"/>
      <c r="M28" s="62"/>
      <c r="N28" s="62"/>
      <c r="O28" s="62"/>
      <c r="P28" s="62"/>
    </row>
    <row r="29" spans="1:16">
      <c r="A29" s="35" t="s">
        <v>55</v>
      </c>
      <c r="B29" s="58"/>
      <c r="C29" s="58"/>
      <c r="D29" s="58"/>
      <c r="E29" s="58"/>
      <c r="F29" s="58"/>
      <c r="G29" s="251" t="e">
        <f t="shared" si="0"/>
        <v>#DIV/0!</v>
      </c>
      <c r="H29" s="62"/>
      <c r="I29" s="62"/>
      <c r="J29" s="62"/>
      <c r="K29" s="62"/>
      <c r="L29" s="62"/>
      <c r="M29" s="62"/>
      <c r="N29" s="62"/>
      <c r="O29" s="62"/>
      <c r="P29" s="62"/>
    </row>
    <row r="30" spans="1:16">
      <c r="A30" s="35" t="s">
        <v>79</v>
      </c>
      <c r="B30" s="252">
        <f>B31*$B$4</f>
        <v>17478.680399999997</v>
      </c>
      <c r="C30" s="252">
        <f>C31*$C$4</f>
        <v>16788.1142</v>
      </c>
      <c r="D30" s="252">
        <f>D31*$D$4</f>
        <v>16574.397000000001</v>
      </c>
      <c r="E30" s="252">
        <f>E31*$E$4</f>
        <v>16397.22</v>
      </c>
      <c r="F30" s="252">
        <f>F31*$F$4</f>
        <v>16634.456299999998</v>
      </c>
      <c r="G30" s="252">
        <f t="shared" si="0"/>
        <v>16774.573579999997</v>
      </c>
      <c r="H30" s="62"/>
      <c r="I30" s="62"/>
      <c r="J30" s="62"/>
      <c r="K30" s="62"/>
      <c r="L30" s="62"/>
      <c r="M30" s="62"/>
      <c r="N30" s="62"/>
      <c r="O30" s="62"/>
      <c r="P30" s="62"/>
    </row>
    <row r="31" spans="1:16">
      <c r="A31" s="35" t="s">
        <v>55</v>
      </c>
      <c r="B31" s="255">
        <v>558</v>
      </c>
      <c r="C31" s="255">
        <v>533</v>
      </c>
      <c r="D31" s="255">
        <v>525</v>
      </c>
      <c r="E31" s="255">
        <v>525</v>
      </c>
      <c r="F31" s="255">
        <v>539</v>
      </c>
      <c r="G31" s="252">
        <f t="shared" si="0"/>
        <v>536</v>
      </c>
      <c r="H31" s="62"/>
      <c r="I31" s="62"/>
      <c r="J31" s="62"/>
      <c r="K31" s="62"/>
      <c r="L31" s="62"/>
      <c r="M31" s="62"/>
      <c r="N31" s="62"/>
      <c r="O31" s="62"/>
      <c r="P31" s="62"/>
    </row>
    <row r="32" spans="1:16">
      <c r="A32" s="35" t="s">
        <v>15</v>
      </c>
      <c r="B32" s="57"/>
      <c r="C32" s="57"/>
      <c r="D32" s="57"/>
      <c r="E32" s="57"/>
      <c r="F32" s="57"/>
      <c r="G32" s="251" t="e">
        <f t="shared" si="0"/>
        <v>#DIV/0!</v>
      </c>
      <c r="H32" s="62"/>
      <c r="I32" s="62"/>
      <c r="J32" s="62"/>
      <c r="K32" s="62"/>
      <c r="L32" s="62"/>
      <c r="M32" s="62"/>
      <c r="N32" s="62"/>
      <c r="O32" s="62"/>
      <c r="P32" s="62"/>
    </row>
    <row r="33" spans="1:16">
      <c r="A33" s="35" t="s">
        <v>55</v>
      </c>
      <c r="B33" s="58"/>
      <c r="C33" s="58"/>
      <c r="D33" s="58"/>
      <c r="E33" s="58"/>
      <c r="F33" s="58"/>
      <c r="G33" s="251" t="e">
        <f t="shared" si="0"/>
        <v>#DIV/0!</v>
      </c>
      <c r="H33" s="62"/>
      <c r="I33" s="62"/>
      <c r="J33" s="62"/>
      <c r="K33" s="62"/>
      <c r="L33" s="62"/>
      <c r="M33" s="62"/>
      <c r="N33" s="62"/>
      <c r="O33" s="62"/>
      <c r="P33" s="62"/>
    </row>
    <row r="34" spans="1:16">
      <c r="A34" s="35" t="s">
        <v>16</v>
      </c>
      <c r="B34" s="57"/>
      <c r="C34" s="57"/>
      <c r="D34" s="57"/>
      <c r="E34" s="57"/>
      <c r="F34" s="57"/>
      <c r="G34" s="251" t="e">
        <f t="shared" si="0"/>
        <v>#DIV/0!</v>
      </c>
      <c r="H34" s="62"/>
      <c r="I34" s="62"/>
      <c r="J34" s="62"/>
      <c r="K34" s="62"/>
      <c r="L34" s="62"/>
      <c r="M34" s="62"/>
      <c r="N34" s="62"/>
      <c r="O34" s="62"/>
      <c r="P34" s="62"/>
    </row>
    <row r="35" spans="1:16">
      <c r="A35" s="37" t="s">
        <v>56</v>
      </c>
      <c r="B35" s="69"/>
      <c r="C35" s="69"/>
      <c r="D35" s="69"/>
      <c r="E35" s="69"/>
      <c r="F35" s="69"/>
      <c r="G35" s="256" t="e">
        <f t="shared" si="0"/>
        <v>#DIV/0!</v>
      </c>
      <c r="H35" s="62"/>
      <c r="I35" s="62"/>
      <c r="J35" s="62"/>
      <c r="K35" s="62"/>
      <c r="L35" s="62"/>
      <c r="M35" s="62"/>
      <c r="N35" s="62"/>
      <c r="O35" s="62"/>
      <c r="P35" s="62"/>
    </row>
    <row r="36" spans="1:16">
      <c r="A36" s="257" t="s">
        <v>17</v>
      </c>
      <c r="B36" s="248"/>
      <c r="C36" s="248"/>
      <c r="D36" s="248"/>
      <c r="E36" s="248"/>
      <c r="F36" s="248"/>
      <c r="G36" s="258"/>
      <c r="H36" s="62"/>
      <c r="I36" s="62"/>
      <c r="J36" s="62"/>
      <c r="K36" s="62"/>
      <c r="L36" s="62"/>
      <c r="M36" s="62"/>
      <c r="N36" s="62"/>
      <c r="O36" s="62"/>
      <c r="P36" s="62"/>
    </row>
    <row r="37" spans="1:16">
      <c r="A37" s="35" t="s">
        <v>18</v>
      </c>
      <c r="B37" s="57">
        <f>B38*$B$4</f>
        <v>23806.088</v>
      </c>
      <c r="C37" s="57">
        <f>C38*$C$4</f>
        <v>24914.4434</v>
      </c>
      <c r="D37" s="57">
        <f>D38*$D$4</f>
        <v>24814.24008</v>
      </c>
      <c r="E37" s="57">
        <f>E38*$E$4</f>
        <v>24548.980800000001</v>
      </c>
      <c r="F37" s="57">
        <f>F38*$F$4</f>
        <v>24874.530199999997</v>
      </c>
      <c r="G37" s="251">
        <f t="shared" ref="G37:G42" si="1">AVERAGE(B37:F37)</f>
        <v>24591.656496</v>
      </c>
      <c r="H37" s="62"/>
      <c r="I37" s="62"/>
      <c r="J37" s="62"/>
      <c r="K37" s="62"/>
      <c r="L37" s="62"/>
      <c r="M37" s="62"/>
      <c r="N37" s="62"/>
      <c r="O37" s="62"/>
      <c r="P37" s="62"/>
    </row>
    <row r="38" spans="1:16">
      <c r="A38" s="35" t="s">
        <v>57</v>
      </c>
      <c r="B38" s="58">
        <v>760</v>
      </c>
      <c r="C38" s="58">
        <v>791</v>
      </c>
      <c r="D38" s="58">
        <v>786</v>
      </c>
      <c r="E38" s="58">
        <v>786</v>
      </c>
      <c r="F38" s="58">
        <v>806</v>
      </c>
      <c r="G38" s="251">
        <f t="shared" si="1"/>
        <v>785.8</v>
      </c>
      <c r="H38" s="62"/>
      <c r="I38" s="62"/>
      <c r="J38" s="62"/>
      <c r="K38" s="62"/>
      <c r="L38" s="62"/>
      <c r="M38" s="62"/>
      <c r="N38" s="62"/>
      <c r="O38" s="62"/>
      <c r="P38" s="62"/>
    </row>
    <row r="39" spans="1:16">
      <c r="A39" s="35" t="s">
        <v>20</v>
      </c>
      <c r="B39" s="57">
        <f>B40*$B$4</f>
        <v>18105.1564</v>
      </c>
      <c r="C39" s="57">
        <f>C40*$C$4</f>
        <v>18142.502399999998</v>
      </c>
      <c r="D39" s="57">
        <f>D40*$D$4</f>
        <v>18089.77044</v>
      </c>
      <c r="E39" s="57">
        <f>E40*$E$4</f>
        <v>17896.394400000001</v>
      </c>
      <c r="F39" s="57">
        <f>F40*$F$4</f>
        <v>18146.679599999999</v>
      </c>
      <c r="G39" s="251">
        <f t="shared" si="1"/>
        <v>18076.100648</v>
      </c>
      <c r="H39" s="62"/>
      <c r="I39" s="62"/>
      <c r="J39" s="62"/>
      <c r="K39" s="62"/>
      <c r="L39" s="62"/>
      <c r="M39" s="62"/>
      <c r="N39" s="62"/>
      <c r="O39" s="62"/>
      <c r="P39" s="62"/>
    </row>
    <row r="40" spans="1:16">
      <c r="A40" s="35" t="s">
        <v>58</v>
      </c>
      <c r="B40" s="58">
        <v>578</v>
      </c>
      <c r="C40" s="58">
        <v>576</v>
      </c>
      <c r="D40" s="58">
        <v>573</v>
      </c>
      <c r="E40" s="58">
        <v>573</v>
      </c>
      <c r="F40" s="58">
        <v>588</v>
      </c>
      <c r="G40" s="251">
        <f t="shared" si="1"/>
        <v>577.6</v>
      </c>
      <c r="H40" s="62"/>
      <c r="I40" s="62"/>
      <c r="J40" s="62"/>
      <c r="K40" s="62"/>
      <c r="L40" s="62"/>
      <c r="M40" s="62"/>
      <c r="N40" s="62"/>
      <c r="O40" s="62"/>
      <c r="P40" s="62"/>
    </row>
    <row r="41" spans="1:16">
      <c r="A41" s="35" t="s">
        <v>80</v>
      </c>
      <c r="B41" s="252">
        <f>B42*$B$4</f>
        <v>28817.895999999997</v>
      </c>
      <c r="C41" s="252">
        <f>C42*$C$4</f>
        <v>28883.1158</v>
      </c>
      <c r="D41" s="252">
        <f>D42*$D$4</f>
        <v>28792.095359999999</v>
      </c>
      <c r="E41" s="252">
        <f>E42*$E$4</f>
        <v>28484.313600000001</v>
      </c>
      <c r="F41" s="252">
        <f>F42*$F$4</f>
        <v>28331.0406</v>
      </c>
      <c r="G41" s="252">
        <f t="shared" si="1"/>
        <v>28661.692271999997</v>
      </c>
      <c r="H41" s="62"/>
      <c r="I41" s="62"/>
      <c r="J41" s="62"/>
      <c r="K41" s="62"/>
      <c r="L41" s="62"/>
      <c r="M41" s="62"/>
      <c r="N41" s="62"/>
      <c r="O41" s="62"/>
      <c r="P41" s="62"/>
    </row>
    <row r="42" spans="1:16">
      <c r="A42" s="35" t="s">
        <v>56</v>
      </c>
      <c r="B42" s="255">
        <v>920</v>
      </c>
      <c r="C42" s="255">
        <v>917</v>
      </c>
      <c r="D42" s="255">
        <v>912</v>
      </c>
      <c r="E42" s="255">
        <v>912</v>
      </c>
      <c r="F42" s="255">
        <v>918</v>
      </c>
      <c r="G42" s="252">
        <f t="shared" si="1"/>
        <v>915.8</v>
      </c>
      <c r="H42" s="62"/>
      <c r="I42" s="62"/>
      <c r="J42" s="62"/>
      <c r="K42" s="62"/>
      <c r="L42" s="62"/>
      <c r="M42" s="62"/>
      <c r="N42" s="62"/>
      <c r="O42" s="62"/>
      <c r="P42" s="62"/>
    </row>
    <row r="43" spans="1:16">
      <c r="A43" s="257" t="s">
        <v>22</v>
      </c>
      <c r="B43" s="248"/>
      <c r="C43" s="258"/>
      <c r="D43" s="248"/>
      <c r="E43" s="248"/>
      <c r="F43" s="248"/>
      <c r="G43" s="258"/>
      <c r="H43" s="62"/>
      <c r="I43" s="62"/>
      <c r="J43" s="62"/>
      <c r="K43" s="62"/>
      <c r="L43" s="62"/>
      <c r="M43" s="62"/>
      <c r="N43" s="62"/>
      <c r="O43" s="62"/>
      <c r="P43" s="62"/>
    </row>
    <row r="44" spans="1:16">
      <c r="A44" s="35" t="s">
        <v>23</v>
      </c>
      <c r="B44" s="57">
        <f>B45*$B$4</f>
        <v>17760.5946</v>
      </c>
      <c r="C44" s="57">
        <f>C45*$C$4</f>
        <v>17292.0726</v>
      </c>
      <c r="D44" s="57">
        <f>D45*$D$4</f>
        <v>16700.67812</v>
      </c>
      <c r="E44" s="57">
        <f>E45*$E$4</f>
        <v>16522.1512</v>
      </c>
      <c r="F44" s="57">
        <f>F45*$F$4</f>
        <v>16788.764800000001</v>
      </c>
      <c r="G44" s="251">
        <f t="shared" ref="G44:G49" si="2">AVERAGE(B44:F44)</f>
        <v>17012.852263999997</v>
      </c>
      <c r="H44" s="62"/>
      <c r="I44" s="62"/>
      <c r="J44" s="62"/>
      <c r="K44" s="62"/>
      <c r="L44" s="62"/>
      <c r="M44" s="62"/>
      <c r="N44" s="62"/>
      <c r="O44" s="62"/>
      <c r="P44" s="62"/>
    </row>
    <row r="45" spans="1:16">
      <c r="A45" s="52" t="s">
        <v>81</v>
      </c>
      <c r="B45" s="58">
        <v>567</v>
      </c>
      <c r="C45" s="58">
        <v>549</v>
      </c>
      <c r="D45" s="58">
        <v>529</v>
      </c>
      <c r="E45" s="58">
        <v>529</v>
      </c>
      <c r="F45" s="58">
        <v>544</v>
      </c>
      <c r="G45" s="251">
        <f t="shared" si="2"/>
        <v>543.6</v>
      </c>
      <c r="H45" s="62"/>
      <c r="I45" s="62"/>
      <c r="J45" s="62"/>
      <c r="K45" s="62"/>
      <c r="L45" s="62"/>
      <c r="M45" s="62"/>
      <c r="N45" s="62"/>
      <c r="O45" s="62"/>
      <c r="P45" s="62"/>
    </row>
    <row r="46" spans="1:16">
      <c r="A46" s="35" t="s">
        <v>24</v>
      </c>
      <c r="B46" s="57">
        <f>B47*$B$4</f>
        <v>16726.909199999998</v>
      </c>
      <c r="C46" s="57">
        <f>C47*$C$4</f>
        <v>16284.155799999999</v>
      </c>
      <c r="D46" s="57">
        <f>D47*$D$4</f>
        <v>16195.55364</v>
      </c>
      <c r="E46" s="57">
        <f>E47*$E$4</f>
        <v>16022.4264</v>
      </c>
      <c r="F46" s="57">
        <f>F47*$F$4</f>
        <v>16264.115899999999</v>
      </c>
      <c r="G46" s="251">
        <f t="shared" si="2"/>
        <v>16298.632188</v>
      </c>
      <c r="H46" s="62"/>
      <c r="I46" s="62"/>
      <c r="J46" s="62"/>
      <c r="K46" s="62"/>
      <c r="L46" s="62"/>
      <c r="M46" s="62"/>
      <c r="N46" s="62"/>
      <c r="O46" s="62"/>
      <c r="P46" s="62"/>
    </row>
    <row r="47" spans="1:16">
      <c r="A47" s="52" t="s">
        <v>82</v>
      </c>
      <c r="B47" s="58">
        <v>534</v>
      </c>
      <c r="C47" s="58">
        <v>517</v>
      </c>
      <c r="D47" s="58">
        <v>513</v>
      </c>
      <c r="E47" s="58">
        <v>513</v>
      </c>
      <c r="F47" s="58">
        <v>527</v>
      </c>
      <c r="G47" s="251">
        <f t="shared" si="2"/>
        <v>520.79999999999995</v>
      </c>
      <c r="H47" s="62"/>
      <c r="I47" s="62"/>
      <c r="J47" s="62"/>
      <c r="K47" s="62"/>
      <c r="L47" s="62"/>
      <c r="M47" s="62"/>
      <c r="N47" s="62"/>
      <c r="O47" s="62"/>
      <c r="P47" s="62"/>
    </row>
    <row r="48" spans="1:16">
      <c r="A48" s="35" t="s">
        <v>25</v>
      </c>
      <c r="B48" s="57">
        <f>B49*$B$4</f>
        <v>16632.9378</v>
      </c>
      <c r="C48" s="57">
        <f>C49*$C$4</f>
        <v>16189.6636</v>
      </c>
      <c r="D48" s="57">
        <f>D49*$D$4</f>
        <v>16100.8428</v>
      </c>
      <c r="E48" s="57">
        <f>E49*$E$4</f>
        <v>15928.728000000001</v>
      </c>
      <c r="F48" s="57">
        <f>F49*$F$4</f>
        <v>16140.669099999999</v>
      </c>
      <c r="G48" s="251">
        <f t="shared" si="2"/>
        <v>16198.56826</v>
      </c>
      <c r="H48" s="62"/>
      <c r="I48" s="62"/>
      <c r="J48" s="62"/>
      <c r="K48" s="62"/>
      <c r="L48" s="62"/>
      <c r="M48" s="62"/>
      <c r="N48" s="62"/>
      <c r="O48" s="62"/>
      <c r="P48" s="62"/>
    </row>
    <row r="49" spans="1:16">
      <c r="A49" s="35" t="s">
        <v>55</v>
      </c>
      <c r="B49" s="57">
        <v>531</v>
      </c>
      <c r="C49" s="57">
        <v>514</v>
      </c>
      <c r="D49" s="57">
        <v>510</v>
      </c>
      <c r="E49" s="57">
        <v>510</v>
      </c>
      <c r="F49" s="57">
        <v>523</v>
      </c>
      <c r="G49" s="251">
        <f t="shared" si="2"/>
        <v>517.6</v>
      </c>
      <c r="H49" s="62"/>
      <c r="I49" s="62"/>
      <c r="J49" s="62"/>
      <c r="K49" s="62"/>
      <c r="L49" s="62"/>
      <c r="M49" s="62"/>
      <c r="N49" s="62"/>
      <c r="O49" s="62"/>
      <c r="P49" s="62"/>
    </row>
    <row r="50" spans="1:16">
      <c r="A50" s="259" t="s">
        <v>59</v>
      </c>
      <c r="B50" s="248"/>
      <c r="C50" s="248"/>
      <c r="D50" s="248"/>
      <c r="E50" s="248"/>
      <c r="F50" s="248"/>
      <c r="G50" s="258"/>
      <c r="H50" s="62"/>
      <c r="I50" s="62"/>
      <c r="J50" s="62"/>
      <c r="K50" s="62"/>
      <c r="L50" s="62"/>
      <c r="M50" s="62"/>
      <c r="N50" s="62"/>
      <c r="O50" s="62"/>
      <c r="P50" s="62"/>
    </row>
    <row r="51" spans="1:16">
      <c r="A51" s="35" t="s">
        <v>84</v>
      </c>
      <c r="B51" s="57">
        <f>B52*$B$4</f>
        <v>27972.153399999999</v>
      </c>
      <c r="C51" s="57">
        <f>C52*$C$4</f>
        <v>28001.188599999998</v>
      </c>
      <c r="D51" s="57">
        <f>D52*$D$4</f>
        <v>27876.557240000002</v>
      </c>
      <c r="E51" s="57">
        <f>E52*$E$4</f>
        <v>27578.562400000003</v>
      </c>
      <c r="F51" s="57">
        <f>F52*$F$4</f>
        <v>27991.561900000001</v>
      </c>
      <c r="G51" s="251">
        <f>AVERAGE(B51:F51)</f>
        <v>27884.004708</v>
      </c>
      <c r="H51" s="62"/>
      <c r="I51" s="62"/>
      <c r="J51" s="62"/>
      <c r="K51" s="62"/>
      <c r="L51" s="62"/>
      <c r="M51" s="62"/>
      <c r="N51" s="62"/>
      <c r="O51" s="62"/>
      <c r="P51" s="62"/>
    </row>
    <row r="52" spans="1:16">
      <c r="A52" s="35" t="s">
        <v>55</v>
      </c>
      <c r="B52" s="58">
        <v>893</v>
      </c>
      <c r="C52" s="58">
        <v>889</v>
      </c>
      <c r="D52" s="58">
        <v>883</v>
      </c>
      <c r="E52" s="58">
        <v>883</v>
      </c>
      <c r="F52" s="58">
        <v>907</v>
      </c>
      <c r="G52" s="251">
        <f>AVERAGE(B52:F52)</f>
        <v>891</v>
      </c>
      <c r="H52" s="62"/>
      <c r="I52" s="62"/>
      <c r="J52" s="62"/>
      <c r="K52" s="62"/>
      <c r="L52" s="62"/>
      <c r="M52" s="62"/>
      <c r="N52" s="62"/>
      <c r="O52" s="62"/>
      <c r="P52" s="62"/>
    </row>
    <row r="53" spans="1:16">
      <c r="A53" s="35" t="s">
        <v>28</v>
      </c>
      <c r="B53" s="57"/>
      <c r="C53" s="57"/>
      <c r="D53" s="57"/>
      <c r="E53" s="57"/>
      <c r="F53" s="57"/>
      <c r="G53" s="251" t="e">
        <f>AVERAGE(B53:F53)</f>
        <v>#DIV/0!</v>
      </c>
      <c r="H53" s="62"/>
      <c r="I53" s="62"/>
      <c r="J53" s="62"/>
      <c r="K53" s="62"/>
      <c r="L53" s="62"/>
      <c r="M53" s="62"/>
      <c r="N53" s="62"/>
      <c r="O53" s="62"/>
      <c r="P53" s="62"/>
    </row>
    <row r="54" spans="1:16">
      <c r="A54" s="35" t="s">
        <v>55</v>
      </c>
      <c r="B54" s="58"/>
      <c r="C54" s="58"/>
      <c r="D54" s="58"/>
      <c r="E54" s="58"/>
      <c r="F54" s="58"/>
      <c r="G54" s="251" t="e">
        <f>AVERAGE(B54:F54)</f>
        <v>#DIV/0!</v>
      </c>
      <c r="H54" s="62"/>
      <c r="I54" s="62"/>
      <c r="J54" s="62"/>
      <c r="K54" s="62"/>
      <c r="L54" s="62"/>
      <c r="M54" s="62"/>
      <c r="N54" s="62"/>
      <c r="O54" s="62"/>
      <c r="P54" s="62"/>
    </row>
    <row r="55" spans="1:16">
      <c r="A55" s="257" t="s">
        <v>29</v>
      </c>
      <c r="B55" s="248"/>
      <c r="C55" s="248"/>
      <c r="D55" s="248"/>
      <c r="E55" s="248"/>
      <c r="F55" s="248"/>
      <c r="G55" s="258"/>
      <c r="H55" s="62"/>
      <c r="I55" s="62"/>
      <c r="J55" s="62"/>
      <c r="K55" s="62"/>
      <c r="L55" s="62"/>
      <c r="M55" s="62"/>
      <c r="N55" s="62"/>
      <c r="O55" s="62"/>
      <c r="P55" s="62"/>
    </row>
    <row r="56" spans="1:16">
      <c r="A56" s="35" t="s">
        <v>30</v>
      </c>
      <c r="B56" s="57">
        <f>B57*$B$4</f>
        <v>23367.554799999998</v>
      </c>
      <c r="C56" s="57">
        <f>C57*$C$4</f>
        <v>23434.065599999998</v>
      </c>
      <c r="D56" s="57">
        <f>D57*$D$4</f>
        <v>23298.86664</v>
      </c>
      <c r="E56" s="57">
        <f>E57*$E$4</f>
        <v>23049.806400000001</v>
      </c>
      <c r="F56" s="57">
        <f>F57*$F$4</f>
        <v>22374.732499999998</v>
      </c>
      <c r="G56" s="251">
        <f>AVERAGE(B56:F56)</f>
        <v>23105.005188000003</v>
      </c>
      <c r="H56" s="62"/>
      <c r="I56" s="62"/>
      <c r="J56" s="62"/>
      <c r="K56" s="62"/>
      <c r="L56" s="62"/>
      <c r="M56" s="62"/>
      <c r="N56" s="62"/>
      <c r="O56" s="62"/>
      <c r="P56" s="62"/>
    </row>
    <row r="57" spans="1:16">
      <c r="A57" s="35" t="s">
        <v>56</v>
      </c>
      <c r="B57" s="58">
        <v>746</v>
      </c>
      <c r="C57" s="58">
        <v>744</v>
      </c>
      <c r="D57" s="58">
        <v>738</v>
      </c>
      <c r="E57" s="58">
        <v>738</v>
      </c>
      <c r="F57" s="58">
        <v>725</v>
      </c>
      <c r="G57" s="251">
        <f>AVERAGE(B57:F57)</f>
        <v>738.2</v>
      </c>
      <c r="H57" s="62"/>
      <c r="I57" s="62"/>
      <c r="J57" s="62"/>
      <c r="K57" s="62"/>
      <c r="L57" s="62"/>
      <c r="M57" s="62"/>
      <c r="N57" s="62"/>
      <c r="O57" s="62"/>
      <c r="P57" s="62"/>
    </row>
    <row r="58" spans="1:16">
      <c r="A58" s="257" t="s">
        <v>31</v>
      </c>
      <c r="B58" s="248"/>
      <c r="C58" s="248"/>
      <c r="D58" s="248"/>
      <c r="E58" s="248"/>
      <c r="F58" s="248"/>
      <c r="G58" s="258"/>
      <c r="H58" s="62"/>
      <c r="I58" s="62"/>
      <c r="J58" s="62"/>
      <c r="K58" s="62"/>
      <c r="L58" s="62"/>
      <c r="M58" s="62"/>
      <c r="N58" s="62"/>
      <c r="O58" s="62"/>
      <c r="P58" s="62"/>
    </row>
    <row r="59" spans="1:16">
      <c r="A59" s="35" t="s">
        <v>32</v>
      </c>
      <c r="B59" s="57">
        <f>B60*$B$4</f>
        <v>19796.641599999999</v>
      </c>
      <c r="C59" s="57">
        <f>C60*$C$4</f>
        <v>19339.403599999998</v>
      </c>
      <c r="D59" s="57">
        <f>D60*$D$4</f>
        <v>19257.870800000001</v>
      </c>
      <c r="E59" s="57">
        <f>E60*$E$4</f>
        <v>19052.008000000002</v>
      </c>
      <c r="F59" s="57">
        <f>F60*$F$4</f>
        <v>19319.424199999998</v>
      </c>
      <c r="G59" s="251">
        <f t="shared" ref="G59:G68" si="3">AVERAGE(B59:F59)</f>
        <v>19353.069639999998</v>
      </c>
      <c r="H59" s="62"/>
      <c r="I59" s="62"/>
      <c r="J59" s="62"/>
      <c r="K59" s="62"/>
      <c r="L59" s="62"/>
      <c r="M59" s="62"/>
      <c r="N59" s="62"/>
      <c r="O59" s="62"/>
      <c r="P59" s="62"/>
    </row>
    <row r="60" spans="1:16">
      <c r="A60" s="35" t="s">
        <v>55</v>
      </c>
      <c r="B60" s="58">
        <v>632</v>
      </c>
      <c r="C60" s="58">
        <v>614</v>
      </c>
      <c r="D60" s="58">
        <v>610</v>
      </c>
      <c r="E60" s="58">
        <v>610</v>
      </c>
      <c r="F60" s="58">
        <v>626</v>
      </c>
      <c r="G60" s="251">
        <f t="shared" si="3"/>
        <v>618.4</v>
      </c>
      <c r="H60" s="62"/>
      <c r="I60" s="62"/>
      <c r="J60" s="62"/>
      <c r="K60" s="62"/>
      <c r="L60" s="62"/>
      <c r="M60" s="62"/>
      <c r="N60" s="62"/>
      <c r="O60" s="62"/>
      <c r="P60" s="62"/>
    </row>
    <row r="61" spans="1:16">
      <c r="A61" s="35" t="s">
        <v>33</v>
      </c>
      <c r="B61" s="57">
        <f>B62*$B$4</f>
        <v>17854.565999999999</v>
      </c>
      <c r="C61" s="57">
        <f>C62*$C$4</f>
        <v>17418.0622</v>
      </c>
      <c r="D61" s="57">
        <f>D62*$D$4</f>
        <v>17332.083719999999</v>
      </c>
      <c r="E61" s="57">
        <f>E62*$E$4</f>
        <v>17146.807199999999</v>
      </c>
      <c r="F61" s="57">
        <f>F62*$F$4</f>
        <v>17375.1371</v>
      </c>
      <c r="G61" s="251">
        <f t="shared" si="3"/>
        <v>17425.331244000001</v>
      </c>
      <c r="H61" s="62"/>
      <c r="I61" s="62"/>
      <c r="J61" s="62"/>
      <c r="K61" s="62"/>
      <c r="L61" s="62"/>
      <c r="M61" s="62"/>
      <c r="N61" s="62"/>
      <c r="O61" s="62"/>
      <c r="P61" s="62"/>
    </row>
    <row r="62" spans="1:16">
      <c r="A62" s="35" t="s">
        <v>55</v>
      </c>
      <c r="B62" s="58">
        <v>570</v>
      </c>
      <c r="C62" s="58">
        <v>553</v>
      </c>
      <c r="D62" s="58">
        <v>549</v>
      </c>
      <c r="E62" s="58">
        <v>549</v>
      </c>
      <c r="F62" s="58">
        <v>563</v>
      </c>
      <c r="G62" s="251">
        <f t="shared" si="3"/>
        <v>556.79999999999995</v>
      </c>
      <c r="H62" s="62"/>
      <c r="I62" s="62"/>
      <c r="J62" s="62"/>
      <c r="K62" s="62"/>
      <c r="L62" s="62"/>
      <c r="M62" s="62"/>
      <c r="N62" s="62"/>
      <c r="O62" s="62"/>
      <c r="P62" s="62"/>
    </row>
    <row r="63" spans="1:16">
      <c r="A63" s="35" t="s">
        <v>34</v>
      </c>
      <c r="B63" s="57">
        <f>B64*$B$4</f>
        <v>17353.385200000001</v>
      </c>
      <c r="C63" s="57">
        <f>C64*$C$4</f>
        <v>16914.103800000001</v>
      </c>
      <c r="D63" s="57">
        <f>D64*$D$4</f>
        <v>16795.38896</v>
      </c>
      <c r="E63" s="57">
        <f>E64*$E$4</f>
        <v>16615.849600000001</v>
      </c>
      <c r="F63" s="57">
        <f>F64*$F$4</f>
        <v>16881.349900000001</v>
      </c>
      <c r="G63" s="251">
        <f t="shared" si="3"/>
        <v>16912.015491999999</v>
      </c>
      <c r="H63" s="62"/>
      <c r="I63" s="62"/>
      <c r="J63" s="62"/>
      <c r="K63" s="62"/>
      <c r="L63" s="62"/>
      <c r="M63" s="62"/>
      <c r="N63" s="62"/>
      <c r="O63" s="62"/>
      <c r="P63" s="62"/>
    </row>
    <row r="64" spans="1:16">
      <c r="A64" s="35" t="s">
        <v>55</v>
      </c>
      <c r="B64" s="58">
        <v>554</v>
      </c>
      <c r="C64" s="58">
        <v>537</v>
      </c>
      <c r="D64" s="58">
        <v>532</v>
      </c>
      <c r="E64" s="58">
        <v>532</v>
      </c>
      <c r="F64" s="58">
        <v>547</v>
      </c>
      <c r="G64" s="251">
        <f t="shared" si="3"/>
        <v>540.4</v>
      </c>
      <c r="H64" s="62"/>
      <c r="I64" s="62"/>
      <c r="J64" s="62"/>
      <c r="K64" s="62"/>
      <c r="L64" s="62"/>
      <c r="M64" s="62"/>
      <c r="N64" s="62"/>
      <c r="O64" s="62"/>
      <c r="P64" s="62"/>
    </row>
    <row r="65" spans="1:16">
      <c r="A65" s="35" t="s">
        <v>35</v>
      </c>
      <c r="B65" s="57"/>
      <c r="C65" s="57"/>
      <c r="D65" s="57"/>
      <c r="E65" s="57"/>
      <c r="F65" s="57"/>
      <c r="G65" s="251" t="e">
        <f t="shared" si="3"/>
        <v>#DIV/0!</v>
      </c>
      <c r="H65" s="62"/>
      <c r="I65" s="62"/>
      <c r="J65" s="62"/>
      <c r="K65" s="62"/>
      <c r="L65" s="62"/>
      <c r="M65" s="62"/>
      <c r="N65" s="62"/>
      <c r="O65" s="62"/>
      <c r="P65" s="62"/>
    </row>
    <row r="66" spans="1:16">
      <c r="A66" s="35" t="s">
        <v>55</v>
      </c>
      <c r="B66" s="58"/>
      <c r="C66" s="58"/>
      <c r="D66" s="58"/>
      <c r="E66" s="58"/>
      <c r="F66" s="58"/>
      <c r="G66" s="251" t="e">
        <f t="shared" si="3"/>
        <v>#DIV/0!</v>
      </c>
      <c r="H66" s="62"/>
      <c r="I66" s="62"/>
      <c r="J66" s="62"/>
      <c r="K66" s="62"/>
      <c r="L66" s="62"/>
      <c r="M66" s="62"/>
      <c r="N66" s="62"/>
      <c r="O66" s="62"/>
      <c r="P66" s="62"/>
    </row>
    <row r="67" spans="1:16">
      <c r="A67" s="35" t="s">
        <v>36</v>
      </c>
      <c r="B67" s="57"/>
      <c r="C67" s="57"/>
      <c r="D67" s="57"/>
      <c r="E67" s="57"/>
      <c r="F67" s="57"/>
      <c r="G67" s="251" t="e">
        <f t="shared" si="3"/>
        <v>#DIV/0!</v>
      </c>
      <c r="H67" s="62"/>
      <c r="I67" s="62"/>
      <c r="J67" s="62"/>
      <c r="K67" s="62"/>
      <c r="L67" s="62"/>
      <c r="M67" s="62"/>
      <c r="N67" s="62"/>
      <c r="O67" s="62"/>
      <c r="P67" s="62"/>
    </row>
    <row r="68" spans="1:16">
      <c r="A68" s="37" t="s">
        <v>55</v>
      </c>
      <c r="B68" s="69"/>
      <c r="C68" s="69"/>
      <c r="D68" s="69"/>
      <c r="E68" s="69"/>
      <c r="F68" s="69"/>
      <c r="G68" s="256" t="e">
        <f t="shared" si="3"/>
        <v>#DIV/0!</v>
      </c>
      <c r="H68" s="62"/>
      <c r="I68" s="62"/>
      <c r="J68" s="62"/>
      <c r="K68" s="62"/>
      <c r="L68" s="62"/>
      <c r="M68" s="62"/>
      <c r="N68" s="62"/>
      <c r="O68" s="62"/>
      <c r="P68" s="62"/>
    </row>
    <row r="69" spans="1:16">
      <c r="A69" s="257" t="s">
        <v>39</v>
      </c>
      <c r="B69" s="248"/>
      <c r="C69" s="248"/>
      <c r="D69" s="248"/>
      <c r="E69" s="248"/>
      <c r="F69" s="248"/>
      <c r="G69" s="258"/>
      <c r="H69" s="62"/>
      <c r="I69" s="62"/>
      <c r="J69" s="62"/>
      <c r="K69" s="62"/>
      <c r="L69" s="62"/>
      <c r="M69" s="62"/>
      <c r="N69" s="62"/>
      <c r="O69" s="62"/>
      <c r="P69" s="62"/>
    </row>
    <row r="70" spans="1:16">
      <c r="A70" s="35" t="s">
        <v>40</v>
      </c>
      <c r="B70" s="57">
        <f>B71*$B$4</f>
        <v>17948.537399999997</v>
      </c>
      <c r="C70" s="57">
        <f>C71*$C$4</f>
        <v>16788.1142</v>
      </c>
      <c r="D70" s="57">
        <f>D71*$D$4</f>
        <v>16700.67812</v>
      </c>
      <c r="E70" s="57">
        <f>E71*$E$4</f>
        <v>16522.1512</v>
      </c>
      <c r="F70" s="57">
        <f>F71*$F$4</f>
        <v>17282.552</v>
      </c>
      <c r="G70" s="251">
        <f t="shared" ref="G70:G81" si="4">AVERAGE(B70:F70)</f>
        <v>17048.406584</v>
      </c>
      <c r="H70" s="62"/>
      <c r="I70" s="62"/>
      <c r="J70" s="62"/>
      <c r="K70" s="62"/>
      <c r="L70" s="62"/>
      <c r="M70" s="62"/>
      <c r="N70" s="62"/>
      <c r="O70" s="62"/>
      <c r="P70" s="62"/>
    </row>
    <row r="71" spans="1:16">
      <c r="A71" s="35" t="s">
        <v>56</v>
      </c>
      <c r="B71" s="58">
        <v>573</v>
      </c>
      <c r="C71" s="58">
        <v>533</v>
      </c>
      <c r="D71" s="58">
        <v>529</v>
      </c>
      <c r="E71" s="58">
        <v>529</v>
      </c>
      <c r="F71" s="58">
        <v>560</v>
      </c>
      <c r="G71" s="251">
        <f>AVERAGE(B71:F71)</f>
        <v>544.79999999999995</v>
      </c>
      <c r="H71" s="62"/>
      <c r="I71" s="62"/>
      <c r="J71" s="62"/>
      <c r="K71" s="62"/>
      <c r="L71" s="62"/>
      <c r="M71" s="62"/>
      <c r="N71" s="62"/>
      <c r="O71" s="62"/>
      <c r="P71" s="62"/>
    </row>
    <row r="72" spans="1:16">
      <c r="A72" s="35" t="s">
        <v>41</v>
      </c>
      <c r="B72" s="252">
        <f>B73*$B$4</f>
        <v>17854.565999999999</v>
      </c>
      <c r="C72" s="252">
        <f>C73*$C$4</f>
        <v>16662.124599999999</v>
      </c>
      <c r="D72" s="252">
        <f>D73*$D$4</f>
        <v>16605.967280000001</v>
      </c>
      <c r="E72" s="252">
        <f>E73*$E$4</f>
        <v>16428.452799999999</v>
      </c>
      <c r="F72" s="252">
        <f>F73*$F$4</f>
        <v>17189.966899999999</v>
      </c>
      <c r="G72" s="252">
        <f t="shared" si="4"/>
        <v>16948.215516</v>
      </c>
      <c r="H72" s="62"/>
      <c r="I72" s="62"/>
      <c r="J72" s="62"/>
      <c r="K72" s="62"/>
      <c r="L72" s="62"/>
      <c r="M72" s="62"/>
      <c r="N72" s="62"/>
      <c r="O72" s="62"/>
      <c r="P72" s="62"/>
    </row>
    <row r="73" spans="1:16">
      <c r="A73" s="35" t="s">
        <v>55</v>
      </c>
      <c r="B73" s="255">
        <v>570</v>
      </c>
      <c r="C73" s="255">
        <v>529</v>
      </c>
      <c r="D73" s="255">
        <v>526</v>
      </c>
      <c r="E73" s="255">
        <v>526</v>
      </c>
      <c r="F73" s="255">
        <v>557</v>
      </c>
      <c r="G73" s="252">
        <f>AVERAGE(B73:F73)</f>
        <v>541.6</v>
      </c>
      <c r="H73" s="62"/>
      <c r="I73" s="62"/>
      <c r="J73" s="62"/>
      <c r="K73" s="62"/>
      <c r="L73" s="62"/>
      <c r="M73" s="62"/>
      <c r="N73" s="62"/>
      <c r="O73" s="62"/>
      <c r="P73" s="62"/>
    </row>
    <row r="74" spans="1:16">
      <c r="A74" s="35" t="s">
        <v>42</v>
      </c>
      <c r="B74" s="57">
        <f>B75*$B$4</f>
        <v>17760.5946</v>
      </c>
      <c r="C74" s="57">
        <f>C75*$C$4</f>
        <v>16567.632399999999</v>
      </c>
      <c r="D74" s="57">
        <f>D75*$D$4</f>
        <v>16511.256440000001</v>
      </c>
      <c r="E74" s="57">
        <f>E75*$E$4</f>
        <v>16334.7544</v>
      </c>
      <c r="F74" s="57">
        <f>F75*$F$4</f>
        <v>17066.520099999998</v>
      </c>
      <c r="G74" s="251">
        <f t="shared" si="4"/>
        <v>16848.151588000001</v>
      </c>
      <c r="H74" s="62"/>
      <c r="I74" s="62"/>
      <c r="J74" s="62"/>
      <c r="K74" s="62"/>
      <c r="L74" s="62"/>
      <c r="M74" s="62"/>
      <c r="N74" s="62"/>
      <c r="O74" s="62"/>
      <c r="P74" s="62"/>
    </row>
    <row r="75" spans="1:16">
      <c r="A75" s="35" t="s">
        <v>55</v>
      </c>
      <c r="B75" s="58">
        <v>567</v>
      </c>
      <c r="C75" s="58">
        <v>526</v>
      </c>
      <c r="D75" s="58">
        <v>523</v>
      </c>
      <c r="E75" s="58">
        <v>523</v>
      </c>
      <c r="F75" s="58">
        <v>553</v>
      </c>
      <c r="G75" s="251">
        <f>AVERAGE(B75:F75)</f>
        <v>538.4</v>
      </c>
      <c r="H75" s="62"/>
      <c r="I75" s="62"/>
      <c r="J75" s="62"/>
      <c r="K75" s="62"/>
      <c r="L75" s="62"/>
      <c r="M75" s="62"/>
      <c r="N75" s="62"/>
      <c r="O75" s="62"/>
      <c r="P75" s="62"/>
    </row>
    <row r="76" spans="1:16">
      <c r="A76" s="35" t="s">
        <v>43</v>
      </c>
      <c r="B76" s="57">
        <f>B77*$B$4</f>
        <v>17666.623199999998</v>
      </c>
      <c r="C76" s="57">
        <f>C77*$C$4</f>
        <v>16473.140199999998</v>
      </c>
      <c r="D76" s="57">
        <f>D77*$D$4</f>
        <v>16416.545600000001</v>
      </c>
      <c r="E76" s="57">
        <f>E77*$E$4</f>
        <v>16241.056</v>
      </c>
      <c r="F76" s="57">
        <f>F77*$F$4</f>
        <v>16973.934999999998</v>
      </c>
      <c r="G76" s="251">
        <f t="shared" si="4"/>
        <v>16754.259999999998</v>
      </c>
      <c r="H76" s="62"/>
      <c r="I76" s="62"/>
      <c r="J76" s="62"/>
      <c r="K76" s="62"/>
      <c r="L76" s="62"/>
      <c r="M76" s="62"/>
      <c r="N76" s="62"/>
      <c r="O76" s="62"/>
      <c r="P76" s="62"/>
    </row>
    <row r="77" spans="1:16">
      <c r="A77" s="35" t="s">
        <v>55</v>
      </c>
      <c r="B77" s="58">
        <v>564</v>
      </c>
      <c r="C77" s="58">
        <v>523</v>
      </c>
      <c r="D77" s="58">
        <v>520</v>
      </c>
      <c r="E77" s="58">
        <v>520</v>
      </c>
      <c r="F77" s="58">
        <v>550</v>
      </c>
      <c r="G77" s="251">
        <f>AVERAGE(B77:F77)</f>
        <v>535.4</v>
      </c>
      <c r="H77" s="62"/>
      <c r="I77" s="62"/>
      <c r="J77" s="62"/>
      <c r="K77" s="62"/>
      <c r="L77" s="62"/>
      <c r="M77" s="62"/>
      <c r="N77" s="62"/>
      <c r="O77" s="62"/>
      <c r="P77" s="62"/>
    </row>
    <row r="78" spans="1:16">
      <c r="A78" s="35" t="s">
        <v>44</v>
      </c>
      <c r="B78" s="57">
        <f>B79*$B$4</f>
        <v>17478.680399999997</v>
      </c>
      <c r="C78" s="57">
        <f>C79*$C$4</f>
        <v>16284.155799999999</v>
      </c>
      <c r="D78" s="57">
        <f>D79*$D$4</f>
        <v>16195.55364</v>
      </c>
      <c r="E78" s="57">
        <f>E79*$E$4</f>
        <v>16022.4264</v>
      </c>
      <c r="F78" s="57">
        <f>F79*$F$4</f>
        <v>16788.764800000001</v>
      </c>
      <c r="G78" s="251">
        <f t="shared" si="4"/>
        <v>16553.916208000002</v>
      </c>
      <c r="H78" s="62"/>
      <c r="I78" s="62"/>
      <c r="J78" s="62"/>
      <c r="K78" s="62"/>
      <c r="L78" s="62"/>
      <c r="M78" s="62"/>
      <c r="N78" s="62"/>
      <c r="O78" s="62"/>
      <c r="P78" s="62"/>
    </row>
    <row r="79" spans="1:16">
      <c r="A79" s="35" t="s">
        <v>56</v>
      </c>
      <c r="B79" s="58">
        <v>558</v>
      </c>
      <c r="C79" s="58">
        <v>517</v>
      </c>
      <c r="D79" s="58">
        <v>513</v>
      </c>
      <c r="E79" s="58">
        <v>513</v>
      </c>
      <c r="F79" s="58">
        <v>544</v>
      </c>
      <c r="G79" s="251">
        <f>AVERAGE(B79:F79)</f>
        <v>529</v>
      </c>
      <c r="H79" s="62"/>
      <c r="I79" s="62"/>
      <c r="J79" s="62"/>
      <c r="K79" s="62"/>
      <c r="L79" s="62"/>
      <c r="M79" s="62"/>
      <c r="N79" s="62"/>
      <c r="O79" s="62"/>
      <c r="P79" s="62"/>
    </row>
    <row r="80" spans="1:16">
      <c r="A80" s="35" t="s">
        <v>45</v>
      </c>
      <c r="B80" s="57"/>
      <c r="C80" s="57"/>
      <c r="D80" s="57"/>
      <c r="E80" s="57"/>
      <c r="F80" s="57"/>
      <c r="G80" s="251" t="e">
        <f t="shared" si="4"/>
        <v>#DIV/0!</v>
      </c>
      <c r="H80" s="62"/>
      <c r="I80" s="62"/>
      <c r="J80" s="62"/>
      <c r="K80" s="62"/>
      <c r="L80" s="62"/>
      <c r="M80" s="62"/>
      <c r="N80" s="62"/>
      <c r="O80" s="62"/>
      <c r="P80" s="62"/>
    </row>
    <row r="81" spans="1:16">
      <c r="A81" s="35" t="s">
        <v>55</v>
      </c>
      <c r="B81" s="58"/>
      <c r="C81" s="58"/>
      <c r="D81" s="58"/>
      <c r="E81" s="58"/>
      <c r="F81" s="58"/>
      <c r="G81" s="251" t="e">
        <f t="shared" si="4"/>
        <v>#DIV/0!</v>
      </c>
      <c r="H81" s="62"/>
      <c r="I81" s="62"/>
      <c r="J81" s="62"/>
      <c r="K81" s="62"/>
      <c r="L81" s="62"/>
      <c r="M81" s="62"/>
      <c r="N81" s="62"/>
      <c r="O81" s="62"/>
      <c r="P81" s="62"/>
    </row>
    <row r="82" spans="1:16">
      <c r="A82" s="257" t="s">
        <v>46</v>
      </c>
      <c r="B82" s="248"/>
      <c r="C82" s="248"/>
      <c r="D82" s="248"/>
      <c r="E82" s="248"/>
      <c r="F82" s="248"/>
      <c r="G82" s="258"/>
      <c r="H82" s="62"/>
      <c r="I82" s="62"/>
      <c r="J82" s="62"/>
      <c r="K82" s="62"/>
      <c r="L82" s="62"/>
      <c r="M82" s="62"/>
      <c r="N82" s="62"/>
      <c r="O82" s="62"/>
      <c r="P82" s="62"/>
    </row>
    <row r="83" spans="1:16">
      <c r="A83" s="35" t="s">
        <v>47</v>
      </c>
      <c r="B83" s="57">
        <f>B84*$B$4</f>
        <v>14221.0052</v>
      </c>
      <c r="C83" s="57">
        <f>C84*$C$4</f>
        <v>14236.8248</v>
      </c>
      <c r="D83" s="57">
        <f>D84*$D$4</f>
        <v>14175.05572</v>
      </c>
      <c r="E83" s="57">
        <f>E84*$E$4</f>
        <v>14023.5272</v>
      </c>
      <c r="F83" s="57">
        <f>F84*$F$4</f>
        <v>14227.243699999999</v>
      </c>
      <c r="G83" s="251">
        <f>AVERAGE(B83:F83)</f>
        <v>14176.731323999998</v>
      </c>
      <c r="H83" s="62"/>
      <c r="I83" s="62"/>
      <c r="J83" s="62"/>
      <c r="K83" s="62"/>
      <c r="L83" s="62"/>
      <c r="M83" s="62"/>
      <c r="N83" s="62"/>
      <c r="O83" s="62"/>
      <c r="P83" s="62"/>
    </row>
    <row r="84" spans="1:16">
      <c r="A84" s="37" t="s">
        <v>55</v>
      </c>
      <c r="B84" s="68">
        <v>454</v>
      </c>
      <c r="C84" s="69">
        <v>452</v>
      </c>
      <c r="D84" s="69">
        <v>449</v>
      </c>
      <c r="E84" s="68">
        <v>449</v>
      </c>
      <c r="F84" s="69">
        <v>461</v>
      </c>
      <c r="G84" s="256">
        <f>AVERAGE(B84:F84)</f>
        <v>453</v>
      </c>
      <c r="H84" s="62"/>
      <c r="I84" s="62"/>
      <c r="J84" s="62"/>
      <c r="K84" s="62"/>
      <c r="L84" s="62"/>
      <c r="M84" s="62"/>
      <c r="N84" s="62"/>
      <c r="O84" s="62"/>
      <c r="P84" s="62"/>
    </row>
    <row r="85" spans="1:16" hidden="1">
      <c r="A85" s="36" t="s">
        <v>54</v>
      </c>
      <c r="B85" s="68">
        <v>454</v>
      </c>
      <c r="C85" s="58" t="e">
        <f>#REF!</f>
        <v>#REF!</v>
      </c>
      <c r="D85" s="58" t="e">
        <f>#REF!</f>
        <v>#REF!</v>
      </c>
      <c r="E85" s="58"/>
      <c r="F85" s="58"/>
      <c r="G85" s="58"/>
      <c r="H85" s="62"/>
      <c r="I85" s="62"/>
      <c r="J85" s="62"/>
      <c r="K85" s="62"/>
      <c r="L85" s="62"/>
      <c r="M85" s="62" t="s">
        <v>98</v>
      </c>
      <c r="N85" s="62"/>
      <c r="O85" s="62"/>
      <c r="P85" s="62"/>
    </row>
    <row r="86" spans="1:16" hidden="1">
      <c r="A86" s="35" t="s">
        <v>54</v>
      </c>
      <c r="B86" s="58" t="e">
        <f>#REF!</f>
        <v>#REF!</v>
      </c>
      <c r="C86" s="58" t="e">
        <f>#REF!</f>
        <v>#REF!</v>
      </c>
      <c r="D86" s="58" t="e">
        <f>#REF!</f>
        <v>#REF!</v>
      </c>
      <c r="E86" s="58" t="e">
        <f>#REF!</f>
        <v>#REF!</v>
      </c>
      <c r="F86" s="58" t="e">
        <f>#REF!</f>
        <v>#REF!</v>
      </c>
      <c r="G86" s="58" t="e">
        <f>#REF!</f>
        <v>#REF!</v>
      </c>
      <c r="H86" s="62"/>
      <c r="I86" s="62"/>
      <c r="J86" s="62"/>
      <c r="K86" s="62"/>
      <c r="L86" s="62"/>
      <c r="M86" s="62"/>
      <c r="N86" s="62"/>
      <c r="O86" s="62"/>
      <c r="P86" s="62"/>
    </row>
    <row r="87" spans="1:16" hidden="1">
      <c r="A87" s="35" t="s">
        <v>56</v>
      </c>
      <c r="B87" s="57" t="e">
        <f>#REF!</f>
        <v>#REF!</v>
      </c>
      <c r="C87" s="58" t="e">
        <f>#REF!</f>
        <v>#REF!</v>
      </c>
      <c r="D87" s="58" t="e">
        <f>#REF!</f>
        <v>#REF!</v>
      </c>
      <c r="E87" s="57" t="e">
        <f>#REF!</f>
        <v>#REF!</v>
      </c>
      <c r="F87" s="57" t="e">
        <f>#REF!</f>
        <v>#REF!</v>
      </c>
      <c r="G87" s="57" t="e">
        <f>#REF!</f>
        <v>#REF!</v>
      </c>
      <c r="H87" s="62"/>
      <c r="I87" s="62"/>
      <c r="J87" s="62"/>
      <c r="K87" s="62"/>
      <c r="L87" s="62"/>
      <c r="M87" s="62"/>
      <c r="N87" s="62"/>
      <c r="O87" s="62"/>
      <c r="P87" s="62"/>
    </row>
    <row r="88" spans="1:16">
      <c r="A88" s="261"/>
      <c r="B88" s="59"/>
      <c r="C88" s="59"/>
      <c r="D88" s="59"/>
      <c r="E88" s="59"/>
      <c r="F88" s="59"/>
      <c r="G88" s="59"/>
      <c r="H88" s="62"/>
      <c r="I88" s="62"/>
      <c r="J88" s="62"/>
      <c r="K88" s="62"/>
      <c r="L88" s="62"/>
      <c r="M88" s="62"/>
      <c r="N88" s="62"/>
      <c r="O88" s="62"/>
      <c r="P88" s="62"/>
    </row>
    <row r="89" spans="1:16">
      <c r="A89" s="72"/>
      <c r="B89" s="59"/>
      <c r="C89" s="59"/>
      <c r="D89" s="59"/>
      <c r="E89" s="63"/>
      <c r="F89" s="63"/>
      <c r="G89" s="63"/>
      <c r="H89" s="62"/>
      <c r="I89" s="62"/>
      <c r="J89" s="62"/>
      <c r="K89" s="62"/>
      <c r="L89" s="62"/>
      <c r="M89" s="62"/>
      <c r="N89" s="62"/>
      <c r="O89" s="62"/>
      <c r="P89" s="62"/>
    </row>
    <row r="90" spans="1:16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</row>
    <row r="91" spans="1:16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</row>
    <row r="92" spans="1:16"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</row>
    <row r="93" spans="1:16"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</row>
    <row r="94" spans="1:16"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</row>
    <row r="95" spans="1:16"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</row>
    <row r="96" spans="1:16"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</row>
    <row r="97" spans="2:16"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</row>
    <row r="98" spans="2:16"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</row>
    <row r="99" spans="2:16"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</row>
    <row r="100" spans="2:16"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</row>
    <row r="101" spans="2:16"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</row>
    <row r="102" spans="2:16"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</row>
    <row r="103" spans="2:16"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</row>
    <row r="104" spans="2:16"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</row>
    <row r="105" spans="2:16"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</row>
    <row r="106" spans="2:16"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</row>
    <row r="107" spans="2:16"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</row>
    <row r="108" spans="2:16"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</row>
    <row r="109" spans="2:16"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</row>
    <row r="110" spans="2:16"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</row>
    <row r="111" spans="2:16"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</row>
    <row r="112" spans="2:16"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</row>
    <row r="113" spans="2:16"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</row>
    <row r="114" spans="2:16"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</row>
    <row r="115" spans="2:16"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</row>
    <row r="116" spans="2:16"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</row>
    <row r="117" spans="2:16"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</row>
    <row r="118" spans="2:16"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</row>
    <row r="119" spans="2:16"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</row>
    <row r="120" spans="2:16"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</row>
    <row r="121" spans="2:16"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</row>
    <row r="122" spans="2:16"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</row>
    <row r="123" spans="2:16"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</row>
    <row r="124" spans="2:16"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</row>
    <row r="125" spans="2:16"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</row>
    <row r="126" spans="2:16"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</row>
    <row r="127" spans="2:16"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</row>
    <row r="128" spans="2:16"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</row>
    <row r="129" spans="2:16"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</row>
    <row r="130" spans="2:16"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</row>
    <row r="131" spans="2:16"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</row>
    <row r="132" spans="2:16"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</row>
    <row r="133" spans="2:16"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</row>
    <row r="134" spans="2:16"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</row>
    <row r="135" spans="2:16"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</row>
    <row r="136" spans="2:16"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</row>
    <row r="137" spans="2:16"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</row>
    <row r="138" spans="2:16"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</row>
    <row r="139" spans="2:16"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</row>
    <row r="140" spans="2:16"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</row>
    <row r="141" spans="2:16"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</row>
    <row r="142" spans="2:16"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</row>
    <row r="143" spans="2:16"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</row>
    <row r="144" spans="2:16"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</row>
    <row r="145" spans="2:16"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</row>
    <row r="146" spans="2:16"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</row>
    <row r="147" spans="2:16"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</row>
    <row r="148" spans="2:16"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</row>
    <row r="149" spans="2:16"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</row>
    <row r="150" spans="2:16"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</row>
    <row r="151" spans="2:16"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</row>
    <row r="152" spans="2:16"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</row>
    <row r="153" spans="2:16"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</row>
    <row r="154" spans="2:16"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</row>
    <row r="155" spans="2:16"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</row>
    <row r="156" spans="2:16"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</row>
    <row r="157" spans="2:16"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</row>
    <row r="158" spans="2:16"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</row>
    <row r="159" spans="2:16"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</row>
    <row r="160" spans="2:16"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</row>
    <row r="161" spans="2:16"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</row>
    <row r="162" spans="2:16"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</row>
    <row r="163" spans="2:16"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</row>
    <row r="164" spans="2:16"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</row>
    <row r="165" spans="2:16"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</row>
    <row r="166" spans="2:16"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</row>
    <row r="167" spans="2:16"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</row>
    <row r="168" spans="2:16"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</row>
    <row r="169" spans="2:16"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</row>
    <row r="170" spans="2:16"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</row>
    <row r="171" spans="2:16"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</row>
    <row r="172" spans="2:16"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</row>
    <row r="173" spans="2:16"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</row>
    <row r="174" spans="2:16"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</row>
    <row r="175" spans="2:16"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</row>
    <row r="176" spans="2:16"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</row>
    <row r="177" spans="2:16"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</row>
    <row r="178" spans="2:16"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</row>
    <row r="179" spans="2:16"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</row>
    <row r="180" spans="2:16"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</row>
    <row r="181" spans="2:16"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</row>
    <row r="182" spans="2:16"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</row>
    <row r="183" spans="2:16"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</row>
    <row r="184" spans="2:16"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</row>
    <row r="185" spans="2:16"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</row>
    <row r="186" spans="2:16"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</row>
    <row r="187" spans="2:16"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</row>
    <row r="188" spans="2:16"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</row>
    <row r="189" spans="2:16"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</row>
    <row r="190" spans="2:16"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</row>
    <row r="191" spans="2:16"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</row>
    <row r="192" spans="2:16"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</row>
    <row r="193" spans="2:16"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</row>
    <row r="194" spans="2:16"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</row>
    <row r="195" spans="2:16"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</row>
    <row r="196" spans="2:16"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</row>
    <row r="197" spans="2:16"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</row>
    <row r="198" spans="2:16"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</row>
    <row r="199" spans="2:16"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</row>
    <row r="200" spans="2:16"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</row>
    <row r="201" spans="2:16"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</row>
    <row r="202" spans="2:16"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</row>
    <row r="203" spans="2:16"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</row>
    <row r="204" spans="2:16"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</row>
    <row r="205" spans="2:16"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</row>
    <row r="206" spans="2:16"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</row>
    <row r="207" spans="2:16"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</row>
    <row r="208" spans="2:16"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</row>
    <row r="209" spans="2:16"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</row>
    <row r="210" spans="2:16"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</row>
    <row r="211" spans="2:16"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</row>
    <row r="212" spans="2:16"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</row>
    <row r="213" spans="2:16"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</row>
    <row r="214" spans="2:16"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</row>
    <row r="215" spans="2:16"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</row>
    <row r="216" spans="2:16"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</row>
    <row r="217" spans="2:16"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</row>
    <row r="218" spans="2:16"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</row>
    <row r="219" spans="2:16"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</row>
    <row r="220" spans="2:16"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</row>
    <row r="221" spans="2:16"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</row>
    <row r="222" spans="2:16"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</row>
    <row r="223" spans="2:16"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</row>
    <row r="224" spans="2:16"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</row>
    <row r="225" spans="2:16"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</row>
    <row r="226" spans="2:16"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</row>
    <row r="227" spans="2:16"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</row>
    <row r="228" spans="2:16"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</row>
    <row r="229" spans="2:16"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</row>
    <row r="230" spans="2:16"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</row>
    <row r="231" spans="2:16"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</row>
    <row r="232" spans="2:16"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</row>
    <row r="233" spans="2:16"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</row>
    <row r="234" spans="2:16"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</row>
    <row r="235" spans="2:16"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</row>
    <row r="236" spans="2:16"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</row>
    <row r="237" spans="2:16"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</row>
    <row r="238" spans="2:16"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</row>
    <row r="239" spans="2:16"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</row>
    <row r="240" spans="2:16"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</row>
    <row r="241" spans="2:16"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</row>
    <row r="242" spans="2:16"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</row>
    <row r="243" spans="2:16"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</row>
    <row r="244" spans="2:16"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</row>
    <row r="245" spans="2:16"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</row>
    <row r="246" spans="2:16"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</row>
    <row r="247" spans="2:16"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</row>
    <row r="248" spans="2:16"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</row>
    <row r="249" spans="2:16"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</row>
    <row r="250" spans="2:16"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</row>
    <row r="251" spans="2:16"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</row>
    <row r="252" spans="2:16"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</row>
    <row r="253" spans="2:16"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</row>
    <row r="254" spans="2:16"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</row>
    <row r="255" spans="2:16"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</row>
    <row r="256" spans="2:16"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</row>
    <row r="257" spans="2:16"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</row>
    <row r="258" spans="2:16"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</row>
    <row r="259" spans="2:16"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</row>
    <row r="260" spans="2:16"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</row>
    <row r="261" spans="2:16"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</row>
    <row r="262" spans="2:16"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</row>
    <row r="263" spans="2:16"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</row>
    <row r="264" spans="2:16"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</row>
    <row r="265" spans="2:16"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</row>
    <row r="266" spans="2:16"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</row>
    <row r="267" spans="2:16"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</row>
    <row r="268" spans="2:16"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</row>
    <row r="269" spans="2:16"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</row>
    <row r="270" spans="2:16"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</row>
    <row r="271" spans="2:16"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</row>
    <row r="272" spans="2:16"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</row>
    <row r="273" spans="2:16"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</row>
    <row r="274" spans="2:16"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</row>
    <row r="275" spans="2:16"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</row>
    <row r="276" spans="2:16"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</row>
    <row r="277" spans="2:16"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</row>
    <row r="278" spans="2:16"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</row>
    <row r="279" spans="2:16"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</row>
    <row r="280" spans="2:16"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</row>
    <row r="281" spans="2:16"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</row>
    <row r="282" spans="2:16"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</row>
    <row r="283" spans="2:16"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</row>
    <row r="284" spans="2:16"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</row>
    <row r="285" spans="2:16"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</row>
    <row r="286" spans="2:16"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</row>
    <row r="287" spans="2:16"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</row>
    <row r="288" spans="2:16"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</row>
    <row r="289" spans="2:16"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</row>
    <row r="290" spans="2:16"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</row>
    <row r="291" spans="2:16"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</row>
    <row r="292" spans="2:16"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</row>
    <row r="293" spans="2:16"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</row>
    <row r="294" spans="2:16"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</row>
    <row r="295" spans="2:16"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</row>
    <row r="296" spans="2:16"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</row>
    <row r="297" spans="2:16"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</row>
    <row r="298" spans="2:16"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</row>
    <row r="299" spans="2:16"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</row>
    <row r="300" spans="2:16"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</row>
    <row r="301" spans="2:16"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</row>
    <row r="302" spans="2:16"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</row>
    <row r="303" spans="2:16"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</row>
    <row r="304" spans="2:16"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</row>
    <row r="305" spans="2:16"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</row>
    <row r="306" spans="2:16"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</row>
    <row r="307" spans="2:16"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</row>
    <row r="308" spans="2:16"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</row>
    <row r="309" spans="2:16"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</row>
    <row r="310" spans="2:16"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</row>
    <row r="311" spans="2:16"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</row>
    <row r="312" spans="2:16"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</row>
    <row r="313" spans="2:16"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</row>
    <row r="314" spans="2:16"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</row>
    <row r="315" spans="2:16"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</row>
    <row r="316" spans="2:16"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</row>
    <row r="317" spans="2:16"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</row>
    <row r="318" spans="2:16"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</row>
    <row r="319" spans="2:16"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</row>
    <row r="320" spans="2:16"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</row>
    <row r="321" spans="2:16"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</row>
    <row r="322" spans="2:16"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</row>
    <row r="323" spans="2:16"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</row>
    <row r="324" spans="2:16"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</row>
    <row r="325" spans="2:16"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</row>
    <row r="326" spans="2:16"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</row>
    <row r="327" spans="2:16"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</row>
    <row r="328" spans="2:16"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</row>
    <row r="329" spans="2:16"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</row>
    <row r="330" spans="2:16"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</row>
    <row r="331" spans="2:16"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</row>
    <row r="332" spans="2:16"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</row>
    <row r="333" spans="2:16"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</row>
    <row r="334" spans="2:16"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</row>
    <row r="335" spans="2:16"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</row>
    <row r="336" spans="2:16"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</row>
    <row r="337" spans="2:16"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</row>
    <row r="338" spans="2:16"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</row>
    <row r="339" spans="2:16"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</row>
    <row r="340" spans="2:16"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</row>
    <row r="341" spans="2:16"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</row>
    <row r="342" spans="2:16"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</row>
    <row r="343" spans="2:16"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</row>
    <row r="344" spans="2:16"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</row>
    <row r="345" spans="2:16"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</row>
    <row r="346" spans="2:16"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</row>
    <row r="347" spans="2:16"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</row>
    <row r="348" spans="2:16"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</row>
    <row r="349" spans="2:16"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</row>
    <row r="350" spans="2:16"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</row>
    <row r="351" spans="2:16"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</row>
    <row r="352" spans="2:16">
      <c r="B352" s="62"/>
      <c r="C352" s="62"/>
      <c r="D352" s="62"/>
      <c r="E352" s="62"/>
    </row>
    <row r="353" spans="2:5">
      <c r="B353" s="62"/>
      <c r="C353" s="62"/>
      <c r="D353" s="62"/>
      <c r="E353" s="62"/>
    </row>
    <row r="354" spans="2:5">
      <c r="B354" s="62"/>
      <c r="C354" s="62"/>
      <c r="D354" s="62"/>
      <c r="E354" s="62"/>
    </row>
    <row r="355" spans="2:5">
      <c r="B355" s="62"/>
      <c r="C355" s="62"/>
      <c r="D355" s="62"/>
      <c r="E355" s="62"/>
    </row>
    <row r="356" spans="2:5">
      <c r="B356" s="62"/>
      <c r="C356" s="62"/>
      <c r="D356" s="62"/>
      <c r="E356" s="62"/>
    </row>
    <row r="357" spans="2:5">
      <c r="B357" s="62"/>
      <c r="C357" s="62"/>
      <c r="D357" s="62"/>
      <c r="E357" s="62"/>
    </row>
    <row r="358" spans="2:5">
      <c r="B358" s="62"/>
      <c r="C358" s="62"/>
      <c r="D358" s="62"/>
      <c r="E358" s="62"/>
    </row>
    <row r="359" spans="2:5">
      <c r="B359" s="62"/>
      <c r="C359" s="62"/>
      <c r="D359" s="62"/>
      <c r="E359" s="62"/>
    </row>
    <row r="360" spans="2:5">
      <c r="B360" s="62"/>
      <c r="C360" s="62"/>
      <c r="D360" s="62"/>
      <c r="E360" s="62"/>
    </row>
    <row r="361" spans="2:5">
      <c r="B361" s="62"/>
      <c r="C361" s="62"/>
      <c r="D361" s="62"/>
      <c r="E361" s="62"/>
    </row>
    <row r="362" spans="2:5">
      <c r="B362" s="62"/>
      <c r="C362" s="62"/>
      <c r="D362" s="62"/>
      <c r="E362" s="62"/>
    </row>
    <row r="363" spans="2:5">
      <c r="B363" s="62"/>
      <c r="C363" s="62"/>
      <c r="D363" s="62"/>
      <c r="E363" s="62"/>
    </row>
    <row r="364" spans="2:5">
      <c r="B364" s="62"/>
      <c r="C364" s="62"/>
      <c r="D364" s="62"/>
      <c r="E364" s="62"/>
    </row>
    <row r="365" spans="2:5">
      <c r="B365" s="62"/>
      <c r="C365" s="62"/>
      <c r="D365" s="62"/>
      <c r="E365" s="62"/>
    </row>
    <row r="366" spans="2:5">
      <c r="B366" s="62"/>
      <c r="C366" s="62"/>
      <c r="D366" s="62"/>
      <c r="E366" s="62"/>
    </row>
    <row r="367" spans="2:5">
      <c r="B367" s="62"/>
      <c r="C367" s="62"/>
      <c r="D367" s="62"/>
      <c r="E367" s="62"/>
    </row>
    <row r="368" spans="2:5">
      <c r="B368" s="62"/>
      <c r="C368" s="62"/>
      <c r="D368" s="62"/>
      <c r="E368" s="62"/>
    </row>
    <row r="369" spans="3:3">
      <c r="C369" s="76"/>
    </row>
    <row r="370" spans="3:3">
      <c r="C370" s="76"/>
    </row>
    <row r="371" spans="3:3">
      <c r="C371" s="76"/>
    </row>
    <row r="372" spans="3:3">
      <c r="C372" s="76"/>
    </row>
    <row r="373" spans="3:3">
      <c r="C373" s="76"/>
    </row>
    <row r="374" spans="3:3">
      <c r="C374" s="76"/>
    </row>
    <row r="375" spans="3:3">
      <c r="C375" s="76"/>
    </row>
    <row r="376" spans="3:3">
      <c r="C376" s="76"/>
    </row>
    <row r="377" spans="3:3">
      <c r="C377" s="76"/>
    </row>
    <row r="378" spans="3:3">
      <c r="C378" s="76"/>
    </row>
    <row r="379" spans="3:3">
      <c r="C379" s="76"/>
    </row>
    <row r="380" spans="3:3">
      <c r="C380" s="76"/>
    </row>
    <row r="381" spans="3:3">
      <c r="C381" s="76"/>
    </row>
    <row r="382" spans="3:3">
      <c r="C382" s="76"/>
    </row>
    <row r="383" spans="3:3">
      <c r="C383" s="76"/>
    </row>
    <row r="384" spans="3:3">
      <c r="C384" s="76"/>
    </row>
    <row r="385" spans="3:3">
      <c r="C385" s="76"/>
    </row>
    <row r="386" spans="3:3">
      <c r="C386" s="76"/>
    </row>
    <row r="387" spans="3:3">
      <c r="C387" s="76"/>
    </row>
    <row r="388" spans="3:3">
      <c r="C388" s="76"/>
    </row>
    <row r="389" spans="3:3">
      <c r="C389" s="76"/>
    </row>
    <row r="390" spans="3:3">
      <c r="C390" s="76"/>
    </row>
    <row r="391" spans="3:3">
      <c r="C391" s="76"/>
    </row>
    <row r="392" spans="3:3">
      <c r="C392" s="76"/>
    </row>
    <row r="393" spans="3:3">
      <c r="C393" s="76"/>
    </row>
    <row r="394" spans="3:3">
      <c r="C394" s="76"/>
    </row>
    <row r="395" spans="3:3">
      <c r="C395" s="76"/>
    </row>
    <row r="396" spans="3:3">
      <c r="C396" s="76"/>
    </row>
    <row r="397" spans="3:3">
      <c r="C397" s="76"/>
    </row>
    <row r="398" spans="3:3">
      <c r="C398" s="76"/>
    </row>
    <row r="399" spans="3:3">
      <c r="C399" s="76"/>
    </row>
    <row r="400" spans="3:3">
      <c r="C400" s="76"/>
    </row>
    <row r="401" spans="3:3">
      <c r="C401" s="76"/>
    </row>
    <row r="402" spans="3:3">
      <c r="C402" s="76"/>
    </row>
    <row r="403" spans="3:3">
      <c r="C403" s="76"/>
    </row>
    <row r="404" spans="3:3">
      <c r="C404" s="76"/>
    </row>
    <row r="405" spans="3:3">
      <c r="C405" s="76"/>
    </row>
    <row r="406" spans="3:3">
      <c r="C406" s="76"/>
    </row>
    <row r="407" spans="3:3">
      <c r="C407" s="76"/>
    </row>
  </sheetData>
  <mergeCells count="2">
    <mergeCell ref="A1:G1"/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84"/>
  <sheetViews>
    <sheetView workbookViewId="0">
      <selection activeCell="A5" sqref="A5:A84"/>
    </sheetView>
  </sheetViews>
  <sheetFormatPr defaultRowHeight="14.25"/>
  <cols>
    <col min="1" max="1" width="22.75" customWidth="1"/>
  </cols>
  <sheetData>
    <row r="1" spans="1:16" ht="29.25">
      <c r="A1" s="210" t="s">
        <v>99</v>
      </c>
      <c r="B1" s="206"/>
      <c r="C1" s="206"/>
      <c r="D1" s="206"/>
      <c r="E1" s="206"/>
      <c r="F1" s="207"/>
      <c r="G1" s="206"/>
      <c r="H1" s="72"/>
      <c r="I1" s="72"/>
      <c r="J1" s="72"/>
      <c r="K1" s="72"/>
      <c r="L1" s="72"/>
      <c r="M1" s="72"/>
      <c r="N1" s="63"/>
      <c r="O1" s="163"/>
      <c r="P1" s="164"/>
    </row>
    <row r="2" spans="1:16" ht="29.25">
      <c r="A2" s="118" t="s">
        <v>62</v>
      </c>
      <c r="B2" s="119"/>
      <c r="C2" s="119"/>
      <c r="D2" s="119"/>
      <c r="E2" s="119"/>
      <c r="F2" s="207"/>
      <c r="G2" s="120" t="s">
        <v>63</v>
      </c>
      <c r="H2" s="222"/>
      <c r="I2" s="72"/>
      <c r="J2" s="72"/>
      <c r="K2" s="72"/>
      <c r="L2" s="72"/>
      <c r="M2" s="192" t="s">
        <v>50</v>
      </c>
      <c r="N2" s="192"/>
      <c r="O2" s="163"/>
      <c r="P2" s="164"/>
    </row>
    <row r="3" spans="1:16" ht="24">
      <c r="A3" s="43" t="s">
        <v>48</v>
      </c>
      <c r="B3" s="44" t="s">
        <v>64</v>
      </c>
      <c r="C3" s="44" t="s">
        <v>65</v>
      </c>
      <c r="D3" s="44" t="s">
        <v>66</v>
      </c>
      <c r="E3" s="44" t="s">
        <v>67</v>
      </c>
      <c r="F3" s="44" t="s">
        <v>68</v>
      </c>
      <c r="G3" s="44" t="s">
        <v>69</v>
      </c>
      <c r="H3" s="44" t="s">
        <v>70</v>
      </c>
      <c r="I3" s="44" t="s">
        <v>71</v>
      </c>
      <c r="J3" s="44" t="s">
        <v>72</v>
      </c>
      <c r="K3" s="44" t="s">
        <v>73</v>
      </c>
      <c r="L3" s="43" t="s">
        <v>74</v>
      </c>
      <c r="M3" s="44" t="s">
        <v>75</v>
      </c>
      <c r="N3" s="156" t="s">
        <v>76</v>
      </c>
      <c r="O3" s="163"/>
      <c r="P3" s="164"/>
    </row>
    <row r="4" spans="1:16" ht="24">
      <c r="A4" s="211" t="s">
        <v>53</v>
      </c>
      <c r="B4" s="223">
        <f>'[10]ราคาFOB2556 มค.'!G4</f>
        <v>29.792725000000001</v>
      </c>
      <c r="C4" s="224">
        <f>'[10]ราคาFOB2556 กพ.'!G4</f>
        <v>29.584350000000001</v>
      </c>
      <c r="D4" s="223">
        <f>'[10]ราคาFOB2556 มีค.'!G4</f>
        <v>29.289075</v>
      </c>
      <c r="E4" s="225">
        <f>'[10]ราคาFOB2556 เมย.'!G4</f>
        <v>28.843060000000001</v>
      </c>
      <c r="F4" s="225">
        <f>'[10]ราคาFOB2556 พค.'!G4</f>
        <v>29.547274999999999</v>
      </c>
      <c r="G4" s="225">
        <f>'[10]ราคาFOB2556 มิย.'!G4</f>
        <v>30.541149999999998</v>
      </c>
      <c r="H4" s="225">
        <f>'[10]ราคาFOB2556 กค.'!G4</f>
        <v>30.88616</v>
      </c>
      <c r="I4" s="226">
        <f>'[10]ราคาFOB2556 สค.'!G4</f>
        <v>31.341025000000002</v>
      </c>
      <c r="J4" s="226">
        <f>'[10]ราคาFOB2556 กย.'!G4</f>
        <v>31.429279999999999</v>
      </c>
      <c r="K4" s="226">
        <f>'[10]ราคาFOB2556 ตค.'!G4</f>
        <v>30.973075000000001</v>
      </c>
      <c r="L4" s="226">
        <f>'[10]ราคาFOB2556 พย.'!G4</f>
        <v>31.362033333333333</v>
      </c>
      <c r="M4" s="226">
        <f>'[10]ราคาFOB2556 ธค.'!G4</f>
        <v>31.91586666666667</v>
      </c>
      <c r="N4" s="227">
        <f>AVERAGE(B4:M4)</f>
        <v>30.458756249999997</v>
      </c>
      <c r="O4" s="171"/>
      <c r="P4" s="172"/>
    </row>
    <row r="5" spans="1:16" ht="24">
      <c r="A5" s="194" t="s">
        <v>0</v>
      </c>
      <c r="B5" s="228"/>
      <c r="C5" s="229"/>
      <c r="D5" s="229"/>
      <c r="E5" s="230"/>
      <c r="F5" s="229"/>
      <c r="G5" s="228"/>
      <c r="H5" s="215"/>
      <c r="I5" s="215"/>
      <c r="J5" s="231"/>
      <c r="K5" s="232"/>
      <c r="L5" s="215"/>
      <c r="M5" s="215"/>
      <c r="N5" s="233"/>
      <c r="O5" s="181"/>
      <c r="P5" s="182"/>
    </row>
    <row r="6" spans="1:16" ht="24">
      <c r="A6" s="33" t="s">
        <v>1</v>
      </c>
      <c r="B6" s="57">
        <f>'[10]ราคาFOB2556 มค.'!$G6</f>
        <v>35450.932224999997</v>
      </c>
      <c r="C6" s="57">
        <f>'[10]ราคาFOB2556 กพ.'!$G6</f>
        <v>35412.466950000002</v>
      </c>
      <c r="D6" s="57">
        <f>'[10]ราคาFOB2556 มีค.'!$G6</f>
        <v>35379.064574999997</v>
      </c>
      <c r="E6" s="57">
        <f>'[10]ราคาFOB2556 เมย.'!$G6</f>
        <v>35336.662519999998</v>
      </c>
      <c r="F6" s="57">
        <f>'[10]ราคาFOB2556 พค.'!$G6</f>
        <v>35448.605725000001</v>
      </c>
      <c r="G6" s="57">
        <f>'[10]ราคาFOB2556 มิย.'!$G6</f>
        <v>35524.926075000003</v>
      </c>
      <c r="H6" s="57">
        <f>'[10]ราคาFOB2556 กค.'!$G6</f>
        <v>26806.342100000002</v>
      </c>
      <c r="I6" s="57">
        <f>'[10]ราคาFOB2556 สค.'!$G6</f>
        <v>35599.141649999998</v>
      </c>
      <c r="J6" s="57">
        <f>'[10]ราคาFOB2556 กย.'!$G6</f>
        <v>35559.580200000004</v>
      </c>
      <c r="K6" s="114">
        <f>'[10]ราคาFOB2556 ตค.'!$G6</f>
        <v>35644.688866666671</v>
      </c>
      <c r="L6" s="57">
        <f>'[10]ราคาFOB2556 พย.'!$G6</f>
        <v>36877.663233333333</v>
      </c>
      <c r="M6" s="57">
        <f>'[10]ราคาFOB2556 ธค.'!$G6</f>
        <v>37128.750133333328</v>
      </c>
      <c r="N6" s="234">
        <f>AVERAGE(B6:M6)</f>
        <v>35014.068687777784</v>
      </c>
      <c r="O6" s="202"/>
      <c r="P6" s="265"/>
    </row>
    <row r="7" spans="1:16" ht="24">
      <c r="A7" s="33" t="s">
        <v>55</v>
      </c>
      <c r="B7" s="57">
        <f>'[10]ราคาFOB2556 มค.'!$G7</f>
        <v>1190</v>
      </c>
      <c r="C7" s="57">
        <f>'[10]ราคาFOB2556 กพ.'!$G7</f>
        <v>1197</v>
      </c>
      <c r="D7" s="57">
        <f>'[10]ราคาFOB2556 มีค.'!$G7</f>
        <v>1208</v>
      </c>
      <c r="E7" s="57">
        <f>'[10]ราคาFOB2556 เมย.'!$G7</f>
        <v>1225.2</v>
      </c>
      <c r="F7" s="57">
        <f>'[10]ราคาFOB2556 พค.'!$G7</f>
        <v>1199.75</v>
      </c>
      <c r="G7" s="57">
        <f>'[10]ราคาFOB2556 มิย.'!$G7</f>
        <v>1163.25</v>
      </c>
      <c r="H7" s="57">
        <f>'[10]ราคาFOB2556 กค.'!$G7</f>
        <v>1155.3333333333333</v>
      </c>
      <c r="I7" s="57">
        <f>'[10]ราคาFOB2556 สค.'!$G7</f>
        <v>1136</v>
      </c>
      <c r="J7" s="57">
        <f>'[10]ราคาFOB2556 กย.'!$G7</f>
        <v>1131.5999999999999</v>
      </c>
      <c r="K7" s="114">
        <f>'[10]ราคาFOB2556 ตค.'!$G7</f>
        <v>1149.3333333333333</v>
      </c>
      <c r="L7" s="57">
        <f>'[10]ราคาFOB2556 พย.'!$G7</f>
        <v>1176</v>
      </c>
      <c r="M7" s="57">
        <f>'[10]ราคาFOB2556 ธค.'!$G7</f>
        <v>1163.3333333333333</v>
      </c>
      <c r="N7" s="235">
        <f t="shared" ref="N7:N17" si="0">AVERAGE(B7:M7)</f>
        <v>1174.5666666666668</v>
      </c>
      <c r="O7" s="202"/>
      <c r="P7" s="265"/>
    </row>
    <row r="8" spans="1:16" ht="24">
      <c r="A8" s="33" t="s">
        <v>3</v>
      </c>
      <c r="B8" s="57">
        <f>'[10]ราคาFOB2556 มค.'!$G8</f>
        <v>35067.531224999999</v>
      </c>
      <c r="C8" s="57">
        <f>'[10]ราคาFOB2556 กพ.'!$G8</f>
        <v>35412.466950000002</v>
      </c>
      <c r="D8" s="57">
        <f>'[10]ราคาFOB2556 มีค.'!$G8</f>
        <v>34881.150300000001</v>
      </c>
      <c r="E8" s="57">
        <f>'[10]ราคาFOB2556 เมย.'!$G8</f>
        <v>35838.414819999998</v>
      </c>
      <c r="F8" s="57">
        <f>'[10]ราคาFOB2556 พค.'!$G8</f>
        <v>35950.909399999997</v>
      </c>
      <c r="G8" s="57">
        <f>'[10]ราคาFOB2556 มิย.'!$G8</f>
        <v>36256.962574999998</v>
      </c>
      <c r="H8" s="57">
        <f>'[10]ราคาFOB2556 กค.'!$G8</f>
        <v>36284.680160000004</v>
      </c>
      <c r="I8" s="57">
        <f>'[10]ราคาFOB2556 สค.'!$G8</f>
        <v>36556.996050000002</v>
      </c>
      <c r="J8" s="57">
        <f>'[10]ราคาFOB2556 กย.'!$G8</f>
        <v>36873.230800000005</v>
      </c>
      <c r="K8" s="114">
        <f>'[10]ราคาFOB2556 ตค.'!$G8</f>
        <v>36973.752800000002</v>
      </c>
      <c r="L8" s="57">
        <f>'[10]ราคาFOB2556 พย.'!$G8</f>
        <v>34536.9058</v>
      </c>
      <c r="M8" s="57">
        <f>'[10]ราคาFOB2556 ธค.'!$G8</f>
        <v>32873.329733333339</v>
      </c>
      <c r="N8" s="235">
        <f t="shared" si="0"/>
        <v>35625.527551111118</v>
      </c>
      <c r="O8" s="181"/>
      <c r="P8" s="265"/>
    </row>
    <row r="9" spans="1:16" ht="24">
      <c r="A9" s="33" t="s">
        <v>56</v>
      </c>
      <c r="B9" s="57">
        <f>'[10]ราคาFOB2556 มค.'!$G9</f>
        <v>1177.25</v>
      </c>
      <c r="C9" s="57">
        <f>'[10]ราคาFOB2556 กพ.'!$G9</f>
        <v>1197</v>
      </c>
      <c r="D9" s="57">
        <f>'[10]ราคาFOB2556 มีค.'!$G9</f>
        <v>1191</v>
      </c>
      <c r="E9" s="57">
        <f>'[10]ราคาFOB2556 เมย.'!$G9</f>
        <v>1242.5999999999999</v>
      </c>
      <c r="F9" s="57">
        <f>'[10]ราคาFOB2556 พค.'!$G9</f>
        <v>1216.75</v>
      </c>
      <c r="G9" s="57">
        <f>'[10]ราคาFOB2556 มิย.'!$G9</f>
        <v>1187.25</v>
      </c>
      <c r="H9" s="57">
        <f>'[10]ราคาFOB2556 กค.'!$G9</f>
        <v>1174.8</v>
      </c>
      <c r="I9" s="57">
        <f>'[10]ราคาFOB2556 สค.'!$G9</f>
        <v>1166.5</v>
      </c>
      <c r="J9" s="57">
        <f>'[10]ราคาFOB2556 กย.'!$G9</f>
        <v>1173.4000000000001</v>
      </c>
      <c r="K9" s="114">
        <f>'[10]ราคาFOB2556 ตค.'!$G9</f>
        <v>1193.75</v>
      </c>
      <c r="L9" s="57">
        <f>'[10]ราคาFOB2556 พย.'!$G9</f>
        <v>1101.6666666666667</v>
      </c>
      <c r="M9" s="57">
        <f>'[10]ราคาFOB2556 ธค.'!$G9</f>
        <v>1030</v>
      </c>
      <c r="N9" s="235">
        <f t="shared" si="0"/>
        <v>1170.997222222222</v>
      </c>
      <c r="O9" s="181"/>
      <c r="P9" s="265"/>
    </row>
    <row r="10" spans="1:16" ht="24">
      <c r="A10" s="33" t="s">
        <v>4</v>
      </c>
      <c r="B10" s="57">
        <f>'[10]ราคาFOB2556 มค.'!$G10</f>
        <v>34952.002625000008</v>
      </c>
      <c r="C10" s="57">
        <f>'[10]ราคาFOB2556 กพ.'!$G10</f>
        <v>34909.533000000003</v>
      </c>
      <c r="D10" s="57">
        <f>'[10]ราคาFOB2556 มีค.'!$G10</f>
        <v>35378.632774999998</v>
      </c>
      <c r="E10" s="57">
        <f>'[10]ราคาFOB2556 เมย.'!$G10</f>
        <v>34840.508580000002</v>
      </c>
      <c r="F10" s="57">
        <f>'[10]ราคาFOB2556 พค.'!$G10</f>
        <v>34938.970749999993</v>
      </c>
      <c r="G10" s="57">
        <f>'[10]ราคาFOB2556 มิย.'!$G10</f>
        <v>35013.270199999999</v>
      </c>
      <c r="H10" s="57">
        <f>'[10]ราคาFOB2556 กค.'!$G10</f>
        <v>35195.262933333339</v>
      </c>
      <c r="I10" s="57">
        <f>'[10]ราคาFOB2556 สค.'!$G10</f>
        <v>35105.733499999995</v>
      </c>
      <c r="J10" s="57">
        <f>'[10]ราคาFOB2556 กย.'!$G10</f>
        <v>35056.884439999994</v>
      </c>
      <c r="K10" s="114">
        <f>'[10]ราคาFOB2556 ตค.'!$G10</f>
        <v>35117.460500000008</v>
      </c>
      <c r="L10" s="57">
        <f>'[10]ราคาFOB2556 พย.'!$G10</f>
        <v>36375.870699999999</v>
      </c>
      <c r="M10" s="57">
        <f>'[10]ราคาFOB2556 ธค.'!$G10</f>
        <v>36607.45413333334</v>
      </c>
      <c r="N10" s="235">
        <f t="shared" si="0"/>
        <v>35290.965344722223</v>
      </c>
      <c r="O10" s="202"/>
      <c r="P10" s="265"/>
    </row>
    <row r="11" spans="1:16" ht="24">
      <c r="A11" s="33" t="s">
        <v>55</v>
      </c>
      <c r="B11" s="57">
        <f>'[10]ราคาFOB2556 มค.'!$G11</f>
        <v>1173.25</v>
      </c>
      <c r="C11" s="57">
        <f>'[10]ราคาFOB2556 กพ.'!$G11</f>
        <v>1180</v>
      </c>
      <c r="D11" s="57">
        <f>'[10]ราคาFOB2556 มีค.'!$G11</f>
        <v>1208</v>
      </c>
      <c r="E11" s="57">
        <f>'[10]ราคาFOB2556 เมย.'!$G11</f>
        <v>1208</v>
      </c>
      <c r="F11" s="57">
        <f>'[10]ราคาFOB2556 พค.'!$G11</f>
        <v>1182.5</v>
      </c>
      <c r="G11" s="57">
        <f>'[10]ราคาFOB2556 มิย.'!$G11</f>
        <v>1146.5</v>
      </c>
      <c r="H11" s="57">
        <f>'[10]ราคาFOB2556 กค.'!$G11</f>
        <v>1137.6666666666667</v>
      </c>
      <c r="I11" s="57">
        <f>'[10]ราคาFOB2556 สค.'!$G11</f>
        <v>1120.25</v>
      </c>
      <c r="J11" s="57">
        <f>'[10]ราคาFOB2556 กย.'!$G11</f>
        <v>1115.5999999999999</v>
      </c>
      <c r="K11" s="114">
        <f>'[10]ราคาFOB2556 ตค.'!$G11</f>
        <v>1132.3333333333333</v>
      </c>
      <c r="L11" s="57">
        <f>'[10]ราคาFOB2556 พย.'!$G11</f>
        <v>1160</v>
      </c>
      <c r="M11" s="57">
        <f>'[10]ราคาFOB2556 ธค.'!$G11</f>
        <v>1147</v>
      </c>
      <c r="N11" s="235">
        <f t="shared" si="0"/>
        <v>1159.2583333333334</v>
      </c>
      <c r="O11" s="202"/>
      <c r="P11" s="265"/>
    </row>
    <row r="12" spans="1:16" ht="24">
      <c r="A12" s="33" t="s">
        <v>5</v>
      </c>
      <c r="B12" s="57">
        <f>'[10]ราคาFOB2556 มค.'!$G12</f>
        <v>34568.601624999996</v>
      </c>
      <c r="C12" s="57">
        <f>'[10]ราคาFOB2556 กพ.'!$G12</f>
        <v>34909.533000000003</v>
      </c>
      <c r="D12" s="57">
        <f>'[10]ราคาFOB2556 มีค.'!$G12</f>
        <v>35128.435700000002</v>
      </c>
      <c r="E12" s="57">
        <f>'[10]ราคาFOB2556 เมย.'!$G12</f>
        <v>35336.662519999998</v>
      </c>
      <c r="F12" s="57">
        <f>'[10]ราคาFOB2556 พค.'!$G12</f>
        <v>35448.605725000001</v>
      </c>
      <c r="G12" s="57">
        <f>'[10]ราคาFOB2556 มิย.'!$G12</f>
        <v>35745.584949999997</v>
      </c>
      <c r="H12" s="57">
        <f>'[10]ราคาFOB2556 กค.'!$G12</f>
        <v>35790.501600000003</v>
      </c>
      <c r="I12" s="57">
        <f>'[10]ราคาFOB2556 สค.'!$G12</f>
        <v>36039.736624999998</v>
      </c>
      <c r="J12" s="57">
        <f>'[10]ราคาFOB2556 กย.'!$G12</f>
        <v>36364.05588</v>
      </c>
      <c r="K12" s="114">
        <f>'[10]ราคาFOB2556 ตค.'!$G12</f>
        <v>36462.757599999997</v>
      </c>
      <c r="L12" s="57">
        <f>'[10]ราคาFOB2556 พย.'!$G12</f>
        <v>33010.754333333338</v>
      </c>
      <c r="M12" s="57">
        <f>'[10]ราคาFOB2556 ธค.'!$G12</f>
        <v>31341.368133333337</v>
      </c>
      <c r="N12" s="235">
        <f t="shared" si="0"/>
        <v>35012.216474305555</v>
      </c>
      <c r="O12" s="181">
        <f>AVERAGE(B12:G12)</f>
        <v>35189.570586666661</v>
      </c>
      <c r="P12" s="266">
        <f>AVERAGE(B12:G12)</f>
        <v>35189.570586666661</v>
      </c>
    </row>
    <row r="13" spans="1:16" ht="24">
      <c r="A13" s="33" t="s">
        <v>55</v>
      </c>
      <c r="B13" s="57">
        <f>'[10]ราคาFOB2556 มค.'!$G13</f>
        <v>1160.5</v>
      </c>
      <c r="C13" s="57">
        <f>'[10]ราคาFOB2556 กพ.'!$G13</f>
        <v>1180</v>
      </c>
      <c r="D13" s="57">
        <f>'[10]ราคาFOB2556 มีค.'!$G13</f>
        <v>1199.5</v>
      </c>
      <c r="E13" s="57">
        <f>'[10]ราคาFOB2556 เมย.'!$G13</f>
        <v>1225.2</v>
      </c>
      <c r="F13" s="57">
        <f>'[10]ราคาFOB2556 พค.'!$G13</f>
        <v>1199.75</v>
      </c>
      <c r="G13" s="57">
        <f>'[10]ราคาFOB2556 มิย.'!$G13</f>
        <v>1170.5</v>
      </c>
      <c r="H13" s="57">
        <f>'[10]ราคาFOB2556 กค.'!$G13</f>
        <v>1158.8</v>
      </c>
      <c r="I13" s="57">
        <f>'[10]ราคาFOB2556 สค.'!$G13</f>
        <v>1150</v>
      </c>
      <c r="J13" s="57">
        <f>'[10]ราคาFOB2556 กย.'!$G13</f>
        <v>1157.2</v>
      </c>
      <c r="K13" s="114">
        <f>'[10]ราคาFOB2556 ตค.'!$G13</f>
        <v>1177.25</v>
      </c>
      <c r="L13" s="57">
        <f>'[10]ราคาFOB2556 พย.'!$G13</f>
        <v>1053</v>
      </c>
      <c r="M13" s="57">
        <f>'[10]ราคาFOB2556 ธค.'!$G13</f>
        <v>982</v>
      </c>
      <c r="N13" s="235">
        <f t="shared" si="0"/>
        <v>1151.1416666666667</v>
      </c>
      <c r="O13" s="181">
        <f>AVERAGE(B13:G13)</f>
        <v>1189.2416666666666</v>
      </c>
      <c r="P13" s="266">
        <f>AVERAGE(B13:G13)</f>
        <v>1189.2416666666666</v>
      </c>
    </row>
    <row r="14" spans="1:16" ht="24">
      <c r="A14" s="33" t="s">
        <v>6</v>
      </c>
      <c r="B14" s="57">
        <f>'[10]ราคาFOB2556 มค.'!$G14</f>
        <v>20175.819200000002</v>
      </c>
      <c r="C14" s="57">
        <f>'[10]ราคาFOB2556 กพ.'!$G14</f>
        <v>20102.560649999999</v>
      </c>
      <c r="D14" s="57">
        <f>'[10]ราคาFOB2556 มีค.'!$G14</f>
        <v>19377.479824999999</v>
      </c>
      <c r="E14" s="57">
        <f>'[10]ราคาFOB2556 เมย.'!$G14</f>
        <v>18683.548499999997</v>
      </c>
      <c r="F14" s="57">
        <f>'[10]ราคาFOB2556 พค.'!$G14</f>
        <v>18688.034974999999</v>
      </c>
      <c r="G14" s="57">
        <f>'[10]ราคาFOB2556 มิย.'!$G14</f>
        <v>18612.936399999999</v>
      </c>
      <c r="H14" s="57">
        <f>'[10]ราคาFOB2556 กค.'!$G14</f>
        <v>13867.218050000001</v>
      </c>
      <c r="I14" s="57">
        <f>'[10]ราคาFOB2556 สค.'!$G14</f>
        <v>16982.549175</v>
      </c>
      <c r="J14" s="57">
        <f>'[10]ราคาFOB2556 กย.'!$G14</f>
        <v>15474.911840000001</v>
      </c>
      <c r="K14" s="114">
        <f>'[10]ราคาFOB2556 ตค.'!$G14</f>
        <v>15092.12795</v>
      </c>
      <c r="L14" s="57">
        <f>'[10]ราคาFOB2556 พย.'!$G14</f>
        <v>14905.677333333333</v>
      </c>
      <c r="M14" s="57">
        <f>'[10]ราคาFOB2556 ธค.'!$G14</f>
        <v>15223.861933333334</v>
      </c>
      <c r="N14" s="235">
        <f t="shared" si="0"/>
        <v>17265.560485972219</v>
      </c>
      <c r="O14" s="181"/>
      <c r="P14" s="265"/>
    </row>
    <row r="15" spans="1:16" ht="24">
      <c r="A15" s="33" t="s">
        <v>55</v>
      </c>
      <c r="B15" s="57">
        <f>'[10]ราคาFOB2556 มค.'!$G15</f>
        <v>677.25</v>
      </c>
      <c r="C15" s="57">
        <f>'[10]ราคาFOB2556 กพ.'!$G15</f>
        <v>679.5</v>
      </c>
      <c r="D15" s="57">
        <f>'[10]ราคาFOB2556 มีค.'!$G15</f>
        <v>661.5</v>
      </c>
      <c r="E15" s="57">
        <f>'[10]ราคาFOB2556 เมย.'!$G15</f>
        <v>647.79999999999995</v>
      </c>
      <c r="F15" s="57">
        <f>'[10]ราคาFOB2556 พค.'!$G15</f>
        <v>632.5</v>
      </c>
      <c r="G15" s="57">
        <f>'[10]ราคาFOB2556 มิย.'!$G15</f>
        <v>609.5</v>
      </c>
      <c r="H15" s="57">
        <f>'[10]ราคาFOB2556 กค.'!$G15</f>
        <v>597.66666666666663</v>
      </c>
      <c r="I15" s="57">
        <f>'[10]ราคาFOB2556 สค.'!$G15</f>
        <v>542.25</v>
      </c>
      <c r="J15" s="57">
        <f>'[10]ราคาFOB2556 กย.'!$G15</f>
        <v>492.4</v>
      </c>
      <c r="K15" s="114">
        <f>'[10]ราคาFOB2556 ตค.'!$G15</f>
        <v>487.25</v>
      </c>
      <c r="L15" s="57">
        <f>'[10]ราคาFOB2556 พย.'!$G15</f>
        <v>475.33333333333331</v>
      </c>
      <c r="M15" s="57">
        <f>'[10]ราคาFOB2556 ธค.'!$G15</f>
        <v>477</v>
      </c>
      <c r="N15" s="235">
        <f t="shared" si="0"/>
        <v>581.66250000000002</v>
      </c>
      <c r="O15" s="181"/>
      <c r="P15" s="265"/>
    </row>
    <row r="16" spans="1:16" ht="24">
      <c r="A16" s="33" t="s">
        <v>7</v>
      </c>
      <c r="B16" s="57">
        <f>'[10]ราคาFOB2556 มค.'!$G16</f>
        <v>18246.838800000001</v>
      </c>
      <c r="C16" s="57">
        <f>'[10]ราคาFOB2556 กพ.'!$G16</f>
        <v>18149.990099999999</v>
      </c>
      <c r="D16" s="57">
        <f>'[10]ราคาFOB2556 มีค.'!$G16</f>
        <v>17310.9283</v>
      </c>
      <c r="E16" s="57">
        <f>'[10]ราคาFOB2556 เมย.'!$G16</f>
        <v>16889.568640000001</v>
      </c>
      <c r="F16" s="57">
        <f>'[10]ราคาFOB2556 พค.'!$G16</f>
        <v>16907.867174999999</v>
      </c>
      <c r="G16" s="57">
        <f>'[10]ราคาFOB2556 มิย.'!$G16</f>
        <v>16803.464874999998</v>
      </c>
      <c r="H16" s="57">
        <f>'[10]ราคาFOB2556 กค.'!$G16</f>
        <v>12498.279399999999</v>
      </c>
      <c r="I16" s="57">
        <f>'[10]ราคาFOB2556 สค.'!$G16</f>
        <v>15560.110375</v>
      </c>
      <c r="J16" s="57">
        <f>'[10]ราคาFOB2556 กย.'!$G16</f>
        <v>14481.930600000002</v>
      </c>
      <c r="K16" s="114">
        <f>'[10]ราคาFOB2556 ตค.'!$G16</f>
        <v>14077.846475</v>
      </c>
      <c r="L16" s="57">
        <f>'[10]ราคาFOB2556 พย.'!$G16</f>
        <v>14153.950233333331</v>
      </c>
      <c r="M16" s="57">
        <f>'[10]ราคาFOB2556 ธค.'!$G16</f>
        <v>14638.739866666665</v>
      </c>
      <c r="N16" s="235">
        <f t="shared" si="0"/>
        <v>15809.959569999999</v>
      </c>
      <c r="O16" s="181"/>
      <c r="P16" s="265"/>
    </row>
    <row r="17" spans="1:16" ht="24">
      <c r="A17" s="33" t="s">
        <v>55</v>
      </c>
      <c r="B17" s="57">
        <f>'[10]ราคาFOB2556 มค.'!$G17</f>
        <v>612.5</v>
      </c>
      <c r="C17" s="57">
        <f>'[10]ราคาFOB2556 กพ.'!$G17</f>
        <v>613.5</v>
      </c>
      <c r="D17" s="57">
        <f>'[10]ราคาFOB2556 มีค.'!$G17</f>
        <v>591</v>
      </c>
      <c r="E17" s="57">
        <f>'[10]ราคาFOB2556 เมย.'!$G17</f>
        <v>585.6</v>
      </c>
      <c r="F17" s="57">
        <f>'[10]ราคาFOB2556 พค.'!$G17</f>
        <v>572.25</v>
      </c>
      <c r="G17" s="57">
        <f>'[10]ราคาFOB2556 มิย.'!$G17</f>
        <v>550.25</v>
      </c>
      <c r="H17" s="57">
        <f>'[10]ราคาFOB2556 กค.'!$G17</f>
        <v>538.66666666666663</v>
      </c>
      <c r="I17" s="57">
        <f>'[10]ราคาFOB2556 สค.'!$G17</f>
        <v>496.75</v>
      </c>
      <c r="J17" s="57">
        <f>'[10]ราคาFOB2556 กย.'!$G17</f>
        <v>460.8</v>
      </c>
      <c r="K17" s="114">
        <f>'[10]ราคาFOB2556 ตค.'!$G17</f>
        <v>454.5</v>
      </c>
      <c r="L17" s="57">
        <f>'[10]ราคาFOB2556 พย.'!$G17</f>
        <v>451.33333333333331</v>
      </c>
      <c r="M17" s="57">
        <f>'[10]ราคาFOB2556 ธค.'!$G17</f>
        <v>458.66666666666669</v>
      </c>
      <c r="N17" s="235">
        <f t="shared" si="0"/>
        <v>532.15138888888885</v>
      </c>
      <c r="O17" s="181"/>
      <c r="P17" s="265"/>
    </row>
    <row r="18" spans="1:16" ht="24">
      <c r="A18" s="267" t="s">
        <v>8</v>
      </c>
      <c r="B18" s="57"/>
      <c r="C18" s="57"/>
      <c r="D18" s="57"/>
      <c r="E18" s="57"/>
      <c r="F18" s="57"/>
      <c r="G18" s="57"/>
      <c r="H18" s="57"/>
      <c r="I18" s="57"/>
      <c r="J18" s="57"/>
      <c r="K18" s="114"/>
      <c r="L18" s="57"/>
      <c r="M18" s="57"/>
      <c r="N18" s="268"/>
      <c r="O18" s="269"/>
      <c r="P18" s="270"/>
    </row>
    <row r="19" spans="1:16" ht="24">
      <c r="A19" s="267" t="s">
        <v>55</v>
      </c>
      <c r="B19" s="57"/>
      <c r="C19" s="57"/>
      <c r="D19" s="57"/>
      <c r="E19" s="57"/>
      <c r="F19" s="57"/>
      <c r="G19" s="57"/>
      <c r="H19" s="57"/>
      <c r="I19" s="57"/>
      <c r="J19" s="57"/>
      <c r="K19" s="114"/>
      <c r="L19" s="57"/>
      <c r="M19" s="57"/>
      <c r="N19" s="268"/>
      <c r="O19" s="269"/>
      <c r="P19" s="270"/>
    </row>
    <row r="20" spans="1:16" ht="24">
      <c r="A20" s="267" t="s">
        <v>9</v>
      </c>
      <c r="B20" s="57"/>
      <c r="C20" s="57"/>
      <c r="D20" s="57"/>
      <c r="E20" s="57"/>
      <c r="F20" s="57"/>
      <c r="G20" s="57"/>
      <c r="H20" s="57"/>
      <c r="I20" s="57"/>
      <c r="J20" s="57"/>
      <c r="K20" s="114"/>
      <c r="L20" s="57"/>
      <c r="M20" s="57"/>
      <c r="N20" s="268"/>
      <c r="O20" s="269"/>
      <c r="P20" s="270"/>
    </row>
    <row r="21" spans="1:16" ht="24">
      <c r="A21" s="271" t="s">
        <v>55</v>
      </c>
      <c r="B21" s="57"/>
      <c r="C21" s="57"/>
      <c r="D21" s="57"/>
      <c r="E21" s="57"/>
      <c r="F21" s="57"/>
      <c r="G21" s="57"/>
      <c r="H21" s="57"/>
      <c r="I21" s="57"/>
      <c r="J21" s="57"/>
      <c r="K21" s="114"/>
      <c r="L21" s="57"/>
      <c r="M21" s="57"/>
      <c r="N21" s="272"/>
      <c r="O21" s="269"/>
      <c r="P21" s="270"/>
    </row>
    <row r="22" spans="1:16" ht="24">
      <c r="A22" s="33" t="s">
        <v>10</v>
      </c>
      <c r="B22" s="57">
        <f>'[10]ราคาFOB2556 มค.'!$G22</f>
        <v>17747.909199999998</v>
      </c>
      <c r="C22" s="57">
        <f>'[10]ราคาFOB2556 กพ.'!$G22</f>
        <v>17647.05615</v>
      </c>
      <c r="D22" s="57">
        <f>'[10]ราคาFOB2556 มีค.'!$G22</f>
        <v>16813.014025</v>
      </c>
      <c r="E22" s="57">
        <f>'[10]ราคาFOB2556 เมย.'!$G22</f>
        <v>16399.23662</v>
      </c>
      <c r="F22" s="57">
        <f>'[10]ราคาFOB2556 พค.'!$G22</f>
        <v>16398.110949999998</v>
      </c>
      <c r="G22" s="57">
        <f>'[10]ราคาFOB2556 มิย.'!$G22</f>
        <v>16299.630924999999</v>
      </c>
      <c r="H22" s="57">
        <f>'[10]ราคาFOB2556 กค.'!$G22</f>
        <v>16184.187719999998</v>
      </c>
      <c r="I22" s="57">
        <f>'[10]ราคาFOB2556 สค.'!$G22</f>
        <v>15066.4969</v>
      </c>
      <c r="J22" s="57">
        <f>'[10]ราคาFOB2556 กย.'!$G22</f>
        <v>13960.285959999999</v>
      </c>
      <c r="K22" s="114">
        <f>'[10]ราคาFOB2556 ตค.'!$G22</f>
        <v>13559.017200000002</v>
      </c>
      <c r="L22" s="57">
        <f>'[10]ราคาFOB2556 พย.'!$G22</f>
        <v>13737.108733333334</v>
      </c>
      <c r="M22" s="57">
        <f>'[10]ราคาFOB2556 ธค.'!$G22</f>
        <v>14394.049399999998</v>
      </c>
      <c r="N22" s="235">
        <f t="shared" ref="N22:N38" si="1">AVERAGE(B22:M22)</f>
        <v>15683.841981944444</v>
      </c>
      <c r="O22" s="181">
        <f>AVERAGE(B22:I22)</f>
        <v>16569.45531125</v>
      </c>
      <c r="P22" s="265"/>
    </row>
    <row r="23" spans="1:16" ht="24">
      <c r="A23" s="33" t="s">
        <v>55</v>
      </c>
      <c r="B23" s="57">
        <f>'[10]ราคาFOB2556 มค.'!$G23</f>
        <v>595.75</v>
      </c>
      <c r="C23" s="57">
        <f>'[10]ราคาFOB2556 กพ.'!$G23</f>
        <v>596.5</v>
      </c>
      <c r="D23" s="57">
        <f>'[10]ราคาFOB2556 มีค.'!$G23</f>
        <v>574</v>
      </c>
      <c r="E23" s="57">
        <f>'[10]ราคาFOB2556 เมย.'!$G23</f>
        <v>568.6</v>
      </c>
      <c r="F23" s="57">
        <f>'[10]ราคาFOB2556 พค.'!$G23</f>
        <v>555</v>
      </c>
      <c r="G23" s="57">
        <f>'[10]ราคาFOB2556 มิย.'!$G23</f>
        <v>533.75</v>
      </c>
      <c r="H23" s="57">
        <f>'[10]ราคาFOB2556 กค.'!$G23</f>
        <v>524</v>
      </c>
      <c r="I23" s="57">
        <f>'[10]ราคาFOB2556 สค.'!$G23</f>
        <v>481</v>
      </c>
      <c r="J23" s="57">
        <f>'[10]ราคาFOB2556 กย.'!$G23</f>
        <v>444.2</v>
      </c>
      <c r="K23" s="114">
        <f>'[10]ราคาFOB2556 ตค.'!$G23</f>
        <v>437.75</v>
      </c>
      <c r="L23" s="57">
        <f>'[10]ราคาFOB2556 พย.'!$G23</f>
        <v>438</v>
      </c>
      <c r="M23" s="57">
        <f>'[10]ราคาFOB2556 ธค.'!$G23</f>
        <v>451</v>
      </c>
      <c r="N23" s="235">
        <f t="shared" si="1"/>
        <v>516.62916666666672</v>
      </c>
      <c r="O23" s="181">
        <f>AVERAGE(B23:I23)</f>
        <v>553.57500000000005</v>
      </c>
      <c r="P23" s="265"/>
    </row>
    <row r="24" spans="1:16" ht="24">
      <c r="A24" s="33" t="s">
        <v>11</v>
      </c>
      <c r="B24" s="57">
        <f>'[10]ราคาFOB2556 มค.'!$G24</f>
        <v>17561.606124999998</v>
      </c>
      <c r="C24" s="57">
        <f>'[10]ราคาFOB2556 กพ.'!$G24</f>
        <v>17469.550050000002</v>
      </c>
      <c r="D24" s="57">
        <f>'[10]ราคาFOB2556 มีค.'!$G24</f>
        <v>16622.733375</v>
      </c>
      <c r="E24" s="57">
        <f>'[10]ราคาFOB2556 เมย.'!$G24</f>
        <v>16197.335200000001</v>
      </c>
      <c r="F24" s="57">
        <f>'[10]ราคาFOB2556 พค.'!$G24</f>
        <v>16183.969149999999</v>
      </c>
      <c r="G24" s="57">
        <f>'[10]ราคาFOB2556 มิย.'!$G24</f>
        <v>16093.554949999998</v>
      </c>
      <c r="H24" s="57">
        <f>'[10]ราคาFOB2556 กค.'!$G24</f>
        <v>11972.37275</v>
      </c>
      <c r="I24" s="57">
        <f>'[10]ราคาFOB2556 สค.'!$G24</f>
        <v>14862.85305</v>
      </c>
      <c r="J24" s="57">
        <f>'[10]ราคาFOB2556 กย.'!$G24</f>
        <v>13752.85332</v>
      </c>
      <c r="K24" s="114">
        <f>'[10]ราคาFOB2556 ตค.'!$G24</f>
        <v>13357.635750000001</v>
      </c>
      <c r="L24" s="57">
        <f>'[10]ราคาFOB2556 พย.'!$G24</f>
        <v>13538.594066666667</v>
      </c>
      <c r="M24" s="57">
        <f>'[10]ราคาFOB2556 ธค.'!$G24</f>
        <v>14202.5542</v>
      </c>
      <c r="N24" s="235">
        <f t="shared" si="1"/>
        <v>15151.30099888889</v>
      </c>
      <c r="O24" s="181"/>
      <c r="P24" s="265"/>
    </row>
    <row r="25" spans="1:16" ht="24">
      <c r="A25" s="33" t="s">
        <v>55</v>
      </c>
      <c r="B25" s="57">
        <f>'[10]ราคาFOB2556 มค.'!$G25</f>
        <v>589.5</v>
      </c>
      <c r="C25" s="57">
        <f>'[10]ราคาFOB2556 กพ.'!$G25</f>
        <v>590.5</v>
      </c>
      <c r="D25" s="57">
        <f>'[10]ราคาFOB2556 มีค.'!$G25</f>
        <v>567.5</v>
      </c>
      <c r="E25" s="57">
        <f>'[10]ราคาFOB2556 เมย.'!$G25</f>
        <v>561.6</v>
      </c>
      <c r="F25" s="57">
        <f>'[10]ราคาFOB2556 พค.'!$G25</f>
        <v>547.75</v>
      </c>
      <c r="G25" s="57">
        <f>'[10]ราคาFOB2556 มิย.'!$G25</f>
        <v>527</v>
      </c>
      <c r="H25" s="57">
        <f>'[10]ราคาFOB2556 กค.'!$G25</f>
        <v>516</v>
      </c>
      <c r="I25" s="57">
        <f>'[10]ราคาFOB2556 สค.'!$G25</f>
        <v>474.5</v>
      </c>
      <c r="J25" s="57">
        <f>'[10]ราคาFOB2556 กย.'!$G25</f>
        <v>437.6</v>
      </c>
      <c r="K25" s="114">
        <f>'[10]ราคาFOB2556 ตค.'!$G25</f>
        <v>431.25</v>
      </c>
      <c r="L25" s="57">
        <f>'[10]ราคาFOB2556 พย.'!$G25</f>
        <v>431.66666666666669</v>
      </c>
      <c r="M25" s="57">
        <f>'[10]ราคาFOB2556 ธค.'!$G25</f>
        <v>445</v>
      </c>
      <c r="N25" s="235">
        <f t="shared" si="1"/>
        <v>509.98888888888899</v>
      </c>
      <c r="O25" s="181"/>
      <c r="P25" s="265"/>
    </row>
    <row r="26" spans="1:16" ht="24">
      <c r="A26" s="35" t="s">
        <v>12</v>
      </c>
      <c r="B26" s="57">
        <f>'[10]ราคาFOB2556 มค.'!$G26</f>
        <v>17539.360124999999</v>
      </c>
      <c r="C26" s="57">
        <f>'[10]ราคาFOB2556 กพ.'!$G26</f>
        <v>17462.15655</v>
      </c>
      <c r="D26" s="57">
        <f>'[10]ราคาFOB2556 มีค.'!$G26</f>
        <v>16754.435875000003</v>
      </c>
      <c r="E26" s="57">
        <f>'[10]ราคาFOB2556 เมย.'!$G26</f>
        <v>16341.550500000001</v>
      </c>
      <c r="F26" s="57">
        <f>'[10]ราคาFOB2556 พค.'!$G26</f>
        <v>16324.252975000001</v>
      </c>
      <c r="G26" s="57">
        <f>'[10]ราคาFOB2556 มิย.'!$G26</f>
        <v>16238.548625000001</v>
      </c>
      <c r="H26" s="57">
        <f>'[10]ราคาFOB2556 กค.'!$G26</f>
        <v>12080.6371</v>
      </c>
      <c r="I26" s="57">
        <f>'[10]ราคาFOB2556 สค.'!$G26</f>
        <v>14996.355775</v>
      </c>
      <c r="J26" s="57">
        <f>'[10]ราคาFOB2556 กย.'!$G26</f>
        <v>13721.815240000002</v>
      </c>
      <c r="K26" s="114">
        <f>'[10]ราคาFOB2556 ตค.'!$G26</f>
        <v>13342.183150000001</v>
      </c>
      <c r="L26" s="57">
        <f>'[10]ราคาFOB2556 พย.'!$G26</f>
        <v>13266.275766666666</v>
      </c>
      <c r="M26" s="57">
        <f>'[10]ราคาFOB2556 ธค.'!$G26</f>
        <v>13649.348</v>
      </c>
      <c r="N26" s="235">
        <f t="shared" si="1"/>
        <v>15143.076640138888</v>
      </c>
      <c r="O26" s="181"/>
      <c r="P26" s="265"/>
    </row>
    <row r="27" spans="1:16" ht="24">
      <c r="A27" s="35" t="s">
        <v>55</v>
      </c>
      <c r="B27" s="57">
        <f>'[10]ราคาFOB2556 มค.'!$G27</f>
        <v>588.75</v>
      </c>
      <c r="C27" s="57">
        <f>'[10]ราคาFOB2556 กพ.'!$G27</f>
        <v>590.25</v>
      </c>
      <c r="D27" s="57">
        <f>'[10]ราคาFOB2556 มีค.'!$G27</f>
        <v>572</v>
      </c>
      <c r="E27" s="57">
        <f>'[10]ราคาFOB2556 เมย.'!$G27</f>
        <v>566.6</v>
      </c>
      <c r="F27" s="57">
        <f>'[10]ราคาFOB2556 พค.'!$G27</f>
        <v>552.5</v>
      </c>
      <c r="G27" s="57">
        <f>'[10]ราคาFOB2556 มิย.'!$G27</f>
        <v>531.75</v>
      </c>
      <c r="H27" s="57">
        <f>'[10]ราคาFOB2556 กค.'!$G27</f>
        <v>520.66666666666663</v>
      </c>
      <c r="I27" s="57">
        <f>'[10]ราคาFOB2556 สค.'!$G27</f>
        <v>478.75</v>
      </c>
      <c r="J27" s="57">
        <f>'[10]ราคาFOB2556 กย.'!$G27</f>
        <v>436.6</v>
      </c>
      <c r="K27" s="114">
        <f>'[10]ราคาFOB2556 ตค.'!$G27</f>
        <v>430.75</v>
      </c>
      <c r="L27" s="57">
        <f>'[10]ราคาFOB2556 พย.'!$G27</f>
        <v>423</v>
      </c>
      <c r="M27" s="57">
        <f>'[10]ราคาFOB2556 ธค.'!$G27</f>
        <v>427.66666666666669</v>
      </c>
      <c r="N27" s="235">
        <f t="shared" si="1"/>
        <v>509.94027777777779</v>
      </c>
      <c r="O27" s="181"/>
      <c r="P27" s="265"/>
    </row>
    <row r="28" spans="1:16" ht="24">
      <c r="A28" s="273" t="s">
        <v>13</v>
      </c>
      <c r="B28" s="57"/>
      <c r="C28" s="57"/>
      <c r="D28" s="57"/>
      <c r="E28" s="57"/>
      <c r="F28" s="57"/>
      <c r="G28" s="57"/>
      <c r="H28" s="57"/>
      <c r="I28" s="57"/>
      <c r="J28" s="57"/>
      <c r="K28" s="114"/>
      <c r="L28" s="57"/>
      <c r="M28" s="57"/>
      <c r="N28" s="268"/>
      <c r="O28" s="269"/>
      <c r="P28" s="270"/>
    </row>
    <row r="29" spans="1:16" ht="24">
      <c r="A29" s="273" t="s">
        <v>55</v>
      </c>
      <c r="B29" s="57"/>
      <c r="C29" s="57"/>
      <c r="D29" s="57"/>
      <c r="E29" s="57"/>
      <c r="F29" s="57"/>
      <c r="G29" s="57"/>
      <c r="H29" s="57"/>
      <c r="I29" s="57"/>
      <c r="J29" s="57"/>
      <c r="K29" s="114"/>
      <c r="L29" s="57"/>
      <c r="M29" s="57"/>
      <c r="N29" s="268"/>
      <c r="O29" s="269"/>
      <c r="P29" s="270"/>
    </row>
    <row r="30" spans="1:16" ht="24">
      <c r="A30" s="35" t="s">
        <v>79</v>
      </c>
      <c r="B30" s="57">
        <f>'[10]ราคาFOB2556 มค.'!$G30</f>
        <v>17293.471599999997</v>
      </c>
      <c r="C30" s="57">
        <f>'[10]ราคาFOB2556 กพ.'!$G30</f>
        <v>17240.275650000003</v>
      </c>
      <c r="D30" s="57">
        <f>'[10]ราคาFOB2556 มีค.'!$G30</f>
        <v>16681.311525000001</v>
      </c>
      <c r="E30" s="57">
        <f>'[10]ราคาFOB2556 เมย.'!$G30</f>
        <v>16255.02132</v>
      </c>
      <c r="F30" s="57">
        <f>'[10]ราคาFOB2556 พค.'!$G30</f>
        <v>16243.063700000001</v>
      </c>
      <c r="G30" s="57">
        <f>'[10]ราคาFOB2556 มิย.'!$G30</f>
        <v>16146.925175</v>
      </c>
      <c r="H30" s="57">
        <f>'[10]ราคาFOB2556 กค.'!$G30</f>
        <v>16048.279120000001</v>
      </c>
      <c r="I30" s="57">
        <f>'[10]ราคาFOB2556 สค.'!$G30</f>
        <v>14910.471324999999</v>
      </c>
      <c r="J30" s="57">
        <f>'[10]ราคาFOB2556 กย.'!$G30</f>
        <v>13445.64128</v>
      </c>
      <c r="K30" s="114">
        <f>'[10]ราคาFOB2556 ตค.'!$G30</f>
        <v>13078.950025</v>
      </c>
      <c r="L30" s="57">
        <f>'[10]ราคาFOB2556 พย.'!$G30</f>
        <v>12701.199933333332</v>
      </c>
      <c r="M30" s="57">
        <f>'[10]ราคาFOB2556 ธค.'!$G30</f>
        <v>12723.787866666666</v>
      </c>
      <c r="N30" s="235">
        <f t="shared" si="1"/>
        <v>15230.699876666666</v>
      </c>
      <c r="O30" s="181"/>
      <c r="P30" s="265"/>
    </row>
    <row r="31" spans="1:16" ht="24">
      <c r="A31" s="35" t="s">
        <v>55</v>
      </c>
      <c r="B31" s="57">
        <f>'[10]ราคาFOB2556 มค.'!$G31</f>
        <v>580.5</v>
      </c>
      <c r="C31" s="57">
        <f>'[10]ราคาFOB2556 กพ.'!$G31</f>
        <v>582.75</v>
      </c>
      <c r="D31" s="57">
        <f>'[10]ราคาFOB2556 มีค.'!$G31</f>
        <v>569.5</v>
      </c>
      <c r="E31" s="57">
        <f>'[10]ราคาFOB2556 เมย.'!$G31</f>
        <v>563.6</v>
      </c>
      <c r="F31" s="57">
        <f>'[10]ราคาFOB2556 พค.'!$G31</f>
        <v>549.75</v>
      </c>
      <c r="G31" s="57">
        <f>'[10]ราคาFOB2556 มิย.'!$G31</f>
        <v>528.75</v>
      </c>
      <c r="H31" s="57">
        <f>'[10]ราคาFOB2556 กค.'!$G31</f>
        <v>519.6</v>
      </c>
      <c r="I31" s="57">
        <f>'[10]ราคาFOB2556 สค.'!$G31</f>
        <v>476</v>
      </c>
      <c r="J31" s="57">
        <f>'[10]ราคาFOB2556 กย.'!$G31</f>
        <v>427.8</v>
      </c>
      <c r="K31" s="114">
        <f>'[10]ราคาFOB2556 ตค.'!$G31</f>
        <v>422.25</v>
      </c>
      <c r="L31" s="57">
        <f>'[10]ราคาFOB2556 พย.'!$G31</f>
        <v>405</v>
      </c>
      <c r="M31" s="57">
        <f>'[10]ราคาFOB2556 ธค.'!$G31</f>
        <v>398.66666666666669</v>
      </c>
      <c r="N31" s="235">
        <f t="shared" si="1"/>
        <v>502.01388888888891</v>
      </c>
      <c r="O31" s="181"/>
      <c r="P31" s="265"/>
    </row>
    <row r="32" spans="1:16" ht="24">
      <c r="A32" s="273" t="s">
        <v>15</v>
      </c>
      <c r="B32" s="57"/>
      <c r="C32" s="57"/>
      <c r="D32" s="57"/>
      <c r="E32" s="57"/>
      <c r="F32" s="57"/>
      <c r="G32" s="57"/>
      <c r="H32" s="57"/>
      <c r="I32" s="57"/>
      <c r="J32" s="57"/>
      <c r="K32" s="114"/>
      <c r="L32" s="57"/>
      <c r="M32" s="57"/>
      <c r="N32" s="268"/>
      <c r="O32" s="269"/>
      <c r="P32" s="270"/>
    </row>
    <row r="33" spans="1:16" ht="24">
      <c r="A33" s="273" t="s">
        <v>55</v>
      </c>
      <c r="B33" s="57"/>
      <c r="C33" s="57"/>
      <c r="D33" s="57"/>
      <c r="E33" s="57"/>
      <c r="F33" s="57"/>
      <c r="G33" s="57"/>
      <c r="H33" s="57"/>
      <c r="I33" s="57"/>
      <c r="J33" s="57"/>
      <c r="K33" s="114"/>
      <c r="L33" s="57"/>
      <c r="M33" s="57"/>
      <c r="N33" s="268"/>
      <c r="O33" s="269"/>
      <c r="P33" s="270"/>
    </row>
    <row r="34" spans="1:16" ht="24">
      <c r="A34" s="262" t="s">
        <v>16</v>
      </c>
      <c r="B34" s="57"/>
      <c r="C34" s="57"/>
      <c r="D34" s="57"/>
      <c r="E34" s="57"/>
      <c r="F34" s="57"/>
      <c r="G34" s="57"/>
      <c r="H34" s="57"/>
      <c r="I34" s="57"/>
      <c r="J34" s="57"/>
      <c r="K34" s="114"/>
      <c r="L34" s="57"/>
      <c r="M34" s="57"/>
      <c r="N34" s="268"/>
      <c r="O34" s="181"/>
      <c r="P34" s="274"/>
    </row>
    <row r="35" spans="1:16" ht="24">
      <c r="A35" s="263" t="s">
        <v>56</v>
      </c>
      <c r="B35" s="57"/>
      <c r="C35" s="57"/>
      <c r="D35" s="57"/>
      <c r="E35" s="57"/>
      <c r="F35" s="57"/>
      <c r="G35" s="57"/>
      <c r="H35" s="57"/>
      <c r="I35" s="57"/>
      <c r="J35" s="57"/>
      <c r="K35" s="114"/>
      <c r="L35" s="57"/>
      <c r="M35" s="57"/>
      <c r="N35" s="268"/>
      <c r="O35" s="181"/>
      <c r="P35" s="265"/>
    </row>
    <row r="36" spans="1:16" ht="24">
      <c r="A36" s="204" t="s">
        <v>17</v>
      </c>
      <c r="B36" s="228"/>
      <c r="C36" s="229"/>
      <c r="D36" s="229"/>
      <c r="E36" s="230"/>
      <c r="F36" s="229"/>
      <c r="G36" s="228"/>
      <c r="H36" s="215"/>
      <c r="I36" s="215"/>
      <c r="J36" s="231"/>
      <c r="K36" s="232"/>
      <c r="L36" s="215"/>
      <c r="M36" s="215"/>
      <c r="N36" s="233"/>
      <c r="O36" s="181"/>
      <c r="P36" s="265"/>
    </row>
    <row r="37" spans="1:16" ht="24">
      <c r="A37" s="35" t="s">
        <v>18</v>
      </c>
      <c r="B37" s="57">
        <f>'[10]ราคาFOB2556 มค.'!$G37</f>
        <v>24949.587925</v>
      </c>
      <c r="C37" s="57">
        <f>'[10]ราคาFOB2556 กพ.'!$G37</f>
        <v>24939.607050000002</v>
      </c>
      <c r="D37" s="57">
        <f>'[10]ราคาFOB2556 มีค.'!$G37</f>
        <v>24639.791225000001</v>
      </c>
      <c r="E37" s="57">
        <f>'[10]ราคาFOB2556 เมย.'!$G37</f>
        <v>24353.636440000002</v>
      </c>
      <c r="F37" s="57">
        <f>'[10]ราคาFOB2556 พค.'!$G37</f>
        <v>24353.537974999996</v>
      </c>
      <c r="G37" s="57">
        <f>'[10]ราคาFOB2556 มิย.'!$G37</f>
        <v>24347.523524999997</v>
      </c>
      <c r="H37" s="57">
        <f>'[10]ราคาFOB2556 กค.'!$G37</f>
        <v>18376.181499999999</v>
      </c>
      <c r="I37" s="57">
        <f>'[10]ราคาFOB2556 สค.'!$G37</f>
        <v>23886.881300000001</v>
      </c>
      <c r="J37" s="57">
        <f>'[10]ราคาFOB2556 กย.'!$G37</f>
        <v>22636.098440000002</v>
      </c>
      <c r="K37" s="114">
        <f>'[10]ราคาFOB2556 ตค.'!$G37</f>
        <v>22393.340349999999</v>
      </c>
      <c r="L37" s="57">
        <f>'[10]ราคาFOB2556 พย.'!$G37</f>
        <v>18954.114466666666</v>
      </c>
      <c r="M37" s="57">
        <f>'[10]ราคาFOB2556 ธค.'!$G37</f>
        <v>18319.701000000001</v>
      </c>
      <c r="N37" s="235">
        <f t="shared" si="1"/>
        <v>22679.166766388891</v>
      </c>
      <c r="O37" s="181"/>
      <c r="P37" s="265"/>
    </row>
    <row r="38" spans="1:16" ht="24">
      <c r="A38" s="35" t="s">
        <v>57</v>
      </c>
      <c r="B38" s="57">
        <f>'[10]ราคาFOB2556 มค.'!$G38</f>
        <v>837.5</v>
      </c>
      <c r="C38" s="57">
        <f>'[10]ราคาFOB2556 กพ.'!$G38</f>
        <v>843</v>
      </c>
      <c r="D38" s="57">
        <f>'[10]ราคาFOB2556 มีค.'!$G38</f>
        <v>841.25</v>
      </c>
      <c r="E38" s="57">
        <f>'[10]ราคาFOB2556 เมย.'!$G38</f>
        <v>844.4</v>
      </c>
      <c r="F38" s="57">
        <f>'[10]ราคาFOB2556 พค.'!$G38</f>
        <v>824.25</v>
      </c>
      <c r="G38" s="57">
        <f>'[10]ราคาFOB2556 มิย.'!$G38</f>
        <v>797.25</v>
      </c>
      <c r="H38" s="57">
        <f>'[10]ราคาFOB2556 กค.'!$G38</f>
        <v>792</v>
      </c>
      <c r="I38" s="57">
        <f>'[10]ราคาFOB2556 สค.'!$G38</f>
        <v>762.25</v>
      </c>
      <c r="J38" s="57">
        <f>'[10]ราคาFOB2556 กย.'!$G38</f>
        <v>720.2</v>
      </c>
      <c r="K38" s="114">
        <f>'[10]ราคาFOB2556 ตค.'!$G38</f>
        <v>723</v>
      </c>
      <c r="L38" s="57">
        <f>'[10]ราคาFOB2556 พย.'!$G38</f>
        <v>604.66666666666663</v>
      </c>
      <c r="M38" s="57">
        <f>'[10]ราคาFOB2556 ธค.'!$G38</f>
        <v>574</v>
      </c>
      <c r="N38" s="235">
        <f t="shared" si="1"/>
        <v>763.64722222222224</v>
      </c>
      <c r="O38" s="181"/>
      <c r="P38" s="265"/>
    </row>
    <row r="39" spans="1:16" ht="24">
      <c r="A39" s="35" t="s">
        <v>20</v>
      </c>
      <c r="B39" s="57">
        <f>'[10]ราคาFOB2556 มค.'!$G39</f>
        <v>17463.669275</v>
      </c>
      <c r="C39" s="57">
        <f>'[10]ราคาFOB2556 กพ.'!$G39</f>
        <v>17602.688249999999</v>
      </c>
      <c r="D39" s="57">
        <f>'[10]ราคาFOB2556 มีค.'!$G39</f>
        <v>17434.285425000002</v>
      </c>
      <c r="E39" s="57">
        <f>'[10]ราคาFOB2556 เมย.'!$G39</f>
        <v>17264.528419999999</v>
      </c>
      <c r="F39" s="57">
        <f>'[10]ราคาFOB2556 พค.'!$G39</f>
        <v>17255.002349999995</v>
      </c>
      <c r="G39" s="57">
        <f>'[10]ราคาFOB2556 มิย.'!$G39</f>
        <v>17239.447550000001</v>
      </c>
      <c r="H39" s="57">
        <f>'[10]ราคาFOB2556 กค.'!$G39</f>
        <v>11580.9092</v>
      </c>
      <c r="I39" s="57">
        <f>'[10]ราคาFOB2556 สค.'!$G39</f>
        <v>17298.158499999998</v>
      </c>
      <c r="J39" s="57">
        <f>'[10]ราคาFOB2556 กย.'!$G39</f>
        <v>16456.63768</v>
      </c>
      <c r="K39" s="114">
        <f>'[10]ราคาFOB2556 ตค.'!$G39</f>
        <v>16283.931575000001</v>
      </c>
      <c r="L39" s="57">
        <f>'[10]ราคาFOB2556 พย.'!$G39</f>
        <v>12637.560899999999</v>
      </c>
      <c r="M39" s="57">
        <f>'[10]ราคาFOB2556 ธค.'!$G39</f>
        <v>12734.424333333334</v>
      </c>
      <c r="N39" s="235">
        <f>AVERAGE(B39:M39)</f>
        <v>15937.603621527778</v>
      </c>
      <c r="O39" s="181"/>
      <c r="P39" s="265"/>
    </row>
    <row r="40" spans="1:16" ht="24">
      <c r="A40" s="35" t="s">
        <v>58</v>
      </c>
      <c r="B40" s="57">
        <f>'[10]ราคาFOB2556 มค.'!$G40</f>
        <v>586.25</v>
      </c>
      <c r="C40" s="57">
        <f>'[10]ราคาFOB2556 กพ.'!$G40</f>
        <v>595</v>
      </c>
      <c r="D40" s="57">
        <f>'[10]ราคาFOB2556 มีค.'!$G40</f>
        <v>595.25</v>
      </c>
      <c r="E40" s="57">
        <f>'[10]ราคาFOB2556 เมย.'!$G40</f>
        <v>598.6</v>
      </c>
      <c r="F40" s="57">
        <f>'[10]ราคาFOB2556 พค.'!$G40</f>
        <v>584</v>
      </c>
      <c r="G40" s="57">
        <f>'[10]ราคาFOB2556 มิย.'!$G40</f>
        <v>564.5</v>
      </c>
      <c r="H40" s="57">
        <f>'[10]ราคาFOB2556 กค.'!$G40</f>
        <v>560.66666666666663</v>
      </c>
      <c r="I40" s="57">
        <f>'[10]ราคาFOB2556 สค.'!$G40</f>
        <v>552</v>
      </c>
      <c r="J40" s="57">
        <f>'[10]ราคาFOB2556 กย.'!$G40</f>
        <v>523.6</v>
      </c>
      <c r="K40" s="114">
        <f>'[10]ราคาFOB2556 ตค.'!$G40</f>
        <v>525.75</v>
      </c>
      <c r="L40" s="57">
        <f>'[10]ราคาFOB2556 พย.'!$G40</f>
        <v>403</v>
      </c>
      <c r="M40" s="57">
        <f>'[10]ราคาFOB2556 ธค.'!$G40</f>
        <v>399</v>
      </c>
      <c r="N40" s="235">
        <f>AVERAGE(B40:M40)</f>
        <v>540.63472222222219</v>
      </c>
      <c r="O40" s="181"/>
      <c r="P40" s="265"/>
    </row>
    <row r="41" spans="1:16" ht="24">
      <c r="A41" s="35" t="s">
        <v>80</v>
      </c>
      <c r="B41" s="57">
        <f>'[10]ราคาFOB2556 มค.'!$G41</f>
        <v>29980.828975</v>
      </c>
      <c r="C41" s="57">
        <f>'[10]ราคาFOB2556 กพ.'!$G41</f>
        <v>30701.315824999998</v>
      </c>
      <c r="D41" s="57">
        <f>'[10]ราคาFOB2556 มีค.'!$G41</f>
        <v>29788.588075</v>
      </c>
      <c r="E41" s="57">
        <f>'[10]ราคาFOB2556 เมย.'!$G41</f>
        <v>29268.340760000003</v>
      </c>
      <c r="F41" s="57">
        <f>'[10]ราคาFOB2556 พค.'!$G41</f>
        <v>29258.143124999995</v>
      </c>
      <c r="G41" s="57">
        <f>'[10]ราคาFOB2556 มิย.'!$G41</f>
        <v>28988.245875000001</v>
      </c>
      <c r="H41" s="57">
        <f>'[10]ราคาFOB2556 กค.'!$G41</f>
        <v>28927.692000000003</v>
      </c>
      <c r="I41" s="57">
        <f>'[10]ราคาFOB2556 สค.'!$G41</f>
        <v>28544.268575000002</v>
      </c>
      <c r="J41" s="57">
        <f>'[10]ราคาFOB2556 กย.'!$G41</f>
        <v>26013.774800000003</v>
      </c>
      <c r="K41" s="114">
        <f>'[10]ราคาFOB2556 ตค.'!$G41</f>
        <v>25019.307325000002</v>
      </c>
      <c r="L41" s="57">
        <f>'[10]ราคาFOB2556 พย.'!$G41</f>
        <v>23194.702733333335</v>
      </c>
      <c r="M41" s="57">
        <f>'[10]ราคาFOB2556 ธค.'!$G41</f>
        <v>23224.101533333334</v>
      </c>
      <c r="N41" s="235">
        <f>AVERAGE(B41:M41)</f>
        <v>27742.442466805554</v>
      </c>
      <c r="O41" s="163"/>
      <c r="P41" s="203"/>
    </row>
    <row r="42" spans="1:16" ht="24">
      <c r="A42" s="35" t="s">
        <v>56</v>
      </c>
      <c r="B42" s="57">
        <f>'[10]ราคาFOB2556 มค.'!$G42</f>
        <v>1006.5</v>
      </c>
      <c r="C42" s="57">
        <f>'[10]ราคาFOB2556 กพ.'!$G42</f>
        <v>1037.75</v>
      </c>
      <c r="D42" s="57">
        <f>'[10]ราคาFOB2556 มีค.'!$G42</f>
        <v>1017</v>
      </c>
      <c r="E42" s="57">
        <f>'[10]ราคาFOB2556 เมย.'!$G42</f>
        <v>1014.8</v>
      </c>
      <c r="F42" s="57">
        <f>'[10]ราคาFOB2556 พค.'!$G42</f>
        <v>990.25</v>
      </c>
      <c r="G42" s="57">
        <f>'[10]ราคาFOB2556 มิย.'!$G42</f>
        <v>949.25</v>
      </c>
      <c r="H42" s="57">
        <f>'[10]ราคาFOB2556 กค.'!$G42</f>
        <v>936.6</v>
      </c>
      <c r="I42" s="57">
        <f>'[10]ราคาFOB2556 สค.'!$G42</f>
        <v>911</v>
      </c>
      <c r="J42" s="57">
        <f>'[10]ราคาFOB2556 กย.'!$G42</f>
        <v>827.6</v>
      </c>
      <c r="K42" s="114">
        <f>'[10]ราคาFOB2556 ตค.'!$G42</f>
        <v>807.75</v>
      </c>
      <c r="L42" s="57">
        <f>'[10]ราคาFOB2556 พย.'!$G42</f>
        <v>739.66666666666663</v>
      </c>
      <c r="M42" s="57">
        <f>'[10]ราคาFOB2556 ธค.'!$G42</f>
        <v>727.66666666666663</v>
      </c>
      <c r="N42" s="235">
        <f>AVERAGE(B42:M42)</f>
        <v>913.81944444444434</v>
      </c>
      <c r="O42" s="181"/>
      <c r="P42" s="265"/>
    </row>
    <row r="43" spans="1:16" ht="24">
      <c r="A43" s="204" t="s">
        <v>22</v>
      </c>
      <c r="B43" s="228"/>
      <c r="C43" s="229"/>
      <c r="D43" s="229"/>
      <c r="E43" s="230"/>
      <c r="F43" s="229"/>
      <c r="G43" s="228"/>
      <c r="H43" s="215"/>
      <c r="I43" s="215"/>
      <c r="J43" s="231"/>
      <c r="K43" s="232"/>
      <c r="L43" s="215"/>
      <c r="M43" s="215"/>
      <c r="N43" s="233"/>
      <c r="O43" s="181"/>
      <c r="P43" s="265"/>
    </row>
    <row r="44" spans="1:16" ht="24">
      <c r="A44" s="35" t="s">
        <v>23</v>
      </c>
      <c r="B44" s="57">
        <f>'[10]ราคาFOB2556 มค.'!$G44</f>
        <v>17152.054700000001</v>
      </c>
      <c r="C44" s="57">
        <f>'[10]ราคาFOB2556 กพ.'!$G44</f>
        <v>17129.338650000002</v>
      </c>
      <c r="D44" s="57">
        <f>'[10]ราคาFOB2556 มีค.'!$G44</f>
        <v>16813.014025</v>
      </c>
      <c r="E44" s="57">
        <f>'[10]ราคาFOB2556 เมย.'!$G44</f>
        <v>16399.23662</v>
      </c>
      <c r="F44" s="57">
        <f>'[10]ราคาFOB2556 พค.'!$G44</f>
        <v>16398.110949999998</v>
      </c>
      <c r="G44" s="57">
        <f>'[10]ราคาFOB2556 มิย.'!$G44</f>
        <v>16299.630924999999</v>
      </c>
      <c r="H44" s="57">
        <f>'[10]ราคาFOB2556 กค.'!$G44</f>
        <v>12127.041799999999</v>
      </c>
      <c r="I44" s="57">
        <f>'[10]ราคาFOB2556 สค.'!$G44</f>
        <v>15036.544000000002</v>
      </c>
      <c r="J44" s="57">
        <f>'[10]ราคาFOB2556 กย.'!$G44</f>
        <v>13270.236920000001</v>
      </c>
      <c r="K44" s="114">
        <f>'[10]ราคาFOB2556 ตค.'!$G44</f>
        <v>12931.8244</v>
      </c>
      <c r="L44" s="57">
        <f>'[10]ราคาFOB2556 พย.'!$G44</f>
        <v>12093.9282</v>
      </c>
      <c r="M44" s="57">
        <f>'[10]ราคาFOB2556 ธค.'!$G44</f>
        <v>11606.732533333334</v>
      </c>
      <c r="N44" s="235">
        <f t="shared" ref="N44:N49" si="2">AVERAGE(B44:M44)</f>
        <v>14771.474476944444</v>
      </c>
      <c r="O44" s="181"/>
      <c r="P44" s="265"/>
    </row>
    <row r="45" spans="1:16" ht="24">
      <c r="A45" s="52" t="s">
        <v>81</v>
      </c>
      <c r="B45" s="57">
        <f>'[10]ราคาFOB2556 มค.'!$G45</f>
        <v>575.75</v>
      </c>
      <c r="C45" s="57">
        <f>'[10]ราคาFOB2556 กพ.'!$G45</f>
        <v>579</v>
      </c>
      <c r="D45" s="57">
        <f>'[10]ราคาFOB2556 มีค.'!$G45</f>
        <v>574</v>
      </c>
      <c r="E45" s="57">
        <f>'[10]ราคาFOB2556 เมย.'!$G45</f>
        <v>568.6</v>
      </c>
      <c r="F45" s="57">
        <f>'[10]ราคาFOB2556 พค.'!$G45</f>
        <v>555</v>
      </c>
      <c r="G45" s="57">
        <f>'[10]ราคาFOB2556 มิย.'!$G45</f>
        <v>533.75</v>
      </c>
      <c r="H45" s="57">
        <f>'[10]ราคาFOB2556 กค.'!$G45</f>
        <v>522.66666666666663</v>
      </c>
      <c r="I45" s="57">
        <f>'[10]ราคาFOB2556 สค.'!$G45</f>
        <v>480</v>
      </c>
      <c r="J45" s="57">
        <f>'[10]ราคาFOB2556 กย.'!$G45</f>
        <v>422.2</v>
      </c>
      <c r="K45" s="114">
        <f>'[10]ราคาFOB2556 ตค.'!$G45</f>
        <v>417.5</v>
      </c>
      <c r="L45" s="57">
        <f>'[10]ราคาFOB2556 พย.'!$G45</f>
        <v>385.66666666666669</v>
      </c>
      <c r="M45" s="57">
        <f>'[10]ราคาFOB2556 ธค.'!$G45</f>
        <v>363.66666666666669</v>
      </c>
      <c r="N45" s="235">
        <f t="shared" si="2"/>
        <v>498.15000000000003</v>
      </c>
      <c r="O45" s="181"/>
      <c r="P45" s="265"/>
    </row>
    <row r="46" spans="1:16" ht="24">
      <c r="A46" s="35" t="s">
        <v>24</v>
      </c>
      <c r="B46" s="57">
        <f>'[10]ราคาFOB2556 มค.'!$G46</f>
        <v>16645.4912</v>
      </c>
      <c r="C46" s="57">
        <f>'[10]ราคาFOB2556 กพ.'!$G46</f>
        <v>16626.404699999999</v>
      </c>
      <c r="D46" s="57">
        <f>'[10]ราคาFOB2556 มีค.'!$G46</f>
        <v>16307.83935</v>
      </c>
      <c r="E46" s="57">
        <f>'[10]ราคาFOB2556 เมย.'!$G46</f>
        <v>15880.061540000001</v>
      </c>
      <c r="F46" s="57">
        <f>'[10]ราคาFOB2556 พค.'!$G46</f>
        <v>15881.165099999998</v>
      </c>
      <c r="G46" s="57">
        <f>'[10]ราคาFOB2556 มิย.'!$G46</f>
        <v>15803.340649999998</v>
      </c>
      <c r="H46" s="57">
        <f>'[10]ราคาFOB2556 กค.'!$G46</f>
        <v>11740.349249999999</v>
      </c>
      <c r="I46" s="57">
        <f>'[10]ราคาFOB2556 สค.'!$G46</f>
        <v>14542.930525</v>
      </c>
      <c r="J46" s="57">
        <f>'[10]ราคาFOB2556 กย.'!$G46</f>
        <v>12773.744999999999</v>
      </c>
      <c r="K46" s="114">
        <f>'[10]ราคาFOB2556 ตค.'!$G46</f>
        <v>12436.2552</v>
      </c>
      <c r="L46" s="57">
        <f>'[10]ราคาFOB2556 พย.'!$G46</f>
        <v>11592.135666666667</v>
      </c>
      <c r="M46" s="57">
        <f>'[10]ราคาFOB2556 ธค.'!$G46</f>
        <v>11074.799266666667</v>
      </c>
      <c r="N46" s="235">
        <f t="shared" si="2"/>
        <v>14275.376454027779</v>
      </c>
      <c r="O46" s="181"/>
      <c r="P46" s="265"/>
    </row>
    <row r="47" spans="1:16" ht="24">
      <c r="A47" s="52" t="s">
        <v>82</v>
      </c>
      <c r="B47" s="57">
        <f>'[10]ราคาFOB2556 มค.'!$G47</f>
        <v>558.75</v>
      </c>
      <c r="C47" s="57">
        <f>'[10]ราคาFOB2556 กพ.'!$G47</f>
        <v>562</v>
      </c>
      <c r="D47" s="57">
        <f>'[10]ราคาFOB2556 มีค.'!$G47</f>
        <v>556.75</v>
      </c>
      <c r="E47" s="57">
        <f>'[10]ราคาFOB2556 เมย.'!$G47</f>
        <v>550.6</v>
      </c>
      <c r="F47" s="57">
        <f>'[10]ราคาFOB2556 พค.'!$G47</f>
        <v>537.5</v>
      </c>
      <c r="G47" s="57">
        <f>'[10]ราคาFOB2556 มิย.'!$G47</f>
        <v>517.5</v>
      </c>
      <c r="H47" s="57">
        <f>'[10]ราคาFOB2556 กค.'!$G47</f>
        <v>506</v>
      </c>
      <c r="I47" s="57">
        <f>'[10]ราคาFOB2556 สค.'!$G47</f>
        <v>464.25</v>
      </c>
      <c r="J47" s="57">
        <f>'[10]ราคาFOB2556 กย.'!$G47</f>
        <v>406.4</v>
      </c>
      <c r="K47" s="114">
        <f>'[10]ราคาFOB2556 ตค.'!$G47</f>
        <v>401.5</v>
      </c>
      <c r="L47" s="57">
        <f>'[10]ราคาFOB2556 พย.'!$G47</f>
        <v>369.66666666666669</v>
      </c>
      <c r="M47" s="57">
        <f>'[10]ราคาFOB2556 ธค.'!$G47</f>
        <v>347</v>
      </c>
      <c r="N47" s="235">
        <f t="shared" si="2"/>
        <v>481.4930555555556</v>
      </c>
      <c r="O47" s="181"/>
      <c r="P47" s="265"/>
    </row>
    <row r="48" spans="1:16" ht="24">
      <c r="A48" s="35" t="s">
        <v>25</v>
      </c>
      <c r="B48" s="57">
        <f>'[10]ราคาFOB2556 มค.'!$G48</f>
        <v>16548.653474999999</v>
      </c>
      <c r="C48" s="57">
        <f>'[10]ราคาFOB2556 กพ.'!$G48</f>
        <v>16537.65165</v>
      </c>
      <c r="D48" s="57">
        <f>'[10]ราคาFOB2556 มีค.'!$G48</f>
        <v>16205.400525000001</v>
      </c>
      <c r="E48" s="57">
        <f>'[10]ราคาFOB2556 เมย.'!$G48</f>
        <v>15776.326319999998</v>
      </c>
      <c r="F48" s="57">
        <f>'[10]ราคาFOB2556 พค.'!$G48</f>
        <v>15770.3073</v>
      </c>
      <c r="G48" s="57">
        <f>'[10]ราคาFOB2556 มิย.'!$G48</f>
        <v>15696.52</v>
      </c>
      <c r="H48" s="57">
        <f>'[10]ราคาFOB2556 กค.'!$G48</f>
        <v>11670.742200000001</v>
      </c>
      <c r="I48" s="57">
        <f>'[10]ราคาFOB2556 สค.'!$G48</f>
        <v>14448.907450000002</v>
      </c>
      <c r="J48" s="57">
        <f>'[10]ราคาFOB2556 กย.'!$G48</f>
        <v>12679.457160000002</v>
      </c>
      <c r="K48" s="114">
        <f>'[10]ราคาFOB2556 ตค.'!$G48</f>
        <v>12343.335975</v>
      </c>
      <c r="L48" s="57">
        <f>'[10]ราคาFOB2556 พย.'!$G48</f>
        <v>11487.7071</v>
      </c>
      <c r="M48" s="57">
        <f>'[10]ราคาFOB2556 ธค.'!$G48</f>
        <v>10968.415200000001</v>
      </c>
      <c r="N48" s="235">
        <f t="shared" si="2"/>
        <v>14177.785362916664</v>
      </c>
      <c r="O48" s="163"/>
      <c r="P48" s="265"/>
    </row>
    <row r="49" spans="1:16" ht="24">
      <c r="A49" s="35" t="s">
        <v>83</v>
      </c>
      <c r="B49" s="57">
        <f>'[10]ราคาFOB2556 มค.'!$G49</f>
        <v>555.5</v>
      </c>
      <c r="C49" s="57">
        <f>'[10]ราคาFOB2556 กพ.'!$G49</f>
        <v>559</v>
      </c>
      <c r="D49" s="57">
        <f>'[10]ราคาFOB2556 มีค.'!$G49</f>
        <v>553.25</v>
      </c>
      <c r="E49" s="57">
        <f>'[10]ราคาFOB2556 เมย.'!$G49</f>
        <v>547</v>
      </c>
      <c r="F49" s="57">
        <f>'[10]ราคาFOB2556 พค.'!$G49</f>
        <v>533.75</v>
      </c>
      <c r="G49" s="57">
        <f>'[10]ราคาFOB2556 มิย.'!$G49</f>
        <v>514</v>
      </c>
      <c r="H49" s="57">
        <f>'[10]ราคาFOB2556 กค.'!$G49</f>
        <v>503</v>
      </c>
      <c r="I49" s="57">
        <f>'[10]ราคาFOB2556 สค.'!$G49</f>
        <v>461.25</v>
      </c>
      <c r="J49" s="57">
        <f>'[10]ราคาFOB2556 กย.'!$G49</f>
        <v>403.4</v>
      </c>
      <c r="K49" s="114">
        <f>'[10]ราคาFOB2556 ตค.'!$G49</f>
        <v>398.5</v>
      </c>
      <c r="L49" s="57">
        <f>'[10]ราคาFOB2556 พย.'!$G49</f>
        <v>366.33333333333331</v>
      </c>
      <c r="M49" s="57">
        <f>'[10]ราคาFOB2556 ธค.'!$G49</f>
        <v>343.66666666666669</v>
      </c>
      <c r="N49" s="235">
        <f t="shared" si="2"/>
        <v>478.2208333333333</v>
      </c>
      <c r="O49" s="181"/>
      <c r="P49" s="265"/>
    </row>
    <row r="50" spans="1:16" ht="24">
      <c r="A50" s="215" t="s">
        <v>59</v>
      </c>
      <c r="B50" s="228"/>
      <c r="C50" s="229"/>
      <c r="D50" s="229"/>
      <c r="E50" s="230"/>
      <c r="F50" s="229"/>
      <c r="G50" s="228"/>
      <c r="H50" s="215"/>
      <c r="I50" s="215"/>
      <c r="J50" s="231"/>
      <c r="K50" s="232"/>
      <c r="L50" s="215"/>
      <c r="M50" s="215"/>
      <c r="N50" s="233"/>
      <c r="O50" s="181"/>
      <c r="P50" s="265"/>
    </row>
    <row r="51" spans="1:16" ht="24">
      <c r="A51" s="35" t="s">
        <v>27</v>
      </c>
      <c r="B51" s="57">
        <f>'[10]ราคาFOB2556 มค.'!$G51</f>
        <v>26972.252650000002</v>
      </c>
      <c r="C51" s="57">
        <f>'[10]ราคาFOB2556 กพ.'!$G51</f>
        <v>27188.017650000002</v>
      </c>
      <c r="D51" s="57">
        <f>'[10]ราคาFOB2556 มีค.'!$G51</f>
        <v>26651.510249999999</v>
      </c>
      <c r="E51" s="57">
        <f>'[10]ราคาFOB2556 เมย.'!$G51</f>
        <v>26921.202039999996</v>
      </c>
      <c r="F51" s="57">
        <f>'[10]ราคาFOB2556 พค.'!$G51</f>
        <v>28396.185924999998</v>
      </c>
      <c r="G51" s="57">
        <f>'[10]ราคาFOB2556 มิย.'!$G51</f>
        <v>28988.081425</v>
      </c>
      <c r="H51" s="57">
        <f>'[10]ราคาFOB2556 กค.'!$G51</f>
        <v>21826.0226</v>
      </c>
      <c r="I51" s="57">
        <f>'[10]ราคาFOB2556 สค.'!$G51</f>
        <v>29811.479975000002</v>
      </c>
      <c r="J51" s="57">
        <f>'[10]ราคาFOB2556 กย.'!$G51</f>
        <v>29639.360920000006</v>
      </c>
      <c r="K51" s="114">
        <f>'[10]ราคาFOB2556 ตค.'!$G51</f>
        <v>29726.125050000002</v>
      </c>
      <c r="L51" s="57">
        <f>'[10]ราคาFOB2556 พย.'!$G51</f>
        <v>29644.358799999998</v>
      </c>
      <c r="M51" s="57">
        <f>'[10]ราคาFOB2556 ธค.'!$G51</f>
        <v>28873.262200000001</v>
      </c>
      <c r="N51" s="235">
        <f>AVERAGE(B51:M51)</f>
        <v>27886.488290416662</v>
      </c>
      <c r="O51" s="269"/>
      <c r="P51" s="270"/>
    </row>
    <row r="52" spans="1:16" ht="24">
      <c r="A52" s="35" t="s">
        <v>55</v>
      </c>
      <c r="B52" s="57">
        <f>'[10]ราคาFOB2556 มค.'!$G52</f>
        <v>905.5</v>
      </c>
      <c r="C52" s="57">
        <f>'[10]ราคาFOB2556 กพ.'!$G52</f>
        <v>919</v>
      </c>
      <c r="D52" s="57">
        <f>'[10]ราคาFOB2556 มีค.'!$G52</f>
        <v>910</v>
      </c>
      <c r="E52" s="57">
        <f>'[10]ราคาFOB2556 เมย.'!$G52</f>
        <v>933.4</v>
      </c>
      <c r="F52" s="57">
        <f>'[10]ราคาFOB2556 พค.'!$G52</f>
        <v>961</v>
      </c>
      <c r="G52" s="57">
        <f>'[10]ราคาFOB2556 มิย.'!$G52</f>
        <v>949.25</v>
      </c>
      <c r="H52" s="57">
        <f>'[10]ราคาFOB2556 กค.'!$G52</f>
        <v>940.66666666666663</v>
      </c>
      <c r="I52" s="57">
        <f>'[10]ราคาFOB2556 สค.'!$G52</f>
        <v>951.25</v>
      </c>
      <c r="J52" s="57">
        <f>'[10]ราคาFOB2556 กย.'!$G52</f>
        <v>943.2</v>
      </c>
      <c r="K52" s="114">
        <f>'[10]ราคาFOB2556 ตค.'!$G52</f>
        <v>959.75</v>
      </c>
      <c r="L52" s="57">
        <f>'[10]ราคาFOB2556 พย.'!$G52</f>
        <v>945.33333333333337</v>
      </c>
      <c r="M52" s="57">
        <f>'[10]ราคาFOB2556 ธค.'!$G52</f>
        <v>904.66666666666663</v>
      </c>
      <c r="N52" s="235">
        <f>AVERAGE(B52:M52)</f>
        <v>935.25138888888887</v>
      </c>
      <c r="O52" s="269"/>
      <c r="P52" s="270"/>
    </row>
    <row r="53" spans="1:16" ht="24">
      <c r="A53" s="273" t="s">
        <v>28</v>
      </c>
      <c r="B53" s="57"/>
      <c r="C53" s="57"/>
      <c r="D53" s="57"/>
      <c r="E53" s="57"/>
      <c r="F53" s="57"/>
      <c r="G53" s="57"/>
      <c r="H53" s="57"/>
      <c r="I53" s="57"/>
      <c r="J53" s="57"/>
      <c r="K53" s="114"/>
      <c r="L53" s="57"/>
      <c r="M53" s="57"/>
      <c r="N53" s="268"/>
      <c r="O53" s="163"/>
      <c r="P53" s="203"/>
    </row>
    <row r="54" spans="1:16" ht="24">
      <c r="A54" s="275" t="s">
        <v>55</v>
      </c>
      <c r="B54" s="57"/>
      <c r="C54" s="57"/>
      <c r="D54" s="57"/>
      <c r="E54" s="57"/>
      <c r="F54" s="57"/>
      <c r="G54" s="57"/>
      <c r="H54" s="57"/>
      <c r="I54" s="57"/>
      <c r="J54" s="57"/>
      <c r="K54" s="114"/>
      <c r="L54" s="57"/>
      <c r="M54" s="57"/>
      <c r="N54" s="268"/>
      <c r="O54" s="181"/>
      <c r="P54" s="265"/>
    </row>
    <row r="55" spans="1:16" ht="24">
      <c r="A55" s="204" t="s">
        <v>29</v>
      </c>
      <c r="B55" s="228"/>
      <c r="C55" s="229"/>
      <c r="D55" s="229"/>
      <c r="E55" s="230"/>
      <c r="F55" s="229"/>
      <c r="G55" s="228"/>
      <c r="H55" s="215"/>
      <c r="I55" s="215"/>
      <c r="J55" s="231"/>
      <c r="K55" s="232"/>
      <c r="L55" s="215"/>
      <c r="M55" s="215"/>
      <c r="N55" s="233"/>
      <c r="O55" s="181"/>
      <c r="P55" s="265"/>
    </row>
    <row r="56" spans="1:16" ht="24">
      <c r="A56" s="35" t="s">
        <v>30</v>
      </c>
      <c r="B56" s="57">
        <f>'[10]ราคาFOB2556 มค.'!$G56</f>
        <v>18157.460625</v>
      </c>
      <c r="C56" s="57">
        <f>'[10]ราคาFOB2556 กพ.'!$G56</f>
        <v>18135.206550000003</v>
      </c>
      <c r="D56" s="57">
        <f>'[10]ราคาFOB2556 มีค.'!$G56</f>
        <v>18106.950775000001</v>
      </c>
      <c r="E56" s="57">
        <f>'[10]ราคาFOB2556 เมย.'!$G56</f>
        <v>18188.196840000001</v>
      </c>
      <c r="F56" s="57">
        <f>'[10]ราคาFOB2556 พค.'!$G56</f>
        <v>18599.393149999996</v>
      </c>
      <c r="G56" s="57">
        <f>'[10]ราคาFOB2556 มิย.'!$G56</f>
        <v>18452.152875</v>
      </c>
      <c r="H56" s="57">
        <f>'[10]ราคาFOB2556 กค.'!$G56</f>
        <v>13642.94195</v>
      </c>
      <c r="I56" s="57">
        <f>'[10]ราคาFOB2556 สค.'!$G56</f>
        <v>18136.523250000002</v>
      </c>
      <c r="J56" s="57">
        <f>'[10]ราคาFOB2556 กย.'!$G56</f>
        <v>17603.649080000003</v>
      </c>
      <c r="K56" s="114">
        <f>'[10]ราคาFOB2556 ตค.'!$G56</f>
        <v>17670.006949999999</v>
      </c>
      <c r="L56" s="57">
        <f>'[10]ราคาFOB2556 พย.'!$G56</f>
        <v>17612.90896666667</v>
      </c>
      <c r="M56" s="57">
        <f>'[10]ราคาFOB2556 ธค.'!$G56</f>
        <v>17447.362066666668</v>
      </c>
      <c r="N56" s="235">
        <f>AVERAGE(B56:M56)</f>
        <v>17646.062756527779</v>
      </c>
      <c r="O56" s="181"/>
      <c r="P56" s="265"/>
    </row>
    <row r="57" spans="1:16" ht="24">
      <c r="A57" s="35" t="s">
        <v>56</v>
      </c>
      <c r="B57" s="57">
        <f>'[10]ราคาFOB2556 มค.'!$G57</f>
        <v>609.5</v>
      </c>
      <c r="C57" s="57">
        <f>'[10]ราคาFOB2556 กพ.'!$G57</f>
        <v>613</v>
      </c>
      <c r="D57" s="57">
        <f>'[10]ราคาFOB2556 มีค.'!$G57</f>
        <v>618.25</v>
      </c>
      <c r="E57" s="57">
        <f>'[10]ราคาFOB2556 เมย.'!$G57</f>
        <v>630.6</v>
      </c>
      <c r="F57" s="57">
        <f>'[10]ราคาFOB2556 พค.'!$G57</f>
        <v>629.5</v>
      </c>
      <c r="G57" s="57">
        <f>'[10]ราคาFOB2556 มิย.'!$G57</f>
        <v>604.25</v>
      </c>
      <c r="H57" s="57">
        <f>'[10]ราคาFOB2556 กค.'!$G57</f>
        <v>588</v>
      </c>
      <c r="I57" s="57">
        <f>'[10]ราคาFOB2556 สค.'!$G57</f>
        <v>578.75</v>
      </c>
      <c r="J57" s="57">
        <f>'[10]ราคาFOB2556 กย.'!$G57</f>
        <v>560.20000000000005</v>
      </c>
      <c r="K57" s="114">
        <f>'[10]ราคาFOB2556 ตค.'!$G57</f>
        <v>570.5</v>
      </c>
      <c r="L57" s="57">
        <f>'[10]ราคาFOB2556 พย.'!$G57</f>
        <v>561.66666666666663</v>
      </c>
      <c r="M57" s="57">
        <f>'[10]ราคาFOB2556 ธค.'!$G57</f>
        <v>546.66666666666663</v>
      </c>
      <c r="N57" s="235">
        <f>AVERAGE(B57:M57)</f>
        <v>592.57361111111118</v>
      </c>
      <c r="O57" s="181"/>
      <c r="P57" s="265"/>
    </row>
    <row r="58" spans="1:16" ht="24">
      <c r="A58" s="204" t="s">
        <v>31</v>
      </c>
      <c r="B58" s="228"/>
      <c r="C58" s="229"/>
      <c r="D58" s="229"/>
      <c r="E58" s="230"/>
      <c r="F58" s="229"/>
      <c r="G58" s="228"/>
      <c r="H58" s="215"/>
      <c r="I58" s="215"/>
      <c r="J58" s="231"/>
      <c r="K58" s="232"/>
      <c r="L58" s="215"/>
      <c r="M58" s="215"/>
      <c r="N58" s="233"/>
      <c r="O58" s="181"/>
      <c r="P58" s="265"/>
    </row>
    <row r="59" spans="1:16" ht="24">
      <c r="A59" s="35" t="s">
        <v>32</v>
      </c>
      <c r="B59" s="57">
        <f>'[10]ราคาFOB2556 มค.'!$G59</f>
        <v>19982.056574999999</v>
      </c>
      <c r="C59" s="57">
        <f>'[10]ราคาFOB2556 กพ.'!$G59</f>
        <v>19917.657599999999</v>
      </c>
      <c r="D59" s="57">
        <f>'[10]ราคาFOB2556 มีค.'!$G59</f>
        <v>19172.456299999998</v>
      </c>
      <c r="E59" s="57">
        <f>'[10]ราคาFOB2556 เมย.'!$G59</f>
        <v>18493.142979999997</v>
      </c>
      <c r="F59" s="57">
        <f>'[10]ราคาFOB2556 พค.'!$G59</f>
        <v>18488.535349999998</v>
      </c>
      <c r="G59" s="57">
        <f>'[10]ราคาFOB2556 มิย.'!$G59</f>
        <v>18406.860424999999</v>
      </c>
      <c r="H59" s="57">
        <f>'[10]ราคาFOB2556 กค.'!$G59</f>
        <v>13728.00395</v>
      </c>
      <c r="I59" s="57">
        <f>'[10]ราคาFOB2556 สค.'!$G59</f>
        <v>16778.788149999997</v>
      </c>
      <c r="J59" s="57">
        <f>'[10]ราคาFOB2556 กย.'!$G59</f>
        <v>15279.959600000002</v>
      </c>
      <c r="K59" s="114">
        <f>'[10]ราคาFOB2556 ตค.'!$G59</f>
        <v>14883.074624999999</v>
      </c>
      <c r="L59" s="57">
        <f>'[10]ราคาFOB2556 พย.'!$G59</f>
        <v>14696.731266666668</v>
      </c>
      <c r="M59" s="57">
        <f>'[10]ราคาFOB2556 ธค.'!$G59</f>
        <v>15032.366733333334</v>
      </c>
      <c r="N59" s="235">
        <f t="shared" ref="N59:N64" si="3">AVERAGE(B59:M59)</f>
        <v>17071.63612958333</v>
      </c>
      <c r="O59" s="181"/>
      <c r="P59" s="265"/>
    </row>
    <row r="60" spans="1:16" ht="24">
      <c r="A60" s="35" t="s">
        <v>55</v>
      </c>
      <c r="B60" s="57">
        <f>'[10]ราคาFOB2556 มค.'!$G60</f>
        <v>670.75</v>
      </c>
      <c r="C60" s="57">
        <f>'[10]ราคาFOB2556 กพ.'!$G60</f>
        <v>673.25</v>
      </c>
      <c r="D60" s="57">
        <f>'[10]ราคาFOB2556 มีค.'!$G60</f>
        <v>654.5</v>
      </c>
      <c r="E60" s="57">
        <f>'[10]ราคาFOB2556 เมย.'!$G60</f>
        <v>641.20000000000005</v>
      </c>
      <c r="F60" s="57">
        <f>'[10]ราคาFOB2556 พค.'!$G60</f>
        <v>625.75</v>
      </c>
      <c r="G60" s="57">
        <f>'[10]ราคาFOB2556 มิย.'!$G60</f>
        <v>602.75</v>
      </c>
      <c r="H60" s="57">
        <f>'[10]ราคาFOB2556 กค.'!$G60</f>
        <v>591.66666666666663</v>
      </c>
      <c r="I60" s="57">
        <f>'[10]ราคาFOB2556 สค.'!$G60</f>
        <v>535.75</v>
      </c>
      <c r="J60" s="57">
        <f>'[10]ราคาFOB2556 กย.'!$G60</f>
        <v>486.2</v>
      </c>
      <c r="K60" s="114">
        <f>'[10]ราคาFOB2556 ตค.'!$G60</f>
        <v>480.5</v>
      </c>
      <c r="L60" s="57">
        <f>'[10]ราคาFOB2556 พย.'!$G60</f>
        <v>468.66666666666669</v>
      </c>
      <c r="M60" s="57">
        <f>'[10]ราคาFOB2556 ธค.'!$G60</f>
        <v>471</v>
      </c>
      <c r="N60" s="235">
        <f t="shared" si="3"/>
        <v>575.16527777777776</v>
      </c>
      <c r="O60" s="181"/>
      <c r="P60" s="265"/>
    </row>
    <row r="61" spans="1:16" ht="24">
      <c r="A61" s="35" t="s">
        <v>33</v>
      </c>
      <c r="B61" s="57">
        <f>'[10]ราคาFOB2556 มค.'!$G61</f>
        <v>17449.981950000001</v>
      </c>
      <c r="C61" s="57">
        <f>'[10]ราคาFOB2556 กพ.'!$G61</f>
        <v>17351.212650000001</v>
      </c>
      <c r="D61" s="57">
        <f>'[10]ราคาFOB2556 มีค.'!$G61</f>
        <v>16512.862874999999</v>
      </c>
      <c r="E61" s="57">
        <f>'[10]ราคาFOB2556 เมย.'!$G61</f>
        <v>16093.458859999999</v>
      </c>
      <c r="F61" s="57">
        <f>'[10]ราคาFOB2556 พค.'!$G61</f>
        <v>16080.543475</v>
      </c>
      <c r="G61" s="57">
        <f>'[10]ราคาFOB2556 มิย.'!$G61</f>
        <v>15994.219424999999</v>
      </c>
      <c r="H61" s="57">
        <f>'[10]ราคาFOB2556 กค.'!$G61</f>
        <v>11902.7657</v>
      </c>
      <c r="I61" s="57">
        <f>'[10]ราคาFOB2556 สค.'!$G61</f>
        <v>14792.710275000001</v>
      </c>
      <c r="J61" s="57">
        <f>'[10]ราคาFOB2556 กย.'!$G61</f>
        <v>13752.85332</v>
      </c>
      <c r="K61" s="114">
        <f>'[10]ราคาFOB2556 ตค.'!$G61</f>
        <v>13357.635750000001</v>
      </c>
      <c r="L61" s="57">
        <f>'[10]ราคาFOB2556 พย.'!$G61</f>
        <v>13443.300566666667</v>
      </c>
      <c r="M61" s="57">
        <f>'[10]ราคาFOB2556 ธค.'!$G61</f>
        <v>13904.674933333334</v>
      </c>
      <c r="N61" s="235">
        <f t="shared" si="3"/>
        <v>15053.018314999999</v>
      </c>
      <c r="O61" s="181"/>
      <c r="P61" s="265"/>
    </row>
    <row r="62" spans="1:16" ht="24">
      <c r="A62" s="35" t="s">
        <v>55</v>
      </c>
      <c r="B62" s="57">
        <f>'[10]ราคาFOB2556 มค.'!$G62</f>
        <v>585.75</v>
      </c>
      <c r="C62" s="57">
        <f>'[10]ราคาFOB2556 กพ.'!$G62</f>
        <v>586.5</v>
      </c>
      <c r="D62" s="57">
        <f>'[10]ราคาFOB2556 มีค.'!$G62</f>
        <v>563.75</v>
      </c>
      <c r="E62" s="57">
        <f>'[10]ราคาFOB2556 เมย.'!$G62</f>
        <v>558</v>
      </c>
      <c r="F62" s="57">
        <f>'[10]ราคาFOB2556 พค.'!$G62</f>
        <v>544.25</v>
      </c>
      <c r="G62" s="57">
        <f>'[10]ราคาFOB2556 มิย.'!$G62</f>
        <v>523.75</v>
      </c>
      <c r="H62" s="57">
        <f>'[10]ราคาFOB2556 กค.'!$G62</f>
        <v>513</v>
      </c>
      <c r="I62" s="57">
        <f>'[10]ราคาFOB2556 สค.'!$G62</f>
        <v>472.25</v>
      </c>
      <c r="J62" s="57">
        <f>'[10]ราคาFOB2556 กย.'!$G62</f>
        <v>437.6</v>
      </c>
      <c r="K62" s="114">
        <f>'[10]ราคาFOB2556 ตค.'!$G62</f>
        <v>431.25</v>
      </c>
      <c r="L62" s="57">
        <f>'[10]ราคาFOB2556 พย.'!$G62</f>
        <v>428.66666666666669</v>
      </c>
      <c r="M62" s="57">
        <f>'[10]ราคาFOB2556 ธค.'!$G62</f>
        <v>435.66666666666669</v>
      </c>
      <c r="N62" s="235">
        <f t="shared" si="3"/>
        <v>506.70277777777784</v>
      </c>
      <c r="O62" s="181"/>
      <c r="P62" s="265"/>
    </row>
    <row r="63" spans="1:16" ht="24">
      <c r="A63" s="35" t="s">
        <v>34</v>
      </c>
      <c r="B63" s="57">
        <f>'[10]ราคาFOB2556 มค.'!$G63</f>
        <v>17152.054700000001</v>
      </c>
      <c r="C63" s="57">
        <f>'[10]ราคาFOB2556 กพ.'!$G63</f>
        <v>17055.369149999999</v>
      </c>
      <c r="D63" s="57">
        <f>'[10]ราคาFOB2556 มีค.'!$G63</f>
        <v>16205.400525000001</v>
      </c>
      <c r="E63" s="57">
        <f>'[10]ราคาFOB2556 เมย.'!$G63</f>
        <v>15776.326319999998</v>
      </c>
      <c r="F63" s="57">
        <f>'[10]ราคาFOB2556 พค.'!$G63</f>
        <v>15770.3073</v>
      </c>
      <c r="G63" s="57">
        <f>'[10]ราคาFOB2556 มิย.'!$G63</f>
        <v>15696.52</v>
      </c>
      <c r="H63" s="57">
        <f>'[10]ราคาFOB2556 กค.'!$G63</f>
        <v>11670.742200000001</v>
      </c>
      <c r="I63" s="57">
        <f>'[10]ราคาFOB2556 สค.'!$G63</f>
        <v>14455.419725</v>
      </c>
      <c r="J63" s="57">
        <f>'[10]ราคาFOB2556 กย.'!$G63</f>
        <v>13356.925800000001</v>
      </c>
      <c r="K63" s="114">
        <f>'[10]ราคาFOB2556 ตค.'!$G63</f>
        <v>12962.743975000001</v>
      </c>
      <c r="L63" s="57">
        <f>'[10]ราคาFOB2556 พย.'!$G63</f>
        <v>13151.818266666667</v>
      </c>
      <c r="M63" s="57">
        <f>'[10]ราคาFOB2556 ธค.'!$G63</f>
        <v>13808.927333333335</v>
      </c>
      <c r="N63" s="235">
        <f t="shared" si="3"/>
        <v>14755.21294125</v>
      </c>
      <c r="O63" s="269"/>
      <c r="P63" s="270"/>
    </row>
    <row r="64" spans="1:16" ht="24">
      <c r="A64" s="35" t="s">
        <v>55</v>
      </c>
      <c r="B64" s="57">
        <f>'[10]ราคาFOB2556 มค.'!$G64</f>
        <v>575.75</v>
      </c>
      <c r="C64" s="57">
        <f>'[10]ราคาFOB2556 กพ.'!$G64</f>
        <v>576.5</v>
      </c>
      <c r="D64" s="57">
        <f>'[10]ราคาFOB2556 มีค.'!$G64</f>
        <v>553.25</v>
      </c>
      <c r="E64" s="57">
        <f>'[10]ราคาFOB2556 เมย.'!$G64</f>
        <v>547</v>
      </c>
      <c r="F64" s="57">
        <f>'[10]ราคาFOB2556 พค.'!$G64</f>
        <v>533.75</v>
      </c>
      <c r="G64" s="57">
        <f>'[10]ราคาFOB2556 มิย.'!$G64</f>
        <v>514</v>
      </c>
      <c r="H64" s="57">
        <f>'[10]ราคาFOB2556 กค.'!$G64</f>
        <v>503</v>
      </c>
      <c r="I64" s="57">
        <f>'[10]ราคาFOB2556 สค.'!$G64</f>
        <v>461.5</v>
      </c>
      <c r="J64" s="57">
        <f>'[10]ราคาFOB2556 กย.'!$G64</f>
        <v>425</v>
      </c>
      <c r="K64" s="114">
        <f>'[10]ราคาFOB2556 ตค.'!$G64</f>
        <v>418.5</v>
      </c>
      <c r="L64" s="57">
        <f>'[10]ราคาFOB2556 พย.'!$G64</f>
        <v>419.33333333333331</v>
      </c>
      <c r="M64" s="57">
        <f>'[10]ราคาFOB2556 ธค.'!$G64</f>
        <v>432.66666666666669</v>
      </c>
      <c r="N64" s="235">
        <f t="shared" si="3"/>
        <v>496.6875</v>
      </c>
      <c r="O64" s="269"/>
      <c r="P64" s="270"/>
    </row>
    <row r="65" spans="1:16" ht="24">
      <c r="A65" s="273" t="s">
        <v>35</v>
      </c>
      <c r="B65" s="57"/>
      <c r="C65" s="57"/>
      <c r="D65" s="57"/>
      <c r="E65" s="57"/>
      <c r="F65" s="57"/>
      <c r="G65" s="57"/>
      <c r="H65" s="57"/>
      <c r="I65" s="57"/>
      <c r="J65" s="57"/>
      <c r="K65" s="114"/>
      <c r="L65" s="57"/>
      <c r="M65" s="57"/>
      <c r="N65" s="268"/>
      <c r="O65" s="269"/>
      <c r="P65" s="270"/>
    </row>
    <row r="66" spans="1:16" ht="24">
      <c r="A66" s="273" t="s">
        <v>55</v>
      </c>
      <c r="B66" s="57"/>
      <c r="C66" s="57"/>
      <c r="D66" s="57"/>
      <c r="E66" s="57"/>
      <c r="F66" s="57"/>
      <c r="G66" s="57"/>
      <c r="H66" s="57"/>
      <c r="I66" s="57"/>
      <c r="J66" s="57"/>
      <c r="K66" s="114"/>
      <c r="L66" s="57"/>
      <c r="M66" s="57"/>
      <c r="N66" s="268"/>
      <c r="O66" s="269"/>
      <c r="P66" s="270"/>
    </row>
    <row r="67" spans="1:16" ht="24">
      <c r="A67" s="273" t="s">
        <v>36</v>
      </c>
      <c r="B67" s="57"/>
      <c r="C67" s="57"/>
      <c r="D67" s="57"/>
      <c r="E67" s="57"/>
      <c r="F67" s="57"/>
      <c r="G67" s="57"/>
      <c r="H67" s="57"/>
      <c r="I67" s="57"/>
      <c r="J67" s="57"/>
      <c r="K67" s="114"/>
      <c r="L67" s="57"/>
      <c r="M67" s="57"/>
      <c r="N67" s="268"/>
      <c r="O67" s="181"/>
      <c r="P67" s="265"/>
    </row>
    <row r="68" spans="1:16" ht="24">
      <c r="A68" s="273" t="s">
        <v>55</v>
      </c>
      <c r="B68" s="57"/>
      <c r="C68" s="57"/>
      <c r="D68" s="57"/>
      <c r="E68" s="57"/>
      <c r="F68" s="57"/>
      <c r="G68" s="57"/>
      <c r="H68" s="57"/>
      <c r="I68" s="57"/>
      <c r="J68" s="57"/>
      <c r="K68" s="114"/>
      <c r="L68" s="57"/>
      <c r="M68" s="57"/>
      <c r="N68" s="268"/>
      <c r="O68" s="181"/>
      <c r="P68" s="265"/>
    </row>
    <row r="69" spans="1:16" ht="24">
      <c r="A69" s="204" t="s">
        <v>39</v>
      </c>
      <c r="B69" s="228"/>
      <c r="C69" s="229"/>
      <c r="D69" s="229"/>
      <c r="E69" s="230"/>
      <c r="F69" s="229"/>
      <c r="G69" s="228"/>
      <c r="H69" s="215"/>
      <c r="I69" s="215"/>
      <c r="J69" s="231"/>
      <c r="K69" s="232"/>
      <c r="L69" s="215"/>
      <c r="M69" s="215"/>
      <c r="N69" s="233"/>
      <c r="O69" s="181"/>
      <c r="P69" s="265"/>
    </row>
    <row r="70" spans="1:16" ht="24">
      <c r="A70" s="35" t="s">
        <v>40</v>
      </c>
      <c r="B70" s="57">
        <f>'[10]ราคาFOB2556 มค.'!$G70</f>
        <v>17977.350025</v>
      </c>
      <c r="C70" s="57">
        <f>'[10]ราคาFOB2556 กพ.'!$G70</f>
        <v>17765.393550000001</v>
      </c>
      <c r="D70" s="57">
        <f>'[10]ราคาFOB2556 มีค.'!$G70</f>
        <v>16768.683800000003</v>
      </c>
      <c r="E70" s="57">
        <f>'[10]ราคาFOB2556 เมย.'!$G70</f>
        <v>16249.763060000001</v>
      </c>
      <c r="F70" s="57">
        <f>'[10]ราคาFOB2556 พค.'!$G70</f>
        <v>16597.631000000001</v>
      </c>
      <c r="G70" s="57">
        <f>'[10]ราคาFOB2556 มิย.'!$G70</f>
        <v>16873.900699999998</v>
      </c>
      <c r="H70" s="57">
        <f>'[10]ราคาFOB2556 กค.'!$G70</f>
        <v>12598.876050000001</v>
      </c>
      <c r="I70" s="57">
        <f>'[10]ราคาFOB2556 สค.'!$G70</f>
        <v>15913.970000000001</v>
      </c>
      <c r="J70" s="57">
        <f>'[10]ราคาFOB2556 กย.'!$G70</f>
        <v>14565.108120000001</v>
      </c>
      <c r="K70" s="114">
        <f>'[10]ราคาFOB2556 ตค.'!$G70</f>
        <v>13736.198275000001</v>
      </c>
      <c r="L70" s="57">
        <f>'[10]ราคาFOB2556 พย.'!$G70</f>
        <v>14356.845300000001</v>
      </c>
      <c r="M70" s="57">
        <f>'[10]ราคาFOB2556 ธค.'!$G70</f>
        <v>14872.833133333334</v>
      </c>
      <c r="N70" s="235">
        <f>AVERAGE(B70:M70)</f>
        <v>15689.71275111111</v>
      </c>
      <c r="O70" s="202"/>
      <c r="P70" s="265"/>
    </row>
    <row r="71" spans="1:16" ht="24">
      <c r="A71" s="37" t="s">
        <v>56</v>
      </c>
      <c r="B71" s="57">
        <f>'[10]ราคาFOB2556 มค.'!$G71</f>
        <v>603.5</v>
      </c>
      <c r="C71" s="57">
        <f>'[10]ราคาFOB2556 กพ.'!$G71</f>
        <v>600.5</v>
      </c>
      <c r="D71" s="57">
        <f>'[10]ราคาFOB2556 มีค.'!$G71</f>
        <v>572.5</v>
      </c>
      <c r="E71" s="57">
        <f>'[10]ราคาFOB2556 เมย.'!$G71</f>
        <v>563.4</v>
      </c>
      <c r="F71" s="57">
        <f>'[10]ราคาFOB2556 พค.'!$G71</f>
        <v>561.75</v>
      </c>
      <c r="G71" s="57">
        <f>'[10]ราคาFOB2556 มิย.'!$G71</f>
        <v>552.5</v>
      </c>
      <c r="H71" s="57">
        <f>'[10]ราคาFOB2556 กค.'!$G71</f>
        <v>543</v>
      </c>
      <c r="I71" s="57">
        <f>'[10]ราคาFOB2556 สค.'!$G71</f>
        <v>508</v>
      </c>
      <c r="J71" s="57">
        <f>'[10]ราคาFOB2556 กย.'!$G71</f>
        <v>463.4</v>
      </c>
      <c r="K71" s="114">
        <f>'[10]ราคาFOB2556 ตค.'!$G71</f>
        <v>443.5</v>
      </c>
      <c r="L71" s="57">
        <f>'[10]ราคาFOB2556 พย.'!$G71</f>
        <v>457.66666666666669</v>
      </c>
      <c r="M71" s="57">
        <f>'[10]ราคาFOB2556 ธค.'!$G71</f>
        <v>466</v>
      </c>
      <c r="N71" s="236">
        <f>AVERAGE(B71:M71)</f>
        <v>527.97638888888889</v>
      </c>
      <c r="O71" s="202"/>
      <c r="P71" s="265"/>
    </row>
    <row r="72" spans="1:16" ht="24">
      <c r="A72" s="237" t="s">
        <v>41</v>
      </c>
      <c r="B72" s="57">
        <f>'[10]ราคาFOB2556 มค.'!$G72</f>
        <v>17887.971850000002</v>
      </c>
      <c r="C72" s="57">
        <f>'[10]ราคาFOB2556 กพ.'!$G72</f>
        <v>17647.05615</v>
      </c>
      <c r="D72" s="57">
        <f>'[10]ราคาFOB2556 มีค.'!$G72</f>
        <v>16673.556175000002</v>
      </c>
      <c r="E72" s="57">
        <f>'[10]ราคาFOB2556 เมย.'!$G72</f>
        <v>16151.59686</v>
      </c>
      <c r="F72" s="57">
        <f>'[10]ราคาFOB2556 พค.'!$G72</f>
        <v>16501.536625000001</v>
      </c>
      <c r="G72" s="57">
        <f>'[10]ราคาFOB2556 มิย.'!$G72</f>
        <v>16774.733574999998</v>
      </c>
      <c r="H72" s="57">
        <f>'[10]ราคาFOB2556 กค.'!$G72</f>
        <v>16752.455079999996</v>
      </c>
      <c r="I72" s="57">
        <f>'[10]ราคาFOB2556 สค.'!$G72</f>
        <v>15819.946925</v>
      </c>
      <c r="J72" s="57">
        <f>'[10]ราคาFOB2556 กย.'!$G72</f>
        <v>14451.963319999999</v>
      </c>
      <c r="K72" s="114">
        <f>'[10]ราคาFOB2556 ตค.'!$G72</f>
        <v>13635.561975000001</v>
      </c>
      <c r="L72" s="57">
        <f>'[10]ราคาFOB2556 พย.'!$G72</f>
        <v>14241.828566666665</v>
      </c>
      <c r="M72" s="57">
        <f>'[10]ราคาFOB2556 ธค.'!$G72</f>
        <v>14745.175333333333</v>
      </c>
      <c r="N72" s="238">
        <f t="shared" ref="N72:N84" si="4">AVERAGE(B72:M72)</f>
        <v>15940.281869583336</v>
      </c>
      <c r="O72" s="181"/>
      <c r="P72" s="265"/>
    </row>
    <row r="73" spans="1:16" ht="24">
      <c r="A73" s="237" t="s">
        <v>55</v>
      </c>
      <c r="B73" s="57">
        <f>'[10]ราคาFOB2556 มค.'!$G73</f>
        <v>600.5</v>
      </c>
      <c r="C73" s="57">
        <f>'[10]ราคาFOB2556 กพ.'!$G73</f>
        <v>596.5</v>
      </c>
      <c r="D73" s="57">
        <f>'[10]ราคาFOB2556 มีค.'!$G73</f>
        <v>569.25</v>
      </c>
      <c r="E73" s="57">
        <f>'[10]ราคาFOB2556 เมย.'!$G73</f>
        <v>560</v>
      </c>
      <c r="F73" s="57">
        <f>'[10]ราคาFOB2556 พค.'!$G73</f>
        <v>558.5</v>
      </c>
      <c r="G73" s="57">
        <f>'[10]ราคาFOB2556 มิย.'!$G73</f>
        <v>549.25</v>
      </c>
      <c r="H73" s="57">
        <f>'[10]ราคาFOB2556 กค.'!$G73</f>
        <v>542.4</v>
      </c>
      <c r="I73" s="57">
        <f>'[10]ราคาFOB2556 สค.'!$G73</f>
        <v>505</v>
      </c>
      <c r="J73" s="57">
        <f>'[10]ราคาFOB2556 กย.'!$G73</f>
        <v>459.8</v>
      </c>
      <c r="K73" s="114">
        <f>'[10]ราคาFOB2556 ตค.'!$G73</f>
        <v>440.25</v>
      </c>
      <c r="L73" s="57">
        <f>'[10]ราคาFOB2556 พย.'!$G73</f>
        <v>454</v>
      </c>
      <c r="M73" s="57">
        <f>'[10]ราคาFOB2556 ธค.'!$G73</f>
        <v>462</v>
      </c>
      <c r="N73" s="238">
        <f t="shared" si="4"/>
        <v>524.78750000000002</v>
      </c>
      <c r="O73" s="181"/>
      <c r="P73" s="265"/>
    </row>
    <row r="74" spans="1:16" ht="24">
      <c r="A74" s="35" t="s">
        <v>42</v>
      </c>
      <c r="B74" s="57">
        <f>'[10]ราคาFOB2556 มค.'!$G74</f>
        <v>17776.347675000001</v>
      </c>
      <c r="C74" s="57">
        <f>'[10]ราคาFOB2556 กพ.'!$G74</f>
        <v>17558.303100000001</v>
      </c>
      <c r="D74" s="57">
        <f>'[10]ราคาFOB2556 มีค.'!$G74</f>
        <v>16570.946075</v>
      </c>
      <c r="E74" s="57">
        <f>'[10]ราคาFOB2556 เมย.'!$G74</f>
        <v>16059.357540000001</v>
      </c>
      <c r="F74" s="57">
        <f>'[10]ราคาFOB2556 พค.'!$G74</f>
        <v>16398.110949999998</v>
      </c>
      <c r="G74" s="57">
        <f>'[10]ราคาFOB2556 มิย.'!$G74</f>
        <v>16675.39805</v>
      </c>
      <c r="H74" s="57">
        <f>'[10]ราคาFOB2556 กค.'!$G74</f>
        <v>12451.914550000001</v>
      </c>
      <c r="I74" s="57">
        <f>'[10]ราคาFOB2556 สค.'!$G74</f>
        <v>15718.140625</v>
      </c>
      <c r="J74" s="57">
        <f>'[10]ราคาFOB2556 กย.'!$G74</f>
        <v>14344.92236</v>
      </c>
      <c r="K74" s="114">
        <f>'[10]ราคาFOB2556 ตค.'!$G74</f>
        <v>13527.171550000001</v>
      </c>
      <c r="L74" s="57">
        <f>'[10]ราคาFOB2556 พย.'!$G74</f>
        <v>14147.742466666668</v>
      </c>
      <c r="M74" s="57">
        <f>'[10]ราคาFOB2556 ธค.'!$G74</f>
        <v>14649.427733333332</v>
      </c>
      <c r="N74" s="235">
        <f t="shared" si="4"/>
        <v>15489.815222916668</v>
      </c>
      <c r="O74" s="181"/>
      <c r="P74" s="265"/>
    </row>
    <row r="75" spans="1:16" ht="24">
      <c r="A75" s="35" t="s">
        <v>55</v>
      </c>
      <c r="B75" s="57">
        <f>'[10]ราคาFOB2556 มค.'!$G75</f>
        <v>596.75</v>
      </c>
      <c r="C75" s="57">
        <f>'[10]ราคาFOB2556 กพ.'!$G75</f>
        <v>593.5</v>
      </c>
      <c r="D75" s="57">
        <f>'[10]ราคาFOB2556 มีค.'!$G75</f>
        <v>565.75</v>
      </c>
      <c r="E75" s="57">
        <f>'[10]ราคาFOB2556 เมย.'!$G75</f>
        <v>556.79999999999995</v>
      </c>
      <c r="F75" s="57">
        <f>'[10]ราคาFOB2556 พค.'!$G75</f>
        <v>555</v>
      </c>
      <c r="G75" s="57">
        <f>'[10]ราคาFOB2556 มิย.'!$G75</f>
        <v>546</v>
      </c>
      <c r="H75" s="57">
        <f>'[10]ราคาFOB2556 กค.'!$G75</f>
        <v>536.66666666666663</v>
      </c>
      <c r="I75" s="57">
        <f>'[10]ราคาFOB2556 สค.'!$G75</f>
        <v>501.75</v>
      </c>
      <c r="J75" s="57">
        <f>'[10]ราคาFOB2556 กย.'!$G75</f>
        <v>456.4</v>
      </c>
      <c r="K75" s="114">
        <f>'[10]ราคาFOB2556 ตค.'!$G75</f>
        <v>436.75</v>
      </c>
      <c r="L75" s="57">
        <f>'[10]ราคาFOB2556 พย.'!$G75</f>
        <v>451</v>
      </c>
      <c r="M75" s="57">
        <f>'[10]ราคาFOB2556 ธค.'!$G75</f>
        <v>459</v>
      </c>
      <c r="N75" s="235">
        <f t="shared" si="4"/>
        <v>521.28055555555557</v>
      </c>
      <c r="O75" s="181"/>
      <c r="P75" s="265"/>
    </row>
    <row r="76" spans="1:16" ht="24">
      <c r="A76" s="35" t="s">
        <v>43</v>
      </c>
      <c r="B76" s="57">
        <f>'[10]ราคาFOB2556 มค.'!$G76</f>
        <v>17679.422774999999</v>
      </c>
      <c r="C76" s="57">
        <f>'[10]ราคาFOB2556 กพ.'!$G76</f>
        <v>17469.550050000002</v>
      </c>
      <c r="D76" s="57">
        <f>'[10]ราคาFOB2556 มีค.'!$G76</f>
        <v>16468.532650000001</v>
      </c>
      <c r="E76" s="57">
        <f>'[10]ราคาFOB2556 เมย.'!$G76</f>
        <v>15949.800400000002</v>
      </c>
      <c r="F76" s="57">
        <f>'[10]ราคาFOB2556 พค.'!$G76</f>
        <v>16279.942275000001</v>
      </c>
      <c r="G76" s="57">
        <f>'[10]ราคาFOB2556 มิย.'!$G76</f>
        <v>16568.4892</v>
      </c>
      <c r="H76" s="57">
        <f>'[10]ราคาFOB2556 กค.'!$G76</f>
        <v>12366.85255</v>
      </c>
      <c r="I76" s="57">
        <f>'[10]ราคาFOB2556 สค.'!$G76</f>
        <v>15624.117550000001</v>
      </c>
      <c r="J76" s="57">
        <f>'[10]ราคาFOB2556 กย.'!$G76</f>
        <v>14250.634520000001</v>
      </c>
      <c r="K76" s="114">
        <f>'[10]ราคาFOB2556 ตค.'!$G76</f>
        <v>13434.252325000001</v>
      </c>
      <c r="L76" s="57">
        <f>'[10]ราคาFOB2556 พย.'!$G76</f>
        <v>14053.656366666668</v>
      </c>
      <c r="M76" s="57">
        <f>'[10]ราคาFOB2556 ธค.'!$G76</f>
        <v>14553.680133333333</v>
      </c>
      <c r="N76" s="235">
        <f t="shared" si="4"/>
        <v>15391.57756625</v>
      </c>
      <c r="O76" s="181"/>
      <c r="P76" s="265"/>
    </row>
    <row r="77" spans="1:16" ht="24">
      <c r="A77" s="35" t="s">
        <v>55</v>
      </c>
      <c r="B77" s="57">
        <f>'[10]ราคาFOB2556 มค.'!$G77</f>
        <v>593.5</v>
      </c>
      <c r="C77" s="57">
        <f>'[10]ราคาFOB2556 กพ.'!$G77</f>
        <v>590.5</v>
      </c>
      <c r="D77" s="57">
        <f>'[10]ราคาFOB2556 มีค.'!$G77</f>
        <v>562.25</v>
      </c>
      <c r="E77" s="57">
        <f>'[10]ราคาFOB2556 เมย.'!$G77</f>
        <v>553</v>
      </c>
      <c r="F77" s="57">
        <f>'[10]ราคาFOB2556 พค.'!$G77</f>
        <v>551</v>
      </c>
      <c r="G77" s="57">
        <f>'[10]ราคาFOB2556 มิย.'!$G77</f>
        <v>542.5</v>
      </c>
      <c r="H77" s="57">
        <f>'[10]ราคาFOB2556 กค.'!$G77</f>
        <v>533</v>
      </c>
      <c r="I77" s="57">
        <f>'[10]ราคาFOB2556 สค.'!$G77</f>
        <v>498.75</v>
      </c>
      <c r="J77" s="57">
        <f>'[10]ราคาFOB2556 กย.'!$G77</f>
        <v>453.4</v>
      </c>
      <c r="K77" s="114">
        <f>'[10]ราคาFOB2556 ตค.'!$G77</f>
        <v>433.75</v>
      </c>
      <c r="L77" s="57">
        <f>'[10]ราคาFOB2556 พย.'!$G77</f>
        <v>448</v>
      </c>
      <c r="M77" s="57">
        <f>'[10]ราคาFOB2556 ธค.'!$G77</f>
        <v>456</v>
      </c>
      <c r="N77" s="235">
        <f t="shared" si="4"/>
        <v>517.9708333333333</v>
      </c>
      <c r="O77" s="181"/>
      <c r="P77" s="265"/>
    </row>
    <row r="78" spans="1:16" ht="24">
      <c r="A78" s="35" t="s">
        <v>44</v>
      </c>
      <c r="B78" s="57">
        <f>'[10]ราคาFOB2556 มค.'!$G78</f>
        <v>17478.420425</v>
      </c>
      <c r="C78" s="57">
        <f>'[10]ราคาFOB2556 กพ.'!$G78</f>
        <v>17262.459600000002</v>
      </c>
      <c r="D78" s="57">
        <f>'[10]ราคาFOB2556 มีค.'!$G78</f>
        <v>16248.962925</v>
      </c>
      <c r="E78" s="57">
        <f>'[10]ราคาFOB2556 เมย.'!$G78</f>
        <v>15736.40308</v>
      </c>
      <c r="F78" s="57">
        <f>'[10]ราคาFOB2556 พค.'!$G78</f>
        <v>16080.543475</v>
      </c>
      <c r="G78" s="57">
        <f>'[10]ราคาFOB2556 มิย.'!$G78</f>
        <v>16370.066749999998</v>
      </c>
      <c r="H78" s="57">
        <f>'[10]ราคาFOB2556 กค.'!$G78</f>
        <v>12227.638449999999</v>
      </c>
      <c r="I78" s="57">
        <f>'[10]ราคาFOB2556 สค.'!$G78</f>
        <v>15412.513600000002</v>
      </c>
      <c r="J78" s="57">
        <f>'[10]ราคาFOB2556 กย.'!$G78</f>
        <v>14030.810359999999</v>
      </c>
      <c r="K78" s="114">
        <f>'[10]ราคาFOB2556 ตค.'!$G78</f>
        <v>13232.912</v>
      </c>
      <c r="L78" s="57">
        <f>'[10]ราคาFOB2556 พย.'!$G78</f>
        <v>13844.710300000001</v>
      </c>
      <c r="M78" s="57">
        <f>'[10]ราคาFOB2556 ธค.'!$G78</f>
        <v>14351.548466666667</v>
      </c>
      <c r="N78" s="235">
        <f t="shared" si="4"/>
        <v>15189.749119305556</v>
      </c>
      <c r="O78" s="269"/>
      <c r="P78" s="270"/>
    </row>
    <row r="79" spans="1:16" ht="24">
      <c r="A79" s="35" t="s">
        <v>56</v>
      </c>
      <c r="B79" s="57">
        <f>'[10]ราคาFOB2556 มค.'!$G79</f>
        <v>586.75</v>
      </c>
      <c r="C79" s="57">
        <f>'[10]ราคาFOB2556 กพ.'!$G79</f>
        <v>583.5</v>
      </c>
      <c r="D79" s="57">
        <f>'[10]ราคาFOB2556 มีค.'!$G79</f>
        <v>554.75</v>
      </c>
      <c r="E79" s="57">
        <f>'[10]ราคาFOB2556 เมย.'!$G79</f>
        <v>545.6</v>
      </c>
      <c r="F79" s="57">
        <f>'[10]ราคาFOB2556 พค.'!$G79</f>
        <v>544.25</v>
      </c>
      <c r="G79" s="57">
        <f>'[10]ราคาFOB2556 มิย.'!$G79</f>
        <v>536</v>
      </c>
      <c r="H79" s="57">
        <f>'[10]ราคาFOB2556 กค.'!$G79</f>
        <v>527</v>
      </c>
      <c r="I79" s="57">
        <f>'[10]ราคาFOB2556 สค.'!$G79</f>
        <v>492</v>
      </c>
      <c r="J79" s="57">
        <f>'[10]ราคาFOB2556 กย.'!$G79</f>
        <v>446.4</v>
      </c>
      <c r="K79" s="114">
        <f>'[10]ราคาFOB2556 ตค.'!$G79</f>
        <v>427.25</v>
      </c>
      <c r="L79" s="57">
        <f>'[10]ราคาFOB2556 พย.'!$G79</f>
        <v>441.33333333333331</v>
      </c>
      <c r="M79" s="57">
        <f>'[10]ราคาFOB2556 ธค.'!$G79</f>
        <v>449.66666666666669</v>
      </c>
      <c r="N79" s="235">
        <f t="shared" si="4"/>
        <v>511.20833333333331</v>
      </c>
      <c r="O79" s="269"/>
      <c r="P79" s="270"/>
    </row>
    <row r="80" spans="1:16" ht="24">
      <c r="A80" s="273" t="s">
        <v>45</v>
      </c>
      <c r="B80" s="57"/>
      <c r="C80" s="57"/>
      <c r="D80" s="57"/>
      <c r="E80" s="57"/>
      <c r="F80" s="57"/>
      <c r="G80" s="57"/>
      <c r="H80" s="57"/>
      <c r="I80" s="57"/>
      <c r="J80" s="57"/>
      <c r="K80" s="114"/>
      <c r="L80" s="57"/>
      <c r="M80" s="57"/>
      <c r="N80" s="268"/>
      <c r="O80" s="181"/>
      <c r="P80" s="265"/>
    </row>
    <row r="81" spans="1:16" ht="24">
      <c r="A81" s="273" t="s">
        <v>55</v>
      </c>
      <c r="B81" s="57"/>
      <c r="C81" s="57"/>
      <c r="D81" s="57"/>
      <c r="E81" s="57"/>
      <c r="F81" s="57"/>
      <c r="G81" s="57"/>
      <c r="H81" s="57"/>
      <c r="I81" s="57"/>
      <c r="J81" s="57"/>
      <c r="K81" s="114"/>
      <c r="L81" s="57"/>
      <c r="M81" s="57"/>
      <c r="N81" s="268"/>
      <c r="O81" s="181"/>
      <c r="P81" s="265"/>
    </row>
    <row r="82" spans="1:16" ht="24">
      <c r="A82" s="204" t="s">
        <v>46</v>
      </c>
      <c r="B82" s="228"/>
      <c r="C82" s="229"/>
      <c r="D82" s="229"/>
      <c r="E82" s="230"/>
      <c r="F82" s="229"/>
      <c r="G82" s="228"/>
      <c r="H82" s="215"/>
      <c r="I82" s="215"/>
      <c r="J82" s="231"/>
      <c r="K82" s="232"/>
      <c r="L82" s="215"/>
      <c r="M82" s="215"/>
      <c r="N82" s="233"/>
      <c r="O82" s="181"/>
      <c r="P82" s="265"/>
    </row>
    <row r="83" spans="1:16" ht="24">
      <c r="A83" s="35" t="s">
        <v>47</v>
      </c>
      <c r="B83" s="264">
        <f>'[10]ราคาFOB2556 มค.'!$G83</f>
        <v>14135.749749999999</v>
      </c>
      <c r="C83" s="264">
        <f>'[10]ราคาFOB2556 กพ.'!$G83</f>
        <v>13985.986799999999</v>
      </c>
      <c r="D83" s="264">
        <f>'[10]ราคาFOB2556 มีค.'!$G83</f>
        <v>13596.6299</v>
      </c>
      <c r="E83" s="264">
        <f>'[10]ราคาFOB2556 เมย.'!$G83</f>
        <v>13584.365539999999</v>
      </c>
      <c r="F83" s="264">
        <f>'[10]ราคาFOB2556 พค.'!$G83</f>
        <v>13583.930199999999</v>
      </c>
      <c r="G83" s="264">
        <f>'[10]ราคาFOB2556 มิย.'!$G83</f>
        <v>13551.790325</v>
      </c>
      <c r="H83" s="264">
        <f>'[10]ราคาFOB2556 กค.'!$G83</f>
        <v>10232.1965</v>
      </c>
      <c r="I83" s="264">
        <f>'[10]ราคาFOB2556 สค.'!$G83</f>
        <v>13223.580275</v>
      </c>
      <c r="J83" s="264">
        <f>'[10]ราคาFOB2556 กย.'!$G83</f>
        <v>13072.521960000002</v>
      </c>
      <c r="K83" s="276">
        <f>'[10]ราคาFOB2556 ตค.'!$G83</f>
        <v>12242.670324999999</v>
      </c>
      <c r="L83" s="264">
        <f>'[10]ราคาFOB2556 พย.'!$G83</f>
        <v>12093.9282</v>
      </c>
      <c r="M83" s="264">
        <f>'[10]ราคาFOB2556 ธค.'!$G83</f>
        <v>12117.386399999998</v>
      </c>
      <c r="N83" s="235">
        <f t="shared" si="4"/>
        <v>12951.72801458333</v>
      </c>
      <c r="O83" s="181"/>
      <c r="P83" s="182"/>
    </row>
    <row r="84" spans="1:16" ht="24">
      <c r="A84" s="37" t="s">
        <v>55</v>
      </c>
      <c r="B84" s="68">
        <f>'[10]ราคาFOB2556 มค.'!$G84</f>
        <v>474.5</v>
      </c>
      <c r="C84" s="68">
        <f>'[10]ราคาFOB2556 กพ.'!$G84</f>
        <v>472.75</v>
      </c>
      <c r="D84" s="68">
        <f>'[10]ราคาFOB2556 มีค.'!$G84</f>
        <v>464.25</v>
      </c>
      <c r="E84" s="68">
        <f>'[10]ราคาFOB2556 เมย.'!$G84</f>
        <v>471</v>
      </c>
      <c r="F84" s="68">
        <f>'[10]ราคาFOB2556 พค.'!$G84</f>
        <v>459.75</v>
      </c>
      <c r="G84" s="68">
        <f>'[10]ราคาFOB2556 มิย.'!$G84</f>
        <v>443.75</v>
      </c>
      <c r="H84" s="68">
        <f>'[10]ราคาFOB2556 กค.'!$G84</f>
        <v>441</v>
      </c>
      <c r="I84" s="68">
        <f>'[10]ราคาFOB2556 สค.'!$G84</f>
        <v>422</v>
      </c>
      <c r="J84" s="68">
        <f>'[10]ราคาFOB2556 กย.'!$G84</f>
        <v>416</v>
      </c>
      <c r="K84" s="277">
        <f>'[10]ราคาFOB2556 ตค.'!$G84</f>
        <v>395.25</v>
      </c>
      <c r="L84" s="68">
        <f>'[10]ราคาFOB2556 พย.'!$G84</f>
        <v>385.66666666666669</v>
      </c>
      <c r="M84" s="68">
        <f>'[10]ราคาFOB2556 ธค.'!$G84</f>
        <v>379.66666666666669</v>
      </c>
      <c r="N84" s="236">
        <f t="shared" si="4"/>
        <v>435.46527777777783</v>
      </c>
      <c r="O84" s="181"/>
      <c r="P84" s="182"/>
    </row>
  </sheetData>
  <mergeCells count="1">
    <mergeCell ref="M2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84"/>
  <sheetViews>
    <sheetView workbookViewId="0">
      <selection activeCell="C5" sqref="C5"/>
    </sheetView>
  </sheetViews>
  <sheetFormatPr defaultRowHeight="14.25"/>
  <cols>
    <col min="1" max="1" width="19.75" customWidth="1"/>
  </cols>
  <sheetData>
    <row r="1" spans="1:16" ht="29.25">
      <c r="A1" s="210" t="s">
        <v>100</v>
      </c>
      <c r="B1" s="206"/>
      <c r="C1" s="206"/>
      <c r="D1" s="206"/>
      <c r="E1" s="206"/>
      <c r="F1" s="207"/>
      <c r="G1" s="206"/>
      <c r="H1" s="72"/>
      <c r="I1" s="72"/>
      <c r="J1" s="72"/>
      <c r="K1" s="72"/>
      <c r="L1" s="72"/>
      <c r="M1" s="72"/>
      <c r="N1" s="63"/>
      <c r="O1" s="163"/>
      <c r="P1" s="164"/>
    </row>
    <row r="2" spans="1:16" ht="29.25">
      <c r="A2" s="118" t="s">
        <v>62</v>
      </c>
      <c r="B2" s="119"/>
      <c r="C2" s="119"/>
      <c r="D2" s="119"/>
      <c r="E2" s="119"/>
      <c r="F2" s="207"/>
      <c r="G2" s="120" t="s">
        <v>63</v>
      </c>
      <c r="H2" s="222"/>
      <c r="I2" s="72"/>
      <c r="J2" s="72"/>
      <c r="K2" s="72"/>
      <c r="L2" s="72"/>
      <c r="M2" s="192" t="s">
        <v>50</v>
      </c>
      <c r="N2" s="192"/>
      <c r="O2" s="163"/>
      <c r="P2" s="164"/>
    </row>
    <row r="3" spans="1:16" ht="24">
      <c r="A3" s="43" t="s">
        <v>48</v>
      </c>
      <c r="B3" s="44" t="s">
        <v>64</v>
      </c>
      <c r="C3" s="44" t="s">
        <v>65</v>
      </c>
      <c r="D3" s="44" t="s">
        <v>66</v>
      </c>
      <c r="E3" s="44" t="s">
        <v>67</v>
      </c>
      <c r="F3" s="44" t="s">
        <v>68</v>
      </c>
      <c r="G3" s="44" t="s">
        <v>69</v>
      </c>
      <c r="H3" s="44" t="s">
        <v>70</v>
      </c>
      <c r="I3" s="44" t="s">
        <v>71</v>
      </c>
      <c r="J3" s="44" t="s">
        <v>72</v>
      </c>
      <c r="K3" s="44" t="s">
        <v>73</v>
      </c>
      <c r="L3" s="43" t="s">
        <v>74</v>
      </c>
      <c r="M3" s="44" t="s">
        <v>75</v>
      </c>
      <c r="N3" s="156" t="s">
        <v>76</v>
      </c>
      <c r="O3" s="163"/>
      <c r="P3" s="164"/>
    </row>
    <row r="4" spans="1:16" ht="24">
      <c r="A4" s="211" t="s">
        <v>53</v>
      </c>
      <c r="B4" s="223">
        <f>'[11]ราคาFOB2557 มค.'!G4</f>
        <v>32.702425000000005</v>
      </c>
      <c r="C4" s="224">
        <f>'[11]ราคาFOB2557 กพ.'!G4</f>
        <v>32.426225000000002</v>
      </c>
      <c r="D4" s="223">
        <f>'[11]ราคาFOB2557 มีค.'!G4</f>
        <v>32.170720000000003</v>
      </c>
      <c r="E4" s="225">
        <f>'[11]ราคาFOB2557 เมย.'!G4</f>
        <v>32.071166666666663</v>
      </c>
      <c r="F4" s="225">
        <f>'[11]ราคาFOB2557 พค.'!G4</f>
        <v>32.272399999999998</v>
      </c>
      <c r="G4" s="225">
        <f>'[11]ราคาFOB2557 มิย.'!G4</f>
        <v>32.274500000000003</v>
      </c>
      <c r="H4" s="225">
        <f>'[11]ราคาFOB2557 กค.'!G4</f>
        <v>31.839625000000002</v>
      </c>
      <c r="I4" s="226">
        <f>'[11]ราคาFOB2557 สค.'!G4</f>
        <v>31.779925000000002</v>
      </c>
      <c r="J4" s="226">
        <f>'[11]ราคาFOB2557 กย.'!G4</f>
        <v>31.956060000000001</v>
      </c>
      <c r="K4" s="226">
        <f>'[11]ราคาFOB2557 ตค.'!G4</f>
        <v>32.210274999999996</v>
      </c>
      <c r="L4" s="226">
        <f>'[11]ราคาFOB2557 พย.'!G4</f>
        <v>32.517600000000002</v>
      </c>
      <c r="M4" s="226">
        <f>'[11]ราคาFOB2557 ธค.'!G4</f>
        <v>32.663350000000001</v>
      </c>
      <c r="N4" s="227">
        <f>AVERAGE(B4:M4)</f>
        <v>32.240355972222218</v>
      </c>
      <c r="O4" s="171"/>
      <c r="P4" s="172"/>
    </row>
    <row r="5" spans="1:16" ht="24">
      <c r="A5" s="194" t="s">
        <v>0</v>
      </c>
      <c r="B5" s="228"/>
      <c r="C5" s="229"/>
      <c r="D5" s="229"/>
      <c r="E5" s="230"/>
      <c r="F5" s="229"/>
      <c r="G5" s="228"/>
      <c r="H5" s="215"/>
      <c r="I5" s="215"/>
      <c r="J5" s="231"/>
      <c r="K5" s="232"/>
      <c r="L5" s="215"/>
      <c r="M5" s="215"/>
      <c r="N5" s="233"/>
      <c r="O5" s="181"/>
      <c r="P5" s="182"/>
    </row>
    <row r="6" spans="1:16" ht="24">
      <c r="A6" s="33" t="s">
        <v>1</v>
      </c>
      <c r="B6" s="57">
        <f>'[11]ราคาFOB2557 มค.'!$G6</f>
        <v>37476.694599999995</v>
      </c>
      <c r="C6" s="57">
        <f>'[11]ราคาFOB2557 กพ.'!$G6</f>
        <v>37548.904950000004</v>
      </c>
      <c r="D6" s="57">
        <f>'[11]ราคาFOB2557 มีค.'!$G6</f>
        <v>37626.371999999996</v>
      </c>
      <c r="E6" s="57">
        <f>'[11]ราคาFOB2557 เมย.'!$G6</f>
        <v>37611.059000000001</v>
      </c>
      <c r="F6" s="57">
        <f>'[11]ราคาFOB2557 พค.'!$G6</f>
        <v>37572.894650000002</v>
      </c>
      <c r="G6" s="57">
        <f>'[11]ราคาFOB2557 มิย.'!$G6</f>
        <v>37605.903899999998</v>
      </c>
      <c r="H6" s="57">
        <f>'[11]ราคาFOB2557 กค.'!$G6</f>
        <v>37640.883325000003</v>
      </c>
      <c r="I6" s="57">
        <f>'[11]ราคาFOB2557 สค.'!$G6</f>
        <v>37627.052225000007</v>
      </c>
      <c r="J6" s="57">
        <f>'[11]ราคาFOB2557 กย.'!$G6</f>
        <v>37567.021280000001</v>
      </c>
      <c r="K6" s="114">
        <f>'[11]ราคาFOB2557 ตค.'!$G6</f>
        <v>36799.767574999998</v>
      </c>
      <c r="L6" s="57">
        <f>'[11]ราคาFOB2557 พย.'!$G6</f>
        <v>34533.525900000001</v>
      </c>
      <c r="M6" s="57">
        <f>'[11]ราคาFOB2557 ธค.'!$G6</f>
        <v>34541.526075000002</v>
      </c>
      <c r="N6" s="234">
        <f>AVERAGE(B6:M6)</f>
        <v>37012.63379</v>
      </c>
      <c r="O6" s="202"/>
      <c r="P6" s="265"/>
    </row>
    <row r="7" spans="1:16" ht="24">
      <c r="A7" s="33" t="s">
        <v>55</v>
      </c>
      <c r="B7" s="57">
        <f>'[11]ราคาFOB2557 มค.'!$G7</f>
        <v>1146</v>
      </c>
      <c r="C7" s="57">
        <f>'[11]ราคาFOB2557 กพ.'!$G7</f>
        <v>1158</v>
      </c>
      <c r="D7" s="57">
        <f>'[11]ราคาFOB2557 มีค.'!$G7</f>
        <v>1169.5999999999999</v>
      </c>
      <c r="E7" s="57">
        <f>'[11]ราคาFOB2557 เมย.'!$G7</f>
        <v>1173</v>
      </c>
      <c r="F7" s="57">
        <f>'[11]ราคาFOB2557 พค.'!$G7</f>
        <v>1164.25</v>
      </c>
      <c r="G7" s="57">
        <f>'[11]ราคาFOB2557 มิย.'!$G7</f>
        <v>1165.2</v>
      </c>
      <c r="H7" s="57">
        <f>'[11]ราคาFOB2557 กค.'!$G7</f>
        <v>1182.25</v>
      </c>
      <c r="I7" s="57">
        <f>'[11]ราคาFOB2557 สค.'!$G7</f>
        <v>1184</v>
      </c>
      <c r="J7" s="57">
        <f>'[11]ราคาFOB2557 กย.'!$G7</f>
        <v>1175.5999999999999</v>
      </c>
      <c r="K7" s="114">
        <f>'[11]ราคาFOB2557 ตค.'!$G7</f>
        <v>1142.5</v>
      </c>
      <c r="L7" s="57">
        <f>'[11]ราคาFOB2557 พย.'!$G7</f>
        <v>1062</v>
      </c>
      <c r="M7" s="57">
        <f>'[11]ราคาFOB2557 ธค.'!$G7</f>
        <v>1057.5</v>
      </c>
      <c r="N7" s="235">
        <f t="shared" ref="N7:N17" si="0">AVERAGE(B7:M7)</f>
        <v>1148.325</v>
      </c>
      <c r="O7" s="202"/>
      <c r="P7" s="265"/>
    </row>
    <row r="8" spans="1:16" ht="24">
      <c r="A8" s="33" t="s">
        <v>3</v>
      </c>
      <c r="B8" s="57">
        <f>'[11]ราคาFOB2557 มค.'!$G8</f>
        <v>32914.764299999995</v>
      </c>
      <c r="C8" s="57">
        <f>'[11]ราคาFOB2557 กพ.'!$G8</f>
        <v>32960.662925000004</v>
      </c>
      <c r="D8" s="57">
        <f>'[11]ราคาFOB2557 มีค.'!$G8</f>
        <v>32524.734700000001</v>
      </c>
      <c r="E8" s="57">
        <f>'[11]ราคาFOB2557 เมย.'!$G8</f>
        <v>33015.214066666667</v>
      </c>
      <c r="F8" s="57">
        <f>'[11]ราคาFOB2557 พค.'!$G8</f>
        <v>32974.109175000005</v>
      </c>
      <c r="G8" s="57">
        <f>'[11]ราคาFOB2557 มิย.'!$G8</f>
        <v>33570.484660000002</v>
      </c>
      <c r="H8" s="57">
        <f>'[11]ราคาFOB2557 กค.'!$G8</f>
        <v>34201.253850000001</v>
      </c>
      <c r="I8" s="57">
        <f>'[11]ราคาFOB2557 สค.'!$G8</f>
        <v>34448.726049999997</v>
      </c>
      <c r="J8" s="57">
        <f>'[11]ราคาFOB2557 กย.'!$G8</f>
        <v>34505.639480000005</v>
      </c>
      <c r="K8" s="114">
        <f>'[11]ราคาFOB2557 ตค.'!$G8</f>
        <v>34384.115450000005</v>
      </c>
      <c r="L8" s="57">
        <f>'[11]ราคาFOB2557 พย.'!$G8</f>
        <v>30781.287666666671</v>
      </c>
      <c r="M8" s="57">
        <f>'[11]ราคาFOB2557 ธค.'!$G8</f>
        <v>30850.749275000002</v>
      </c>
      <c r="N8" s="235">
        <f t="shared" si="0"/>
        <v>33094.311799861112</v>
      </c>
      <c r="O8" s="181"/>
      <c r="P8" s="265"/>
    </row>
    <row r="9" spans="1:16" ht="24">
      <c r="A9" s="33" t="s">
        <v>56</v>
      </c>
      <c r="B9" s="57">
        <f>'[11]ราคาFOB2557 มค.'!$G9</f>
        <v>1006.5</v>
      </c>
      <c r="C9" s="57">
        <f>'[11]ราคาFOB2557 กพ.'!$G9</f>
        <v>1016.5</v>
      </c>
      <c r="D9" s="57">
        <f>'[11]ราคาFOB2557 มีค.'!$G9</f>
        <v>1011</v>
      </c>
      <c r="E9" s="57">
        <f>'[11]ราคาFOB2557 เมย.'!$G9</f>
        <v>1029.6666666666667</v>
      </c>
      <c r="F9" s="57">
        <f>'[11]ราคาFOB2557 พค.'!$G9</f>
        <v>1021.75</v>
      </c>
      <c r="G9" s="57">
        <f>'[11]ราคาFOB2557 มิย.'!$G9</f>
        <v>1040.2</v>
      </c>
      <c r="H9" s="57">
        <f>'[11]ราคาFOB2557 กค.'!$G9</f>
        <v>1074.25</v>
      </c>
      <c r="I9" s="57">
        <f>'[11]ราคาFOB2557 สค.'!$G9</f>
        <v>1084</v>
      </c>
      <c r="J9" s="57">
        <f>'[11]ราคาFOB2557 กย.'!$G9</f>
        <v>1079.8</v>
      </c>
      <c r="K9" s="114">
        <f>'[11]ราคาFOB2557 ตค.'!$G9</f>
        <v>1067.5</v>
      </c>
      <c r="L9" s="57">
        <f>'[11]ราคาFOB2557 พย.'!$G9</f>
        <v>946.66666666666663</v>
      </c>
      <c r="M9" s="57">
        <f>'[11]ราคาFOB2557 ธค.'!$G9</f>
        <v>944.5</v>
      </c>
      <c r="N9" s="235">
        <f t="shared" si="0"/>
        <v>1026.8611111111111</v>
      </c>
      <c r="O9" s="181"/>
      <c r="P9" s="265"/>
    </row>
    <row r="10" spans="1:16" ht="24">
      <c r="A10" s="33" t="s">
        <v>4</v>
      </c>
      <c r="B10" s="57">
        <f>'[11]ราคาFOB2557 มค.'!$G10</f>
        <v>36961.660400000001</v>
      </c>
      <c r="C10" s="57">
        <f>'[11]ราคาFOB2557 กพ.'!$G10</f>
        <v>37030.105600000003</v>
      </c>
      <c r="D10" s="57">
        <f>'[11]ราคาFOB2557 มีค.'!$G10</f>
        <v>37118.080159999998</v>
      </c>
      <c r="E10" s="57">
        <f>'[11]ราคาFOB2557 เมย.'!$G10</f>
        <v>37108.73853333333</v>
      </c>
      <c r="F10" s="57">
        <f>'[11]ราคาFOB2557 พค.'!$G10</f>
        <v>37064.610175000002</v>
      </c>
      <c r="G10" s="57">
        <f>'[11]ราคาFOB2557 มิย.'!$G10</f>
        <v>37095.897120000001</v>
      </c>
      <c r="H10" s="57">
        <f>'[11]ราคาFOB2557 กค.'!$G10</f>
        <v>37147.381300000001</v>
      </c>
      <c r="I10" s="57">
        <f>'[11]ราคาFOB2557 สค.'!$G10</f>
        <v>37142.429875000002</v>
      </c>
      <c r="J10" s="57">
        <f>'[11]ราคาFOB2557 กย.'!$G10</f>
        <v>37068.478740000006</v>
      </c>
      <c r="K10" s="114">
        <f>'[11]ราคาFOB2557 ตค.'!$G10</f>
        <v>35970.240299999998</v>
      </c>
      <c r="L10" s="57">
        <f>'[11]ราคาFOB2557 พย.'!$G10</f>
        <v>33753.103500000005</v>
      </c>
      <c r="M10" s="57">
        <f>'[11]ราคาFOB2557 ธค.'!$G10</f>
        <v>33757.605674999999</v>
      </c>
      <c r="N10" s="235">
        <f t="shared" si="0"/>
        <v>36434.860948194451</v>
      </c>
      <c r="O10" s="202"/>
      <c r="P10" s="265"/>
    </row>
    <row r="11" spans="1:16" ht="24">
      <c r="A11" s="33" t="s">
        <v>55</v>
      </c>
      <c r="B11" s="57">
        <f>'[11]ราคาFOB2557 มค.'!$G11</f>
        <v>1130.25</v>
      </c>
      <c r="C11" s="57">
        <f>'[11]ราคาFOB2557 กพ.'!$G11</f>
        <v>1142</v>
      </c>
      <c r="D11" s="57">
        <f>'[11]ราคาFOB2557 มีค.'!$G11</f>
        <v>1153.8</v>
      </c>
      <c r="E11" s="57">
        <f>'[11]ราคาFOB2557 เมย.'!$G11</f>
        <v>1157.3333333333333</v>
      </c>
      <c r="F11" s="57">
        <f>'[11]ราคาFOB2557 พค.'!$G11</f>
        <v>1148.5</v>
      </c>
      <c r="G11" s="57">
        <f>'[11]ราคาFOB2557 มิย.'!$G11</f>
        <v>1149.4000000000001</v>
      </c>
      <c r="H11" s="57">
        <f>'[11]ราคาFOB2557 กค.'!$G11</f>
        <v>1166.75</v>
      </c>
      <c r="I11" s="57">
        <f>'[11]ราคาFOB2557 สค.'!$G11</f>
        <v>1168.75</v>
      </c>
      <c r="J11" s="57">
        <f>'[11]ราคาFOB2557 กย.'!$G11</f>
        <v>1160</v>
      </c>
      <c r="K11" s="114">
        <f>'[11]ราคาFOB2557 ตค.'!$G11</f>
        <v>1116.75</v>
      </c>
      <c r="L11" s="57">
        <f>'[11]ราคาFOB2557 พย.'!$G11</f>
        <v>1038</v>
      </c>
      <c r="M11" s="57">
        <f>'[11]ราคาFOB2557 ธค.'!$G11</f>
        <v>1033.5</v>
      </c>
      <c r="N11" s="235">
        <f t="shared" si="0"/>
        <v>1130.4194444444445</v>
      </c>
      <c r="O11" s="202"/>
      <c r="P11" s="265"/>
    </row>
    <row r="12" spans="1:16" ht="24">
      <c r="A12" s="33" t="s">
        <v>5</v>
      </c>
      <c r="B12" s="57">
        <f>'[11]ราคาFOB2557 มค.'!$G12</f>
        <v>31385.917475000002</v>
      </c>
      <c r="C12" s="57">
        <f>'[11]ราคาFOB2557 กพ.'!$G12</f>
        <v>31428.568325</v>
      </c>
      <c r="D12" s="57">
        <f>'[11]ราคาFOB2557 มีค.'!$G12</f>
        <v>30787.285540000001</v>
      </c>
      <c r="E12" s="57">
        <f>'[11]ราคาFOB2557 เมย.'!$G12</f>
        <v>30482.16333333333</v>
      </c>
      <c r="F12" s="57">
        <f>'[11]ราคาFOB2557 พค.'!$G12</f>
        <v>30432.620325</v>
      </c>
      <c r="G12" s="57">
        <f>'[11]ราคาFOB2557 มิย.'!$G12</f>
        <v>31426.542460000004</v>
      </c>
      <c r="H12" s="57">
        <f>'[11]ราคาFOB2557 กค.'!$G12</f>
        <v>32410.425775000003</v>
      </c>
      <c r="I12" s="57">
        <f>'[11]ราคาFOB2557 สค.'!$G12</f>
        <v>32661.133125</v>
      </c>
      <c r="J12" s="57">
        <f>'[11]ราคาFOB2557 กย.'!$G12</f>
        <v>32722.526579999998</v>
      </c>
      <c r="K12" s="114">
        <f>'[11]ราคาFOB2557 ตค.'!$G12</f>
        <v>32604.525925000002</v>
      </c>
      <c r="L12" s="57">
        <f>'[11]ราคาFOB2557 พย.'!$G12</f>
        <v>28992.819666666666</v>
      </c>
      <c r="M12" s="57">
        <f>'[11]ราคาFOB2557 ธค.'!$G12</f>
        <v>29691.348575000004</v>
      </c>
      <c r="N12" s="235">
        <f t="shared" si="0"/>
        <v>31252.15642541667</v>
      </c>
      <c r="O12" s="181">
        <f>AVERAGE(B12:G12)</f>
        <v>30990.516243055554</v>
      </c>
      <c r="P12" s="266">
        <f>AVERAGE(B12:G12)</f>
        <v>30990.516243055554</v>
      </c>
    </row>
    <row r="13" spans="1:16" ht="24">
      <c r="A13" s="33" t="s">
        <v>55</v>
      </c>
      <c r="B13" s="57">
        <f>'[11]ราคาFOB2557 มค.'!$G13</f>
        <v>959.75</v>
      </c>
      <c r="C13" s="57">
        <f>'[11]ราคาFOB2557 กพ.'!$G13</f>
        <v>969.25</v>
      </c>
      <c r="D13" s="57">
        <f>'[11]ราคาFOB2557 มีค.'!$G13</f>
        <v>957</v>
      </c>
      <c r="E13" s="57">
        <f>'[11]ราคาFOB2557 เมย.'!$G13</f>
        <v>950.66666666666663</v>
      </c>
      <c r="F13" s="57">
        <f>'[11]ราคาFOB2557 พค.'!$G13</f>
        <v>943</v>
      </c>
      <c r="G13" s="57">
        <f>'[11]ราคาFOB2557 มิย.'!$G13</f>
        <v>973.8</v>
      </c>
      <c r="H13" s="57">
        <f>'[11]ราคาFOB2557 กค.'!$G13</f>
        <v>1018</v>
      </c>
      <c r="I13" s="57">
        <f>'[11]ราคาFOB2557 สค.'!$G13</f>
        <v>1027.75</v>
      </c>
      <c r="J13" s="57">
        <f>'[11]ราคาFOB2557 กย.'!$G13</f>
        <v>1024</v>
      </c>
      <c r="K13" s="114">
        <f>'[11]ราคาFOB2557 ตค.'!$G13</f>
        <v>1012.25</v>
      </c>
      <c r="L13" s="57">
        <f>'[11]ราคาFOB2557 พย.'!$G13</f>
        <v>891.66666666666663</v>
      </c>
      <c r="M13" s="57">
        <f>'[11]ราคาFOB2557 ธค.'!$G13</f>
        <v>909</v>
      </c>
      <c r="N13" s="235">
        <f t="shared" si="0"/>
        <v>969.67777777777781</v>
      </c>
      <c r="O13" s="181">
        <f>AVERAGE(B13:G13)</f>
        <v>958.91111111111104</v>
      </c>
      <c r="P13" s="266">
        <f>AVERAGE(B13:G13)</f>
        <v>958.91111111111104</v>
      </c>
    </row>
    <row r="14" spans="1:16" ht="24">
      <c r="A14" s="33" t="s">
        <v>6</v>
      </c>
      <c r="B14" s="57">
        <f>'[11]ราคาFOB2557 มค.'!$G14</f>
        <v>15533.17655</v>
      </c>
      <c r="C14" s="57">
        <f>'[11]ราคาFOB2557 กพ.'!$G14</f>
        <v>15621.220599999999</v>
      </c>
      <c r="D14" s="57">
        <f>'[11]ราคาFOB2557 มีค.'!$G14</f>
        <v>14476.990280000002</v>
      </c>
      <c r="E14" s="57">
        <f>'[11]ราคาFOB2557 เมย.'!$G14</f>
        <v>14161.599533333334</v>
      </c>
      <c r="F14" s="57">
        <f>'[11]ราคาFOB2557 พค.'!$G14</f>
        <v>14143.268625000001</v>
      </c>
      <c r="G14" s="57">
        <f>'[11]ราคาFOB2557 มิย.'!$G14</f>
        <v>14406.605100000001</v>
      </c>
      <c r="H14" s="57">
        <f>'[11]ราคาFOB2557 กค.'!$G14</f>
        <v>15074.490600000001</v>
      </c>
      <c r="I14" s="57">
        <f>'[11]ราคาFOB2557 สค.'!$G14</f>
        <v>15580.27195</v>
      </c>
      <c r="J14" s="57">
        <f>'[11]ราคาFOB2557 กย.'!$G14</f>
        <v>14872.674360000001</v>
      </c>
      <c r="K14" s="114">
        <f>'[11]ราคาFOB2557 ตค.'!$G14</f>
        <v>15074.27075</v>
      </c>
      <c r="L14" s="57">
        <f>'[11]ราคาFOB2557 พย.'!$G14</f>
        <v>14946.982766666668</v>
      </c>
      <c r="M14" s="57">
        <f>'[11]ราคาFOB2557 ธค.'!$G14</f>
        <v>14878.164725000001</v>
      </c>
      <c r="N14" s="235">
        <f t="shared" si="0"/>
        <v>14897.47632</v>
      </c>
      <c r="O14" s="181"/>
      <c r="P14" s="265"/>
    </row>
    <row r="15" spans="1:16" ht="24">
      <c r="A15" s="33" t="s">
        <v>55</v>
      </c>
      <c r="B15" s="57">
        <f>'[11]ราคาFOB2557 มค.'!$G15</f>
        <v>475</v>
      </c>
      <c r="C15" s="57">
        <f>'[11]ราคาFOB2557 กพ.'!$G15</f>
        <v>481.75</v>
      </c>
      <c r="D15" s="57">
        <f>'[11]ราคาFOB2557 มีค.'!$G15</f>
        <v>450</v>
      </c>
      <c r="E15" s="57">
        <f>'[11]ราคาFOB2557 เมย.'!$G15</f>
        <v>441.66666666666669</v>
      </c>
      <c r="F15" s="57">
        <f>'[11]ราคาFOB2557 พค.'!$G15</f>
        <v>438.25</v>
      </c>
      <c r="G15" s="57">
        <f>'[11]ราคาFOB2557 มิย.'!$G15</f>
        <v>446.4</v>
      </c>
      <c r="H15" s="57">
        <f>'[11]ราคาFOB2557 กค.'!$G15</f>
        <v>473.5</v>
      </c>
      <c r="I15" s="57">
        <f>'[11]ราคาFOB2557 สค.'!$G15</f>
        <v>490.25</v>
      </c>
      <c r="J15" s="57">
        <f>'[11]ราคาFOB2557 กย.'!$G15</f>
        <v>465.4</v>
      </c>
      <c r="K15" s="114">
        <f>'[11]ราคาFOB2557 ตค.'!$G15</f>
        <v>468</v>
      </c>
      <c r="L15" s="57">
        <f>'[11]ราคาFOB2557 พย.'!$G15</f>
        <v>459.66666666666669</v>
      </c>
      <c r="M15" s="57">
        <f>'[11]ราคาFOB2557 ธค.'!$G15</f>
        <v>455.5</v>
      </c>
      <c r="N15" s="235">
        <f t="shared" si="0"/>
        <v>462.11527777777786</v>
      </c>
      <c r="O15" s="181"/>
      <c r="P15" s="265"/>
    </row>
    <row r="16" spans="1:16" ht="24">
      <c r="A16" s="33" t="s">
        <v>7</v>
      </c>
      <c r="B16" s="57">
        <f>'[11]ราคาFOB2557 มค.'!$G16</f>
        <v>14928.172574999999</v>
      </c>
      <c r="C16" s="57">
        <f>'[11]ราคาFOB2557 กพ.'!$G16</f>
        <v>15094.128799999999</v>
      </c>
      <c r="D16" s="57">
        <f>'[11]ราคาFOB2557 มีค.'!$G16</f>
        <v>13659.515279999998</v>
      </c>
      <c r="E16" s="57">
        <f>'[11]ราคาFOB2557 เมย.'!$G16</f>
        <v>13156.936866666665</v>
      </c>
      <c r="F16" s="57">
        <f>'[11]ราคาFOB2557 พค.'!$G16</f>
        <v>13150.918024999999</v>
      </c>
      <c r="G16" s="57">
        <f>'[11]ราคาFOB2557 มิย.'!$G16</f>
        <v>13593.363880000001</v>
      </c>
      <c r="H16" s="57">
        <f>'[11]ราคาFOB2557 กค.'!$G16</f>
        <v>14103.774850000002</v>
      </c>
      <c r="I16" s="57">
        <f>'[11]ราคาFOB2557 สค.'!$G16</f>
        <v>14626.788175</v>
      </c>
      <c r="J16" s="57">
        <f>'[11]ราคาFOB2557 กย.'!$G16</f>
        <v>14169.67066</v>
      </c>
      <c r="K16" s="114">
        <f>'[11]ราคาFOB2557 ตค.'!$G16</f>
        <v>14043.702075000001</v>
      </c>
      <c r="L16" s="57">
        <f>'[11]ราคาFOB2557 พย.'!$G16</f>
        <v>13884.8261</v>
      </c>
      <c r="M16" s="57">
        <f>'[11]ราคาFOB2557 ธค.'!$G16</f>
        <v>13955.442700000001</v>
      </c>
      <c r="N16" s="235">
        <f t="shared" si="0"/>
        <v>14030.603332222223</v>
      </c>
      <c r="O16" s="181"/>
      <c r="P16" s="265"/>
    </row>
    <row r="17" spans="1:16" ht="24">
      <c r="A17" s="33" t="s">
        <v>55</v>
      </c>
      <c r="B17" s="57">
        <f>'[11]ราคาFOB2557 มค.'!$G17</f>
        <v>456.5</v>
      </c>
      <c r="C17" s="57">
        <f>'[11]ราคาFOB2557 กพ.'!$G17</f>
        <v>465.5</v>
      </c>
      <c r="D17" s="57">
        <f>'[11]ราคาFOB2557 มีค.'!$G17</f>
        <v>424.6</v>
      </c>
      <c r="E17" s="57">
        <f>'[11]ราคาFOB2557 เมย.'!$G17</f>
        <v>410.33333333333331</v>
      </c>
      <c r="F17" s="57">
        <f>'[11]ราคาFOB2557 พค.'!$G17</f>
        <v>407.5</v>
      </c>
      <c r="G17" s="57">
        <f>'[11]ราคาFOB2557 มิย.'!$G17</f>
        <v>421.2</v>
      </c>
      <c r="H17" s="57">
        <f>'[11]ราคาFOB2557 กค.'!$G17</f>
        <v>443</v>
      </c>
      <c r="I17" s="57">
        <f>'[11]ราคาFOB2557 สค.'!$G17</f>
        <v>460.25</v>
      </c>
      <c r="J17" s="57">
        <f>'[11]ราคาFOB2557 กย.'!$G17</f>
        <v>443.4</v>
      </c>
      <c r="K17" s="114">
        <f>'[11]ราคาFOB2557 ตค.'!$G17</f>
        <v>436</v>
      </c>
      <c r="L17" s="57">
        <f>'[11]ราคาFOB2557 พย.'!$G17</f>
        <v>427</v>
      </c>
      <c r="M17" s="57">
        <f>'[11]ราคาFOB2557 ธค.'!$G17</f>
        <v>427.25</v>
      </c>
      <c r="N17" s="235">
        <f t="shared" si="0"/>
        <v>435.21111111111105</v>
      </c>
      <c r="O17" s="181"/>
      <c r="P17" s="265"/>
    </row>
    <row r="18" spans="1:16" ht="24">
      <c r="A18" s="267" t="s">
        <v>8</v>
      </c>
      <c r="B18" s="57"/>
      <c r="C18" s="57"/>
      <c r="D18" s="57"/>
      <c r="E18" s="57"/>
      <c r="F18" s="57"/>
      <c r="G18" s="57"/>
      <c r="H18" s="57"/>
      <c r="I18" s="57"/>
      <c r="J18" s="57"/>
      <c r="K18" s="114"/>
      <c r="L18" s="57"/>
      <c r="M18" s="57"/>
      <c r="N18" s="268"/>
      <c r="O18" s="269"/>
      <c r="P18" s="270"/>
    </row>
    <row r="19" spans="1:16" ht="24">
      <c r="A19" s="267" t="s">
        <v>55</v>
      </c>
      <c r="B19" s="57"/>
      <c r="C19" s="57"/>
      <c r="D19" s="57"/>
      <c r="E19" s="57"/>
      <c r="F19" s="57"/>
      <c r="G19" s="57"/>
      <c r="H19" s="57"/>
      <c r="I19" s="57"/>
      <c r="J19" s="57"/>
      <c r="K19" s="114"/>
      <c r="L19" s="57"/>
      <c r="M19" s="57"/>
      <c r="N19" s="268"/>
      <c r="O19" s="269"/>
      <c r="P19" s="270"/>
    </row>
    <row r="20" spans="1:16" ht="24">
      <c r="A20" s="267" t="s">
        <v>9</v>
      </c>
      <c r="B20" s="57"/>
      <c r="C20" s="57"/>
      <c r="D20" s="57"/>
      <c r="E20" s="57"/>
      <c r="F20" s="57"/>
      <c r="G20" s="57"/>
      <c r="H20" s="57"/>
      <c r="I20" s="57"/>
      <c r="J20" s="57"/>
      <c r="K20" s="114"/>
      <c r="L20" s="57"/>
      <c r="M20" s="57"/>
      <c r="N20" s="268"/>
      <c r="O20" s="269"/>
      <c r="P20" s="270"/>
    </row>
    <row r="21" spans="1:16" ht="24">
      <c r="A21" s="271" t="s">
        <v>55</v>
      </c>
      <c r="B21" s="57"/>
      <c r="C21" s="57"/>
      <c r="D21" s="57"/>
      <c r="E21" s="57"/>
      <c r="F21" s="57"/>
      <c r="G21" s="57"/>
      <c r="H21" s="57"/>
      <c r="I21" s="57"/>
      <c r="J21" s="57"/>
      <c r="K21" s="114"/>
      <c r="L21" s="57"/>
      <c r="M21" s="57"/>
      <c r="N21" s="272"/>
      <c r="O21" s="269"/>
      <c r="P21" s="270"/>
    </row>
    <row r="22" spans="1:16" ht="24">
      <c r="A22" s="33" t="s">
        <v>10</v>
      </c>
      <c r="B22" s="57">
        <f>'[11]ราคาFOB2557 มค.'!$G22</f>
        <v>14723.790875000001</v>
      </c>
      <c r="C22" s="57">
        <f>'[11]ราคาFOB2557 กพ.'!$G22</f>
        <v>14891.448625000001</v>
      </c>
      <c r="D22" s="57">
        <f>'[11]ราคาFOB2557 มีค.'!$G22</f>
        <v>13389.248540000001</v>
      </c>
      <c r="E22" s="57">
        <f>'[11]ราคาFOB2557 เมย.'!$G22</f>
        <v>12665.2754</v>
      </c>
      <c r="F22" s="57">
        <f>'[11]ราคาFOB2557 พค.'!$G22</f>
        <v>12521.463024999997</v>
      </c>
      <c r="G22" s="57">
        <f>'[11]ราคาFOB2557 มิย.'!$G22</f>
        <v>12889.776159999999</v>
      </c>
      <c r="H22" s="57">
        <f>'[11]ราคาFOB2557 กค.'!$G22</f>
        <v>13546.188600000001</v>
      </c>
      <c r="I22" s="57">
        <f>'[11]ราคาFOB2557 สค.'!$G22</f>
        <v>14126.146825</v>
      </c>
      <c r="J22" s="57">
        <f>'[11]ราคาFOB2557 กย.'!$G22</f>
        <v>13818.302439999999</v>
      </c>
      <c r="K22" s="114">
        <f>'[11]ราคาFOB2557 ตค.'!$G22</f>
        <v>13745.7852</v>
      </c>
      <c r="L22" s="57">
        <f>'[11]ราคาFOB2557 พย.'!$G22</f>
        <v>13592.1677</v>
      </c>
      <c r="M22" s="57">
        <f>'[11]ราคาFOB2557 ธค.'!$G22</f>
        <v>13653.30495</v>
      </c>
      <c r="N22" s="235">
        <f t="shared" ref="N22:N38" si="1">AVERAGE(B22:M22)</f>
        <v>13630.241528333332</v>
      </c>
      <c r="O22" s="181">
        <f>AVERAGE(B22:I22)</f>
        <v>13594.167256249999</v>
      </c>
      <c r="P22" s="265"/>
    </row>
    <row r="23" spans="1:16" ht="24">
      <c r="A23" s="33" t="s">
        <v>55</v>
      </c>
      <c r="B23" s="57">
        <f>'[11]ราคาFOB2557 มค.'!$G23</f>
        <v>450.25</v>
      </c>
      <c r="C23" s="57">
        <f>'[11]ราคาFOB2557 กพ.'!$G23</f>
        <v>459.25</v>
      </c>
      <c r="D23" s="57">
        <f>'[11]ราคาFOB2557 มีค.'!$G23</f>
        <v>416.2</v>
      </c>
      <c r="E23" s="57">
        <f>'[11]ราคาFOB2557 เมย.'!$G23</f>
        <v>395</v>
      </c>
      <c r="F23" s="57">
        <f>'[11]ราคาFOB2557 พค.'!$G23</f>
        <v>388</v>
      </c>
      <c r="G23" s="57">
        <f>'[11]ราคาFOB2557 มิย.'!$G23</f>
        <v>399.4</v>
      </c>
      <c r="H23" s="57">
        <f>'[11]ราคาFOB2557 กค.'!$G23</f>
        <v>425.5</v>
      </c>
      <c r="I23" s="57">
        <f>'[11]ราคาFOB2557 สค.'!$G23</f>
        <v>444.5</v>
      </c>
      <c r="J23" s="57">
        <f>'[11]ราคาFOB2557 กย.'!$G23</f>
        <v>432.4</v>
      </c>
      <c r="K23" s="114">
        <f>'[11]ราคาFOB2557 ตค.'!$G23</f>
        <v>426.75</v>
      </c>
      <c r="L23" s="57">
        <f>'[11]ราคาFOB2557 พย.'!$G23</f>
        <v>418</v>
      </c>
      <c r="M23" s="57">
        <f>'[11]ราคาFOB2557 ธค.'!$G23</f>
        <v>418</v>
      </c>
      <c r="N23" s="235">
        <f t="shared" si="1"/>
        <v>422.77083333333331</v>
      </c>
      <c r="O23" s="181">
        <f>AVERAGE(B23:I23)</f>
        <v>422.26249999999999</v>
      </c>
      <c r="P23" s="265"/>
    </row>
    <row r="24" spans="1:16" ht="24">
      <c r="A24" s="33" t="s">
        <v>11</v>
      </c>
      <c r="B24" s="57">
        <f>'[11]ราคาFOB2557 มค.'!$G24</f>
        <v>14511.245649999999</v>
      </c>
      <c r="C24" s="57">
        <f>'[11]ราคาFOB2557 กพ.'!$G24</f>
        <v>14664.444800000001</v>
      </c>
      <c r="D24" s="57">
        <f>'[11]ราคาFOB2557 มีค.'!$G24</f>
        <v>13176.956520000002</v>
      </c>
      <c r="E24" s="57">
        <f>'[11]ราคาFOB2557 เมย.'!$G24</f>
        <v>12462.211066666669</v>
      </c>
      <c r="F24" s="57">
        <f>'[11]ราคาFOB2557 พค.'!$G24</f>
        <v>12319.754700000001</v>
      </c>
      <c r="G24" s="57">
        <f>'[11]ราคาFOB2557 มิย.'!$G24</f>
        <v>12696.12916</v>
      </c>
      <c r="H24" s="57">
        <f>'[11]ราคาFOB2557 กค.'!$G24</f>
        <v>13347.223000000002</v>
      </c>
      <c r="I24" s="57">
        <f>'[11]ราคาFOB2557 สค.'!$G24</f>
        <v>13911.672050000001</v>
      </c>
      <c r="J24" s="57">
        <f>'[11]ราคาFOB2557 กย.'!$G24</f>
        <v>13620.193959999999</v>
      </c>
      <c r="K24" s="114">
        <f>'[11]ราคาFOB2557 ตค.'!$G24</f>
        <v>13544.469499999999</v>
      </c>
      <c r="L24" s="57">
        <f>'[11]ราคาFOB2557 พย.'!$G24</f>
        <v>13386.200566666666</v>
      </c>
      <c r="M24" s="57">
        <f>'[11]ราคาFOB2557 ธค.'!$G24</f>
        <v>13449.144925000001</v>
      </c>
      <c r="N24" s="235">
        <f t="shared" si="1"/>
        <v>13424.137158194446</v>
      </c>
      <c r="O24" s="181"/>
      <c r="P24" s="265"/>
    </row>
    <row r="25" spans="1:16" ht="24">
      <c r="A25" s="33" t="s">
        <v>55</v>
      </c>
      <c r="B25" s="57">
        <f>'[11]ราคาFOB2557 มค.'!$G25</f>
        <v>443.75</v>
      </c>
      <c r="C25" s="57">
        <f>'[11]ราคาFOB2557 กพ.'!$G25</f>
        <v>452.25</v>
      </c>
      <c r="D25" s="57">
        <f>'[11]ราคาFOB2557 มีค.'!$G25</f>
        <v>409.6</v>
      </c>
      <c r="E25" s="57">
        <f>'[11]ราคาFOB2557 เมย.'!$G25</f>
        <v>388.66666666666669</v>
      </c>
      <c r="F25" s="57">
        <f>'[11]ราคาFOB2557 พค.'!$G25</f>
        <v>381.75</v>
      </c>
      <c r="G25" s="57">
        <f>'[11]ราคาFOB2557 มิย.'!$G25</f>
        <v>393.4</v>
      </c>
      <c r="H25" s="57">
        <f>'[11]ราคาFOB2557 กค.'!$G25</f>
        <v>419.25</v>
      </c>
      <c r="I25" s="57">
        <f>'[11]ราคาFOB2557 สค.'!$G25</f>
        <v>437.75</v>
      </c>
      <c r="J25" s="57">
        <f>'[11]ราคาFOB2557 กย.'!$G25</f>
        <v>426.2</v>
      </c>
      <c r="K25" s="114">
        <f>'[11]ราคาFOB2557 ตค.'!$G25</f>
        <v>420.5</v>
      </c>
      <c r="L25" s="57">
        <f>'[11]ราคาFOB2557 พย.'!$G25</f>
        <v>411.66666666666669</v>
      </c>
      <c r="M25" s="57">
        <f>'[11]ราคาFOB2557 ธค.'!$G25</f>
        <v>411.75</v>
      </c>
      <c r="N25" s="235">
        <f t="shared" si="1"/>
        <v>416.37777777777779</v>
      </c>
      <c r="O25" s="181"/>
      <c r="P25" s="265"/>
    </row>
    <row r="26" spans="1:16" ht="24">
      <c r="A26" s="35" t="s">
        <v>12</v>
      </c>
      <c r="B26" s="57">
        <f>'[11]ราคาFOB2557 มค.'!$G26</f>
        <v>13628.39615</v>
      </c>
      <c r="C26" s="57">
        <f>'[11]ราคาFOB2557 กพ.'!$G26</f>
        <v>13732.263625</v>
      </c>
      <c r="D26" s="57">
        <f>'[11]ราคาFOB2557 มีค.'!$G26</f>
        <v>12610.754439999999</v>
      </c>
      <c r="E26" s="57">
        <f>'[11]ราคาFOB2557 เมย.'!$G26</f>
        <v>12034.699200000001</v>
      </c>
      <c r="F26" s="57">
        <f>'[11]ราคาFOB2557 พค.'!$G26</f>
        <v>11916.405199999999</v>
      </c>
      <c r="G26" s="57">
        <f>'[11]ราคาFOB2557 มิย.'!$G26</f>
        <v>12283.143240000001</v>
      </c>
      <c r="H26" s="57">
        <f>'[11]ราคาFOB2557 กค.'!$G26</f>
        <v>12861.722025000001</v>
      </c>
      <c r="I26" s="57">
        <f>'[11]ราคาFOB2557 สค.'!$G26</f>
        <v>13648.971325</v>
      </c>
      <c r="J26" s="57">
        <f>'[11]ราคาFOB2557 กย.'!$G26</f>
        <v>13466.791520000002</v>
      </c>
      <c r="K26" s="114">
        <f>'[11]ราคาFOB2557 ตค.'!$G26</f>
        <v>13431.706850000002</v>
      </c>
      <c r="L26" s="57">
        <f>'[11]ราคาFOB2557 พย.'!$G26</f>
        <v>13277.798133333332</v>
      </c>
      <c r="M26" s="57">
        <f>'[11]ราคาFOB2557 ธค.'!$G26</f>
        <v>13318.491525000001</v>
      </c>
      <c r="N26" s="235">
        <f t="shared" si="1"/>
        <v>13017.595269444444</v>
      </c>
      <c r="O26" s="181"/>
      <c r="P26" s="265"/>
    </row>
    <row r="27" spans="1:16" ht="24">
      <c r="A27" s="35" t="s">
        <v>55</v>
      </c>
      <c r="B27" s="57">
        <f>'[11]ราคาFOB2557 มค.'!$G27</f>
        <v>416.75</v>
      </c>
      <c r="C27" s="57">
        <f>'[11]ราคาFOB2557 กพ.'!$G27</f>
        <v>423.5</v>
      </c>
      <c r="D27" s="57">
        <f>'[11]ราคาFOB2557 มีค.'!$G27</f>
        <v>392</v>
      </c>
      <c r="E27" s="57">
        <f>'[11]ราคาFOB2557 เมย.'!$G27</f>
        <v>375.33333333333331</v>
      </c>
      <c r="F27" s="57">
        <f>'[11]ราคาFOB2557 พค.'!$G27</f>
        <v>369.25</v>
      </c>
      <c r="G27" s="57">
        <f>'[11]ราคาFOB2557 มิย.'!$G27</f>
        <v>380.6</v>
      </c>
      <c r="H27" s="57">
        <f>'[11]ราคาFOB2557 กค.'!$G27</f>
        <v>404</v>
      </c>
      <c r="I27" s="57">
        <f>'[11]ราคาFOB2557 สค.'!$G27</f>
        <v>429.5</v>
      </c>
      <c r="J27" s="57">
        <f>'[11]ราคาFOB2557 กย.'!$G27</f>
        <v>421.4</v>
      </c>
      <c r="K27" s="114">
        <f>'[11]ราคาFOB2557 ตค.'!$G27</f>
        <v>417</v>
      </c>
      <c r="L27" s="57">
        <f>'[11]ราคาFOB2557 พย.'!$G27</f>
        <v>408.33333333333331</v>
      </c>
      <c r="M27" s="57">
        <f>'[11]ราคาFOB2557 ธค.'!$G27</f>
        <v>407.75</v>
      </c>
      <c r="N27" s="235">
        <f t="shared" si="1"/>
        <v>403.78472222222223</v>
      </c>
      <c r="O27" s="181"/>
      <c r="P27" s="265"/>
    </row>
    <row r="28" spans="1:16" ht="24">
      <c r="A28" s="273" t="s">
        <v>13</v>
      </c>
      <c r="B28" s="57"/>
      <c r="C28" s="57"/>
      <c r="D28" s="57"/>
      <c r="E28" s="57"/>
      <c r="F28" s="57"/>
      <c r="G28" s="57"/>
      <c r="H28" s="57"/>
      <c r="I28" s="57"/>
      <c r="J28" s="57"/>
      <c r="K28" s="114"/>
      <c r="L28" s="57"/>
      <c r="M28" s="57"/>
      <c r="N28" s="268"/>
      <c r="O28" s="269"/>
      <c r="P28" s="270"/>
    </row>
    <row r="29" spans="1:16" ht="24">
      <c r="A29" s="273" t="s">
        <v>55</v>
      </c>
      <c r="B29" s="57"/>
      <c r="C29" s="57"/>
      <c r="D29" s="57"/>
      <c r="E29" s="57"/>
      <c r="F29" s="57"/>
      <c r="G29" s="57"/>
      <c r="H29" s="57"/>
      <c r="I29" s="57"/>
      <c r="J29" s="57"/>
      <c r="K29" s="114"/>
      <c r="L29" s="57"/>
      <c r="M29" s="57"/>
      <c r="N29" s="268"/>
      <c r="O29" s="269"/>
      <c r="P29" s="270"/>
    </row>
    <row r="30" spans="1:16" ht="24">
      <c r="A30" s="35" t="s">
        <v>79</v>
      </c>
      <c r="B30" s="57">
        <f>'[11]ราคาFOB2557 มค.'!$G30</f>
        <v>12320.415125</v>
      </c>
      <c r="C30" s="57">
        <f>'[11]ราคาFOB2557 กพ.'!$G30</f>
        <v>12394.726375</v>
      </c>
      <c r="D30" s="57">
        <f>'[11]ราคาFOB2557 มีค.'!$G30</f>
        <v>11677.800039999998</v>
      </c>
      <c r="E30" s="57">
        <f>'[11]ราคาFOB2557 เมย.'!$G30</f>
        <v>11265.208266666668</v>
      </c>
      <c r="F30" s="57">
        <f>'[11]ราคาFOB2557 พค.'!$G30</f>
        <v>11158.025725</v>
      </c>
      <c r="G30" s="57">
        <f>'[11]ราคาFOB2557 มิย.'!$G30</f>
        <v>11540.97486</v>
      </c>
      <c r="H30" s="57">
        <f>'[11]ราคาFOB2557 กค.'!$G30</f>
        <v>12041.917150000001</v>
      </c>
      <c r="I30" s="57">
        <f>'[11]ราคาFOB2557 สค.'!$G30</f>
        <v>13147.719274999999</v>
      </c>
      <c r="J30" s="57">
        <f>'[11]ราคาFOB2557 กย.'!$G30</f>
        <v>13134.455740000001</v>
      </c>
      <c r="K30" s="114">
        <f>'[11]ราคาFOB2557 ตค.'!$G30</f>
        <v>13149.868425000001</v>
      </c>
      <c r="L30" s="57">
        <f>'[11]ราคาFOB2557 พย.'!$G30</f>
        <v>12996.001266666666</v>
      </c>
      <c r="M30" s="57">
        <f>'[11]ราคาFOB2557 ธค.'!$G30</f>
        <v>13008.173850000001</v>
      </c>
      <c r="N30" s="235">
        <f t="shared" si="1"/>
        <v>12319.607174861112</v>
      </c>
      <c r="O30" s="181"/>
      <c r="P30" s="265"/>
    </row>
    <row r="31" spans="1:16" ht="24">
      <c r="A31" s="35" t="s">
        <v>55</v>
      </c>
      <c r="B31" s="57">
        <f>'[11]ราคาFOB2557 มค.'!$G31</f>
        <v>376.75</v>
      </c>
      <c r="C31" s="57">
        <f>'[11]ราคาFOB2557 กพ.'!$G31</f>
        <v>382.25</v>
      </c>
      <c r="D31" s="57">
        <f>'[11]ราคาFOB2557 มีค.'!$G31</f>
        <v>363</v>
      </c>
      <c r="E31" s="57">
        <f>'[11]ราคาFOB2557 เมย.'!$G31</f>
        <v>351.33333333333331</v>
      </c>
      <c r="F31" s="57">
        <f>'[11]ราคาFOB2557 พค.'!$G31</f>
        <v>345.75</v>
      </c>
      <c r="G31" s="57">
        <f>'[11]ราคาFOB2557 มิย.'!$G31</f>
        <v>357.6</v>
      </c>
      <c r="H31" s="57">
        <f>'[11]ราคาFOB2557 กค.'!$G31</f>
        <v>378.25</v>
      </c>
      <c r="I31" s="57">
        <f>'[11]ราคาFOB2557 สค.'!$G31</f>
        <v>413.75</v>
      </c>
      <c r="J31" s="57">
        <f>'[11]ราคาFOB2557 กย.'!$G31</f>
        <v>411</v>
      </c>
      <c r="K31" s="114">
        <f>'[11]ราคาFOB2557 ตค.'!$G31</f>
        <v>408.25</v>
      </c>
      <c r="L31" s="57">
        <f>'[11]ราคาFOB2557 พย.'!$G31</f>
        <v>399.66666666666669</v>
      </c>
      <c r="M31" s="57">
        <f>'[11]ราคาFOB2557 ธค.'!$G31</f>
        <v>398.25</v>
      </c>
      <c r="N31" s="235">
        <f t="shared" si="1"/>
        <v>382.1541666666667</v>
      </c>
      <c r="O31" s="181"/>
      <c r="P31" s="265"/>
    </row>
    <row r="32" spans="1:16" ht="24">
      <c r="A32" s="273" t="s">
        <v>15</v>
      </c>
      <c r="B32" s="57"/>
      <c r="C32" s="57"/>
      <c r="D32" s="57"/>
      <c r="E32" s="57"/>
      <c r="F32" s="57"/>
      <c r="G32" s="57"/>
      <c r="H32" s="57"/>
      <c r="I32" s="57"/>
      <c r="J32" s="57"/>
      <c r="K32" s="114"/>
      <c r="L32" s="57"/>
      <c r="M32" s="57"/>
      <c r="N32" s="268"/>
      <c r="O32" s="269"/>
      <c r="P32" s="270"/>
    </row>
    <row r="33" spans="1:16" ht="24">
      <c r="A33" s="273" t="s">
        <v>55</v>
      </c>
      <c r="B33" s="57"/>
      <c r="C33" s="57"/>
      <c r="D33" s="57"/>
      <c r="E33" s="57"/>
      <c r="F33" s="57"/>
      <c r="G33" s="57"/>
      <c r="H33" s="57"/>
      <c r="I33" s="57"/>
      <c r="J33" s="57"/>
      <c r="K33" s="114"/>
      <c r="L33" s="57"/>
      <c r="M33" s="57"/>
      <c r="N33" s="268"/>
      <c r="O33" s="269"/>
      <c r="P33" s="270"/>
    </row>
    <row r="34" spans="1:16" ht="24">
      <c r="A34" s="262" t="s">
        <v>16</v>
      </c>
      <c r="B34" s="57"/>
      <c r="C34" s="57"/>
      <c r="D34" s="57"/>
      <c r="E34" s="57"/>
      <c r="F34" s="57"/>
      <c r="G34" s="57"/>
      <c r="H34" s="57"/>
      <c r="I34" s="57"/>
      <c r="J34" s="57"/>
      <c r="K34" s="114"/>
      <c r="L34" s="57"/>
      <c r="M34" s="57"/>
      <c r="N34" s="268"/>
      <c r="O34" s="181"/>
      <c r="P34" s="274"/>
    </row>
    <row r="35" spans="1:16" ht="24">
      <c r="A35" s="263" t="s">
        <v>56</v>
      </c>
      <c r="B35" s="57"/>
      <c r="C35" s="57"/>
      <c r="D35" s="57"/>
      <c r="E35" s="57"/>
      <c r="F35" s="57"/>
      <c r="G35" s="57"/>
      <c r="H35" s="57"/>
      <c r="I35" s="57"/>
      <c r="J35" s="57"/>
      <c r="K35" s="114"/>
      <c r="L35" s="57"/>
      <c r="M35" s="57"/>
      <c r="N35" s="268"/>
      <c r="O35" s="181"/>
      <c r="P35" s="265"/>
    </row>
    <row r="36" spans="1:16" ht="24">
      <c r="A36" s="204" t="s">
        <v>17</v>
      </c>
      <c r="B36" s="228"/>
      <c r="C36" s="229"/>
      <c r="D36" s="229"/>
      <c r="E36" s="230"/>
      <c r="F36" s="229"/>
      <c r="G36" s="228"/>
      <c r="H36" s="215"/>
      <c r="I36" s="215"/>
      <c r="J36" s="231"/>
      <c r="K36" s="232"/>
      <c r="L36" s="215"/>
      <c r="M36" s="215"/>
      <c r="N36" s="233"/>
      <c r="O36" s="181"/>
      <c r="P36" s="265"/>
    </row>
    <row r="37" spans="1:16" ht="24">
      <c r="A37" s="35" t="s">
        <v>18</v>
      </c>
      <c r="B37" s="57">
        <f>'[11]ราคาFOB2557 มค.'!$G37</f>
        <v>17299.455425</v>
      </c>
      <c r="C37" s="57">
        <f>'[11]ราคาFOB2557 กพ.'!$G37</f>
        <v>17339.519199999999</v>
      </c>
      <c r="D37" s="57">
        <f>'[11]ราคาFOB2557 มีค.'!$G37</f>
        <v>16863.818659999997</v>
      </c>
      <c r="E37" s="57">
        <f>'[11]ราคาFOB2557 เมย.'!$G37</f>
        <v>16352.627733333333</v>
      </c>
      <c r="F37" s="57">
        <f>'[11]ราคาFOB2557 พค.'!$G38</f>
        <v>16216.384825000001</v>
      </c>
      <c r="G37" s="57">
        <f>'[11]ราคาFOB2557 มิย.'!$G37</f>
        <v>15853.093300000002</v>
      </c>
      <c r="H37" s="57">
        <f>'[11]ราคาFOB2557 กค.'!$G37</f>
        <v>15863.503350000001</v>
      </c>
      <c r="I37" s="57">
        <f>'[11]ราคาFOB2557 สค.'!$G37</f>
        <v>15858.0237</v>
      </c>
      <c r="J37" s="57">
        <f>'[11]ราคาFOB2557 กย.'!$G37</f>
        <v>15830.82654</v>
      </c>
      <c r="K37" s="114">
        <f>'[11]ราคาFOB2557 ตค.'!$G37</f>
        <v>15839.238025000001</v>
      </c>
      <c r="L37" s="57">
        <f>'[11]ราคาFOB2557 พย.'!$G37</f>
        <v>14480.591833333334</v>
      </c>
      <c r="M37" s="57">
        <f>'[11]ราคาFOB2557 ธค.'!$G37</f>
        <v>14331.055375000002</v>
      </c>
      <c r="N37" s="235">
        <f t="shared" si="1"/>
        <v>16010.678163888892</v>
      </c>
      <c r="O37" s="181"/>
      <c r="P37" s="265"/>
    </row>
    <row r="38" spans="1:16" ht="24">
      <c r="A38" s="35" t="s">
        <v>57</v>
      </c>
      <c r="B38" s="57">
        <f>'[11]ราคาFOB2557 มค.'!$G38</f>
        <v>529</v>
      </c>
      <c r="C38" s="57">
        <f>'[11]ราคาFOB2557 กพ.'!$G38</f>
        <v>534.75</v>
      </c>
      <c r="D38" s="57">
        <f>'[11]ราคาFOB2557 มีค.'!$G38</f>
        <v>524.20000000000005</v>
      </c>
      <c r="E38" s="57">
        <f>'[11]ราคาFOB2557 เมย.'!$G38</f>
        <v>510</v>
      </c>
      <c r="F38" s="57">
        <f>'[11]ราคาFOB2557 พค.'!$G39</f>
        <v>502.5</v>
      </c>
      <c r="G38" s="57">
        <f>'[11]ราคาFOB2557 มิย.'!$G38</f>
        <v>491.2</v>
      </c>
      <c r="H38" s="57">
        <f>'[11]ราคาFOB2557 กค.'!$G38</f>
        <v>498.25</v>
      </c>
      <c r="I38" s="57">
        <f>'[11]ราคาFOB2557 สค.'!$G38</f>
        <v>499</v>
      </c>
      <c r="J38" s="57">
        <f>'[11]ราคาFOB2557 กย.'!$G38</f>
        <v>495.4</v>
      </c>
      <c r="K38" s="114">
        <f>'[11]ราคาFOB2557 ตค.'!$G38</f>
        <v>491.75</v>
      </c>
      <c r="L38" s="57">
        <f>'[11]ราคาFOB2557 พย.'!$G38</f>
        <v>445.33333333333331</v>
      </c>
      <c r="M38" s="57">
        <f>'[11]ราคาFOB2557 ธค.'!$G38</f>
        <v>438.75</v>
      </c>
      <c r="N38" s="235">
        <f t="shared" si="1"/>
        <v>496.67777777777769</v>
      </c>
      <c r="O38" s="181"/>
      <c r="P38" s="265"/>
    </row>
    <row r="39" spans="1:16" ht="24">
      <c r="A39" s="35" t="s">
        <v>20</v>
      </c>
      <c r="B39" s="57">
        <f>'[11]ราคาFOB2557 มค.'!$G39</f>
        <v>11707.389625</v>
      </c>
      <c r="C39" s="57">
        <f>'[11]ราคาFOB2557 กพ.'!$G39</f>
        <v>12110.1479</v>
      </c>
      <c r="D39" s="57">
        <f>'[11]ราคาFOB2557 มีค.'!$G39</f>
        <v>12031.183000000001</v>
      </c>
      <c r="E39" s="57">
        <f>'[11]ราคาFOB2557 เมย.'!$G39</f>
        <v>11543.037733333333</v>
      </c>
      <c r="F39" s="57">
        <f>'[11]ราคาFOB2557 พค.'!$G40</f>
        <v>11545.371949999999</v>
      </c>
      <c r="G39" s="57">
        <f>'[11]ราคาFOB2557 มิย.'!$G39</f>
        <v>11676.503000000001</v>
      </c>
      <c r="H39" s="57">
        <f>'[11]ราคาFOB2557 กค.'!$G39</f>
        <v>12033.4547</v>
      </c>
      <c r="I39" s="57">
        <f>'[11]ราคาFOB2557 สค.'!$G39</f>
        <v>12306.656800000001</v>
      </c>
      <c r="J39" s="57">
        <f>'[11]ราคาFOB2557 กย.'!$G39</f>
        <v>12123.8763</v>
      </c>
      <c r="K39" s="114">
        <f>'[11]ราคาFOB2557 ตค.'!$G39</f>
        <v>12175.332600000002</v>
      </c>
      <c r="L39" s="57">
        <f>'[11]ราคาFOB2557 พย.'!$G39</f>
        <v>11814.443533333333</v>
      </c>
      <c r="M39" s="57">
        <f>'[11]ราคาFOB2557 ธค.'!$G39</f>
        <v>11750.650725</v>
      </c>
      <c r="N39" s="235">
        <f>AVERAGE(B39:M39)</f>
        <v>11901.503988888891</v>
      </c>
      <c r="O39" s="181"/>
      <c r="P39" s="265"/>
    </row>
    <row r="40" spans="1:16" ht="24">
      <c r="A40" s="35" t="s">
        <v>58</v>
      </c>
      <c r="B40" s="57">
        <f>'[11]ราคาFOB2557 มค.'!$G40</f>
        <v>358</v>
      </c>
      <c r="C40" s="57">
        <f>'[11]ราคาFOB2557 กพ.'!$G40</f>
        <v>373.5</v>
      </c>
      <c r="D40" s="57">
        <f>'[11]ราคาFOB2557 มีค.'!$G40</f>
        <v>374</v>
      </c>
      <c r="E40" s="57">
        <f>'[11]ราคาFOB2557 เมย.'!$G40</f>
        <v>360</v>
      </c>
      <c r="F40" s="57">
        <f>'[11]ราคาFOB2557 พค.'!$G41</f>
        <v>357.75</v>
      </c>
      <c r="G40" s="57">
        <f>'[11]ราคาFOB2557 มิย.'!$G40</f>
        <v>361.8</v>
      </c>
      <c r="H40" s="57">
        <f>'[11]ราคาFOB2557 กค.'!$G40</f>
        <v>378</v>
      </c>
      <c r="I40" s="57">
        <f>'[11]ราคาFOB2557 สค.'!$G40</f>
        <v>387.25</v>
      </c>
      <c r="J40" s="57">
        <f>'[11]ราคาFOB2557 กย.'!$G40</f>
        <v>379.4</v>
      </c>
      <c r="K40" s="114">
        <f>'[11]ราคาFOB2557 ตค.'!$G40</f>
        <v>378</v>
      </c>
      <c r="L40" s="57">
        <f>'[11]ราคาFOB2557 พย.'!$G40</f>
        <v>363.33333333333331</v>
      </c>
      <c r="M40" s="57">
        <f>'[11]ราคาFOB2557 ธค.'!$G40</f>
        <v>359.75</v>
      </c>
      <c r="N40" s="235">
        <f>AVERAGE(B40:M40)</f>
        <v>369.23194444444448</v>
      </c>
      <c r="O40" s="181"/>
      <c r="P40" s="265"/>
    </row>
    <row r="41" spans="1:16" ht="24">
      <c r="A41" s="35" t="s">
        <v>80</v>
      </c>
      <c r="B41" s="57">
        <f>'[11]ราคาFOB2557 มค.'!$G41</f>
        <v>23243.092174999998</v>
      </c>
      <c r="C41" s="57">
        <f>'[11]ราคาFOB2557 กพ.'!$G41</f>
        <v>23531.827175000006</v>
      </c>
      <c r="D41" s="57">
        <f>'[11]ราคาFOB2557 มีค.'!$G41</f>
        <v>22202.20968</v>
      </c>
      <c r="E41" s="57">
        <f>'[11]ราคาFOB2557 เมย.'!$G41</f>
        <v>19078.192466666667</v>
      </c>
      <c r="F41" s="57">
        <f>'[11]ราคาFOB2557 พค.'!$G42</f>
        <v>18693.677024999997</v>
      </c>
      <c r="G41" s="57">
        <f>'[11]ราคาFOB2557 มิย.'!$G41</f>
        <v>19330.7994</v>
      </c>
      <c r="H41" s="57">
        <f>'[11]ราคาFOB2557 กค.'!$G41</f>
        <v>19771.581125000001</v>
      </c>
      <c r="I41" s="57">
        <f>'[11]ราคาFOB2557 สค.'!$G41</f>
        <v>19711.428925</v>
      </c>
      <c r="J41" s="57">
        <f>'[11]ราคาFOB2557 กย.'!$G41</f>
        <v>18686.663520000002</v>
      </c>
      <c r="K41" s="114">
        <f>'[11]ราคาFOB2557 ตค.'!$G41</f>
        <v>18496.584300000002</v>
      </c>
      <c r="L41" s="57">
        <f>'[11]ราคาFOB2557 พย.'!$G41</f>
        <v>18209.745800000001</v>
      </c>
      <c r="M41" s="57">
        <f>'[11]ราคาFOB2557 ธค.'!$G41</f>
        <v>18642.552725000001</v>
      </c>
      <c r="N41" s="235">
        <f>AVERAGE(B41:M41)</f>
        <v>19966.529526388887</v>
      </c>
      <c r="O41" s="163"/>
      <c r="P41" s="203"/>
    </row>
    <row r="42" spans="1:16" ht="24">
      <c r="A42" s="35" t="s">
        <v>56</v>
      </c>
      <c r="B42" s="57">
        <f>'[11]ราคาFOB2557 มค.'!$G42</f>
        <v>710.75</v>
      </c>
      <c r="C42" s="57">
        <f>'[11]ราคาFOB2557 กพ.'!$G42</f>
        <v>725.75</v>
      </c>
      <c r="D42" s="57">
        <f>'[11]ราคาFOB2557 มีค.'!$G42</f>
        <v>690.2</v>
      </c>
      <c r="E42" s="57">
        <f>'[11]ราคาFOB2557 เมย.'!$G42</f>
        <v>595</v>
      </c>
      <c r="F42" s="57">
        <f>'[11]ราคาFOB2557 พค.'!$G43</f>
        <v>579.25</v>
      </c>
      <c r="G42" s="57">
        <f>'[11]ราคาFOB2557 มิย.'!$G42</f>
        <v>599</v>
      </c>
      <c r="H42" s="57">
        <f>'[11]ราคาFOB2557 กค.'!$G42</f>
        <v>621</v>
      </c>
      <c r="I42" s="57">
        <f>'[11]ราคาFOB2557 สค.'!$G42</f>
        <v>620.25</v>
      </c>
      <c r="J42" s="57">
        <f>'[11]ราคาFOB2557 กย.'!$G42</f>
        <v>584.79999999999995</v>
      </c>
      <c r="K42" s="114">
        <f>'[11]ราคาFOB2557 ตค.'!$G42</f>
        <v>574.25</v>
      </c>
      <c r="L42" s="57">
        <f>'[11]ราคาFOB2557 พย.'!$G42</f>
        <v>560</v>
      </c>
      <c r="M42" s="57">
        <f>'[11]ราคาFOB2557 ธค.'!$G42</f>
        <v>570.75</v>
      </c>
      <c r="N42" s="235">
        <f>AVERAGE(B42:M42)</f>
        <v>619.25</v>
      </c>
      <c r="O42" s="181"/>
      <c r="P42" s="265"/>
    </row>
    <row r="43" spans="1:16" ht="24">
      <c r="A43" s="204" t="s">
        <v>22</v>
      </c>
      <c r="B43" s="228"/>
      <c r="C43" s="229"/>
      <c r="D43" s="229"/>
      <c r="E43" s="230"/>
      <c r="F43" s="229"/>
      <c r="G43" s="228"/>
      <c r="H43" s="215"/>
      <c r="I43" s="215"/>
      <c r="J43" s="231"/>
      <c r="K43" s="232"/>
      <c r="L43" s="215"/>
      <c r="M43" s="215"/>
      <c r="N43" s="233"/>
      <c r="O43" s="181"/>
      <c r="P43" s="265"/>
    </row>
    <row r="44" spans="1:16" ht="24">
      <c r="A44" s="35" t="s">
        <v>23</v>
      </c>
      <c r="B44" s="57">
        <f>'[11]ราคาFOB2557 มค.'!$G44</f>
        <v>10595.507175000001</v>
      </c>
      <c r="C44" s="57">
        <f>'[11]ราคาFOB2557 กพ.'!$G44</f>
        <v>10578.9143</v>
      </c>
      <c r="D44" s="57">
        <f>'[11]ราคาFOB2557 มีค.'!$G44</f>
        <v>10526.099559999999</v>
      </c>
      <c r="E44" s="57">
        <f>'[11]ราคาFOB2557 เมย.'!$G44</f>
        <v>10516.991866666665</v>
      </c>
      <c r="F44" s="57">
        <f>'[11]ราคาFOB2557 พค.'!$G45</f>
        <v>10512.655150000001</v>
      </c>
      <c r="G44" s="57">
        <f>'[11]ราคาFOB2557 มิย.'!$G44</f>
        <v>10727.95132</v>
      </c>
      <c r="H44" s="57">
        <f>'[11]ราคาFOB2557 กค.'!$G44</f>
        <v>11047.027749999999</v>
      </c>
      <c r="I44" s="57">
        <f>'[11]ราคาFOB2557 สค.'!$G44</f>
        <v>11130.799575000001</v>
      </c>
      <c r="J44" s="57">
        <f>'[11]ราคาFOB2557 กย.'!$G44</f>
        <v>11325.805259999999</v>
      </c>
      <c r="K44" s="114">
        <f>'[11]ราคาFOB2557 ตค.'!$G44</f>
        <v>11651.957200000001</v>
      </c>
      <c r="L44" s="57">
        <f>'[11]ราคาFOB2557 พย.'!$G44</f>
        <v>11641.245700000001</v>
      </c>
      <c r="M44" s="57">
        <f>'[11]ราคาFOB2557 ธค.'!$G44</f>
        <v>11652.660674999999</v>
      </c>
      <c r="N44" s="235">
        <f t="shared" ref="N44:N49" si="2">AVERAGE(B44:M44)</f>
        <v>10992.301294305556</v>
      </c>
      <c r="O44" s="181"/>
      <c r="P44" s="265"/>
    </row>
    <row r="45" spans="1:16" ht="24">
      <c r="A45" s="52" t="s">
        <v>81</v>
      </c>
      <c r="B45" s="57">
        <f>'[11]ราคาFOB2557 มค.'!$G45</f>
        <v>324</v>
      </c>
      <c r="C45" s="57">
        <f>'[11]ราคาFOB2557 กพ.'!$G45</f>
        <v>326.25</v>
      </c>
      <c r="D45" s="57">
        <f>'[11]ราคาFOB2557 มีค.'!$G45</f>
        <v>327.2</v>
      </c>
      <c r="E45" s="57">
        <f>'[11]ราคาFOB2557 เมย.'!$G45</f>
        <v>328</v>
      </c>
      <c r="F45" s="57">
        <f>'[11]ราคาFOB2557 พค.'!$G46</f>
        <v>325.75</v>
      </c>
      <c r="G45" s="57">
        <f>'[11]ราคาFOB2557 มิย.'!$G45</f>
        <v>332.4</v>
      </c>
      <c r="H45" s="57">
        <f>'[11]ราคาFOB2557 กค.'!$G45</f>
        <v>347</v>
      </c>
      <c r="I45" s="57">
        <f>'[11]ราคาFOB2557 สค.'!$G45</f>
        <v>350.25</v>
      </c>
      <c r="J45" s="57">
        <f>'[11]ราคาFOB2557 กย.'!$G45</f>
        <v>354.4</v>
      </c>
      <c r="K45" s="114">
        <f>'[11]ราคาFOB2557 ตค.'!$G45</f>
        <v>361.75</v>
      </c>
      <c r="L45" s="57">
        <f>'[11]ราคาFOB2557 พย.'!$G45</f>
        <v>358</v>
      </c>
      <c r="M45" s="57">
        <f>'[11]ราคาFOB2557 ธค.'!$G45</f>
        <v>356.75</v>
      </c>
      <c r="N45" s="235">
        <f t="shared" si="2"/>
        <v>340.97916666666669</v>
      </c>
      <c r="O45" s="181"/>
      <c r="P45" s="265"/>
    </row>
    <row r="46" spans="1:16" ht="24">
      <c r="A46" s="35" t="s">
        <v>24</v>
      </c>
      <c r="B46" s="57">
        <f>'[11]ราคาFOB2557 มค.'!$G46</f>
        <v>10096.79585</v>
      </c>
      <c r="C46" s="57">
        <f>'[11]ราคาFOB2557 กพ.'!$G46</f>
        <v>10084.43865</v>
      </c>
      <c r="D46" s="57">
        <f>'[11]ราคาFOB2557 มีค.'!$G46</f>
        <v>10030.712880000001</v>
      </c>
      <c r="E46" s="57">
        <f>'[11]ราคาFOB2557 เมย.'!$G46</f>
        <v>9715.5239333333338</v>
      </c>
      <c r="F46" s="57">
        <f>'[11]ราคาFOB2557 พค.'!$G47</f>
        <v>9617.1217500000002</v>
      </c>
      <c r="G46" s="57">
        <f>'[11]ราคาFOB2557 มิย.'!$G46</f>
        <v>10121.173279999999</v>
      </c>
      <c r="H46" s="57">
        <f>'[11]ราคาFOB2557 กค.'!$G46</f>
        <v>10513.569575</v>
      </c>
      <c r="I46" s="57">
        <f>'[11]ราคาFOB2557 สค.'!$G46</f>
        <v>10940.120025</v>
      </c>
      <c r="J46" s="57">
        <f>'[11]ราคาFOB2557 กย.'!$G46</f>
        <v>10801.68188</v>
      </c>
      <c r="K46" s="114">
        <f>'[11]ราคาFOB2557 ตค.'!$G46</f>
        <v>11112.435025000001</v>
      </c>
      <c r="L46" s="57">
        <f>'[11]ราคาFOB2557 พย.'!$G46</f>
        <v>10990.697099999999</v>
      </c>
      <c r="M46" s="57">
        <f>'[11]ราคาFOB2557 ธค.'!$G46</f>
        <v>10827.8019</v>
      </c>
      <c r="N46" s="235">
        <f t="shared" si="2"/>
        <v>10404.339320694444</v>
      </c>
      <c r="O46" s="181"/>
      <c r="P46" s="265"/>
    </row>
    <row r="47" spans="1:16" ht="24">
      <c r="A47" s="52" t="s">
        <v>82</v>
      </c>
      <c r="B47" s="57">
        <f>'[11]ราคาFOB2557 มค.'!$G47</f>
        <v>308.75</v>
      </c>
      <c r="C47" s="57">
        <f>'[11]ราคาFOB2557 กพ.'!$G47</f>
        <v>311</v>
      </c>
      <c r="D47" s="57">
        <f>'[11]ราคาFOB2557 มีค.'!$G47</f>
        <v>311.8</v>
      </c>
      <c r="E47" s="57">
        <f>'[11]ราคาFOB2557 เมย.'!$G47</f>
        <v>303</v>
      </c>
      <c r="F47" s="57">
        <f>'[11]ราคาFOB2557 พค.'!$G48</f>
        <v>298</v>
      </c>
      <c r="G47" s="57">
        <f>'[11]ราคาFOB2557 มิย.'!$G47</f>
        <v>313.60000000000002</v>
      </c>
      <c r="H47" s="57">
        <f>'[11]ราคาFOB2557 กค.'!$G47</f>
        <v>330.25</v>
      </c>
      <c r="I47" s="57">
        <f>'[11]ราคาFOB2557 สค.'!$G47</f>
        <v>344.25</v>
      </c>
      <c r="J47" s="57">
        <f>'[11]ราคาFOB2557 กย.'!$G47</f>
        <v>338</v>
      </c>
      <c r="K47" s="114">
        <f>'[11]ราคาFOB2557 ตค.'!$G47</f>
        <v>345</v>
      </c>
      <c r="L47" s="57">
        <f>'[11]ราคาFOB2557 พย.'!$G47</f>
        <v>338</v>
      </c>
      <c r="M47" s="57">
        <f>'[11]ราคาFOB2557 ธค.'!$G47</f>
        <v>331.5</v>
      </c>
      <c r="N47" s="235">
        <f t="shared" si="2"/>
        <v>322.76249999999999</v>
      </c>
      <c r="O47" s="181"/>
      <c r="P47" s="265"/>
    </row>
    <row r="48" spans="1:16" ht="24">
      <c r="A48" s="35" t="s">
        <v>25</v>
      </c>
      <c r="B48" s="57">
        <f>'[11]ราคาFOB2557 มค.'!$G48</f>
        <v>9998.6885750000001</v>
      </c>
      <c r="C48" s="57">
        <f>'[11]ราคาFOB2557 กพ.'!$G48</f>
        <v>9987.1599750000005</v>
      </c>
      <c r="D48" s="57">
        <f>'[11]ราคาFOB2557 มีค.'!$G48</f>
        <v>9934.2007199999989</v>
      </c>
      <c r="E48" s="57">
        <f>'[11]ราคาFOB2557 เมย.'!$G48</f>
        <v>10687.405466666665</v>
      </c>
      <c r="F48" s="57">
        <f>'[11]ราคาFOB2557 พค.'!$G49</f>
        <v>9520.3045500000007</v>
      </c>
      <c r="G48" s="57">
        <f>'[11]ราคาFOB2557 มิย.'!$G48</f>
        <v>10024.34978</v>
      </c>
      <c r="H48" s="57">
        <f>'[11]ราคาFOB2557 กค.'!$G48</f>
        <v>10410.070900000001</v>
      </c>
      <c r="I48" s="57">
        <f>'[11]ราคาFOB2557 สค.'!$G48</f>
        <v>10844.78025</v>
      </c>
      <c r="J48" s="57">
        <f>'[11]ราคาFOB2557 กย.'!$G48</f>
        <v>10705.813700000001</v>
      </c>
      <c r="K48" s="114">
        <f>'[11]ราคาFOB2557 ตค.'!$G48</f>
        <v>11007.751700000001</v>
      </c>
      <c r="L48" s="57">
        <f>'[11]ราคาFOB2557 พย.'!$G48</f>
        <v>10893.1443</v>
      </c>
      <c r="M48" s="57">
        <f>'[11]ราคาFOB2557 ธค.'!$G48</f>
        <v>10713.496025000002</v>
      </c>
      <c r="N48" s="235">
        <f t="shared" si="2"/>
        <v>10393.930495138889</v>
      </c>
      <c r="O48" s="163"/>
      <c r="P48" s="265"/>
    </row>
    <row r="49" spans="1:16" ht="24">
      <c r="A49" s="35" t="s">
        <v>83</v>
      </c>
      <c r="B49" s="57">
        <f>'[11]ราคาFOB2557 มค.'!$G49</f>
        <v>305.75</v>
      </c>
      <c r="C49" s="57">
        <f>'[11]ราคาFOB2557 กพ.'!$G49</f>
        <v>308</v>
      </c>
      <c r="D49" s="57">
        <f>'[11]ราคาFOB2557 มีค.'!$G49</f>
        <v>308.8</v>
      </c>
      <c r="E49" s="57">
        <f>'[11]ราคาFOB2557 เมย.'!$G49</f>
        <v>333.33333333333331</v>
      </c>
      <c r="F49" s="57">
        <f>'[11]ราคาFOB2557 พค.'!$G50</f>
        <v>295</v>
      </c>
      <c r="G49" s="57">
        <f>'[11]ราคาFOB2557 มิย.'!$G49</f>
        <v>310.60000000000002</v>
      </c>
      <c r="H49" s="57">
        <f>'[11]ราคาFOB2557 กค.'!$G49</f>
        <v>327</v>
      </c>
      <c r="I49" s="57">
        <f>'[11]ราคาFOB2557 สค.'!$G49</f>
        <v>341.25</v>
      </c>
      <c r="J49" s="57">
        <f>'[11]ราคาFOB2557 กย.'!$G49</f>
        <v>335</v>
      </c>
      <c r="K49" s="114">
        <f>'[11]ราคาFOB2557 ตค.'!$G49</f>
        <v>341.75</v>
      </c>
      <c r="L49" s="57">
        <f>'[11]ราคาFOB2557 พย.'!$G49</f>
        <v>335</v>
      </c>
      <c r="M49" s="57">
        <f>'[11]ราคาFOB2557 ธค.'!$G49</f>
        <v>328</v>
      </c>
      <c r="N49" s="235">
        <f t="shared" si="2"/>
        <v>322.45694444444445</v>
      </c>
      <c r="O49" s="181"/>
      <c r="P49" s="265"/>
    </row>
    <row r="50" spans="1:16" ht="24">
      <c r="A50" s="215" t="s">
        <v>59</v>
      </c>
      <c r="B50" s="228"/>
      <c r="C50" s="229"/>
      <c r="D50" s="229"/>
      <c r="E50" s="230"/>
      <c r="F50" s="229"/>
      <c r="G50" s="228"/>
      <c r="H50" s="215"/>
      <c r="I50" s="215"/>
      <c r="J50" s="231"/>
      <c r="K50" s="232"/>
      <c r="L50" s="215"/>
      <c r="M50" s="215"/>
      <c r="N50" s="233"/>
      <c r="O50" s="181"/>
      <c r="P50" s="265"/>
    </row>
    <row r="51" spans="1:16" ht="24">
      <c r="A51" s="35" t="s">
        <v>27</v>
      </c>
      <c r="B51" s="57">
        <f>'[11]ราคาFOB2557 มค.'!$G51</f>
        <v>28213.78225</v>
      </c>
      <c r="C51" s="57">
        <f>'[11]ราคาFOB2557 กพ.'!$G51</f>
        <v>28275.142225000003</v>
      </c>
      <c r="D51" s="57">
        <f>'[11]ราคาFOB2557 มีค.'!$G51</f>
        <v>27724.364779999996</v>
      </c>
      <c r="E51" s="57">
        <f>'[11]ราคาFOB2557 เมย.'!$G51</f>
        <v>24273.136466666667</v>
      </c>
      <c r="F51" s="57">
        <f>'[11]ราคาFOB2557 พค.'!$G52</f>
        <v>25877.583199999997</v>
      </c>
      <c r="G51" s="57">
        <f>'[11]ราคาFOB2557 มิย.'!$G51</f>
        <v>27284.580100000003</v>
      </c>
      <c r="H51" s="57">
        <f>'[11]ราคาFOB2557 กค.'!$G51</f>
        <v>27333.138450000002</v>
      </c>
      <c r="I51" s="57">
        <f>'[11]ราคาFOB2557 สค.'!$G51</f>
        <v>28355.360049999999</v>
      </c>
      <c r="J51" s="57">
        <f>'[11]ราคาFOB2557 กย.'!$G51</f>
        <v>28299.863720000001</v>
      </c>
      <c r="K51" s="114">
        <f>'[11]ราคาFOB2557 ตค.'!$G51</f>
        <v>27257.698900000003</v>
      </c>
      <c r="L51" s="57">
        <f>'[11]ราคาFOB2557 พย.'!$G51</f>
        <v>27271.294666666668</v>
      </c>
      <c r="M51" s="57">
        <f>'[11]ราคาFOB2557 ธค.'!$G51</f>
        <v>26040.238275</v>
      </c>
      <c r="N51" s="235">
        <f>AVERAGE(B51:M51)</f>
        <v>27183.848590277776</v>
      </c>
      <c r="O51" s="202"/>
      <c r="P51" s="278"/>
    </row>
    <row r="52" spans="1:16" ht="24">
      <c r="A52" s="35" t="s">
        <v>55</v>
      </c>
      <c r="B52" s="57">
        <f>'[11]ราคาFOB2557 มค.'!$G52</f>
        <v>862.75</v>
      </c>
      <c r="C52" s="57">
        <f>'[11]ราคาFOB2557 กพ.'!$G52</f>
        <v>872</v>
      </c>
      <c r="D52" s="57">
        <f>'[11]ราคาFOB2557 มีค.'!$G52</f>
        <v>861.8</v>
      </c>
      <c r="E52" s="57">
        <f>'[11]ราคาFOB2557 เมย.'!$G52</f>
        <v>757</v>
      </c>
      <c r="F52" s="57">
        <f>'[11]ราคาFOB2557 พค.'!$G53</f>
        <v>801.75</v>
      </c>
      <c r="G52" s="57">
        <f>'[11]ราคาFOB2557 มิย.'!$G52</f>
        <v>845.4</v>
      </c>
      <c r="H52" s="57">
        <f>'[11]ราคาFOB2557 กค.'!$G52</f>
        <v>858.5</v>
      </c>
      <c r="I52" s="57">
        <f>'[11]ราคาFOB2557 สค.'!$G52</f>
        <v>892.25</v>
      </c>
      <c r="J52" s="57">
        <f>'[11]ราคาFOB2557 กย.'!$G52</f>
        <v>885.6</v>
      </c>
      <c r="K52" s="114">
        <f>'[11]ราคาFOB2557 ตค.'!$G52</f>
        <v>846.25</v>
      </c>
      <c r="L52" s="57">
        <f>'[11]ราคาFOB2557 พย.'!$G52</f>
        <v>838.66666666666663</v>
      </c>
      <c r="M52" s="57">
        <f>'[11]ราคาFOB2557 ธค.'!$G52</f>
        <v>797.25</v>
      </c>
      <c r="N52" s="235">
        <f>AVERAGE(B52:M52)</f>
        <v>843.26805555555541</v>
      </c>
      <c r="O52" s="202"/>
      <c r="P52" s="278"/>
    </row>
    <row r="53" spans="1:16" ht="24">
      <c r="A53" s="279" t="s">
        <v>28</v>
      </c>
      <c r="B53" s="57"/>
      <c r="C53" s="57"/>
      <c r="D53" s="57"/>
      <c r="E53" s="57"/>
      <c r="F53" s="57">
        <f>'[11]ราคาFOB2557 พค.'!$G54</f>
        <v>20699.891866666669</v>
      </c>
      <c r="G53" s="57">
        <f>'[11]ราคาFOB2557 มิย.'!$G53</f>
        <v>21242.803820000001</v>
      </c>
      <c r="H53" s="57">
        <f>'[11]ราคาFOB2557 กค.'!$G53</f>
        <v>21275.97135</v>
      </c>
      <c r="I53" s="57">
        <f>'[11]ราคาFOB2557 สค.'!$G53</f>
        <v>22776.483049999999</v>
      </c>
      <c r="J53" s="57">
        <f>'[11]ราคาFOB2557 กย.'!$G53</f>
        <v>23231.703100000002</v>
      </c>
      <c r="K53" s="114">
        <f>'[11]ราคาFOB2557 ตค.'!$G53</f>
        <v>21975.221325000002</v>
      </c>
      <c r="L53" s="57">
        <f>'[11]ราคาFOB2557 พย.'!$G53</f>
        <v>19878.513433333337</v>
      </c>
      <c r="M53" s="57">
        <f>'[11]ราคาFOB2557 ธค.'!$G53</f>
        <v>20732.754525</v>
      </c>
      <c r="N53" s="235">
        <f>AVERAGE(B53:M53)</f>
        <v>21476.66780875</v>
      </c>
      <c r="O53" s="163"/>
      <c r="P53" s="203"/>
    </row>
    <row r="54" spans="1:16" ht="24">
      <c r="A54" s="280" t="s">
        <v>55</v>
      </c>
      <c r="B54" s="57"/>
      <c r="C54" s="57"/>
      <c r="D54" s="57"/>
      <c r="E54" s="57"/>
      <c r="F54" s="57">
        <f>'[11]ราคาFOB2557 พค.'!$G55</f>
        <v>640.66666666666663</v>
      </c>
      <c r="G54" s="57">
        <f>'[11]ราคาFOB2557 มิย.'!$G54</f>
        <v>658.2</v>
      </c>
      <c r="H54" s="57">
        <f>'[11]ราคาFOB2557 กค.'!$G54</f>
        <v>668.25</v>
      </c>
      <c r="I54" s="57">
        <f>'[11]ราคาFOB2557 สค.'!$G54</f>
        <v>716.75</v>
      </c>
      <c r="J54" s="57">
        <f>'[11]ราคาFOB2557 กย.'!$G54</f>
        <v>727</v>
      </c>
      <c r="K54" s="114">
        <f>'[11]ราคาFOB2557 ตค.'!$G54</f>
        <v>682.25</v>
      </c>
      <c r="L54" s="57">
        <f>'[11]ราคาFOB2557 พย.'!$G54</f>
        <v>611.33333333333337</v>
      </c>
      <c r="M54" s="57">
        <f>'[11]ราคาFOB2557 ธค.'!$G54</f>
        <v>634.75</v>
      </c>
      <c r="N54" s="235">
        <f>AVERAGE(B54:M54)</f>
        <v>667.4</v>
      </c>
      <c r="O54" s="181"/>
      <c r="P54" s="265"/>
    </row>
    <row r="55" spans="1:16" ht="24">
      <c r="A55" s="204" t="s">
        <v>29</v>
      </c>
      <c r="B55" s="228"/>
      <c r="C55" s="229"/>
      <c r="D55" s="229"/>
      <c r="E55" s="230"/>
      <c r="F55" s="229"/>
      <c r="G55" s="228"/>
      <c r="H55" s="215"/>
      <c r="I55" s="215"/>
      <c r="J55" s="231"/>
      <c r="K55" s="232"/>
      <c r="L55" s="215"/>
      <c r="M55" s="215"/>
      <c r="N55" s="233"/>
      <c r="O55" s="181"/>
      <c r="P55" s="265"/>
    </row>
    <row r="56" spans="1:16" ht="24">
      <c r="A56" s="35" t="s">
        <v>30</v>
      </c>
      <c r="B56" s="57">
        <f>'[11]ราคาFOB2557 มค.'!$G56</f>
        <v>17135.943299999999</v>
      </c>
      <c r="C56" s="57">
        <f>'[11]ราคาFOB2557 กพ.'!$G56</f>
        <v>17209.737424999999</v>
      </c>
      <c r="D56" s="57">
        <f>'[11]ราคาFOB2557 มีค.'!$G56</f>
        <v>17712.923300000002</v>
      </c>
      <c r="E56" s="57">
        <f>'[11]ราคาFOB2557 เมย.'!$G56</f>
        <v>17688.632199999996</v>
      </c>
      <c r="F56" s="57">
        <f>'[11]ราคาFOB2557 พค.'!$G57</f>
        <v>16909.377874999998</v>
      </c>
      <c r="G56" s="57">
        <f>'[11]ราคาFOB2557 มิย.'!$G56</f>
        <v>17686.236280000001</v>
      </c>
      <c r="H56" s="57">
        <f>'[11]ราคาFOB2557 กค.'!$G56</f>
        <v>17733.845125</v>
      </c>
      <c r="I56" s="57">
        <f>'[11]ราคาFOB2557 สค.'!$G56</f>
        <v>17732.978050000002</v>
      </c>
      <c r="J56" s="57">
        <f>'[11]ราคาFOB2557 กย.'!$G56</f>
        <v>17684.175080000001</v>
      </c>
      <c r="K56" s="114">
        <f>'[11]ราคาFOB2557 ตค.'!$G56</f>
        <v>17675.223700000002</v>
      </c>
      <c r="L56" s="57">
        <f>'[11]ราคาFOB2557 พย.'!$G56</f>
        <v>17678.657766666667</v>
      </c>
      <c r="M56" s="57">
        <f>'[11]ราคาFOB2557 ธค.'!$G56</f>
        <v>17687.212825000002</v>
      </c>
      <c r="N56" s="235">
        <f>AVERAGE(B56:M56)</f>
        <v>17544.578577222223</v>
      </c>
      <c r="O56" s="181"/>
      <c r="P56" s="265"/>
    </row>
    <row r="57" spans="1:16" ht="24">
      <c r="A57" s="35" t="s">
        <v>56</v>
      </c>
      <c r="B57" s="57">
        <f>'[11]ราคาFOB2557 มค.'!$G57</f>
        <v>524</v>
      </c>
      <c r="C57" s="57">
        <f>'[11]ราคาFOB2557 กพ.'!$G57</f>
        <v>530.75</v>
      </c>
      <c r="D57" s="57">
        <f>'[11]ราคาFOB2557 มีค.'!$G57</f>
        <v>550.6</v>
      </c>
      <c r="E57" s="57">
        <f>'[11]ราคาFOB2557 เมย.'!$G57</f>
        <v>551.66666666666663</v>
      </c>
      <c r="F57" s="57">
        <f>'[11]ราคาFOB2557 พค.'!$G58</f>
        <v>524.5</v>
      </c>
      <c r="G57" s="57">
        <f>'[11]ราคาFOB2557 มิย.'!$G57</f>
        <v>548</v>
      </c>
      <c r="H57" s="57">
        <f>'[11]ราคาFOB2557 กค.'!$G57</f>
        <v>557</v>
      </c>
      <c r="I57" s="57">
        <f>'[11]ราคาFOB2557 สค.'!$G57</f>
        <v>558</v>
      </c>
      <c r="J57" s="57">
        <f>'[11]ราคาFOB2557 กย.'!$G57</f>
        <v>553.4</v>
      </c>
      <c r="K57" s="114">
        <f>'[11]ราคาFOB2557 ตค.'!$G57</f>
        <v>548.75</v>
      </c>
      <c r="L57" s="57">
        <f>'[11]ราคาFOB2557 พย.'!$G57</f>
        <v>543.66666666666663</v>
      </c>
      <c r="M57" s="57">
        <f>'[11]ราคาFOB2557 ธค.'!$G57</f>
        <v>541.5</v>
      </c>
      <c r="N57" s="235">
        <f>AVERAGE(B57:M57)</f>
        <v>544.31944444444446</v>
      </c>
      <c r="O57" s="181"/>
      <c r="P57" s="265"/>
    </row>
    <row r="58" spans="1:16" ht="24">
      <c r="A58" s="204" t="s">
        <v>31</v>
      </c>
      <c r="B58" s="228"/>
      <c r="C58" s="229"/>
      <c r="D58" s="229"/>
      <c r="E58" s="230"/>
      <c r="F58" s="229"/>
      <c r="G58" s="228"/>
      <c r="H58" s="215"/>
      <c r="I58" s="215"/>
      <c r="J58" s="231"/>
      <c r="K58" s="232"/>
      <c r="L58" s="215"/>
      <c r="M58" s="215"/>
      <c r="N58" s="233"/>
      <c r="O58" s="181"/>
      <c r="P58" s="265"/>
    </row>
    <row r="59" spans="1:16" ht="24">
      <c r="A59" s="35" t="s">
        <v>32</v>
      </c>
      <c r="B59" s="57">
        <f>'[11]ราคาFOB2557 มค.'!$G59</f>
        <v>15336.962</v>
      </c>
      <c r="C59" s="57">
        <f>'[11]ราคาFOB2557 กพ.'!$G59</f>
        <v>15410.442125</v>
      </c>
      <c r="D59" s="57">
        <f>'[11]ราคาFOB2557 มีค.'!$G59</f>
        <v>14277.541999999998</v>
      </c>
      <c r="E59" s="57">
        <f>'[11]ราคาFOB2557 เมย.'!$G59</f>
        <v>13958.535199999998</v>
      </c>
      <c r="F59" s="57"/>
      <c r="G59" s="57"/>
      <c r="H59" s="57">
        <f>'[11]ราคาFOB2557 กค.'!$G59</f>
        <v>14867.402099999999</v>
      </c>
      <c r="I59" s="57">
        <f>'[11]ราคาFOB2557 สค.'!$G59</f>
        <v>15381.668925000002</v>
      </c>
      <c r="J59" s="57">
        <f>'[11]ราคาFOB2557 กย.'!$G59</f>
        <v>14751.316339999999</v>
      </c>
      <c r="K59" s="114">
        <f>'[11]ราคาFOB2557 ตค.'!$G59</f>
        <v>14977.639924999999</v>
      </c>
      <c r="L59" s="57">
        <f>'[11]ราคาFOB2557 พย.'!$G59</f>
        <v>14838.568433333334</v>
      </c>
      <c r="M59" s="57">
        <f>'[11]ราคาFOB2557 ธค.'!$G59</f>
        <v>14755.678925</v>
      </c>
      <c r="N59" s="235">
        <f t="shared" ref="N59:N64" si="3">AVERAGE(B59:M59)</f>
        <v>14855.575597333338</v>
      </c>
      <c r="O59" s="181"/>
      <c r="P59" s="265"/>
    </row>
    <row r="60" spans="1:16" ht="24">
      <c r="A60" s="35" t="s">
        <v>55</v>
      </c>
      <c r="B60" s="57">
        <f>'[11]ราคาFOB2557 มค.'!$G60</f>
        <v>469</v>
      </c>
      <c r="C60" s="57">
        <f>'[11]ราคาFOB2557 กพ.'!$G60</f>
        <v>475.25</v>
      </c>
      <c r="D60" s="57">
        <f>'[11]ราคาFOB2557 มีค.'!$G60</f>
        <v>443.8</v>
      </c>
      <c r="E60" s="57">
        <f>'[11]ราคาFOB2557 เมย.'!$G60</f>
        <v>435.33333333333331</v>
      </c>
      <c r="F60" s="57"/>
      <c r="G60" s="57"/>
      <c r="H60" s="57">
        <f>'[11]ราคาFOB2557 กค.'!$G60</f>
        <v>467</v>
      </c>
      <c r="I60" s="57">
        <f>'[11]ราคาFOB2557 สค.'!$G60</f>
        <v>484</v>
      </c>
      <c r="J60" s="57">
        <f>'[11]ราคาFOB2557 กย.'!$G60</f>
        <v>461.6</v>
      </c>
      <c r="K60" s="114">
        <f>'[11]ราคาFOB2557 ตค.'!$G60</f>
        <v>465</v>
      </c>
      <c r="L60" s="57">
        <f>'[11]ราคาFOB2557 พย.'!$G60</f>
        <v>456.33333333333331</v>
      </c>
      <c r="M60" s="57">
        <f>'[11]ราคาFOB2557 ธค.'!$G60</f>
        <v>451.75</v>
      </c>
      <c r="N60" s="235">
        <f t="shared" si="3"/>
        <v>460.90666666666664</v>
      </c>
      <c r="O60" s="181"/>
      <c r="P60" s="265"/>
    </row>
    <row r="61" spans="1:16" ht="24">
      <c r="A61" s="35" t="s">
        <v>33</v>
      </c>
      <c r="B61" s="57">
        <f>'[11]ราคาFOB2557 มค.'!$G61</f>
        <v>14216.923825</v>
      </c>
      <c r="C61" s="57">
        <f>'[11]ราคาFOB2557 กพ.'!$G61</f>
        <v>14364.54675</v>
      </c>
      <c r="D61" s="57">
        <f>'[11]ราคาFOB2557 มีค.'!$G61</f>
        <v>13061.08692</v>
      </c>
      <c r="E61" s="57">
        <f>'[11]ราคาFOB2557 เมย.'!$G61</f>
        <v>12462.211066666669</v>
      </c>
      <c r="F61" s="57"/>
      <c r="G61" s="57"/>
      <c r="H61" s="57">
        <f>'[11]ราคาFOB2557 กค.'!$G61</f>
        <v>13546.188600000001</v>
      </c>
      <c r="I61" s="57">
        <f>'[11]ราคาFOB2557 สค.'!$G61</f>
        <v>14102.376400000001</v>
      </c>
      <c r="J61" s="57">
        <f>'[11]ราคาFOB2557 กย.'!$G61</f>
        <v>13664.74582</v>
      </c>
      <c r="K61" s="114">
        <f>'[11]ราคาFOB2557 ตค.'!$G61</f>
        <v>13544.469499999999</v>
      </c>
      <c r="L61" s="57">
        <f>'[11]ราคาFOB2557 พย.'!$G61</f>
        <v>13386.200566666666</v>
      </c>
      <c r="M61" s="57">
        <f>'[11]ราคาFOB2557 ธค.'!$G61</f>
        <v>13449.144925000001</v>
      </c>
      <c r="N61" s="235">
        <f t="shared" si="3"/>
        <v>13579.789437333335</v>
      </c>
      <c r="O61" s="181"/>
      <c r="P61" s="265"/>
    </row>
    <row r="62" spans="1:16" ht="24">
      <c r="A62" s="35" t="s">
        <v>55</v>
      </c>
      <c r="B62" s="57">
        <f>'[11]ราคาFOB2557 มค.'!$G62</f>
        <v>434.75</v>
      </c>
      <c r="C62" s="57">
        <f>'[11]ราคาFOB2557 กพ.'!$G62</f>
        <v>443</v>
      </c>
      <c r="D62" s="57">
        <f>'[11]ราคาFOB2557 มีค.'!$G62</f>
        <v>406</v>
      </c>
      <c r="E62" s="57">
        <f>'[11]ราคาFOB2557 เมย.'!$G62</f>
        <v>388.66666666666669</v>
      </c>
      <c r="F62" s="57"/>
      <c r="G62" s="57"/>
      <c r="H62" s="57">
        <f>'[11]ราคาFOB2557 กค.'!$G62</f>
        <v>425.5</v>
      </c>
      <c r="I62" s="57">
        <f>'[11]ราคาFOB2557 สค.'!$G62</f>
        <v>443.75</v>
      </c>
      <c r="J62" s="57">
        <f>'[11]ราคาFOB2557 กย.'!$G62</f>
        <v>427.6</v>
      </c>
      <c r="K62" s="114">
        <f>'[11]ราคาFOB2557 ตค.'!$G62</f>
        <v>420.5</v>
      </c>
      <c r="L62" s="57">
        <f>'[11]ราคาFOB2557 พย.'!$G62</f>
        <v>411.66666666666669</v>
      </c>
      <c r="M62" s="57">
        <f>'[11]ราคาFOB2557 ธค.'!$G62</f>
        <v>411.75</v>
      </c>
      <c r="N62" s="235">
        <f t="shared" si="3"/>
        <v>421.31833333333333</v>
      </c>
      <c r="O62" s="181"/>
      <c r="P62" s="265"/>
    </row>
    <row r="63" spans="1:16" ht="24">
      <c r="A63" s="35" t="s">
        <v>34</v>
      </c>
      <c r="B63" s="57">
        <f>'[11]ราคาFOB2557 มค.'!$G63</f>
        <v>14118.81655</v>
      </c>
      <c r="C63" s="57">
        <f>'[11]ราคาFOB2557 กพ.'!$G63</f>
        <v>14259.206050000001</v>
      </c>
      <c r="D63" s="57">
        <f>'[11]ราคาFOB2557 มีค.'!$G63</f>
        <v>12964.57476</v>
      </c>
      <c r="E63" s="57">
        <f>'[11]ราคาFOB2557 เมย.'!$G63</f>
        <v>12355.338533333334</v>
      </c>
      <c r="F63" s="57"/>
      <c r="G63" s="57"/>
      <c r="H63" s="57">
        <f>'[11]ราคาFOB2557 กค.'!$G63</f>
        <v>13243.678749999999</v>
      </c>
      <c r="I63" s="57">
        <f>'[11]ราคาFOB2557 สค.'!$G63</f>
        <v>13816.332274999999</v>
      </c>
      <c r="J63" s="57">
        <f>'[11]ราคาFOB2557 กย.'!$G63</f>
        <v>13524.325779999999</v>
      </c>
      <c r="K63" s="114">
        <f>'[11]ราคาFOB2557 ตค.'!$G63</f>
        <v>13439.75935</v>
      </c>
      <c r="L63" s="57">
        <f>'[11]ราคาFOB2557 พย.'!$G63</f>
        <v>13288.647766666667</v>
      </c>
      <c r="M63" s="57">
        <f>'[11]ราคาFOB2557 ธค.'!$G63</f>
        <v>13351.154875</v>
      </c>
      <c r="N63" s="235">
        <f t="shared" si="3"/>
        <v>13436.183469</v>
      </c>
      <c r="O63" s="269"/>
      <c r="P63" s="270"/>
    </row>
    <row r="64" spans="1:16" ht="24">
      <c r="A64" s="35" t="s">
        <v>55</v>
      </c>
      <c r="B64" s="57">
        <f>'[11]ราคาFOB2557 มค.'!$G64</f>
        <v>431.75</v>
      </c>
      <c r="C64" s="57">
        <f>'[11]ราคาFOB2557 กพ.'!$G64</f>
        <v>439.75</v>
      </c>
      <c r="D64" s="57">
        <f>'[11]ราคาFOB2557 มีค.'!$G64</f>
        <v>403</v>
      </c>
      <c r="E64" s="57">
        <f>'[11]ราคาFOB2557 เมย.'!$G64</f>
        <v>385.33333333333331</v>
      </c>
      <c r="F64" s="57"/>
      <c r="G64" s="57"/>
      <c r="H64" s="57">
        <f>'[11]ราคาFOB2557 กค.'!$G64</f>
        <v>416</v>
      </c>
      <c r="I64" s="57">
        <f>'[11]ราคาFOB2557 สค.'!$G64</f>
        <v>434.75</v>
      </c>
      <c r="J64" s="57">
        <f>'[11]ราคาFOB2557 กย.'!$G64</f>
        <v>423.2</v>
      </c>
      <c r="K64" s="114">
        <f>'[11]ราคาFOB2557 ตค.'!$G64</f>
        <v>417.25</v>
      </c>
      <c r="L64" s="57">
        <f>'[11]ราคาFOB2557 พย.'!$G64</f>
        <v>408.66666666666669</v>
      </c>
      <c r="M64" s="57">
        <f>'[11]ราคาFOB2557 ธค.'!$G64</f>
        <v>408.75</v>
      </c>
      <c r="N64" s="235">
        <f t="shared" si="3"/>
        <v>416.84499999999991</v>
      </c>
      <c r="O64" s="269"/>
      <c r="P64" s="270"/>
    </row>
    <row r="65" spans="1:16" ht="24">
      <c r="A65" s="273" t="s">
        <v>35</v>
      </c>
      <c r="B65" s="57"/>
      <c r="C65" s="57"/>
      <c r="D65" s="57"/>
      <c r="E65" s="57"/>
      <c r="F65" s="57"/>
      <c r="G65" s="57"/>
      <c r="H65" s="57"/>
      <c r="I65" s="57"/>
      <c r="J65" s="57"/>
      <c r="K65" s="114"/>
      <c r="L65" s="57"/>
      <c r="M65" s="57"/>
      <c r="N65" s="268"/>
      <c r="O65" s="269"/>
      <c r="P65" s="270"/>
    </row>
    <row r="66" spans="1:16" ht="24">
      <c r="A66" s="273" t="s">
        <v>55</v>
      </c>
      <c r="B66" s="57"/>
      <c r="C66" s="57"/>
      <c r="D66" s="57"/>
      <c r="E66" s="57"/>
      <c r="F66" s="57"/>
      <c r="G66" s="57"/>
      <c r="H66" s="57"/>
      <c r="I66" s="57"/>
      <c r="J66" s="57"/>
      <c r="K66" s="114"/>
      <c r="L66" s="57"/>
      <c r="M66" s="57"/>
      <c r="N66" s="268"/>
      <c r="O66" s="269"/>
      <c r="P66" s="270"/>
    </row>
    <row r="67" spans="1:16" ht="24">
      <c r="A67" s="273" t="s">
        <v>36</v>
      </c>
      <c r="B67" s="57"/>
      <c r="C67" s="57"/>
      <c r="D67" s="57"/>
      <c r="E67" s="57"/>
      <c r="F67" s="57"/>
      <c r="G67" s="57"/>
      <c r="H67" s="57"/>
      <c r="I67" s="57"/>
      <c r="J67" s="57"/>
      <c r="K67" s="114"/>
      <c r="L67" s="57"/>
      <c r="M67" s="57"/>
      <c r="N67" s="268"/>
      <c r="O67" s="181"/>
      <c r="P67" s="265"/>
    </row>
    <row r="68" spans="1:16" ht="24">
      <c r="A68" s="273" t="s">
        <v>55</v>
      </c>
      <c r="B68" s="57"/>
      <c r="C68" s="57"/>
      <c r="D68" s="57"/>
      <c r="E68" s="57"/>
      <c r="F68" s="57"/>
      <c r="G68" s="57"/>
      <c r="H68" s="57"/>
      <c r="I68" s="57"/>
      <c r="J68" s="57"/>
      <c r="K68" s="114"/>
      <c r="L68" s="57"/>
      <c r="M68" s="57"/>
      <c r="N68" s="268"/>
      <c r="O68" s="181"/>
      <c r="P68" s="265"/>
    </row>
    <row r="69" spans="1:16" ht="24">
      <c r="A69" s="204" t="s">
        <v>39</v>
      </c>
      <c r="B69" s="228"/>
      <c r="C69" s="229"/>
      <c r="D69" s="229"/>
      <c r="E69" s="230"/>
      <c r="F69" s="229"/>
      <c r="G69" s="228"/>
      <c r="H69" s="215"/>
      <c r="I69" s="215"/>
      <c r="J69" s="231"/>
      <c r="K69" s="232"/>
      <c r="L69" s="215"/>
      <c r="M69" s="215"/>
      <c r="N69" s="233"/>
      <c r="O69" s="181"/>
      <c r="P69" s="265"/>
    </row>
    <row r="70" spans="1:16" ht="24">
      <c r="A70" s="35" t="s">
        <v>40</v>
      </c>
      <c r="B70" s="57">
        <f>'[11]ราคาFOB2557 มค.'!$G70</f>
        <v>15001.66605</v>
      </c>
      <c r="C70" s="57">
        <f>'[11]ราคาFOB2557 กพ.'!$G70</f>
        <v>15159.017475000001</v>
      </c>
      <c r="D70" s="57">
        <f>'[11]ราคาFOB2557 มีค.'!$G70</f>
        <v>13640.548920000001</v>
      </c>
      <c r="E70" s="57">
        <f>'[11]ราคาFOB2557 เมย.'!$G70</f>
        <v>13498.850733333333</v>
      </c>
      <c r="F70" s="57">
        <f>'[11]ราคาFOB2557 พค.'!$G71</f>
        <v>13473.5646</v>
      </c>
      <c r="G70" s="57">
        <f>'[11]ราคาFOB2557 มิย.'!$G70</f>
        <v>13851.654060000001</v>
      </c>
      <c r="H70" s="57">
        <f>'[11]ราคาFOB2557 กค.'!$G70</f>
        <v>14286.570925</v>
      </c>
      <c r="I70" s="57">
        <f>'[11]ราคาFOB2557 สค.'!$G70</f>
        <v>14324.811075</v>
      </c>
      <c r="J70" s="57">
        <f>'[11]ราคาFOB2557 กย.'!$G70</f>
        <v>13920.02678</v>
      </c>
      <c r="K70" s="114">
        <f>'[11]ราคาFOB2557 ตค.'!$G70</f>
        <v>13842.327075000001</v>
      </c>
      <c r="L70" s="57">
        <f>'[11]ราคาFOB2557 พย.'!$G70</f>
        <v>13657.3369</v>
      </c>
      <c r="M70" s="57">
        <f>'[11]ราคาFOB2557 ธค.'!$G70</f>
        <v>13669.569775</v>
      </c>
      <c r="N70" s="235">
        <f>AVERAGE(B70:M70)</f>
        <v>14027.162030694446</v>
      </c>
      <c r="O70" s="202"/>
      <c r="P70" s="265"/>
    </row>
    <row r="71" spans="1:16" ht="24">
      <c r="A71" s="37" t="s">
        <v>56</v>
      </c>
      <c r="B71" s="57">
        <f>'[11]ราคาFOB2557 มค.'!$G71</f>
        <v>458.75</v>
      </c>
      <c r="C71" s="57">
        <f>'[11]ราคาFOB2557 กพ.'!$G71</f>
        <v>467.5</v>
      </c>
      <c r="D71" s="57">
        <f>'[11]ราคาFOB2557 มีค.'!$G71</f>
        <v>424</v>
      </c>
      <c r="E71" s="57">
        <f>'[11]ราคาFOB2557 เมย.'!$G71</f>
        <v>421</v>
      </c>
      <c r="F71" s="57">
        <f>'[11]ราคาFOB2557 พค.'!$G72</f>
        <v>417.5</v>
      </c>
      <c r="G71" s="57">
        <f>'[11]ราคาFOB2557 มิย.'!$G71</f>
        <v>429.2</v>
      </c>
      <c r="H71" s="57">
        <f>'[11]ราคาFOB2557 กค.'!$G71</f>
        <v>448.75</v>
      </c>
      <c r="I71" s="57">
        <f>'[11]ราคาFOB2557 สค.'!$G71</f>
        <v>450.75</v>
      </c>
      <c r="J71" s="57">
        <f>'[11]ราคาFOB2557 กย.'!$G71</f>
        <v>435.6</v>
      </c>
      <c r="K71" s="114">
        <f>'[11]ราคาFOB2557 ตค.'!$G71</f>
        <v>429.75</v>
      </c>
      <c r="L71" s="57">
        <f>'[11]ราคาFOB2557 พย.'!$G71</f>
        <v>420</v>
      </c>
      <c r="M71" s="57">
        <f>'[11]ราคาFOB2557 ธค.'!$G71</f>
        <v>418.5</v>
      </c>
      <c r="N71" s="236">
        <f>AVERAGE(B71:M71)</f>
        <v>435.10833333333329</v>
      </c>
      <c r="O71" s="202"/>
      <c r="P71" s="265"/>
    </row>
    <row r="72" spans="1:16" ht="24">
      <c r="A72" s="237" t="s">
        <v>41</v>
      </c>
      <c r="B72" s="57">
        <f>'[11]ราคาFOB2557 มค.'!$G72</f>
        <v>14903.558775</v>
      </c>
      <c r="C72" s="57">
        <f>'[11]ราคาFOB2557 กพ.'!$G72</f>
        <v>15069.821075</v>
      </c>
      <c r="D72" s="57">
        <f>'[11]ราคาFOB2557 มีค.'!$G72</f>
        <v>13518.28138</v>
      </c>
      <c r="E72" s="57">
        <f>'[11]ราคาFOB2557 เมย.'!$G72</f>
        <v>13402.658933333332</v>
      </c>
      <c r="F72" s="57">
        <f>'[11]ราคาFOB2557 พค.'!$G73</f>
        <v>13368.673475</v>
      </c>
      <c r="G72" s="57">
        <f>'[11]ราคาFOB2557 มิย.'!$G72</f>
        <v>13754.830560000002</v>
      </c>
      <c r="H72" s="57">
        <f>'[11]ราคาFOB2557 กค.'!$G72</f>
        <v>14175.2176</v>
      </c>
      <c r="I72" s="57">
        <f>'[11]ราคาFOB2557 สค.'!$G72</f>
        <v>14221.4866</v>
      </c>
      <c r="J72" s="57">
        <f>'[11]ราคาFOB2557 กย.'!$G72</f>
        <v>13824.158600000001</v>
      </c>
      <c r="K72" s="114">
        <f>'[11]ราคาFOB2557 ตค.'!$G72</f>
        <v>13745.696250000001</v>
      </c>
      <c r="L72" s="57">
        <f>'[11]ราคาFOB2557 พย.'!$G72</f>
        <v>13559.784100000003</v>
      </c>
      <c r="M72" s="57">
        <f>'[11]ราคาFOB2557 ธค.'!$G72</f>
        <v>13571.579725</v>
      </c>
      <c r="N72" s="238">
        <f t="shared" ref="N72:N84" si="4">AVERAGE(B72:M72)</f>
        <v>13926.312256111109</v>
      </c>
      <c r="O72" s="181"/>
      <c r="P72" s="265"/>
    </row>
    <row r="73" spans="1:16" ht="24">
      <c r="A73" s="237" t="s">
        <v>55</v>
      </c>
      <c r="B73" s="57">
        <f>'[11]ราคาFOB2557 มค.'!$G73</f>
        <v>455.75</v>
      </c>
      <c r="C73" s="57">
        <f>'[11]ราคาFOB2557 กพ.'!$G73</f>
        <v>464.75</v>
      </c>
      <c r="D73" s="57">
        <f>'[11]ราคาFOB2557 มีค.'!$G73</f>
        <v>420.2</v>
      </c>
      <c r="E73" s="57">
        <f>'[11]ราคาFOB2557 เมย.'!$G73</f>
        <v>418</v>
      </c>
      <c r="F73" s="57">
        <f>'[11]ราคาFOB2557 พค.'!$G74</f>
        <v>414.25</v>
      </c>
      <c r="G73" s="57">
        <f>'[11]ราคาFOB2557 มิย.'!$G73</f>
        <v>426.2</v>
      </c>
      <c r="H73" s="57">
        <f>'[11]ราคาFOB2557 กค.'!$G73</f>
        <v>445.25</v>
      </c>
      <c r="I73" s="57">
        <f>'[11]ราคาFOB2557 สค.'!$G73</f>
        <v>447.5</v>
      </c>
      <c r="J73" s="57">
        <f>'[11]ราคาFOB2557 กย.'!$G73</f>
        <v>432.6</v>
      </c>
      <c r="K73" s="114">
        <f>'[11]ราคาFOB2557 ตค.'!$G73</f>
        <v>426.75</v>
      </c>
      <c r="L73" s="57">
        <f>'[11]ราคาFOB2557 พย.'!$G73</f>
        <v>417</v>
      </c>
      <c r="M73" s="57">
        <f>'[11]ราคาFOB2557 ธค.'!$G73</f>
        <v>415.5</v>
      </c>
      <c r="N73" s="238">
        <f t="shared" si="4"/>
        <v>431.97916666666669</v>
      </c>
      <c r="O73" s="181"/>
      <c r="P73" s="265"/>
    </row>
    <row r="74" spans="1:16" ht="24">
      <c r="A74" s="35" t="s">
        <v>42</v>
      </c>
      <c r="B74" s="57">
        <f>'[11]ราคาFOB2557 มค.'!$G74</f>
        <v>14805.451499999999</v>
      </c>
      <c r="C74" s="57">
        <f>'[11]ราคาFOB2557 กพ.'!$G74</f>
        <v>14964.419575</v>
      </c>
      <c r="D74" s="57">
        <f>'[11]ราคาFOB2557 มีค.'!$G74</f>
        <v>13421.769219999998</v>
      </c>
      <c r="E74" s="57">
        <f>'[11]ราคาFOB2557 เมย.'!$G74</f>
        <v>13306.467133333334</v>
      </c>
      <c r="F74" s="57">
        <f>'[11]ราคาFOB2557 พค.'!$G75</f>
        <v>13271.856275</v>
      </c>
      <c r="G74" s="57">
        <f>'[11]ราคาFOB2557 มิย.'!$G74</f>
        <v>13658.00706</v>
      </c>
      <c r="H74" s="57">
        <f>'[11]ราคาFOB2557 กค.'!$G74</f>
        <v>14071.673350000001</v>
      </c>
      <c r="I74" s="57">
        <f>'[11]ราคาFOB2557 สค.'!$G74</f>
        <v>14126.146825</v>
      </c>
      <c r="J74" s="57">
        <f>'[11]ราคาFOB2557 กย.'!$G74</f>
        <v>13728.290419999999</v>
      </c>
      <c r="K74" s="114">
        <f>'[11]ราคาFOB2557 ตค.'!$G74</f>
        <v>13641.011375000002</v>
      </c>
      <c r="L74" s="57">
        <f>'[11]ราคาFOB2557 พย.'!$G74</f>
        <v>13462.231299999999</v>
      </c>
      <c r="M74" s="57">
        <f>'[11]ราคาFOB2557 ธค.'!$G74</f>
        <v>13473.589675000001</v>
      </c>
      <c r="N74" s="235">
        <f t="shared" si="4"/>
        <v>13827.576142361111</v>
      </c>
      <c r="O74" s="181"/>
      <c r="P74" s="265"/>
    </row>
    <row r="75" spans="1:16" ht="24">
      <c r="A75" s="35" t="s">
        <v>55</v>
      </c>
      <c r="B75" s="57">
        <f>'[11]ราคาFOB2557 มค.'!$G75</f>
        <v>452.75</v>
      </c>
      <c r="C75" s="57">
        <f>'[11]ราคาFOB2557 กพ.'!$G75</f>
        <v>461.5</v>
      </c>
      <c r="D75" s="57">
        <f>'[11]ราคาFOB2557 มีค.'!$G75</f>
        <v>417.2</v>
      </c>
      <c r="E75" s="57">
        <f>'[11]ราคาFOB2557 เมย.'!$G75</f>
        <v>415</v>
      </c>
      <c r="F75" s="57">
        <f>'[11]ราคาFOB2557 พค.'!$G76</f>
        <v>411.25</v>
      </c>
      <c r="G75" s="57">
        <f>'[11]ราคาFOB2557 มิย.'!$G75</f>
        <v>423.2</v>
      </c>
      <c r="H75" s="57">
        <f>'[11]ราคาFOB2557 กค.'!$G75</f>
        <v>442</v>
      </c>
      <c r="I75" s="57">
        <f>'[11]ราคาFOB2557 สค.'!$G75</f>
        <v>444.5</v>
      </c>
      <c r="J75" s="57">
        <f>'[11]ราคาFOB2557 กย.'!$G75</f>
        <v>429.6</v>
      </c>
      <c r="K75" s="114">
        <f>'[11]ราคาFOB2557 ตค.'!$G75</f>
        <v>423.5</v>
      </c>
      <c r="L75" s="57">
        <f>'[11]ราคาFOB2557 พย.'!$G75</f>
        <v>414</v>
      </c>
      <c r="M75" s="57">
        <f>'[11]ราคาFOB2557 ธค.'!$G75</f>
        <v>412.5</v>
      </c>
      <c r="N75" s="235">
        <f t="shared" si="4"/>
        <v>428.91666666666669</v>
      </c>
      <c r="O75" s="181"/>
      <c r="P75" s="265"/>
    </row>
    <row r="76" spans="1:16" ht="24">
      <c r="A76" s="35" t="s">
        <v>43</v>
      </c>
      <c r="B76" s="57">
        <f>'[11]ราคาFOB2557 มค.'!$G76</f>
        <v>14699.177075000001</v>
      </c>
      <c r="C76" s="57">
        <f>'[11]ราคาFOB2557 กพ.'!$G76</f>
        <v>14867.140900000002</v>
      </c>
      <c r="D76" s="57">
        <f>'[11]ราคาFOB2557 มีค.'!$G76</f>
        <v>13318.8331</v>
      </c>
      <c r="E76" s="57">
        <f>'[11]ราคาFOB2557 เมย.'!$G76</f>
        <v>13178.2114</v>
      </c>
      <c r="F76" s="57">
        <f>'[11]ราคาFOB2557 พค.'!$G77</f>
        <v>13175.039075000001</v>
      </c>
      <c r="G76" s="57">
        <f>'[11]ราคาFOB2557 มิย.'!$G76</f>
        <v>13554.73228</v>
      </c>
      <c r="H76" s="57">
        <f>'[11]ราคาFOB2557 กค.'!$G76</f>
        <v>13976.154475000001</v>
      </c>
      <c r="I76" s="57">
        <f>'[11]ราคาFOB2557 สค.'!$G76</f>
        <v>14030.807050000001</v>
      </c>
      <c r="J76" s="57">
        <f>'[11]ราคาFOB2557 กย.'!$G76</f>
        <v>13626.05012</v>
      </c>
      <c r="K76" s="114">
        <f>'[11]ราคาFOB2557 ตค.'!$G76</f>
        <v>13544.380550000002</v>
      </c>
      <c r="L76" s="57">
        <f>'[11]ราคาFOB2557 พย.'!$G76</f>
        <v>13353.816966666667</v>
      </c>
      <c r="M76" s="57">
        <f>'[11]ราคาFOB2557 ธค.'!$G76</f>
        <v>13375.599625000001</v>
      </c>
      <c r="N76" s="235">
        <f t="shared" si="4"/>
        <v>13724.995218055557</v>
      </c>
      <c r="O76" s="181"/>
      <c r="P76" s="265"/>
    </row>
    <row r="77" spans="1:16" ht="24">
      <c r="A77" s="35" t="s">
        <v>55</v>
      </c>
      <c r="B77" s="57">
        <f>'[11]ราคาFOB2557 มค.'!$G77</f>
        <v>449.5</v>
      </c>
      <c r="C77" s="57">
        <f>'[11]ราคาFOB2557 กพ.'!$G77</f>
        <v>458.5</v>
      </c>
      <c r="D77" s="57">
        <f>'[11]ราคาFOB2557 มีค.'!$G77</f>
        <v>414</v>
      </c>
      <c r="E77" s="57">
        <f>'[11]ราคาFOB2557 เมย.'!$G77</f>
        <v>411</v>
      </c>
      <c r="F77" s="57">
        <f>'[11]ราคาFOB2557 พค.'!$G78</f>
        <v>408.25</v>
      </c>
      <c r="G77" s="57">
        <f>'[11]ราคาFOB2557 มิย.'!$G77</f>
        <v>420</v>
      </c>
      <c r="H77" s="57">
        <f>'[11]ราคาFOB2557 กค.'!$G77</f>
        <v>439</v>
      </c>
      <c r="I77" s="57">
        <f>'[11]ราคาFOB2557 สค.'!$G77</f>
        <v>441.5</v>
      </c>
      <c r="J77" s="57">
        <f>'[11]ราคาFOB2557 กย.'!$G77</f>
        <v>426.4</v>
      </c>
      <c r="K77" s="114">
        <f>'[11]ราคาFOB2557 ตค.'!$G77</f>
        <v>420.5</v>
      </c>
      <c r="L77" s="57">
        <f>'[11]ราคาFOB2557 พย.'!$G77</f>
        <v>410.66666666666669</v>
      </c>
      <c r="M77" s="57">
        <f>'[11]ราคาFOB2557 ธค.'!$G77</f>
        <v>409.5</v>
      </c>
      <c r="N77" s="235">
        <f t="shared" si="4"/>
        <v>425.73472222222222</v>
      </c>
      <c r="O77" s="181"/>
      <c r="P77" s="265"/>
    </row>
    <row r="78" spans="1:16" ht="24">
      <c r="A78" s="35" t="s">
        <v>44</v>
      </c>
      <c r="B78" s="57">
        <f>'[11]ราคาFOB2557 มค.'!$G78</f>
        <v>14486.631849999998</v>
      </c>
      <c r="C78" s="57">
        <f>'[11]ราคาFOB2557 กพ.'!$G78</f>
        <v>14632.075049999999</v>
      </c>
      <c r="D78" s="57">
        <f>'[11]ราคาFOB2557 มีค.'!$G78</f>
        <v>13125.808779999998</v>
      </c>
      <c r="E78" s="57">
        <f>'[11]ราคาFOB2557 เมย.'!$G78</f>
        <v>12985.827799999999</v>
      </c>
      <c r="F78" s="57">
        <f>'[11]ราคาFOB2557 พค.'!$G79</f>
        <v>12973.310875000001</v>
      </c>
      <c r="G78" s="57">
        <f>'[11]ราคาFOB2557 มิย.'!$G78</f>
        <v>13361.085279999999</v>
      </c>
      <c r="H78" s="57">
        <f>'[11]ราคาFOB2557 กค.'!$G78</f>
        <v>13769.282275000001</v>
      </c>
      <c r="I78" s="57">
        <f>'[11]ราคาFOB2557 สค.'!$G78</f>
        <v>13816.332274999999</v>
      </c>
      <c r="J78" s="57">
        <f>'[11]ราคาFOB2557 กย.'!$G78</f>
        <v>13427.959299999999</v>
      </c>
      <c r="K78" s="114">
        <f>'[11]ราคาFOB2557 ตค.'!$G78</f>
        <v>13343.039575000001</v>
      </c>
      <c r="L78" s="57">
        <f>'[11]ราคาFOB2557 พย.'!$G78</f>
        <v>13158.711366666668</v>
      </c>
      <c r="M78" s="57">
        <f>'[11]ราคาFOB2557 ธค.'!$G78</f>
        <v>13179.619524999998</v>
      </c>
      <c r="N78" s="235">
        <f t="shared" si="4"/>
        <v>13521.640329305554</v>
      </c>
      <c r="O78" s="269"/>
      <c r="P78" s="270"/>
    </row>
    <row r="79" spans="1:16" ht="24">
      <c r="A79" s="35" t="s">
        <v>56</v>
      </c>
      <c r="B79" s="57">
        <f>'[11]ราคาFOB2557 มค.'!$G79</f>
        <v>443</v>
      </c>
      <c r="C79" s="57">
        <f>'[11]ราคาFOB2557 กพ.'!$G79</f>
        <v>451.25</v>
      </c>
      <c r="D79" s="57">
        <f>'[11]ราคาFOB2557 มีค.'!$G79</f>
        <v>408</v>
      </c>
      <c r="E79" s="57">
        <f>'[11]ราคาFOB2557 เมย.'!$G79</f>
        <v>405</v>
      </c>
      <c r="F79" s="57">
        <f>'[11]ราคาFOB2557 พค.'!$G80</f>
        <v>402</v>
      </c>
      <c r="G79" s="57">
        <f>'[11]ราคาFOB2557 มิย.'!$G79</f>
        <v>414</v>
      </c>
      <c r="H79" s="57">
        <f>'[11]ราคาFOB2557 กค.'!$G79</f>
        <v>432.5</v>
      </c>
      <c r="I79" s="57">
        <f>'[11]ราคาFOB2557 สค.'!$G79</f>
        <v>434.75</v>
      </c>
      <c r="J79" s="57">
        <f>'[11]ราคาFOB2557 กย.'!$G79</f>
        <v>420.2</v>
      </c>
      <c r="K79" s="114">
        <f>'[11]ราคาFOB2557 ตค.'!$G79</f>
        <v>414.25</v>
      </c>
      <c r="L79" s="57">
        <f>'[11]ราคาFOB2557 พย.'!$G79</f>
        <v>404.66666666666669</v>
      </c>
      <c r="M79" s="57">
        <f>'[11]ราคาFOB2557 ธค.'!$G79</f>
        <v>403.5</v>
      </c>
      <c r="N79" s="235">
        <f t="shared" si="4"/>
        <v>419.42638888888888</v>
      </c>
      <c r="O79" s="269"/>
      <c r="P79" s="270"/>
    </row>
    <row r="80" spans="1:16" ht="24">
      <c r="A80" s="273" t="s">
        <v>45</v>
      </c>
      <c r="B80" s="57"/>
      <c r="C80" s="57"/>
      <c r="D80" s="57"/>
      <c r="E80" s="57"/>
      <c r="F80" s="57"/>
      <c r="G80" s="57"/>
      <c r="H80" s="57"/>
      <c r="I80" s="57"/>
      <c r="J80" s="57"/>
      <c r="K80" s="114"/>
      <c r="L80" s="57"/>
      <c r="M80" s="57"/>
      <c r="N80" s="268"/>
      <c r="O80" s="181"/>
      <c r="P80" s="265"/>
    </row>
    <row r="81" spans="1:16" ht="24">
      <c r="A81" s="273" t="s">
        <v>55</v>
      </c>
      <c r="B81" s="57"/>
      <c r="C81" s="57"/>
      <c r="D81" s="57"/>
      <c r="E81" s="57"/>
      <c r="F81" s="57"/>
      <c r="G81" s="57"/>
      <c r="H81" s="57"/>
      <c r="I81" s="57"/>
      <c r="J81" s="57"/>
      <c r="K81" s="114"/>
      <c r="L81" s="57"/>
      <c r="M81" s="57"/>
      <c r="N81" s="268"/>
      <c r="O81" s="181"/>
      <c r="P81" s="265"/>
    </row>
    <row r="82" spans="1:16" ht="24">
      <c r="A82" s="204" t="s">
        <v>46</v>
      </c>
      <c r="B82" s="228"/>
      <c r="C82" s="229"/>
      <c r="D82" s="229"/>
      <c r="E82" s="230"/>
      <c r="F82" s="229"/>
      <c r="G82" s="228"/>
      <c r="H82" s="215"/>
      <c r="I82" s="215"/>
      <c r="J82" s="231"/>
      <c r="K82" s="232"/>
      <c r="L82" s="215"/>
      <c r="M82" s="215"/>
      <c r="N82" s="233"/>
      <c r="O82" s="181"/>
      <c r="P82" s="265"/>
    </row>
    <row r="83" spans="1:16" ht="24">
      <c r="A83" s="35" t="s">
        <v>47</v>
      </c>
      <c r="B83" s="57">
        <f>'[11]ราคาFOB2557 มค.'!$G83</f>
        <v>11086.043549999999</v>
      </c>
      <c r="C83" s="57">
        <f>'[11]ราคาFOB2557 กพ.'!$G83</f>
        <v>10863.347925000002</v>
      </c>
      <c r="D83" s="57">
        <f>'[11]ราคาFOB2557 มีค.'!$G83</f>
        <v>9529.0391199999976</v>
      </c>
      <c r="E83" s="57">
        <f>'[11]ราคาFOB2557 เมย.'!$G83</f>
        <v>9127.5402666666687</v>
      </c>
      <c r="F83" s="57">
        <f>'[11]ราคาFOB2557 พค.'!$G84</f>
        <v>9108.8276750000005</v>
      </c>
      <c r="G83" s="57">
        <f>'[11]ราคาFOB2557 มิย.'!$G83</f>
        <v>9624.1797200000001</v>
      </c>
      <c r="H83" s="57">
        <f>'[11]ราคาFOB2557 กค.'!$G83</f>
        <v>9631.1329500000011</v>
      </c>
      <c r="I83" s="57">
        <f>'[11]ราคาFOB2557 สค.'!$G83</f>
        <v>9851.3001249999998</v>
      </c>
      <c r="J83" s="57">
        <f>'[11]ราคาFOB2557 กย.'!$G83</f>
        <v>9906.2522599999993</v>
      </c>
      <c r="K83" s="114">
        <f>'[11]ราคาFOB2557 ตค.'!$G83</f>
        <v>9912.602350000001</v>
      </c>
      <c r="L83" s="57">
        <f>'[11]ราคาFOB2557 พย.'!$G83</f>
        <v>9917.812899999999</v>
      </c>
      <c r="M83" s="57">
        <f>'[11]ราคาFOB2557 ธค.'!$G83</f>
        <v>9929.6707249999999</v>
      </c>
      <c r="N83" s="235">
        <f t="shared" si="4"/>
        <v>9873.9791305555555</v>
      </c>
      <c r="O83" s="181"/>
      <c r="P83" s="182"/>
    </row>
    <row r="84" spans="1:16" ht="24">
      <c r="A84" s="37" t="s">
        <v>55</v>
      </c>
      <c r="B84" s="68">
        <f>'[11]ราคาFOB2557 มค.'!$G84</f>
        <v>339</v>
      </c>
      <c r="C84" s="68">
        <f>'[11]ราคาFOB2557 กพ.'!$G84</f>
        <v>335</v>
      </c>
      <c r="D84" s="68">
        <f>'[11]ราคาFOB2557 มีค.'!$G84</f>
        <v>296.2</v>
      </c>
      <c r="E84" s="68">
        <f>'[11]ราคาFOB2557 เมย.'!$G84</f>
        <v>284.66666666666669</v>
      </c>
      <c r="F84" s="68">
        <f>'[11]ราคาFOB2557 พค.'!$G85</f>
        <v>282.25</v>
      </c>
      <c r="G84" s="68">
        <f>'[11]ราคาFOB2557 มิย.'!$G84</f>
        <v>298.2</v>
      </c>
      <c r="H84" s="68">
        <f>'[11]ราคาFOB2557 กค.'!$G84</f>
        <v>302.5</v>
      </c>
      <c r="I84" s="68">
        <f>'[11]ราคาFOB2557 สค.'!$G84</f>
        <v>310</v>
      </c>
      <c r="J84" s="68">
        <f>'[11]ราคาFOB2557 กย.'!$G84</f>
        <v>310</v>
      </c>
      <c r="K84" s="277">
        <f>'[11]ราคาFOB2557 ตค.'!$G84</f>
        <v>307.75</v>
      </c>
      <c r="L84" s="68">
        <f>'[11]ราคาFOB2557 พย.'!$G84</f>
        <v>305</v>
      </c>
      <c r="M84" s="68">
        <f>'[11]ราคาFOB2557 ธค.'!$G84</f>
        <v>304</v>
      </c>
      <c r="N84" s="236">
        <f t="shared" si="4"/>
        <v>306.2138888888889</v>
      </c>
      <c r="O84" s="181"/>
      <c r="P84" s="182"/>
    </row>
  </sheetData>
  <mergeCells count="1">
    <mergeCell ref="M2: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84"/>
  <sheetViews>
    <sheetView workbookViewId="0">
      <selection activeCell="A5" sqref="A5:A84"/>
    </sheetView>
  </sheetViews>
  <sheetFormatPr defaultRowHeight="14.25"/>
  <cols>
    <col min="1" max="1" width="24.875" customWidth="1"/>
  </cols>
  <sheetData>
    <row r="1" spans="1:16" ht="29.25">
      <c r="A1" s="210" t="s">
        <v>101</v>
      </c>
      <c r="B1" s="206"/>
      <c r="C1" s="206"/>
      <c r="D1" s="206"/>
      <c r="E1" s="206"/>
      <c r="F1" s="207"/>
      <c r="G1" s="206"/>
      <c r="H1" s="72"/>
      <c r="I1" s="72"/>
      <c r="J1" s="72"/>
      <c r="K1" s="72"/>
      <c r="L1" s="72"/>
      <c r="M1" s="72"/>
      <c r="N1" s="63"/>
      <c r="O1" s="163"/>
      <c r="P1" s="164"/>
    </row>
    <row r="2" spans="1:16" ht="29.25">
      <c r="A2" s="118" t="s">
        <v>62</v>
      </c>
      <c r="B2" s="119"/>
      <c r="C2" s="119"/>
      <c r="D2" s="119"/>
      <c r="E2" s="119"/>
      <c r="F2" s="207"/>
      <c r="G2" s="120" t="s">
        <v>63</v>
      </c>
      <c r="H2" s="222"/>
      <c r="I2" s="72"/>
      <c r="J2" s="72"/>
      <c r="K2" s="72"/>
      <c r="L2" s="72"/>
      <c r="M2" s="192" t="s">
        <v>50</v>
      </c>
      <c r="N2" s="192"/>
      <c r="O2" s="163"/>
      <c r="P2" s="164"/>
    </row>
    <row r="3" spans="1:16" ht="24">
      <c r="A3" s="43" t="s">
        <v>48</v>
      </c>
      <c r="B3" s="44" t="s">
        <v>64</v>
      </c>
      <c r="C3" s="44" t="s">
        <v>65</v>
      </c>
      <c r="D3" s="44" t="s">
        <v>66</v>
      </c>
      <c r="E3" s="44" t="s">
        <v>67</v>
      </c>
      <c r="F3" s="44" t="s">
        <v>68</v>
      </c>
      <c r="G3" s="44" t="s">
        <v>69</v>
      </c>
      <c r="H3" s="44" t="s">
        <v>70</v>
      </c>
      <c r="I3" s="44" t="s">
        <v>71</v>
      </c>
      <c r="J3" s="44" t="s">
        <v>72</v>
      </c>
      <c r="K3" s="44" t="s">
        <v>73</v>
      </c>
      <c r="L3" s="43" t="s">
        <v>74</v>
      </c>
      <c r="M3" s="44" t="s">
        <v>75</v>
      </c>
      <c r="N3" s="156" t="s">
        <v>76</v>
      </c>
      <c r="O3" s="163"/>
      <c r="P3" s="164"/>
    </row>
    <row r="4" spans="1:16" ht="24">
      <c r="A4" s="211" t="s">
        <v>53</v>
      </c>
      <c r="B4" s="223">
        <f>'[12]ราคาFOB2558 มค.'!G4</f>
        <v>32.508775</v>
      </c>
      <c r="C4" s="224">
        <f>'[12]ราคาFOB2558 กพ.'!G4</f>
        <v>32.354066666666661</v>
      </c>
      <c r="D4" s="223">
        <f>'[12]ราคาFOB2558 มีค.'!G4</f>
        <v>32.360120000000002</v>
      </c>
      <c r="E4" s="225">
        <f>'[12]ราคาFOB2558 เมย.'!G4</f>
        <v>32.2806</v>
      </c>
      <c r="F4" s="225">
        <f>'[12]ราคาFOB2558 พค.'!G4</f>
        <v>33.368650000000002</v>
      </c>
      <c r="G4" s="225">
        <f>'[12]ราคาFOB2558 มิย.'!G4</f>
        <v>33.490940000000009</v>
      </c>
      <c r="H4" s="225">
        <f>'[12]ราคาFOB2558 กค.'!G4</f>
        <v>34.313000000000002</v>
      </c>
      <c r="I4" s="226">
        <f>'[12]ราคาFOB2558 สค.'!G4</f>
        <v>35.194319999999991</v>
      </c>
      <c r="J4" s="226">
        <f>'[12]ราคาFOB2558 กย.'!G4</f>
        <v>35.822524999999999</v>
      </c>
      <c r="K4" s="226">
        <f>'[12]ราคาFOB2558 ตค.'!G4</f>
        <v>35.432324999999999</v>
      </c>
      <c r="L4" s="226">
        <f>'[12]ราคาFOB2558 พย.'!G4</f>
        <v>35.511424999999996</v>
      </c>
      <c r="M4" s="226">
        <f>'[12]ราคาFOB2558 ธค.'!G4</f>
        <v>35.758533333333332</v>
      </c>
      <c r="N4" s="227">
        <f>AVERAGE(B4:M4)</f>
        <v>34.032939999999996</v>
      </c>
      <c r="O4" s="171"/>
      <c r="P4" s="172"/>
    </row>
    <row r="5" spans="1:16" ht="24">
      <c r="A5" s="194" t="s">
        <v>0</v>
      </c>
      <c r="B5" s="228"/>
      <c r="C5" s="229"/>
      <c r="D5" s="229"/>
      <c r="E5" s="230"/>
      <c r="F5" s="229"/>
      <c r="G5" s="228"/>
      <c r="H5" s="215"/>
      <c r="I5" s="215"/>
      <c r="J5" s="231"/>
      <c r="K5" s="232"/>
      <c r="L5" s="215"/>
      <c r="M5" s="215"/>
      <c r="N5" s="233"/>
      <c r="O5" s="181"/>
      <c r="P5" s="182"/>
    </row>
    <row r="6" spans="1:16" ht="24">
      <c r="A6" s="33" t="s">
        <v>1</v>
      </c>
      <c r="B6" s="57">
        <f>'[12]ราคาFOB2558 มค.'!$G6</f>
        <v>35035.839550000004</v>
      </c>
      <c r="C6" s="57">
        <f>'[12]ราคาFOB2558 กพ.'!$G6</f>
        <v>35050.224933333324</v>
      </c>
      <c r="D6" s="57">
        <f>'[12]ราคาFOB2558 มีค.'!$G6</f>
        <v>35051.560819999999</v>
      </c>
      <c r="E6" s="57">
        <f>'[12]ราคาFOB2558 เมย.'!$G6</f>
        <v>35013.262999999999</v>
      </c>
      <c r="F6" s="57">
        <f>'[12]ราคาFOB2558 พค.'!$G6</f>
        <v>34886.875199999995</v>
      </c>
      <c r="G6" s="57">
        <f>'[12]ราคาFOB2558 มิย.'!$G6</f>
        <v>35071.68636</v>
      </c>
      <c r="H6" s="57">
        <f>'[12]ราคาFOB2558 กค.'!$G6</f>
        <v>35229.161575000006</v>
      </c>
      <c r="I6" s="57">
        <f>'[12]ราคาFOB2558 สค.'!G6</f>
        <v>35009.364540000002</v>
      </c>
      <c r="J6" s="57">
        <f>'[12]ราคาFOB2558 กย.'!G6</f>
        <v>34962.294374999998</v>
      </c>
      <c r="K6" s="114">
        <f>'[12]ราคาFOB2558 ตค.'!G6</f>
        <v>34970.185400000002</v>
      </c>
      <c r="L6" s="57">
        <f>'[12]ราคาFOB2558 พย.'!G6</f>
        <v>32246.981424999998</v>
      </c>
      <c r="M6" s="57">
        <f>'[12]ราคาFOB2558 ธค.'!G6</f>
        <v>28928.4902</v>
      </c>
      <c r="N6" s="234">
        <f>AVERAGE(B6:M6)</f>
        <v>34287.993948194446</v>
      </c>
      <c r="O6" s="202"/>
      <c r="P6" s="265"/>
    </row>
    <row r="7" spans="1:16" ht="24">
      <c r="A7" s="33" t="s">
        <v>55</v>
      </c>
      <c r="B7" s="57">
        <f>'[12]ราคาFOB2558 มค.'!$G7</f>
        <v>1077.75</v>
      </c>
      <c r="C7" s="57">
        <f>'[12]ราคาFOB2558 กพ.'!$G7</f>
        <v>1083.3333333333333</v>
      </c>
      <c r="D7" s="57">
        <f>'[12]ราคาFOB2558 มีค.'!$G7</f>
        <v>1083.2</v>
      </c>
      <c r="E7" s="57">
        <f>'[12]ราคาFOB2558 เมย.'!$G7</f>
        <v>1084.6666666666667</v>
      </c>
      <c r="F7" s="57">
        <f>'[12]ราคาFOB2558 พค.'!$G7</f>
        <v>1045.5</v>
      </c>
      <c r="G7" s="57">
        <f>'[12]ราคาFOB2558 มิย.'!$G7</f>
        <v>1047.2</v>
      </c>
      <c r="H7" s="57">
        <f>'[12]ราคาFOB2558 กค.'!$G7</f>
        <v>1026.75</v>
      </c>
      <c r="I7" s="57">
        <f>'[12]ราคาFOB2558 สค.'!G7</f>
        <v>994.8</v>
      </c>
      <c r="J7" s="57">
        <f>'[12]ราคาFOB2558 กย.'!G7</f>
        <v>976</v>
      </c>
      <c r="K7" s="114">
        <f>'[12]ราคาFOB2558 ตค.'!G7</f>
        <v>987</v>
      </c>
      <c r="L7" s="57">
        <f>'[12]ราคาFOB2558 พย.'!G7</f>
        <v>908.25</v>
      </c>
      <c r="M7" s="57">
        <f>'[12]ราคาFOB2558 ธค.'!G7</f>
        <v>809</v>
      </c>
      <c r="N7" s="235">
        <f t="shared" ref="N7:N17" si="0">AVERAGE(B7:M7)</f>
        <v>1010.2874999999999</v>
      </c>
      <c r="O7" s="202"/>
      <c r="P7" s="265"/>
    </row>
    <row r="8" spans="1:16" ht="24">
      <c r="A8" s="33" t="s">
        <v>3</v>
      </c>
      <c r="B8" s="57">
        <f>'[12]ราคาFOB2558 มค.'!$G8</f>
        <v>31963.825775000005</v>
      </c>
      <c r="C8" s="57">
        <f>'[12]ราคาFOB2558 กพ.'!$G8</f>
        <v>31653.583366666669</v>
      </c>
      <c r="D8" s="57">
        <f>'[12]ราคาFOB2558 มีค.'!$G8</f>
        <v>30974.281200000005</v>
      </c>
      <c r="E8" s="57">
        <f>'[12]ราคาFOB2558 เมย.'!$G8</f>
        <v>30956.710300000002</v>
      </c>
      <c r="F8" s="57">
        <f>'[12]ราคาFOB2558 พค.'!$G8</f>
        <v>30582.183899999996</v>
      </c>
      <c r="G8" s="57">
        <f>'[12]ราคาFOB2558 มิย.'!$G8</f>
        <v>29646.116860000002</v>
      </c>
      <c r="H8" s="57">
        <f>'[12]ราคาFOB2558 กค.'!$G8</f>
        <v>31914.521675</v>
      </c>
      <c r="I8" s="57">
        <f>'[12]ราคาFOB2558 สค.'!G8</f>
        <v>31248.29178</v>
      </c>
      <c r="J8" s="57">
        <f>'[12]ราคาFOB2558 กย.'!G8</f>
        <v>30538.201299999997</v>
      </c>
      <c r="K8" s="114">
        <f>'[12]ราคาFOB2558 ตค.'!G8</f>
        <v>30382.022874999999</v>
      </c>
      <c r="L8" s="57">
        <f>'[12]ราคาFOB2558 พย.'!G8</f>
        <v>29188.584399999996</v>
      </c>
      <c r="M8" s="57">
        <f>'[12]ราคาFOB2558 ธค.'!G8</f>
        <v>27903.446433333331</v>
      </c>
      <c r="N8" s="235">
        <f t="shared" si="0"/>
        <v>30579.314155416669</v>
      </c>
      <c r="O8" s="181"/>
      <c r="P8" s="265"/>
    </row>
    <row r="9" spans="1:16" ht="24">
      <c r="A9" s="33" t="s">
        <v>56</v>
      </c>
      <c r="B9" s="57">
        <f>'[12]ราคาFOB2558 มค.'!$G9</f>
        <v>983.25</v>
      </c>
      <c r="C9" s="57">
        <f>'[12]ราคาFOB2558 กพ.'!$G9</f>
        <v>978.33333333333337</v>
      </c>
      <c r="D9" s="57">
        <f>'[12]ราคาFOB2558 มีค.'!$G9</f>
        <v>957.2</v>
      </c>
      <c r="E9" s="57">
        <f>'[12]ราคาFOB2558 เมย.'!$G9</f>
        <v>959</v>
      </c>
      <c r="F9" s="57">
        <f>'[12]ราคาFOB2558 พค.'!$G9</f>
        <v>916.5</v>
      </c>
      <c r="G9" s="57">
        <f>'[12]ราคาFOB2558 มิย.'!$G9</f>
        <v>885.2</v>
      </c>
      <c r="H9" s="57">
        <f>'[12]ราคาFOB2558 กค.'!$G9</f>
        <v>930</v>
      </c>
      <c r="I9" s="57">
        <f>'[12]ราคาFOB2558 สค.'!G9</f>
        <v>888</v>
      </c>
      <c r="J9" s="57">
        <f>'[12]ราคาFOB2558 กย.'!G9</f>
        <v>852.5</v>
      </c>
      <c r="K9" s="114">
        <f>'[12]ราคาFOB2558 ตค.'!G9</f>
        <v>857.5</v>
      </c>
      <c r="L9" s="57">
        <f>'[12]ราคาFOB2558 พย.'!G9</f>
        <v>822</v>
      </c>
      <c r="M9" s="57">
        <f>'[12]ราคาFOB2558 ธค.'!G9</f>
        <v>780.33333333333337</v>
      </c>
      <c r="N9" s="235">
        <f t="shared" si="0"/>
        <v>900.81805555555559</v>
      </c>
      <c r="O9" s="181"/>
      <c r="P9" s="265"/>
    </row>
    <row r="10" spans="1:16" ht="24">
      <c r="A10" s="33" t="s">
        <v>4</v>
      </c>
      <c r="B10" s="57">
        <f>'[12]ราคาFOB2558 มค.'!$G10</f>
        <v>34288.137725000001</v>
      </c>
      <c r="C10" s="57">
        <f>'[12]ราคาFOB2558 กพ.'!$G10</f>
        <v>34306.081400000003</v>
      </c>
      <c r="D10" s="57">
        <f>'[12]ราคาFOB2558 มีค.'!$G10</f>
        <v>34300.850579999998</v>
      </c>
      <c r="E10" s="57">
        <f>'[12]ราคาFOB2558 เมย.'!$G10</f>
        <v>34270.809199999996</v>
      </c>
      <c r="F10" s="57">
        <f>'[12]ราคาFOB2558 พค.'!$G10</f>
        <v>34136.090250000001</v>
      </c>
      <c r="G10" s="57">
        <f>'[12]ราคาFOB2558 มิย.'!$G10</f>
        <v>34294.705459999997</v>
      </c>
      <c r="H10" s="57">
        <f>'[12]ราคาFOB2558 กค.'!$G10</f>
        <v>34474.275575</v>
      </c>
      <c r="I10" s="57">
        <f>'[12]ราคาFOB2558 สค.'!G10</f>
        <v>34242.30618</v>
      </c>
      <c r="J10" s="57">
        <f>'[12]ราคาFOB2558 กย.'!G10</f>
        <v>34227.990725000003</v>
      </c>
      <c r="K10" s="114">
        <f>'[12]ราคาFOB2558 ตค.'!G10</f>
        <v>34199.704275000004</v>
      </c>
      <c r="L10" s="57">
        <f>'[12]ราคาFOB2558 พย.'!G10</f>
        <v>31367.769999999997</v>
      </c>
      <c r="M10" s="57">
        <f>'[12]ราคาFOB2558 ธค.'!G10</f>
        <v>27903.446433333331</v>
      </c>
      <c r="N10" s="235">
        <f t="shared" si="0"/>
        <v>33501.013983611112</v>
      </c>
      <c r="O10" s="202"/>
      <c r="P10" s="265"/>
    </row>
    <row r="11" spans="1:16" ht="24">
      <c r="A11" s="33" t="s">
        <v>55</v>
      </c>
      <c r="B11" s="57">
        <f>'[12]ราคาFOB2558 มค.'!$G11</f>
        <v>1054.75</v>
      </c>
      <c r="C11" s="57">
        <f>'[12]ราคาFOB2558 กพ.'!$G11</f>
        <v>1060.3333333333333</v>
      </c>
      <c r="D11" s="57">
        <f>'[12]ราคาFOB2558 มีค.'!$G11</f>
        <v>1060</v>
      </c>
      <c r="E11" s="57">
        <f>'[12]ราคาFOB2558 เมย.'!$G11</f>
        <v>1061.6666666666667</v>
      </c>
      <c r="F11" s="57">
        <f>'[12]ราคาFOB2558 พค.'!$G11</f>
        <v>1023</v>
      </c>
      <c r="G11" s="57">
        <f>'[12]ราคาFOB2558 มิย.'!$G11</f>
        <v>1024</v>
      </c>
      <c r="H11" s="57">
        <f>'[12]ราคาFOB2558 กค.'!$G11</f>
        <v>1004.75</v>
      </c>
      <c r="I11" s="57">
        <f>'[12]ราคาFOB2558 สค.'!G11</f>
        <v>973</v>
      </c>
      <c r="J11" s="57">
        <f>'[12]ราคาFOB2558 กย.'!G11</f>
        <v>955.5</v>
      </c>
      <c r="K11" s="114">
        <f>'[12]ราคาFOB2558 ตค.'!G11</f>
        <v>965.25</v>
      </c>
      <c r="L11" s="57">
        <f>'[12]ราคาFOB2558 พย.'!G11</f>
        <v>883.5</v>
      </c>
      <c r="M11" s="57">
        <f>'[12]ราคาFOB2558 ธค.'!G11</f>
        <v>780.33333333333337</v>
      </c>
      <c r="N11" s="235">
        <f t="shared" si="0"/>
        <v>987.1736111111112</v>
      </c>
      <c r="O11" s="202"/>
      <c r="P11" s="265"/>
    </row>
    <row r="12" spans="1:16" ht="24">
      <c r="A12" s="33" t="s">
        <v>5</v>
      </c>
      <c r="B12" s="57">
        <f>'[12]ราคาFOB2558 มค.'!$G12</f>
        <v>30964.154474999999</v>
      </c>
      <c r="C12" s="57">
        <f>'[12]ราคาFOB2558 กพ.'!$G12</f>
        <v>30639.839633333333</v>
      </c>
      <c r="D12" s="57">
        <f>'[12]ราคาFOB2558 มีค.'!$G12</f>
        <v>29951.760019999998</v>
      </c>
      <c r="E12" s="57">
        <f>'[12]ราคาFOB2558 เมย.'!$G12</f>
        <v>29913.01373333333</v>
      </c>
      <c r="F12" s="57">
        <f>'[12]ราคาFOB2558 พค.'!$G12</f>
        <v>29581.124400000001</v>
      </c>
      <c r="G12" s="57">
        <f>'[12]ราคาFOB2558 มิย.'!$G12</f>
        <v>29036.605559999996</v>
      </c>
      <c r="H12" s="57">
        <f>'[12]ราคาFOB2558 กค.'!$G12</f>
        <v>30885.37485</v>
      </c>
      <c r="I12" s="57">
        <f>'[12]ราคาFOB2558 สค.'!G12</f>
        <v>30220.776720000002</v>
      </c>
      <c r="J12" s="57">
        <f>'[12]ราคาFOB2558 กย.'!G12</f>
        <v>29499.348075000002</v>
      </c>
      <c r="K12" s="114">
        <f>'[12]ราคาFOB2558 ตค.'!G12</f>
        <v>29345.695574999998</v>
      </c>
      <c r="L12" s="57">
        <f>'[12]ราคาFOB2558 พย.'!G12</f>
        <v>28158.802100000001</v>
      </c>
      <c r="M12" s="57">
        <f>'[12]ราคาFOB2558 ธค.'!G12</f>
        <v>26543.910499999998</v>
      </c>
      <c r="N12" s="235">
        <f t="shared" si="0"/>
        <v>29561.700470138883</v>
      </c>
      <c r="O12" s="181">
        <f>AVERAGE(B12:G12)</f>
        <v>30014.416303611109</v>
      </c>
      <c r="P12" s="266">
        <f>AVERAGE(B12:G12)</f>
        <v>30014.416303611109</v>
      </c>
    </row>
    <row r="13" spans="1:16" ht="24">
      <c r="A13" s="33" t="s">
        <v>55</v>
      </c>
      <c r="B13" s="57">
        <f>'[12]ราคาFOB2558 มค.'!$G13</f>
        <v>952.5</v>
      </c>
      <c r="C13" s="57">
        <f>'[12]ราคาFOB2558 กพ.'!$G13</f>
        <v>947</v>
      </c>
      <c r="D13" s="57">
        <f>'[12]ราคาFOB2558 มีค.'!$G13</f>
        <v>925.6</v>
      </c>
      <c r="E13" s="57">
        <f>'[12]ราคาFOB2558 เมย.'!$G13</f>
        <v>926.66666666666663</v>
      </c>
      <c r="F13" s="57">
        <f>'[12]ราคาFOB2558 พค.'!$G13</f>
        <v>886.5</v>
      </c>
      <c r="G13" s="57">
        <f>'[12]ราคาFOB2558 มิย.'!$G13</f>
        <v>867</v>
      </c>
      <c r="H13" s="57">
        <f>'[12]ราคาFOB2558 กค.'!$G13</f>
        <v>900</v>
      </c>
      <c r="I13" s="57">
        <f>'[12]ราคาFOB2558 สค.'!G13</f>
        <v>858.8</v>
      </c>
      <c r="J13" s="57">
        <f>'[12]ราคาFOB2558 กย.'!G13</f>
        <v>823.5</v>
      </c>
      <c r="K13" s="114">
        <f>'[12]ราคาFOB2558 ตค.'!G13</f>
        <v>828.25</v>
      </c>
      <c r="L13" s="57">
        <f>'[12]ราคาFOB2558 พย.'!G13</f>
        <v>793</v>
      </c>
      <c r="M13" s="57">
        <f>'[12]ราคาFOB2558 ธค.'!G13</f>
        <v>742.33333333333337</v>
      </c>
      <c r="N13" s="235">
        <f t="shared" si="0"/>
        <v>870.92916666666667</v>
      </c>
      <c r="O13" s="181">
        <f>AVERAGE(B13:G13)</f>
        <v>917.54444444444437</v>
      </c>
      <c r="P13" s="266">
        <f>AVERAGE(B13:G13)</f>
        <v>917.54444444444437</v>
      </c>
    </row>
    <row r="14" spans="1:16" ht="24">
      <c r="A14" s="33" t="s">
        <v>6</v>
      </c>
      <c r="B14" s="57">
        <f>'[12]ราคาFOB2558 มค.'!$G14</f>
        <v>14880.701525</v>
      </c>
      <c r="C14" s="57">
        <f>'[12]ราคาFOB2558 กพ.'!$G14</f>
        <v>14807.498533333332</v>
      </c>
      <c r="D14" s="57">
        <f>'[12]ราคาFOB2558 มีค.'!$G14</f>
        <v>14406.076379999999</v>
      </c>
      <c r="E14" s="57">
        <f>'[12]ราคาFOB2558 เมย.'!$G14</f>
        <v>14041.762233333333</v>
      </c>
      <c r="F14" s="57">
        <f>'[12]ราคาFOB2558 พค.'!$G14</f>
        <v>13898.03305</v>
      </c>
      <c r="G14" s="57">
        <f>'[12]ราคาFOB2558 มิย.'!$G14</f>
        <v>13825.1198</v>
      </c>
      <c r="H14" s="57">
        <f>'[12]ราคาFOB2558 กค.'!$G14</f>
        <v>14764.431699999999</v>
      </c>
      <c r="I14" s="57">
        <f>'[12]ราคาFOB2558 สค.'!G14</f>
        <v>14238.224339999997</v>
      </c>
      <c r="J14" s="57">
        <f>'[12]ราคาFOB2558 กย.'!G14</f>
        <v>13997.415774999998</v>
      </c>
      <c r="K14" s="114">
        <f>'[12]ราคาFOB2558 ตค.'!G14</f>
        <v>14189.915625</v>
      </c>
      <c r="L14" s="57">
        <f>'[12]ราคาFOB2558 พย.'!G14</f>
        <v>14168.760749999999</v>
      </c>
      <c r="M14" s="57">
        <f>'[12]ราคาFOB2558 ธค.'!G14</f>
        <v>14040.865233333332</v>
      </c>
      <c r="N14" s="235">
        <f t="shared" si="0"/>
        <v>14271.56707875</v>
      </c>
      <c r="O14" s="181"/>
      <c r="P14" s="265"/>
    </row>
    <row r="15" spans="1:16" ht="24">
      <c r="A15" s="33" t="s">
        <v>55</v>
      </c>
      <c r="B15" s="57">
        <f>'[12]ราคาFOB2558 มค.'!$G15</f>
        <v>457.75</v>
      </c>
      <c r="C15" s="57">
        <f>'[12]ราคาFOB2558 กพ.'!$G15</f>
        <v>457.66666666666669</v>
      </c>
      <c r="D15" s="57">
        <f>'[12]ราคาFOB2558 มีค.'!$G15</f>
        <v>445.2</v>
      </c>
      <c r="E15" s="57">
        <f>'[12]ราคาFOB2558 เมย.'!$G15</f>
        <v>435</v>
      </c>
      <c r="F15" s="57">
        <f>'[12]ราคาFOB2558 พค.'!$G15</f>
        <v>416.5</v>
      </c>
      <c r="G15" s="57">
        <f>'[12]ราคาFOB2558 มิย.'!$G15</f>
        <v>412.8</v>
      </c>
      <c r="H15" s="57">
        <f>'[12]ราคาFOB2558 กค.'!$G15</f>
        <v>430.25</v>
      </c>
      <c r="I15" s="57">
        <f>'[12]ราคาFOB2558 สค.'!G15</f>
        <v>404.6</v>
      </c>
      <c r="J15" s="57">
        <f>'[12]ราคาFOB2558 กย.'!G15</f>
        <v>390.75</v>
      </c>
      <c r="K15" s="114">
        <f>'[12]ราคาFOB2558 ตค.'!G15</f>
        <v>400.5</v>
      </c>
      <c r="L15" s="57">
        <f>'[12]ราคาFOB2558 พย.'!G15</f>
        <v>399</v>
      </c>
      <c r="M15" s="57">
        <f>'[12]ราคาFOB2558 ธค.'!G15</f>
        <v>392.66666666666669</v>
      </c>
      <c r="N15" s="235">
        <f t="shared" si="0"/>
        <v>420.2236111111111</v>
      </c>
      <c r="O15" s="181"/>
      <c r="P15" s="265"/>
    </row>
    <row r="16" spans="1:16" ht="24">
      <c r="A16" s="33" t="s">
        <v>7</v>
      </c>
      <c r="B16" s="57">
        <f>'[12]ราคาFOB2558 มค.'!$G16</f>
        <v>13946.047775000001</v>
      </c>
      <c r="C16" s="57">
        <f>'[12]ราคาFOB2558 กพ.'!$G16</f>
        <v>13901.558366666666</v>
      </c>
      <c r="D16" s="57">
        <f>'[12]ราคาFOB2558 มีค.'!$G16</f>
        <v>13500.0353</v>
      </c>
      <c r="E16" s="57">
        <f>'[12]ราคาFOB2558 เมย.'!$G16</f>
        <v>13148.708333333334</v>
      </c>
      <c r="F16" s="57">
        <f>'[12]ราคาFOB2558 พค.'!$G16</f>
        <v>12997.0795</v>
      </c>
      <c r="G16" s="57">
        <f>'[12]ราคาFOB2558 มิย.'!$G16</f>
        <v>12934.275839999998</v>
      </c>
      <c r="H16" s="57">
        <f>'[12]ราคาFOB2558 กค.'!$G16</f>
        <v>13872.293700000002</v>
      </c>
      <c r="I16" s="57">
        <f>'[12]ราคาFOB2558 สค.'!G16</f>
        <v>13386.866759999999</v>
      </c>
      <c r="J16" s="57">
        <f>'[12]ราคาFOB2558 กย.'!G16</f>
        <v>12994.385075</v>
      </c>
      <c r="K16" s="114">
        <f>'[12]ราคาFOB2558 ตค.'!G16</f>
        <v>13490.079324999999</v>
      </c>
      <c r="L16" s="57">
        <f>'[12]ราคาFOB2558 พย.'!G16</f>
        <v>13476.3406</v>
      </c>
      <c r="M16" s="57">
        <f>'[12]ราคาFOB2558 ธค.'!G16</f>
        <v>13277.798133333332</v>
      </c>
      <c r="N16" s="235">
        <f t="shared" si="0"/>
        <v>13410.455725694444</v>
      </c>
      <c r="O16" s="181"/>
      <c r="P16" s="265"/>
    </row>
    <row r="17" spans="1:16" ht="24">
      <c r="A17" s="33" t="s">
        <v>55</v>
      </c>
      <c r="B17" s="57">
        <f>'[12]ราคาFOB2558 มค.'!$G17</f>
        <v>429</v>
      </c>
      <c r="C17" s="57">
        <f>'[12]ราคาFOB2558 กพ.'!$G17</f>
        <v>429.66666666666669</v>
      </c>
      <c r="D17" s="57">
        <f>'[12]ราคาFOB2558 มีค.'!$G17</f>
        <v>417.2</v>
      </c>
      <c r="E17" s="57">
        <f>'[12]ราคาFOB2558 เมย.'!$G17</f>
        <v>407.33333333333331</v>
      </c>
      <c r="F17" s="57">
        <f>'[12]ราคาFOB2558 พค.'!$G17</f>
        <v>389.5</v>
      </c>
      <c r="G17" s="57">
        <f>'[12]ราคาFOB2558 มิย.'!$G17</f>
        <v>386.2</v>
      </c>
      <c r="H17" s="57">
        <f>'[12]ราคาFOB2558 กค.'!$G17</f>
        <v>404.25</v>
      </c>
      <c r="I17" s="57">
        <f>'[12]ราคาFOB2558 สค.'!G17</f>
        <v>380.4</v>
      </c>
      <c r="J17" s="57">
        <f>'[12]ราคาFOB2558 กย.'!G17</f>
        <v>362.75</v>
      </c>
      <c r="K17" s="114">
        <f>'[12]ราคาFOB2558 ตค.'!G17</f>
        <v>380.75</v>
      </c>
      <c r="L17" s="57">
        <f>'[12]ราคาFOB2558 พย.'!G17</f>
        <v>379.5</v>
      </c>
      <c r="M17" s="57">
        <f>'[12]ราคาFOB2558 ธค.'!G17</f>
        <v>371.33333333333331</v>
      </c>
      <c r="N17" s="235">
        <f t="shared" si="0"/>
        <v>394.82361111111101</v>
      </c>
      <c r="O17" s="181"/>
      <c r="P17" s="265"/>
    </row>
    <row r="18" spans="1:16" ht="24">
      <c r="A18" s="267" t="s">
        <v>8</v>
      </c>
      <c r="B18" s="57"/>
      <c r="C18" s="57"/>
      <c r="D18" s="57"/>
      <c r="E18" s="57"/>
      <c r="F18" s="57"/>
      <c r="G18" s="57"/>
      <c r="H18" s="282"/>
      <c r="I18" s="282"/>
      <c r="J18" s="282"/>
      <c r="K18" s="282"/>
      <c r="L18" s="282"/>
      <c r="M18" s="282"/>
      <c r="N18" s="268"/>
      <c r="O18" s="269"/>
      <c r="P18" s="270"/>
    </row>
    <row r="19" spans="1:16" ht="24">
      <c r="A19" s="267" t="s">
        <v>55</v>
      </c>
      <c r="B19" s="57"/>
      <c r="C19" s="57"/>
      <c r="D19" s="57"/>
      <c r="E19" s="57"/>
      <c r="F19" s="57"/>
      <c r="G19" s="57"/>
      <c r="H19" s="282"/>
      <c r="I19" s="282"/>
      <c r="J19" s="282"/>
      <c r="K19" s="282"/>
      <c r="L19" s="282"/>
      <c r="M19" s="282"/>
      <c r="N19" s="268"/>
      <c r="O19" s="269"/>
      <c r="P19" s="270"/>
    </row>
    <row r="20" spans="1:16" ht="24">
      <c r="A20" s="267" t="s">
        <v>9</v>
      </c>
      <c r="B20" s="57"/>
      <c r="C20" s="57"/>
      <c r="D20" s="57"/>
      <c r="E20" s="57"/>
      <c r="F20" s="57"/>
      <c r="G20" s="57"/>
      <c r="H20" s="282"/>
      <c r="I20" s="282"/>
      <c r="J20" s="282"/>
      <c r="K20" s="282"/>
      <c r="L20" s="282"/>
      <c r="M20" s="282"/>
      <c r="N20" s="268"/>
      <c r="O20" s="269"/>
      <c r="P20" s="270"/>
    </row>
    <row r="21" spans="1:16" ht="24">
      <c r="A21" s="271" t="s">
        <v>55</v>
      </c>
      <c r="B21" s="57"/>
      <c r="C21" s="57"/>
      <c r="D21" s="57"/>
      <c r="E21" s="57"/>
      <c r="F21" s="57"/>
      <c r="G21" s="57"/>
      <c r="H21" s="283"/>
      <c r="I21" s="283"/>
      <c r="J21" s="283"/>
      <c r="K21" s="283"/>
      <c r="L21" s="283"/>
      <c r="M21" s="283"/>
      <c r="N21" s="272"/>
      <c r="O21" s="269"/>
      <c r="P21" s="270"/>
    </row>
    <row r="22" spans="1:16" ht="24">
      <c r="A22" s="33" t="s">
        <v>10</v>
      </c>
      <c r="B22" s="57">
        <f>'[12]ราคาFOB2558 มค.'!$G22</f>
        <v>13645.368075</v>
      </c>
      <c r="C22" s="57">
        <f>'[12]ราคาFOB2558 กพ.'!$G22</f>
        <v>13588.811666666666</v>
      </c>
      <c r="D22" s="57">
        <f>'[12]ราคาFOB2558 มีค.'!$G22</f>
        <v>13202.32446</v>
      </c>
      <c r="E22" s="57">
        <f>'[12]ราคาFOB2558 เมย.'!$G22</f>
        <v>12847.380033333333</v>
      </c>
      <c r="F22" s="57">
        <f>'[12]ราคาFOB2558 พค.'!$G22</f>
        <v>12696.76165</v>
      </c>
      <c r="G22" s="57">
        <f>'[12]ราคาFOB2558 มิย.'!$G22</f>
        <v>12632.857380000001</v>
      </c>
      <c r="H22" s="57">
        <f>'[12]ราคาFOB2558 กค.'!$G22</f>
        <v>13563.476699999999</v>
      </c>
      <c r="I22" s="281">
        <f>'[12]ราคาFOB2558 สค.'!G22</f>
        <v>13098.337220000001</v>
      </c>
      <c r="J22" s="281">
        <f>'[12]ราคาFOB2558 กย.'!G22</f>
        <v>12680.930599999998</v>
      </c>
      <c r="K22" s="281">
        <f>'[12]ราคาFOB2558 ตค.'!G22</f>
        <v>13215.980025000001</v>
      </c>
      <c r="L22" s="57">
        <f>'[12]ราคาFOB2558 พย.'!G22</f>
        <v>13067.906574999999</v>
      </c>
      <c r="M22" s="281">
        <f>'[12]ราคาFOB2558 ธค.'!G22</f>
        <v>12896.489599999999</v>
      </c>
      <c r="N22" s="235">
        <f t="shared" ref="N22:N38" si="1">AVERAGE(B22:M22)</f>
        <v>13094.718665416667</v>
      </c>
      <c r="O22" s="181">
        <f>AVERAGE(B22:I22)</f>
        <v>13159.414648125001</v>
      </c>
      <c r="P22" s="265"/>
    </row>
    <row r="23" spans="1:16" ht="24">
      <c r="A23" s="33" t="s">
        <v>55</v>
      </c>
      <c r="B23" s="57">
        <f>'[12]ราคาFOB2558 มค.'!$G23</f>
        <v>419.75</v>
      </c>
      <c r="C23" s="57">
        <f>'[12]ราคาFOB2558 กพ.'!$G23</f>
        <v>420</v>
      </c>
      <c r="D23" s="57">
        <f>'[12]ราคาFOB2558 มีค.'!$G23</f>
        <v>408</v>
      </c>
      <c r="E23" s="57">
        <f>'[12]ราคาFOB2558 เมย.'!$G23</f>
        <v>398</v>
      </c>
      <c r="F23" s="57">
        <f>'[12]ราคาFOB2558 พค.'!$G23</f>
        <v>380.5</v>
      </c>
      <c r="G23" s="57">
        <f>'[12]ราคาFOB2558 มิย.'!$G23</f>
        <v>377.2</v>
      </c>
      <c r="H23" s="57">
        <f>'[12]ราคาFOB2558 กค.'!$G23</f>
        <v>395.25</v>
      </c>
      <c r="I23" s="281">
        <f>'[12]ราคาFOB2558 สค.'!G23</f>
        <v>372.2</v>
      </c>
      <c r="J23" s="281">
        <f>'[12]ราคาFOB2558 กย.'!G23</f>
        <v>354</v>
      </c>
      <c r="K23" s="281">
        <f>'[12]ราคาFOB2558 ตค.'!G23</f>
        <v>373</v>
      </c>
      <c r="L23" s="57">
        <f>'[12]ราคาFOB2558 พย.'!G23</f>
        <v>368</v>
      </c>
      <c r="M23" s="281">
        <f>'[12]ราคาFOB2558 ธค.'!G23</f>
        <v>360.66666666666669</v>
      </c>
      <c r="N23" s="235">
        <f t="shared" si="1"/>
        <v>385.54722222222222</v>
      </c>
      <c r="O23" s="181">
        <f>AVERAGE(B23:I23)</f>
        <v>396.36249999999995</v>
      </c>
      <c r="P23" s="265"/>
    </row>
    <row r="24" spans="1:16" ht="24">
      <c r="A24" s="33" t="s">
        <v>11</v>
      </c>
      <c r="B24" s="57">
        <f>'[12]ราคาFOB2558 มค.'!$G24</f>
        <v>13450.315425000001</v>
      </c>
      <c r="C24" s="57">
        <f>'[12]ราคาFOB2558 กพ.'!$G24</f>
        <v>13394.687266666666</v>
      </c>
      <c r="D24" s="57">
        <f>'[12]ราคาFOB2558 มีค.'!$G24</f>
        <v>13001.703519999999</v>
      </c>
      <c r="E24" s="57">
        <f>'[12]ราคาFOB2558 เมย.'!$G24</f>
        <v>12653.696433333333</v>
      </c>
      <c r="F24" s="57">
        <f>'[12]ราคาFOB2558 พค.'!$G24</f>
        <v>12496.549749999998</v>
      </c>
      <c r="G24" s="57">
        <f>'[12]ราคาFOB2558 มิย.'!$G24</f>
        <v>12431.91174</v>
      </c>
      <c r="H24" s="57">
        <f>'[12]ราคาFOB2558 กค.'!$G24</f>
        <v>13366.252850000001</v>
      </c>
      <c r="I24" s="281">
        <f>'[12]ราคาFOB2558 สค.'!G24</f>
        <v>12894.146279999999</v>
      </c>
      <c r="J24" s="281">
        <f>'[12]ราคาFOB2558 กย.'!G24</f>
        <v>12465.99545</v>
      </c>
      <c r="K24" s="281">
        <f>'[12]ราคาFOB2558 ตค.'!G24</f>
        <v>13012.208624999999</v>
      </c>
      <c r="L24" s="57">
        <f>'[12]ราคาFOB2558 พย.'!G24</f>
        <v>12872.646374999998</v>
      </c>
      <c r="M24" s="281">
        <f>'[12]ราคาFOB2558 ธค.'!G24</f>
        <v>12693.810466666668</v>
      </c>
      <c r="N24" s="235">
        <f t="shared" si="1"/>
        <v>12894.493681805558</v>
      </c>
      <c r="O24" s="181"/>
      <c r="P24" s="265"/>
    </row>
    <row r="25" spans="1:16" ht="24">
      <c r="A25" s="33" t="s">
        <v>55</v>
      </c>
      <c r="B25" s="57">
        <f>'[12]ราคาFOB2558 มค.'!$G25</f>
        <v>413.75</v>
      </c>
      <c r="C25" s="57">
        <f>'[12]ราคาFOB2558 กพ.'!$G25</f>
        <v>414</v>
      </c>
      <c r="D25" s="57">
        <f>'[12]ราคาFOB2558 มีค.'!$G25</f>
        <v>401.8</v>
      </c>
      <c r="E25" s="57">
        <f>'[12]ราคาFOB2558 เมย.'!$G25</f>
        <v>392</v>
      </c>
      <c r="F25" s="57">
        <f>'[12]ราคาFOB2558 พค.'!$G25</f>
        <v>374.5</v>
      </c>
      <c r="G25" s="57">
        <f>'[12]ราคาFOB2558 มิย.'!$G25</f>
        <v>371.2</v>
      </c>
      <c r="H25" s="57">
        <f>'[12]ราคาFOB2558 กค.'!$G25</f>
        <v>389.5</v>
      </c>
      <c r="I25" s="281">
        <f>'[12]ราคาFOB2558 สค.'!G25</f>
        <v>366.4</v>
      </c>
      <c r="J25" s="281">
        <f>'[12]ราคาFOB2558 กย.'!G25</f>
        <v>348</v>
      </c>
      <c r="K25" s="281">
        <f>'[12]ราคาFOB2558 ตค.'!G25</f>
        <v>367.25</v>
      </c>
      <c r="L25" s="57">
        <f>'[12]ราคาFOB2558 พย.'!G25</f>
        <v>362.5</v>
      </c>
      <c r="M25" s="281">
        <f>'[12]ราคาFOB2558 ธค.'!G25</f>
        <v>355</v>
      </c>
      <c r="N25" s="235">
        <f t="shared" si="1"/>
        <v>379.6583333333333</v>
      </c>
      <c r="O25" s="181"/>
      <c r="P25" s="265"/>
    </row>
    <row r="26" spans="1:16" ht="24">
      <c r="A26" s="35" t="s">
        <v>12</v>
      </c>
      <c r="B26" s="57">
        <f>'[12]ราคาFOB2558 มค.'!$G26</f>
        <v>13304.01815</v>
      </c>
      <c r="C26" s="57">
        <f>'[12]ราคาFOB2558 กพ.'!$G26</f>
        <v>13254.477033333331</v>
      </c>
      <c r="D26" s="57">
        <f>'[12]ราคาFOB2558 มีค.'!$G26</f>
        <v>12898.218500000001</v>
      </c>
      <c r="E26" s="57">
        <f>'[12]ราคาFOB2558 เมย.'!$G26</f>
        <v>12599.938133333335</v>
      </c>
      <c r="F26" s="57">
        <f>'[12]ราคาFOB2558 พค.'!$G26</f>
        <v>12479.875099999999</v>
      </c>
      <c r="G26" s="57">
        <f>'[12]ราคาFOB2558 มิย.'!$G26</f>
        <v>12425.200399999998</v>
      </c>
      <c r="H26" s="57">
        <f>'[12]ราคาFOB2558 กค.'!$G26</f>
        <v>13254.47695</v>
      </c>
      <c r="I26" s="281">
        <f>'[12]ราคาFOB2558 สค.'!G26</f>
        <v>12894.254260000002</v>
      </c>
      <c r="J26" s="281">
        <f>'[12]ราคาFOB2558 กย.'!G26</f>
        <v>12492.869725</v>
      </c>
      <c r="K26" s="281">
        <f>'[12]ราคาFOB2558 ตค.'!G26</f>
        <v>13029.82105</v>
      </c>
      <c r="L26" s="57">
        <f>'[12]ราคาFOB2558 พย.'!G26</f>
        <v>12917.03385</v>
      </c>
      <c r="M26" s="281">
        <f>'[12]ราคาFOB2558 ธค.'!G26</f>
        <v>12765.388233333333</v>
      </c>
      <c r="N26" s="235">
        <f t="shared" si="1"/>
        <v>12859.630948749998</v>
      </c>
      <c r="O26" s="181"/>
      <c r="P26" s="265"/>
    </row>
    <row r="27" spans="1:16" ht="24">
      <c r="A27" s="35" t="s">
        <v>55</v>
      </c>
      <c r="B27" s="57">
        <f>'[12]ราคาFOB2558 มค.'!$G27</f>
        <v>409.25</v>
      </c>
      <c r="C27" s="57">
        <f>'[12]ราคาFOB2558 กพ.'!$G27</f>
        <v>409.66666666666669</v>
      </c>
      <c r="D27" s="57">
        <f>'[12]ราคาFOB2558 มีค.'!$G27</f>
        <v>398.6</v>
      </c>
      <c r="E27" s="57">
        <f>'[12]ราคาFOB2558 เมย.'!$G27</f>
        <v>390.33333333333331</v>
      </c>
      <c r="F27" s="57">
        <f>'[12]ราคาFOB2558 พค.'!$G27</f>
        <v>374</v>
      </c>
      <c r="G27" s="57">
        <f>'[12]ราคาFOB2558 มิย.'!$G27</f>
        <v>371</v>
      </c>
      <c r="H27" s="57">
        <f>'[12]ราคาFOB2558 กค.'!$G27</f>
        <v>386.25</v>
      </c>
      <c r="I27" s="281">
        <f>'[12]ราคาFOB2558 สค.'!G27</f>
        <v>366.4</v>
      </c>
      <c r="J27" s="281">
        <f>'[12]ราคาFOB2558 กย.'!G27</f>
        <v>348.75</v>
      </c>
      <c r="K27" s="281">
        <f>'[12]ราคาFOB2558 ตค.'!G27</f>
        <v>367.75</v>
      </c>
      <c r="L27" s="57">
        <f>'[12]ราคาFOB2558 พย.'!G27</f>
        <v>363.75</v>
      </c>
      <c r="M27" s="281">
        <f>'[12]ราคาFOB2558 ธค.'!G27</f>
        <v>357</v>
      </c>
      <c r="N27" s="235">
        <f t="shared" si="1"/>
        <v>378.5625</v>
      </c>
      <c r="O27" s="181"/>
      <c r="P27" s="265"/>
    </row>
    <row r="28" spans="1:16" ht="24">
      <c r="A28" s="273" t="s">
        <v>13</v>
      </c>
      <c r="B28" s="57"/>
      <c r="C28" s="57"/>
      <c r="D28" s="57"/>
      <c r="E28" s="57"/>
      <c r="F28" s="57"/>
      <c r="G28" s="57"/>
      <c r="H28" s="282"/>
      <c r="I28" s="282"/>
      <c r="J28" s="284"/>
      <c r="K28" s="284"/>
      <c r="L28" s="284"/>
      <c r="M28" s="284"/>
      <c r="N28" s="268"/>
      <c r="O28" s="269"/>
      <c r="P28" s="270"/>
    </row>
    <row r="29" spans="1:16" ht="24">
      <c r="A29" s="273" t="s">
        <v>55</v>
      </c>
      <c r="B29" s="57"/>
      <c r="C29" s="57"/>
      <c r="D29" s="57"/>
      <c r="E29" s="57"/>
      <c r="F29" s="57"/>
      <c r="G29" s="57"/>
      <c r="H29" s="282"/>
      <c r="I29" s="282"/>
      <c r="J29" s="284"/>
      <c r="K29" s="284"/>
      <c r="L29" s="284"/>
      <c r="M29" s="284"/>
      <c r="N29" s="268"/>
      <c r="O29" s="269"/>
      <c r="P29" s="270"/>
    </row>
    <row r="30" spans="1:16" ht="24">
      <c r="A30" s="35" t="s">
        <v>79</v>
      </c>
      <c r="B30" s="57">
        <f>'[12]ราคาFOB2558 มค.'!$G30</f>
        <v>12987.104375000003</v>
      </c>
      <c r="C30" s="57">
        <f>'[12]ราคาFOB2558 กพ.'!$G30</f>
        <v>12930.936366666667</v>
      </c>
      <c r="D30" s="57">
        <f>'[12]ราคาFOB2558 มีค.'!$G30</f>
        <v>12632.88068</v>
      </c>
      <c r="E30" s="57">
        <f>'[12]ราคาFOB2558 เมย.'!$G30</f>
        <v>12363.213599999997</v>
      </c>
      <c r="F30" s="57">
        <f>'[12]ราคาFOB2558 พค.'!$G30</f>
        <v>12279.663199999999</v>
      </c>
      <c r="G30" s="57">
        <f>'[12]ราคาFOB2558 มิย.'!$G30</f>
        <v>12237.642539999999</v>
      </c>
      <c r="H30" s="57">
        <f>'[12]ราคาFOB2558 กค.'!$G30</f>
        <v>12988.383924999998</v>
      </c>
      <c r="I30" s="281">
        <f>'[12]ราคาFOB2558 สค.'!G30</f>
        <v>12718.416380000001</v>
      </c>
      <c r="J30" s="281">
        <f>'[12]ราคาFOB2558 กย.'!G30</f>
        <v>12322.7541</v>
      </c>
      <c r="K30" s="281">
        <f>'[12]ราคาFOB2558 ตค.'!G30</f>
        <v>12834.839524999999</v>
      </c>
      <c r="L30" s="57">
        <f>'[12]ราคาFOB2558 พย.'!G30</f>
        <v>12757.1798</v>
      </c>
      <c r="M30" s="281">
        <f>'[12]ราคาFOB2558 ธค.'!G30</f>
        <v>12670.066333333334</v>
      </c>
      <c r="N30" s="235">
        <f t="shared" si="1"/>
        <v>12643.590068750002</v>
      </c>
      <c r="O30" s="181"/>
      <c r="P30" s="265"/>
    </row>
    <row r="31" spans="1:16" ht="24">
      <c r="A31" s="35" t="s">
        <v>55</v>
      </c>
      <c r="B31" s="57">
        <f>'[12]ราคาFOB2558 มค.'!$G31</f>
        <v>399.5</v>
      </c>
      <c r="C31" s="57">
        <f>'[12]ราคาFOB2558 กพ.'!$G31</f>
        <v>399.66666666666669</v>
      </c>
      <c r="D31" s="57">
        <f>'[12]ราคาFOB2558 มีค.'!$G31</f>
        <v>390.4</v>
      </c>
      <c r="E31" s="57">
        <f>'[12]ราคาFOB2558 เมย.'!$G31</f>
        <v>383</v>
      </c>
      <c r="F31" s="57">
        <f>'[12]ราคาFOB2558 พค.'!$G31</f>
        <v>368</v>
      </c>
      <c r="G31" s="57">
        <f>'[12]ราคาFOB2558 มิย.'!$G31</f>
        <v>365.4</v>
      </c>
      <c r="H31" s="57">
        <f>'[12]ราคาFOB2558 กค.'!$G31</f>
        <v>378.5</v>
      </c>
      <c r="I31" s="281">
        <f>'[12]ราคาFOB2558 สค.'!G31</f>
        <v>361.4</v>
      </c>
      <c r="J31" s="281">
        <f>'[12]ราคาFOB2558 กย.'!G31</f>
        <v>344</v>
      </c>
      <c r="K31" s="281">
        <f>'[12]ราคาFOB2558 ตค.'!G31</f>
        <v>362.25</v>
      </c>
      <c r="L31" s="57">
        <f>'[12]ราคาFOB2558 พย.'!G31</f>
        <v>359.25</v>
      </c>
      <c r="M31" s="281">
        <f>'[12]ราคาFOB2558 ธค.'!G31</f>
        <v>354.33333333333331</v>
      </c>
      <c r="N31" s="235">
        <f t="shared" si="1"/>
        <v>372.14166666666665</v>
      </c>
      <c r="O31" s="181"/>
      <c r="P31" s="265"/>
    </row>
    <row r="32" spans="1:16" ht="24">
      <c r="A32" s="273" t="s">
        <v>15</v>
      </c>
      <c r="B32" s="57"/>
      <c r="C32" s="57"/>
      <c r="D32" s="57"/>
      <c r="E32" s="57"/>
      <c r="F32" s="57"/>
      <c r="G32" s="57"/>
      <c r="H32" s="282"/>
      <c r="I32" s="282"/>
      <c r="J32" s="284"/>
      <c r="K32" s="284"/>
      <c r="L32" s="284"/>
      <c r="M32" s="284"/>
      <c r="N32" s="268"/>
      <c r="O32" s="269"/>
      <c r="P32" s="270"/>
    </row>
    <row r="33" spans="1:16" ht="24">
      <c r="A33" s="273" t="s">
        <v>55</v>
      </c>
      <c r="B33" s="57"/>
      <c r="C33" s="57"/>
      <c r="D33" s="57"/>
      <c r="E33" s="57"/>
      <c r="F33" s="57"/>
      <c r="G33" s="57"/>
      <c r="H33" s="282"/>
      <c r="I33" s="282"/>
      <c r="J33" s="284"/>
      <c r="K33" s="284"/>
      <c r="L33" s="284"/>
      <c r="M33" s="284"/>
      <c r="N33" s="268"/>
      <c r="O33" s="269"/>
      <c r="P33" s="270"/>
    </row>
    <row r="34" spans="1:16" ht="24">
      <c r="A34" s="262" t="s">
        <v>16</v>
      </c>
      <c r="B34" s="57"/>
      <c r="C34" s="57"/>
      <c r="D34" s="57"/>
      <c r="E34" s="57"/>
      <c r="F34" s="57"/>
      <c r="G34" s="57"/>
      <c r="H34" s="282"/>
      <c r="I34" s="282"/>
      <c r="J34" s="284"/>
      <c r="K34" s="284"/>
      <c r="L34" s="284"/>
      <c r="M34" s="284"/>
      <c r="N34" s="268"/>
      <c r="O34" s="181"/>
      <c r="P34" s="274"/>
    </row>
    <row r="35" spans="1:16" ht="24">
      <c r="A35" s="263" t="s">
        <v>56</v>
      </c>
      <c r="B35" s="57"/>
      <c r="C35" s="57"/>
      <c r="D35" s="57"/>
      <c r="E35" s="57"/>
      <c r="F35" s="57"/>
      <c r="G35" s="57"/>
      <c r="H35" s="282"/>
      <c r="I35" s="282"/>
      <c r="J35" s="284"/>
      <c r="K35" s="284"/>
      <c r="L35" s="284"/>
      <c r="M35" s="284"/>
      <c r="N35" s="268"/>
      <c r="O35" s="181"/>
      <c r="P35" s="265"/>
    </row>
    <row r="36" spans="1:16" ht="24">
      <c r="A36" s="204" t="s">
        <v>17</v>
      </c>
      <c r="B36" s="228"/>
      <c r="C36" s="229"/>
      <c r="D36" s="229"/>
      <c r="E36" s="230"/>
      <c r="F36" s="229"/>
      <c r="G36" s="228"/>
      <c r="H36" s="285"/>
      <c r="I36" s="285"/>
      <c r="J36" s="285"/>
      <c r="K36" s="285"/>
      <c r="L36" s="285"/>
      <c r="M36" s="285"/>
      <c r="N36" s="286"/>
      <c r="O36" s="181"/>
      <c r="P36" s="265"/>
    </row>
    <row r="37" spans="1:16" ht="24">
      <c r="A37" s="35" t="s">
        <v>18</v>
      </c>
      <c r="B37" s="57">
        <f>'[12]ราคาFOB2558 มค.'!$G37</f>
        <v>14311.790175000002</v>
      </c>
      <c r="C37" s="57">
        <f>'[12]ราคาFOB2558 กพ.'!$G37</f>
        <v>14322.059099999999</v>
      </c>
      <c r="D37" s="57">
        <f>'[12]ราคาFOB2558 มีค.'!$G37</f>
        <v>14322.18124</v>
      </c>
      <c r="E37" s="57">
        <f>'[12]ราคาFOB2558 เมย.'!$G37</f>
        <v>14300.134733333334</v>
      </c>
      <c r="F37" s="57">
        <f>'[12]ราคาFOB2558 พค.'!$G37</f>
        <v>14231.719549999998</v>
      </c>
      <c r="G37" s="57">
        <f>'[12]ราคาFOB2558 มิย.'!$G37</f>
        <v>13804.956560000001</v>
      </c>
      <c r="H37" s="57">
        <f>'[12]ราคาFOB2558 กค.'!$G37</f>
        <v>14267.348600000001</v>
      </c>
      <c r="I37" s="7">
        <f>'[12]ราคาFOB2558 สค.'!G37</f>
        <v>14295.225179999999</v>
      </c>
      <c r="J37" s="7">
        <f>'[12]ราคาFOB2558 กย.'!G37</f>
        <v>14275.07725</v>
      </c>
      <c r="K37" s="7">
        <f>'[12]ราคาFOB2558 ตค.'!G37</f>
        <v>14331.644925000001</v>
      </c>
      <c r="L37" s="57">
        <f>'[12]ราคาFOB2558 พย.'!G37</f>
        <v>14310.806449999998</v>
      </c>
      <c r="M37" s="7">
        <f>'[12]ราคาFOB2558 ธค.'!G37</f>
        <v>14303.331700000001</v>
      </c>
      <c r="N37" s="235">
        <f t="shared" si="1"/>
        <v>14256.356288611112</v>
      </c>
      <c r="O37" s="181"/>
      <c r="P37" s="265"/>
    </row>
    <row r="38" spans="1:16" ht="24">
      <c r="A38" s="35" t="s">
        <v>57</v>
      </c>
      <c r="B38" s="57">
        <f>'[12]ราคาFOB2558 มค.'!$G38</f>
        <v>440.25</v>
      </c>
      <c r="C38" s="57">
        <f>'[12]ราคาFOB2558 กพ.'!$G38</f>
        <v>442.66666666666669</v>
      </c>
      <c r="D38" s="57">
        <f>'[12]ราคาFOB2558 มีค.'!$G38</f>
        <v>442.6</v>
      </c>
      <c r="E38" s="57">
        <f>'[12]ราคาFOB2558 เมย.'!$G38</f>
        <v>443</v>
      </c>
      <c r="F38" s="57">
        <f>'[12]ราคาFOB2558 พค.'!$G38</f>
        <v>426.5</v>
      </c>
      <c r="G38" s="57">
        <f>'[12]ราคาFOB2558 มิย.'!$G38</f>
        <v>412.2</v>
      </c>
      <c r="H38" s="57">
        <f>'[12]ราคาFOB2558 กค.'!$G38</f>
        <v>415.75</v>
      </c>
      <c r="I38" s="7">
        <f>'[12]ราคาFOB2558 สค.'!G38</f>
        <v>406.2</v>
      </c>
      <c r="J38" s="7">
        <f>'[12]ราคาFOB2558 กย.'!G38</f>
        <v>398.5</v>
      </c>
      <c r="K38" s="7">
        <f>'[12]ราคาFOB2558 ตค.'!G38</f>
        <v>404.5</v>
      </c>
      <c r="L38" s="57">
        <f>'[12]ราคาFOB2558 พย.'!G38</f>
        <v>403</v>
      </c>
      <c r="M38" s="7">
        <f>'[12]ราคาFOB2558 ธค.'!G38</f>
        <v>400</v>
      </c>
      <c r="N38" s="235">
        <f t="shared" si="1"/>
        <v>419.59722222222217</v>
      </c>
      <c r="O38" s="181"/>
      <c r="P38" s="265"/>
    </row>
    <row r="39" spans="1:16" ht="24">
      <c r="A39" s="35" t="s">
        <v>20</v>
      </c>
      <c r="B39" s="57">
        <f>'[12]ราคาFOB2558 มค.'!$G39</f>
        <v>11703.241725000002</v>
      </c>
      <c r="C39" s="57">
        <f>'[12]ราคาFOB2558 กพ.'!$G39</f>
        <v>11453.341133333333</v>
      </c>
      <c r="D39" s="57">
        <f>'[12]ราคาFOB2558 มีค.'!$G39</f>
        <v>11455.218799999999</v>
      </c>
      <c r="E39" s="57">
        <f>'[12]ราคาFOB2558 เมย.'!$G39</f>
        <v>11437.964233333332</v>
      </c>
      <c r="F39" s="57">
        <f>'[12]ราคาFOB2558 พค.'!$G39</f>
        <v>11412.058949999999</v>
      </c>
      <c r="G39" s="57">
        <f>'[12]ราคาFOB2558 มิย.'!$G39</f>
        <v>11695.065619999999</v>
      </c>
      <c r="H39" s="57">
        <f>'[12]ราคาFOB2558 กค.'!$G39</f>
        <v>12208.811775000002</v>
      </c>
      <c r="I39" s="7">
        <f>'[12]ราคาFOB2558 สค.'!G39</f>
        <v>13000.649160000001</v>
      </c>
      <c r="J39" s="7">
        <f>'[12]ราคาFOB2558 กย.'!G39</f>
        <v>13057.1114</v>
      </c>
      <c r="K39" s="7">
        <f>'[12]ราคาFOB2558 ตค.'!G39</f>
        <v>12994.588225</v>
      </c>
      <c r="L39" s="57">
        <f>'[12]ราคาFOB2558 พย.'!G39</f>
        <v>12819.368399999999</v>
      </c>
      <c r="M39" s="7">
        <f>'[12]ราคาFOB2558 ธค.'!G39</f>
        <v>12944.404866666666</v>
      </c>
      <c r="N39" s="235">
        <f>AVERAGE(B39:M39)</f>
        <v>12181.818690694445</v>
      </c>
      <c r="O39" s="181"/>
      <c r="P39" s="265"/>
    </row>
    <row r="40" spans="1:16" ht="24">
      <c r="A40" s="35" t="s">
        <v>58</v>
      </c>
      <c r="B40" s="57">
        <f>'[12]ราคาFOB2558 มค.'!$G40</f>
        <v>360</v>
      </c>
      <c r="C40" s="57">
        <f>'[12]ราคาFOB2558 กพ.'!$G40</f>
        <v>354</v>
      </c>
      <c r="D40" s="57">
        <f>'[12]ราคาFOB2558 มีค.'!$G40</f>
        <v>354</v>
      </c>
      <c r="E40" s="57">
        <f>'[12]ราคาFOB2558 เมย.'!$G40</f>
        <v>354.33333333333331</v>
      </c>
      <c r="F40" s="57">
        <f>'[12]ราคาFOB2558 พค.'!$G40</f>
        <v>342</v>
      </c>
      <c r="G40" s="57">
        <f>'[12]ราคาFOB2558 มิย.'!$G40</f>
        <v>349.2</v>
      </c>
      <c r="H40" s="57">
        <f>'[12]ราคาFOB2558 กค.'!$G40</f>
        <v>355.75</v>
      </c>
      <c r="I40" s="7">
        <f>'[12]ราคาFOB2558 สค.'!G40</f>
        <v>369.4</v>
      </c>
      <c r="J40" s="7">
        <f>'[12]ราคาFOB2558 กย.'!G40</f>
        <v>364.5</v>
      </c>
      <c r="K40" s="7">
        <f>'[12]ราคาFOB2558 ตค.'!G40</f>
        <v>366.75</v>
      </c>
      <c r="L40" s="57">
        <f>'[12]ราคาFOB2558 พย.'!G40</f>
        <v>361</v>
      </c>
      <c r="M40" s="7">
        <f>'[12]ราคาFOB2558 ธค.'!G40</f>
        <v>362</v>
      </c>
      <c r="N40" s="235">
        <f>AVERAGE(B40:M40)</f>
        <v>357.74444444444447</v>
      </c>
      <c r="O40" s="181"/>
      <c r="P40" s="265"/>
    </row>
    <row r="41" spans="1:16" ht="24">
      <c r="A41" s="35" t="s">
        <v>80</v>
      </c>
      <c r="B41" s="57">
        <f>'[12]ราคาFOB2558 มค.'!$G41</f>
        <v>21021.067800000004</v>
      </c>
      <c r="C41" s="57">
        <f>'[12]ราคาFOB2558 กพ.'!$G41</f>
        <v>21785.056066666668</v>
      </c>
      <c r="D41" s="57">
        <f>'[12]ราคาFOB2558 มีค.'!$G41</f>
        <v>21790.740559999998</v>
      </c>
      <c r="E41" s="57">
        <f>'[12]ราคาFOB2558 เมย.'!$G41</f>
        <v>21767.670699999999</v>
      </c>
      <c r="F41" s="57">
        <f>'[12]ราคาFOB2558 พค.'!$G41</f>
        <v>22440.5429</v>
      </c>
      <c r="G41" s="57">
        <f>'[12]ราคาFOB2558 มิย.'!$G41</f>
        <v>24147.310439999997</v>
      </c>
      <c r="H41" s="57">
        <f>'[12]ราคาFOB2558 กค.'!$G41</f>
        <v>25367.197075</v>
      </c>
      <c r="I41" s="7">
        <f>'[12]ราคาFOB2558 สค.'!G41</f>
        <v>25237.716199999999</v>
      </c>
      <c r="J41" s="7">
        <f>'[12]ราคาFOB2558 กย.'!G41</f>
        <v>23650.944524999999</v>
      </c>
      <c r="K41" s="7">
        <f>'[12]ราคาFOB2558 ตค.'!G41</f>
        <v>23348.648574999999</v>
      </c>
      <c r="L41" s="57">
        <f>'[12]ราคาFOB2558 พย.'!G41</f>
        <v>21164.387849999999</v>
      </c>
      <c r="M41" s="7">
        <f>'[12]ราคาFOB2558 ธค.'!G41</f>
        <v>18725.436133333333</v>
      </c>
      <c r="N41" s="235">
        <f>AVERAGE(B41:M41)</f>
        <v>22537.22656875</v>
      </c>
      <c r="O41" s="163"/>
      <c r="P41" s="203"/>
    </row>
    <row r="42" spans="1:16" ht="24">
      <c r="A42" s="35" t="s">
        <v>56</v>
      </c>
      <c r="B42" s="57">
        <f>'[12]ราคาFOB2558 มค.'!$G42</f>
        <v>646.75</v>
      </c>
      <c r="C42" s="57">
        <f>'[12]ราคาFOB2558 กพ.'!$G42</f>
        <v>673.33333333333337</v>
      </c>
      <c r="D42" s="57">
        <f>'[12]ราคาFOB2558 มีค.'!$G42</f>
        <v>673.4</v>
      </c>
      <c r="E42" s="57">
        <f>'[12]ราคาFOB2558 เมย.'!$G42</f>
        <v>674.33333333333337</v>
      </c>
      <c r="F42" s="57">
        <f>'[12]ราคาFOB2558 พค.'!$G42</f>
        <v>672.5</v>
      </c>
      <c r="G42" s="57">
        <f>'[12]ราคาFOB2558 มิย.'!$G42</f>
        <v>721</v>
      </c>
      <c r="H42" s="57">
        <f>'[12]ราคาFOB2558 กค.'!$G42</f>
        <v>739.25</v>
      </c>
      <c r="I42" s="7">
        <f>'[12]ราคาFOB2558 สค.'!G42</f>
        <v>717.2</v>
      </c>
      <c r="J42" s="7">
        <f>'[12]ราคาFOB2558 กย.'!G42</f>
        <v>660.25</v>
      </c>
      <c r="K42" s="7">
        <f>'[12]ราคาFOB2558 ตค.'!G42</f>
        <v>659</v>
      </c>
      <c r="L42" s="57">
        <f>'[12]ราคาFOB2558 พย.'!G42</f>
        <v>596</v>
      </c>
      <c r="M42" s="7">
        <f>'[12]ราคาFOB2558 ธค.'!G42</f>
        <v>523.66666666666663</v>
      </c>
      <c r="N42" s="235">
        <f>AVERAGE(B42:M42)</f>
        <v>663.05694444444453</v>
      </c>
      <c r="O42" s="181"/>
      <c r="P42" s="265"/>
    </row>
    <row r="43" spans="1:16" ht="24">
      <c r="A43" s="204" t="s">
        <v>22</v>
      </c>
      <c r="B43" s="228"/>
      <c r="C43" s="229"/>
      <c r="D43" s="229"/>
      <c r="E43" s="230"/>
      <c r="F43" s="229"/>
      <c r="G43" s="228"/>
      <c r="H43" s="285"/>
      <c r="I43" s="285"/>
      <c r="J43" s="285"/>
      <c r="K43" s="285"/>
      <c r="L43" s="285"/>
      <c r="M43" s="285"/>
      <c r="N43" s="287"/>
      <c r="O43" s="181"/>
      <c r="P43" s="265"/>
    </row>
    <row r="44" spans="1:16" ht="24">
      <c r="A44" s="35" t="s">
        <v>23</v>
      </c>
      <c r="B44" s="57">
        <f>'[12]ราคาFOB2558 มค.'!$G44</f>
        <v>11654.244600000002</v>
      </c>
      <c r="C44" s="57">
        <f>'[12]ราคาFOB2558 กพ.'!$G44</f>
        <v>11636.722633333333</v>
      </c>
      <c r="D44" s="57">
        <f>'[12]ราคาFOB2558 มีค.'!$G44</f>
        <v>11617.085519999999</v>
      </c>
      <c r="E44" s="57">
        <f>'[12]ราคาFOB2558 เมย.'!$G44</f>
        <v>11653.125533333334</v>
      </c>
      <c r="F44" s="57">
        <f>'[12]ราคาFOB2558 พค.'!$G44</f>
        <v>11578.9022</v>
      </c>
      <c r="G44" s="57">
        <f>'[12]ราคาFOB2558 มิย.'!$G44</f>
        <v>11641.440659999998</v>
      </c>
      <c r="H44" s="57">
        <f>'[12]ราคาFOB2558 กค.'!$G44</f>
        <v>11700.2346</v>
      </c>
      <c r="I44" s="7">
        <f>'[12]ราคาFOB2558 สค.'!G44</f>
        <v>12085.519120000001</v>
      </c>
      <c r="J44" s="7">
        <f>'[12]ราคาFOB2558 กย.'!G44</f>
        <v>11856.614975</v>
      </c>
      <c r="K44" s="7">
        <f>'[12]ราคาFOB2558 ตค.'!G44</f>
        <v>12045.741275</v>
      </c>
      <c r="L44" s="57">
        <f>'[12]ราคาFOB2558 พย.'!G44</f>
        <v>12135.782500000001</v>
      </c>
      <c r="M44" s="7">
        <f>'[12]ราคาFOB2558 ธค.'!G44</f>
        <v>12134.014866666665</v>
      </c>
      <c r="N44" s="235">
        <f t="shared" ref="N44:N49" si="2">AVERAGE(B44:M44)</f>
        <v>11811.619040277777</v>
      </c>
      <c r="O44" s="181"/>
      <c r="P44" s="265"/>
    </row>
    <row r="45" spans="1:16" ht="24">
      <c r="A45" s="52" t="s">
        <v>81</v>
      </c>
      <c r="B45" s="57">
        <f>'[12]ราคาFOB2558 มค.'!$G45</f>
        <v>358.5</v>
      </c>
      <c r="C45" s="57">
        <f>'[12]ราคาFOB2558 กพ.'!$G45</f>
        <v>359.66666666666669</v>
      </c>
      <c r="D45" s="57">
        <f>'[12]ราคาFOB2558 มีค.'!$G45</f>
        <v>359</v>
      </c>
      <c r="E45" s="57">
        <f>'[12]ราคาFOB2558 เมย.'!$G45</f>
        <v>361</v>
      </c>
      <c r="F45" s="57">
        <f>'[12]ราคาFOB2558 พค.'!$G45</f>
        <v>347</v>
      </c>
      <c r="G45" s="57">
        <f>'[12]ราคาFOB2558 มิย.'!$G45</f>
        <v>347.6</v>
      </c>
      <c r="H45" s="57">
        <f>'[12]ราคาFOB2558 กค.'!$G45</f>
        <v>341</v>
      </c>
      <c r="I45" s="7">
        <f>'[12]ราคาFOB2558 สค.'!G45</f>
        <v>343.4</v>
      </c>
      <c r="J45" s="7">
        <f>'[12]ราคาFOB2558 กย.'!G45</f>
        <v>331</v>
      </c>
      <c r="K45" s="7">
        <f>'[12]ราคาFOB2558 ตค.'!G45</f>
        <v>340</v>
      </c>
      <c r="L45" s="57">
        <f>'[12]ราคาFOB2558 พย.'!G45</f>
        <v>341.75</v>
      </c>
      <c r="M45" s="7">
        <f>'[12]ราคาFOB2558 ธค.'!G45</f>
        <v>339.33333333333331</v>
      </c>
      <c r="N45" s="235">
        <f t="shared" si="2"/>
        <v>347.4375</v>
      </c>
      <c r="O45" s="181"/>
      <c r="P45" s="265"/>
    </row>
    <row r="46" spans="1:16" ht="24">
      <c r="A46" s="35" t="s">
        <v>24</v>
      </c>
      <c r="B46" s="57">
        <f>'[12]ราคาFOB2558 มค.'!$G46</f>
        <v>10711.490125</v>
      </c>
      <c r="C46" s="57">
        <f>'[12]ราคาFOB2558 กพ.'!$G46</f>
        <v>10698.4547</v>
      </c>
      <c r="D46" s="57">
        <f>'[12]ราคาFOB2558 มีค.'!$G46</f>
        <v>10685.121719999999</v>
      </c>
      <c r="E46" s="57">
        <f>'[12]ราคาFOB2558 เมย.'!$G46</f>
        <v>10727.791033333333</v>
      </c>
      <c r="F46" s="57">
        <f>'[12]ราคาFOB2558 พค.'!$G46</f>
        <v>10778.112649999999</v>
      </c>
      <c r="G46" s="57">
        <f>'[12]ราคาFOB2558 มิย.'!$G46</f>
        <v>10938.13092</v>
      </c>
      <c r="H46" s="57">
        <f>'[12]ราคาFOB2558 กค.'!$G46</f>
        <v>10988.072575</v>
      </c>
      <c r="I46" s="7">
        <f>'[12]ราคาFOB2558 สค.'!G46</f>
        <v>11381.63272</v>
      </c>
      <c r="J46" s="7">
        <f>'[12]ราคาFOB2558 กย.'!G46</f>
        <v>11212.28535</v>
      </c>
      <c r="K46" s="7">
        <f>'[12]ราคาFOB2558 ตค.'!G46</f>
        <v>11549.688725</v>
      </c>
      <c r="L46" s="57">
        <f>'[12]ราคาFOB2558 พย.'!G46</f>
        <v>11683.002799999998</v>
      </c>
      <c r="M46" s="7">
        <f>'[12]ราคาFOB2558 ธค.'!G46</f>
        <v>11835.992899999999</v>
      </c>
      <c r="N46" s="235">
        <f t="shared" si="2"/>
        <v>11099.148018194444</v>
      </c>
      <c r="O46" s="181"/>
      <c r="P46" s="265"/>
    </row>
    <row r="47" spans="1:16" ht="24">
      <c r="A47" s="52" t="s">
        <v>82</v>
      </c>
      <c r="B47" s="57">
        <f>'[12]ราคาFOB2558 มค.'!$G47</f>
        <v>329.5</v>
      </c>
      <c r="C47" s="57">
        <f>'[12]ราคาFOB2558 กพ.'!$G47</f>
        <v>330.66666666666669</v>
      </c>
      <c r="D47" s="57">
        <f>'[12]ราคาFOB2558 มีค.'!$G47</f>
        <v>330.2</v>
      </c>
      <c r="E47" s="57">
        <f>'[12]ราคาFOB2558 เมย.'!$G47</f>
        <v>332.33333333333331</v>
      </c>
      <c r="F47" s="57">
        <f>'[12]ราคาFOB2558 พค.'!$G47</f>
        <v>323</v>
      </c>
      <c r="G47" s="57">
        <f>'[12]ราคาFOB2558 มิย.'!$G47</f>
        <v>326.60000000000002</v>
      </c>
      <c r="H47" s="57">
        <f>'[12]ราคาFOB2558 กค.'!$G47</f>
        <v>320.25</v>
      </c>
      <c r="I47" s="7">
        <f>'[12]ราคาFOB2558 สค.'!G47</f>
        <v>323.39999999999998</v>
      </c>
      <c r="J47" s="7">
        <f>'[12]ราคาFOB2558 กย.'!G47</f>
        <v>313</v>
      </c>
      <c r="K47" s="7">
        <f>'[12]ราคาFOB2558 ตค.'!G47</f>
        <v>326</v>
      </c>
      <c r="L47" s="57">
        <f>'[12]ราคาFOB2558 พย.'!G47</f>
        <v>329</v>
      </c>
      <c r="M47" s="7">
        <f>'[12]ราคาFOB2558 ธค.'!G47</f>
        <v>331</v>
      </c>
      <c r="N47" s="235">
        <f t="shared" si="2"/>
        <v>326.24583333333334</v>
      </c>
      <c r="O47" s="181"/>
      <c r="P47" s="265"/>
    </row>
    <row r="48" spans="1:16" ht="24">
      <c r="A48" s="35" t="s">
        <v>25</v>
      </c>
      <c r="B48" s="57">
        <f>'[12]ราคาFOB2558 มค.'!$G48</f>
        <v>10613.963800000001</v>
      </c>
      <c r="C48" s="57">
        <f>'[12]ราคาFOB2558 กพ.'!$G48</f>
        <v>10601.3925</v>
      </c>
      <c r="D48" s="57">
        <f>'[12]ราคาFOB2558 มีค.'!$G48</f>
        <v>10588.041359999999</v>
      </c>
      <c r="E48" s="57">
        <f>'[12]ราคาFOB2558 เมย.'!$G48</f>
        <v>10620.231866666667</v>
      </c>
      <c r="F48" s="57">
        <f>'[12]ราคาFOB2558 พค.'!$G48</f>
        <v>10678.0067</v>
      </c>
      <c r="G48" s="57">
        <f>'[12]ราคาFOB2558 มิย.'!$G48</f>
        <v>10837.658100000001</v>
      </c>
      <c r="H48" s="57">
        <f>'[12]ราคาFOB2558 กค.'!$G48</f>
        <v>10885.133575</v>
      </c>
      <c r="I48" s="7">
        <f>'[12]ราคาFOB2558 สค.'!G48</f>
        <v>11276.04976</v>
      </c>
      <c r="J48" s="7">
        <f>'[12]ราคาFOB2558 กย.'!G48</f>
        <v>11104.817775</v>
      </c>
      <c r="K48" s="7">
        <f>'[12]ราคาFOB2558 ตค.'!G48</f>
        <v>11443.391750000001</v>
      </c>
      <c r="L48" s="57">
        <f>'[12]ราคาFOB2558 พย.'!G48</f>
        <v>11576.468525000002</v>
      </c>
      <c r="M48" s="7">
        <f>'[12]ราคาFOB2558 ธค.'!G48</f>
        <v>11728.717299999998</v>
      </c>
      <c r="N48" s="235">
        <f t="shared" si="2"/>
        <v>10996.156084305556</v>
      </c>
      <c r="O48" s="163"/>
      <c r="P48" s="265"/>
    </row>
    <row r="49" spans="1:16" ht="24">
      <c r="A49" s="35" t="s">
        <v>83</v>
      </c>
      <c r="B49" s="57">
        <f>'[12]ราคาFOB2558 มค.'!$G49</f>
        <v>326.5</v>
      </c>
      <c r="C49" s="57">
        <f>'[12]ราคาFOB2558 กพ.'!$G49</f>
        <v>327.66666666666669</v>
      </c>
      <c r="D49" s="57">
        <f>'[12]ราคาFOB2558 มีค.'!$G49</f>
        <v>327.2</v>
      </c>
      <c r="E49" s="57">
        <f>'[12]ราคาFOB2558 เมย.'!$G49</f>
        <v>329</v>
      </c>
      <c r="F49" s="57">
        <f>'[12]ราคาFOB2558 พค.'!$G49</f>
        <v>320</v>
      </c>
      <c r="G49" s="57">
        <f>'[12]ราคาFOB2558 มิย.'!$G49</f>
        <v>323.60000000000002</v>
      </c>
      <c r="H49" s="57">
        <f>'[12]ราคาFOB2558 กค.'!$G49</f>
        <v>317.25</v>
      </c>
      <c r="I49" s="7">
        <f>'[12]ราคาFOB2558 สค.'!G49</f>
        <v>320.39999999999998</v>
      </c>
      <c r="J49" s="7">
        <f>'[12]ราคาFOB2558 กย.'!G49</f>
        <v>310</v>
      </c>
      <c r="K49" s="7">
        <f>'[12]ราคาFOB2558 ตค.'!G49</f>
        <v>323</v>
      </c>
      <c r="L49" s="57">
        <f>'[12]ราคาFOB2558 พย.'!G49</f>
        <v>326</v>
      </c>
      <c r="M49" s="7">
        <f>'[12]ราคาFOB2558 ธค.'!G49</f>
        <v>328</v>
      </c>
      <c r="N49" s="235">
        <f t="shared" si="2"/>
        <v>323.21805555555557</v>
      </c>
      <c r="O49" s="181"/>
      <c r="P49" s="265"/>
    </row>
    <row r="50" spans="1:16" ht="24">
      <c r="A50" s="215" t="s">
        <v>59</v>
      </c>
      <c r="B50" s="228"/>
      <c r="C50" s="229"/>
      <c r="D50" s="229"/>
      <c r="E50" s="230"/>
      <c r="F50" s="229"/>
      <c r="G50" s="228"/>
      <c r="H50" s="285"/>
      <c r="I50" s="285"/>
      <c r="J50" s="285"/>
      <c r="K50" s="285"/>
      <c r="L50" s="285"/>
      <c r="M50" s="285"/>
      <c r="N50" s="233"/>
      <c r="O50" s="181"/>
      <c r="P50" s="265"/>
    </row>
    <row r="51" spans="1:16" ht="24">
      <c r="A51" s="35" t="s">
        <v>27</v>
      </c>
      <c r="B51" s="57">
        <f>'[12]ราคาFOB2558 มค.'!$G51</f>
        <v>26274.875925</v>
      </c>
      <c r="C51" s="57">
        <f>'[12]ราคาFOB2558 กพ.'!$G51</f>
        <v>26293.065299999998</v>
      </c>
      <c r="D51" s="57">
        <f>'[12]ราคาFOB2558 มีค.'!$G51</f>
        <v>25692.120199999998</v>
      </c>
      <c r="E51" s="57">
        <f>'[12]ราคาFOB2558 เมย.'!$G51</f>
        <v>25437.453733333332</v>
      </c>
      <c r="F51" s="57">
        <f>'[12]ราคาFOB2558 พค.'!$G51</f>
        <v>26678.20665</v>
      </c>
      <c r="G51" s="57">
        <f>'[12]ราคาFOB2558 มิย.'!$G51</f>
        <v>26209.81856</v>
      </c>
      <c r="H51" s="57">
        <f>'[12]ราคาFOB2558 กค.'!$G51</f>
        <v>28335.0828</v>
      </c>
      <c r="I51" s="7">
        <f>'[12]ราคาFOB2558 สค.'!G51</f>
        <v>27976.407199999998</v>
      </c>
      <c r="J51" s="7">
        <f>'[12]ราคาFOB2558 กย.'!G51</f>
        <v>28138.298799999997</v>
      </c>
      <c r="K51" s="7">
        <f>'[12]ราคาFOB2558 ตค.'!G51</f>
        <v>28353.176449999999</v>
      </c>
      <c r="L51" s="57">
        <f>'[12]ราคาFOB2558 พย.'!G51</f>
        <v>28062.365724999996</v>
      </c>
      <c r="M51" s="7">
        <f>'[12]ราคาFOB2558 ธค.'!G51</f>
        <v>27988.177266666666</v>
      </c>
      <c r="N51" s="235">
        <f>AVERAGE(B51:M51)</f>
        <v>27119.920717500001</v>
      </c>
      <c r="O51" s="269"/>
      <c r="P51" s="270"/>
    </row>
    <row r="52" spans="1:16" ht="24">
      <c r="A52" s="35" t="s">
        <v>55</v>
      </c>
      <c r="B52" s="57">
        <f>'[12]ราคาFOB2558 มค.'!$G52</f>
        <v>808.25</v>
      </c>
      <c r="C52" s="57">
        <f>'[12]ราคาFOB2558 กพ.'!$G52</f>
        <v>812.66666666666663</v>
      </c>
      <c r="D52" s="57">
        <f>'[12]ราคาFOB2558 มีค.'!$G52</f>
        <v>794</v>
      </c>
      <c r="E52" s="57">
        <f>'[12]ราคาFOB2558 เมย.'!$G52</f>
        <v>788</v>
      </c>
      <c r="F52" s="57">
        <f>'[12]ราคาFOB2558 พค.'!$G52</f>
        <v>799.5</v>
      </c>
      <c r="G52" s="57">
        <f>'[12]ราคาFOB2558 มิย.'!$G52</f>
        <v>782.6</v>
      </c>
      <c r="H52" s="57">
        <f>'[12]ราคาFOB2558 กค.'!$G52</f>
        <v>825.75</v>
      </c>
      <c r="I52" s="7">
        <f>'[12]ราคาFOB2558 สค.'!G52</f>
        <v>795</v>
      </c>
      <c r="J52" s="7">
        <f>'[12]ราคาFOB2558 กย.'!G52</f>
        <v>785.5</v>
      </c>
      <c r="K52" s="7">
        <f>'[12]ราคาFOB2558 ตค.'!G52</f>
        <v>800.25</v>
      </c>
      <c r="L52" s="57">
        <f>'[12]ราคาFOB2558 พย.'!G52</f>
        <v>790.25</v>
      </c>
      <c r="M52" s="7">
        <f>'[12]ราคาFOB2558 ธค.'!G52</f>
        <v>782.66666666666663</v>
      </c>
      <c r="N52" s="235">
        <f>AVERAGE(B52:M52)</f>
        <v>797.03611111111104</v>
      </c>
      <c r="O52" s="269"/>
      <c r="P52" s="270"/>
    </row>
    <row r="53" spans="1:16" ht="24">
      <c r="A53" s="279" t="s">
        <v>28</v>
      </c>
      <c r="B53" s="57">
        <f>'[12]ราคาFOB2558 มค.'!$G53</f>
        <v>23240.812624999999</v>
      </c>
      <c r="C53" s="57">
        <f>'[12]ราคาFOB2558 กพ.'!$G53</f>
        <v>24265.551533333331</v>
      </c>
      <c r="D53" s="57">
        <f>'[12]ราคาFOB2558 มีค.'!$G53</f>
        <v>23259.833659999997</v>
      </c>
      <c r="E53" s="57">
        <f>'[12]ราคาFOB2558 เมย.'!$G53</f>
        <v>22898.727733333333</v>
      </c>
      <c r="F53" s="57">
        <f>'[12]ราคาFOB2558 พค.'!$G53</f>
        <v>24409.002999999997</v>
      </c>
      <c r="G53" s="57">
        <f>'[12]ราคาFOB2558 มิย.'!$G53</f>
        <v>23677.903899999998</v>
      </c>
      <c r="H53" s="57">
        <f>'[12]ราคาFOB2558 กค.'!$G53</f>
        <v>25407.487825</v>
      </c>
      <c r="I53" s="7">
        <f>'[12]ราคาFOB2558 สค.'!G53</f>
        <v>24949.855820000001</v>
      </c>
      <c r="J53" s="251">
        <f>'[12]ราคาFOB2558 กย.'!G53</f>
        <v>25478.64515</v>
      </c>
      <c r="K53" s="7">
        <f>'[12]ราคาFOB2558 ตค.'!G53</f>
        <v>25934.607125000002</v>
      </c>
      <c r="L53" s="57">
        <f>'[12]ราคาFOB2558 พย.'!G53</f>
        <v>26803.282325</v>
      </c>
      <c r="M53" s="288">
        <f>'[12]ราคาFOB2558 ธค.'!G53</f>
        <v>26282.358733333331</v>
      </c>
      <c r="N53" s="235">
        <f>AVERAGE(B53:M53)</f>
        <v>24717.339119166663</v>
      </c>
      <c r="O53" s="163"/>
      <c r="P53" s="203"/>
    </row>
    <row r="54" spans="1:16" ht="24">
      <c r="A54" s="280" t="s">
        <v>55</v>
      </c>
      <c r="B54" s="57">
        <f>'[12]ราคาFOB2558 มค.'!$G54</f>
        <v>715</v>
      </c>
      <c r="C54" s="57">
        <f>'[12]ราคาFOB2558 กพ.'!$G54</f>
        <v>750</v>
      </c>
      <c r="D54" s="57">
        <f>'[12]ราคาFOB2558 มีค.'!$G54</f>
        <v>718.8</v>
      </c>
      <c r="E54" s="57">
        <f>'[12]ราคาFOB2558 เมย.'!$G54</f>
        <v>709.33333333333337</v>
      </c>
      <c r="F54" s="57">
        <f>'[12]ราคาFOB2558 พค.'!$G54</f>
        <v>731.5</v>
      </c>
      <c r="G54" s="57">
        <f>'[12]ราคาFOB2558 มิย.'!$G54</f>
        <v>707</v>
      </c>
      <c r="H54" s="57">
        <f>'[12]ราคาFOB2558 กค.'!$G54</f>
        <v>740.5</v>
      </c>
      <c r="I54" s="7">
        <f>'[12]ราคาFOB2558 สค.'!G54</f>
        <v>709</v>
      </c>
      <c r="J54" s="251">
        <f>'[12]ราคาFOB2558 กย.'!G54</f>
        <v>711.25</v>
      </c>
      <c r="K54" s="7">
        <f>'[12]ราคาFOB2558 ตค.'!G54</f>
        <v>732</v>
      </c>
      <c r="L54" s="57">
        <f>'[12]ราคาFOB2558 พย.'!G54</f>
        <v>754.75</v>
      </c>
      <c r="M54" s="288">
        <f>'[12]ราคาFOB2558 ธค.'!G54</f>
        <v>735</v>
      </c>
      <c r="N54" s="235">
        <f>AVERAGE(B54:M54)</f>
        <v>726.17777777777781</v>
      </c>
      <c r="O54" s="181"/>
      <c r="P54" s="265"/>
    </row>
    <row r="55" spans="1:16" ht="24">
      <c r="A55" s="204" t="s">
        <v>29</v>
      </c>
      <c r="B55" s="228"/>
      <c r="C55" s="229"/>
      <c r="D55" s="229"/>
      <c r="E55" s="230"/>
      <c r="F55" s="230"/>
      <c r="G55" s="230"/>
      <c r="H55" s="215"/>
      <c r="I55" s="215"/>
      <c r="J55" s="215"/>
      <c r="K55" s="215"/>
      <c r="L55" s="215"/>
      <c r="M55" s="215"/>
      <c r="N55" s="289"/>
      <c r="O55" s="181"/>
      <c r="P55" s="265"/>
    </row>
    <row r="56" spans="1:16" ht="24">
      <c r="A56" s="35" t="s">
        <v>30</v>
      </c>
      <c r="B56" s="57">
        <f>'[12]ราคาFOB2558 มค.'!$G56</f>
        <v>17684.471125</v>
      </c>
      <c r="C56" s="57">
        <f>'[12]ราคาFOB2558 กพ.'!$G56</f>
        <v>18226.108733333334</v>
      </c>
      <c r="D56" s="57">
        <f>'[12]ราคาFOB2558 มีค.'!$G56</f>
        <v>18224.753099999998</v>
      </c>
      <c r="E56" s="57">
        <f>'[12]ราคาFOB2558 เมย.'!$G56</f>
        <v>18216.804700000001</v>
      </c>
      <c r="F56" s="57">
        <f>'[12]ราคาFOB2558 พค.'!$G56</f>
        <v>18119.157599999999</v>
      </c>
      <c r="G56" s="57">
        <f>'[12]ราคาFOB2558 มิย.'!$G56</f>
        <v>18621.14644</v>
      </c>
      <c r="H56" s="57">
        <f>'[12]ราคาFOB2558 กค.'!$G56</f>
        <v>19705.709900000002</v>
      </c>
      <c r="I56" s="57">
        <f>'[12]ราคาFOB2558 สค.'!G56</f>
        <v>20123.998079999998</v>
      </c>
      <c r="J56" s="57">
        <f>'[12]ราคาFOB2558 กย.'!G56</f>
        <v>20203.671149999998</v>
      </c>
      <c r="K56" s="57">
        <f>'[12]ราคาFOB2558 ตค.'!G56</f>
        <v>20275.046000000002</v>
      </c>
      <c r="L56" s="57">
        <f>'[12]ราคาFOB2558 พย.'!G56</f>
        <v>20241.118149999998</v>
      </c>
      <c r="M56" s="7">
        <f>'[12]ราคาFOB2558 ธค.'!G56</f>
        <v>20239.248233333332</v>
      </c>
      <c r="N56" s="235">
        <f>AVERAGE(B56:M56)</f>
        <v>19156.769434305559</v>
      </c>
      <c r="O56" s="181"/>
      <c r="P56" s="265"/>
    </row>
    <row r="57" spans="1:16" ht="24">
      <c r="A57" s="35" t="s">
        <v>56</v>
      </c>
      <c r="B57" s="57">
        <f>'[12]ราคาFOB2558 มค.'!$G57</f>
        <v>544</v>
      </c>
      <c r="C57" s="57">
        <f>'[12]ราคาFOB2558 กพ.'!$G57</f>
        <v>563.33333333333337</v>
      </c>
      <c r="D57" s="57">
        <f>'[12]ราคาFOB2558 มีค.'!$G57</f>
        <v>563.20000000000005</v>
      </c>
      <c r="E57" s="57">
        <f>'[12]ราคาFOB2558 เมย.'!$G57</f>
        <v>564.33333333333337</v>
      </c>
      <c r="F57" s="57">
        <f>'[12]ราคาFOB2558 พค.'!$G57</f>
        <v>543</v>
      </c>
      <c r="G57" s="57">
        <f>'[12]ราคาFOB2558 มิย.'!$G57</f>
        <v>556</v>
      </c>
      <c r="H57" s="57">
        <f>'[12]ราคาFOB2558 กค.'!$G57</f>
        <v>574.25</v>
      </c>
      <c r="I57" s="57">
        <f>'[12]ราคาFOB2558 สค.'!G57</f>
        <v>571.79999999999995</v>
      </c>
      <c r="J57" s="57">
        <f>'[12]ราคาFOB2558 กย.'!G57</f>
        <v>564</v>
      </c>
      <c r="K57" s="57">
        <f>'[12]ราคาFOB2558 ตค.'!G57</f>
        <v>572.25</v>
      </c>
      <c r="L57" s="57">
        <f>'[12]ราคาFOB2558 พย.'!G57</f>
        <v>570</v>
      </c>
      <c r="M57" s="7">
        <f>'[12]ราคาFOB2558 ธค.'!G57</f>
        <v>566</v>
      </c>
      <c r="N57" s="235">
        <f>AVERAGE(B57:M57)</f>
        <v>562.68055555555554</v>
      </c>
      <c r="O57" s="181"/>
      <c r="P57" s="265"/>
    </row>
    <row r="58" spans="1:16" ht="24">
      <c r="A58" s="204" t="s">
        <v>31</v>
      </c>
      <c r="B58" s="228"/>
      <c r="C58" s="229"/>
      <c r="D58" s="229"/>
      <c r="E58" s="230"/>
      <c r="F58" s="229"/>
      <c r="G58" s="230"/>
      <c r="H58" s="285"/>
      <c r="I58" s="285"/>
      <c r="J58" s="285"/>
      <c r="K58" s="285"/>
      <c r="L58" s="285"/>
      <c r="M58" s="285"/>
      <c r="N58" s="233"/>
      <c r="O58" s="181"/>
      <c r="P58" s="265"/>
    </row>
    <row r="59" spans="1:16" ht="24">
      <c r="A59" s="35" t="s">
        <v>32</v>
      </c>
      <c r="B59" s="57">
        <f>'[12]ราคาFOB2558 มค.'!$G59</f>
        <v>14766.85535</v>
      </c>
      <c r="C59" s="57">
        <f>'[12]ราคาFOB2558 กพ.'!$G59</f>
        <v>14710.436333333331</v>
      </c>
      <c r="D59" s="57">
        <f>'[12]ราคาFOB2558 มีค.'!$G59</f>
        <v>14302.568539999998</v>
      </c>
      <c r="E59" s="57">
        <f>'[12]ราคาFOB2558 เมย.'!$G59</f>
        <v>13944.920433333333</v>
      </c>
      <c r="F59" s="57">
        <f>'[12]ราคาFOB2558 พค.'!$G59</f>
        <v>13797.927099999999</v>
      </c>
      <c r="G59" s="57">
        <f>'[12]ราคาFOB2558 มิย.'!$G59</f>
        <v>13724.646980000001</v>
      </c>
      <c r="H59" s="57">
        <f>'[12]ราคาFOB2558 กค.'!$G59</f>
        <v>14661.492700000001</v>
      </c>
      <c r="I59" s="57">
        <f>'[12]ราคาFOB2558 สค.'!G59</f>
        <v>14132.641379999997</v>
      </c>
      <c r="J59" s="57">
        <f>'[12]ราคาFOB2558 กย.'!G59</f>
        <v>13889.948199999999</v>
      </c>
      <c r="K59" s="57">
        <f>'[12]ราคาFOB2558 ตค.'!G59</f>
        <v>14092.42885</v>
      </c>
      <c r="L59" s="57">
        <f>'[12]ราคาFOB2558 พย.'!G59</f>
        <v>14062.226474999999</v>
      </c>
      <c r="M59" s="7">
        <f>'[12]ราคาFOB2558 ธค.'!G59</f>
        <v>13933.589633333331</v>
      </c>
      <c r="N59" s="235">
        <f t="shared" ref="N59:N64" si="3">AVERAGE(B59:M59)</f>
        <v>14168.306831249998</v>
      </c>
      <c r="O59" s="181"/>
      <c r="P59" s="265"/>
    </row>
    <row r="60" spans="1:16" ht="24">
      <c r="A60" s="35" t="s">
        <v>55</v>
      </c>
      <c r="B60" s="57">
        <f>'[12]ราคาFOB2558 มค.'!$G60</f>
        <v>454.25</v>
      </c>
      <c r="C60" s="57">
        <f>'[12]ราคาFOB2558 กพ.'!$G60</f>
        <v>454.66666666666669</v>
      </c>
      <c r="D60" s="57">
        <f>'[12]ราคาFOB2558 มีค.'!$G60</f>
        <v>442</v>
      </c>
      <c r="E60" s="57">
        <f>'[12]ราคาFOB2558 เมย.'!$G60</f>
        <v>432</v>
      </c>
      <c r="F60" s="57">
        <f>'[12]ราคาFOB2558 พค.'!$G60</f>
        <v>413.5</v>
      </c>
      <c r="G60" s="57">
        <f>'[12]ราคาFOB2558 มิย.'!$G60</f>
        <v>409.8</v>
      </c>
      <c r="H60" s="57">
        <f>'[12]ราคาFOB2558 กค.'!$G60</f>
        <v>427.25</v>
      </c>
      <c r="I60" s="57">
        <f>'[12]ราคาFOB2558 สค.'!G60</f>
        <v>401.6</v>
      </c>
      <c r="J60" s="57">
        <f>'[12]ราคาFOB2558 กย.'!G60</f>
        <v>387.75</v>
      </c>
      <c r="K60" s="57">
        <f>'[12]ราคาFOB2558 ตค.'!G60</f>
        <v>397.75</v>
      </c>
      <c r="L60" s="57">
        <f>'[12]ราคาFOB2558 พย.'!G60</f>
        <v>396</v>
      </c>
      <c r="M60" s="7">
        <f>'[12]ราคาFOB2558 ธค.'!G60</f>
        <v>389.66666666666669</v>
      </c>
      <c r="N60" s="235">
        <f t="shared" si="3"/>
        <v>417.18611111111119</v>
      </c>
      <c r="O60" s="181"/>
      <c r="P60" s="265"/>
    </row>
    <row r="61" spans="1:16" ht="24">
      <c r="A61" s="35" t="s">
        <v>33</v>
      </c>
      <c r="B61" s="57">
        <f>'[12]ราคาFOB2558 มค.'!$G61</f>
        <v>13450.315425000001</v>
      </c>
      <c r="C61" s="57">
        <f>'[12]ราคาFOB2558 กพ.'!$G61</f>
        <v>13394.687266666666</v>
      </c>
      <c r="D61" s="57">
        <f>'[12]ราคาFOB2558 มีค.'!$G61</f>
        <v>13001.703519999999</v>
      </c>
      <c r="E61" s="57">
        <f>'[12]ราคาFOB2558 เมย.'!$G61</f>
        <v>12653.696433333333</v>
      </c>
      <c r="F61" s="57">
        <f>'[12]ราคาFOB2558 พค.'!$G61</f>
        <v>12496.549749999998</v>
      </c>
      <c r="G61" s="57">
        <f>'[12]ราคาFOB2558 มิย.'!$G61</f>
        <v>12431.91174</v>
      </c>
      <c r="H61" s="57">
        <f>'[12]ราคาFOB2558 กค.'!$G61</f>
        <v>13366.252850000001</v>
      </c>
      <c r="I61" s="57">
        <f>'[12]ราคาFOB2558 สค.'!G61</f>
        <v>12894.146279999999</v>
      </c>
      <c r="J61" s="57">
        <f>'[12]ราคาFOB2558 กย.'!G61</f>
        <v>12465.99545</v>
      </c>
      <c r="K61" s="57">
        <f>'[12]ราคาFOB2558 ตค.'!G61</f>
        <v>12994.026775</v>
      </c>
      <c r="L61" s="57">
        <f>'[12]ราคาFOB2558 พย.'!G61</f>
        <v>12979.18065</v>
      </c>
      <c r="M61" s="7">
        <f>'[12]ราคาFOB2558 ธค.'!G61</f>
        <v>12765.224966666667</v>
      </c>
      <c r="N61" s="235">
        <f t="shared" si="3"/>
        <v>12907.807592222222</v>
      </c>
      <c r="O61" s="181"/>
      <c r="P61" s="265"/>
    </row>
    <row r="62" spans="1:16" ht="24">
      <c r="A62" s="35" t="s">
        <v>55</v>
      </c>
      <c r="B62" s="57">
        <f>'[12]ราคาFOB2558 มค.'!$G62</f>
        <v>413.75</v>
      </c>
      <c r="C62" s="57">
        <f>'[12]ราคาFOB2558 กพ.'!$G62</f>
        <v>414</v>
      </c>
      <c r="D62" s="57">
        <f>'[12]ราคาFOB2558 มีค.'!$G62</f>
        <v>401.8</v>
      </c>
      <c r="E62" s="57">
        <f>'[12]ราคาFOB2558 เมย.'!$G62</f>
        <v>392</v>
      </c>
      <c r="F62" s="57">
        <f>'[12]ราคาFOB2558 พค.'!$G62</f>
        <v>374.5</v>
      </c>
      <c r="G62" s="57">
        <f>'[12]ราคาFOB2558 มิย.'!$G62</f>
        <v>371.2</v>
      </c>
      <c r="H62" s="57">
        <f>'[12]ราคาFOB2558 กค.'!$G62</f>
        <v>389.5</v>
      </c>
      <c r="I62" s="57">
        <f>'[12]ราคาFOB2558 สค.'!G62</f>
        <v>366.4</v>
      </c>
      <c r="J62" s="57">
        <f>'[12]ราคาFOB2558 กย.'!G62</f>
        <v>348</v>
      </c>
      <c r="K62" s="57">
        <f>'[12]ราคาFOB2558 ตค.'!G62</f>
        <v>366.75</v>
      </c>
      <c r="L62" s="57">
        <f>'[12]ราคาFOB2558 พย.'!G62</f>
        <v>365.5</v>
      </c>
      <c r="M62" s="7">
        <f>'[12]ราคาFOB2558 ธค.'!G62</f>
        <v>357</v>
      </c>
      <c r="N62" s="235">
        <f t="shared" si="3"/>
        <v>380.0333333333333</v>
      </c>
      <c r="O62" s="181"/>
      <c r="P62" s="265"/>
    </row>
    <row r="63" spans="1:16" ht="24">
      <c r="A63" s="35" t="s">
        <v>34</v>
      </c>
      <c r="B63" s="57">
        <f>'[12]ราคาFOB2558 มค.'!$G63</f>
        <v>13352.789100000002</v>
      </c>
      <c r="C63" s="57">
        <f>'[12]ราคาFOB2558 กพ.'!$G63</f>
        <v>13297.625066666666</v>
      </c>
      <c r="D63" s="57">
        <f>'[12]ราคาFOB2558 มีค.'!$G63</f>
        <v>12904.623159999999</v>
      </c>
      <c r="E63" s="57">
        <f>'[12]ราคาFOB2558 เมย.'!$G63</f>
        <v>12556.854633333331</v>
      </c>
      <c r="F63" s="57">
        <f>'[12]ราคาFOB2558 พค.'!$G63</f>
        <v>12396.443799999999</v>
      </c>
      <c r="G63" s="57">
        <f>'[12]ราคาFOB2558 มิย.'!$G63</f>
        <v>12331.438920000001</v>
      </c>
      <c r="H63" s="57">
        <f>'[12]ราคาFOB2558 กค.'!$G63</f>
        <v>13263.31385</v>
      </c>
      <c r="I63" s="57">
        <f>'[12]ราคาFOB2558 สค.'!G63</f>
        <v>12795.646280000001</v>
      </c>
      <c r="J63" s="57">
        <f>'[12]ราคาFOB2558 กย.'!G63</f>
        <v>12358.60075</v>
      </c>
      <c r="K63" s="57">
        <f>'[12]ราคาFOB2558 ตค.'!G63</f>
        <v>12711.137599999998</v>
      </c>
      <c r="L63" s="57">
        <f>'[12]ราคาFOB2558 พย.'!G63</f>
        <v>12544.111249999998</v>
      </c>
      <c r="M63" s="7">
        <f>'[12]ราคาFOB2558 ธค.'!G63</f>
        <v>12360.111599999998</v>
      </c>
      <c r="N63" s="235">
        <f t="shared" si="3"/>
        <v>12739.391334166668</v>
      </c>
      <c r="O63" s="269"/>
      <c r="P63" s="270"/>
    </row>
    <row r="64" spans="1:16" ht="24">
      <c r="A64" s="35" t="s">
        <v>55</v>
      </c>
      <c r="B64" s="57">
        <f>'[12]ราคาFOB2558 มค.'!$G64</f>
        <v>410.75</v>
      </c>
      <c r="C64" s="57">
        <f>'[12]ราคาFOB2558 กพ.'!$G64</f>
        <v>411</v>
      </c>
      <c r="D64" s="57">
        <f>'[12]ราคาFOB2558 มีค.'!$G64</f>
        <v>398.8</v>
      </c>
      <c r="E64" s="57">
        <f>'[12]ราคาFOB2558 เมย.'!$G64</f>
        <v>389</v>
      </c>
      <c r="F64" s="57">
        <f>'[12]ราคาFOB2558 พค.'!$G64</f>
        <v>371.5</v>
      </c>
      <c r="G64" s="57">
        <f>'[12]ราคาFOB2558 มิย.'!$G64</f>
        <v>368.2</v>
      </c>
      <c r="H64" s="57">
        <f>'[12]ราคาFOB2558 กค.'!$G64</f>
        <v>386.5</v>
      </c>
      <c r="I64" s="57">
        <f>'[12]ราคาFOB2558 สค.'!G64</f>
        <v>363.6</v>
      </c>
      <c r="J64" s="57">
        <f>'[12]ราคาFOB2558 กย.'!G64</f>
        <v>345</v>
      </c>
      <c r="K64" s="57">
        <f>'[12]ราคาFOB2558 ตค.'!G64</f>
        <v>358.75</v>
      </c>
      <c r="L64" s="57">
        <f>'[12]ราคาFOB2558 พย.'!G64</f>
        <v>353.25</v>
      </c>
      <c r="M64" s="7">
        <f>'[12]ราคาFOB2558 ธค.'!G64</f>
        <v>345.66666666666669</v>
      </c>
      <c r="N64" s="235">
        <f t="shared" si="3"/>
        <v>375.16805555555561</v>
      </c>
      <c r="O64" s="269"/>
      <c r="P64" s="270"/>
    </row>
    <row r="65" spans="1:16" ht="24">
      <c r="A65" s="273" t="s">
        <v>35</v>
      </c>
      <c r="B65" s="57"/>
      <c r="C65" s="57"/>
      <c r="D65" s="57"/>
      <c r="E65" s="57"/>
      <c r="F65" s="57"/>
      <c r="G65" s="57"/>
      <c r="H65" s="282"/>
      <c r="I65" s="282"/>
      <c r="J65" s="282"/>
      <c r="K65" s="282"/>
      <c r="L65" s="290"/>
      <c r="M65" s="290"/>
      <c r="N65" s="268"/>
      <c r="O65" s="269"/>
      <c r="P65" s="270"/>
    </row>
    <row r="66" spans="1:16" ht="24">
      <c r="A66" s="273" t="s">
        <v>55</v>
      </c>
      <c r="B66" s="57"/>
      <c r="C66" s="57"/>
      <c r="D66" s="57"/>
      <c r="E66" s="57"/>
      <c r="F66" s="57"/>
      <c r="G66" s="57"/>
      <c r="H66" s="282"/>
      <c r="I66" s="282"/>
      <c r="J66" s="282"/>
      <c r="K66" s="282"/>
      <c r="L66" s="290"/>
      <c r="M66" s="290"/>
      <c r="N66" s="268"/>
      <c r="O66" s="269"/>
      <c r="P66" s="270"/>
    </row>
    <row r="67" spans="1:16" ht="24">
      <c r="A67" s="273" t="s">
        <v>36</v>
      </c>
      <c r="B67" s="57"/>
      <c r="C67" s="57"/>
      <c r="D67" s="57"/>
      <c r="E67" s="57"/>
      <c r="F67" s="57"/>
      <c r="G67" s="57"/>
      <c r="H67" s="282"/>
      <c r="I67" s="282"/>
      <c r="J67" s="282"/>
      <c r="K67" s="282"/>
      <c r="L67" s="290"/>
      <c r="M67" s="290"/>
      <c r="N67" s="268"/>
      <c r="O67" s="181"/>
      <c r="P67" s="265"/>
    </row>
    <row r="68" spans="1:16" ht="24">
      <c r="A68" s="273" t="s">
        <v>55</v>
      </c>
      <c r="B68" s="57"/>
      <c r="C68" s="57"/>
      <c r="D68" s="57"/>
      <c r="E68" s="57"/>
      <c r="F68" s="57"/>
      <c r="G68" s="57"/>
      <c r="H68" s="282"/>
      <c r="I68" s="282"/>
      <c r="J68" s="282"/>
      <c r="K68" s="282"/>
      <c r="L68" s="290"/>
      <c r="M68" s="290"/>
      <c r="N68" s="268"/>
      <c r="O68" s="181"/>
      <c r="P68" s="265"/>
    </row>
    <row r="69" spans="1:16" ht="24">
      <c r="A69" s="204" t="s">
        <v>39</v>
      </c>
      <c r="B69" s="228"/>
      <c r="C69" s="229"/>
      <c r="D69" s="229"/>
      <c r="E69" s="230"/>
      <c r="F69" s="229"/>
      <c r="G69" s="230"/>
      <c r="H69" s="285"/>
      <c r="I69" s="285"/>
      <c r="J69" s="285"/>
      <c r="K69" s="285"/>
      <c r="L69" s="285"/>
      <c r="M69" s="285"/>
      <c r="N69" s="285"/>
      <c r="O69" s="181"/>
      <c r="P69" s="265"/>
    </row>
    <row r="70" spans="1:16" ht="24">
      <c r="A70" s="35" t="s">
        <v>40</v>
      </c>
      <c r="B70" s="57">
        <f>'[12]ราคาFOB2558 มค.'!$G70</f>
        <v>13799.084825</v>
      </c>
      <c r="C70" s="57">
        <f>'[12]ราคาFOB2558 กพ.'!$G70</f>
        <v>13901.558366666666</v>
      </c>
      <c r="D70" s="57">
        <f>'[12]ราคาFOB2558 มีค.'!$G70</f>
        <v>13383.476060000001</v>
      </c>
      <c r="E70" s="57">
        <f>'[12]ราคาFOB2558 เมย.'!$G70</f>
        <v>12911.940833333334</v>
      </c>
      <c r="F70" s="57">
        <f>'[12]ราคาFOB2558 พค.'!$G70</f>
        <v>12796.8676</v>
      </c>
      <c r="G70" s="57">
        <f>'[12]ราคาFOB2558 มิย.'!$G70</f>
        <v>12833.803019999999</v>
      </c>
      <c r="H70" s="57">
        <f>'[12]ราคาFOB2558 กค.'!$G70</f>
        <v>13794.587625</v>
      </c>
      <c r="I70" s="57">
        <f>'[12]ราคาFOB2558 สค.'!G70</f>
        <v>13534.4172</v>
      </c>
      <c r="J70" s="57">
        <f>'[12]ราคาFOB2558 กย.'!G70</f>
        <v>12994.385075</v>
      </c>
      <c r="K70" s="57">
        <f>'[12]ราคาFOB2558 ตค.'!G70</f>
        <v>13357.314700000001</v>
      </c>
      <c r="L70" s="57">
        <f>'[12]ราคาFOB2558 พย.'!G70</f>
        <v>13174.5556</v>
      </c>
      <c r="M70" s="7">
        <f>'[12]ราคาFOB2558 ธค.'!G70</f>
        <v>12980.265966666666</v>
      </c>
      <c r="N70" s="235">
        <f>AVERAGE(B70:M70)</f>
        <v>13288.52140597222</v>
      </c>
      <c r="O70" s="202"/>
      <c r="P70" s="265"/>
    </row>
    <row r="71" spans="1:16" ht="24">
      <c r="A71" s="35" t="s">
        <v>56</v>
      </c>
      <c r="B71" s="57">
        <f>'[12]ราคาFOB2558 มค.'!$G71</f>
        <v>424.5</v>
      </c>
      <c r="C71" s="57">
        <f>'[12]ราคาFOB2558 กพ.'!$G71</f>
        <v>429.66666666666669</v>
      </c>
      <c r="D71" s="57">
        <f>'[12]ราคาFOB2558 มีค.'!$G71</f>
        <v>413.6</v>
      </c>
      <c r="E71" s="57">
        <f>'[12]ราคาFOB2558 เมย.'!$G71</f>
        <v>400</v>
      </c>
      <c r="F71" s="57">
        <f>'[12]ราคาFOB2558 พค.'!$G71</f>
        <v>383.5</v>
      </c>
      <c r="G71" s="57">
        <f>'[12]ราคาFOB2558 มิย.'!$G71</f>
        <v>383.2</v>
      </c>
      <c r="H71" s="57">
        <f>'[12]ราคาFOB2558 กค.'!$G71</f>
        <v>402</v>
      </c>
      <c r="I71" s="57">
        <f>'[12]ราคาFOB2558 สค.'!G71</f>
        <v>384.6</v>
      </c>
      <c r="J71" s="57">
        <f>'[12]ราคาFOB2558 กย.'!G71</f>
        <v>362.75</v>
      </c>
      <c r="K71" s="57">
        <f>'[12]ราคาFOB2558 ตค.'!G71</f>
        <v>377</v>
      </c>
      <c r="L71" s="57">
        <f>'[12]ราคาFOB2558 พย.'!G71</f>
        <v>371</v>
      </c>
      <c r="M71" s="7">
        <f>'[12]ราคาFOB2558 ธค.'!G71</f>
        <v>363</v>
      </c>
      <c r="N71" s="235">
        <f>AVERAGE(B71:M71)</f>
        <v>391.23472222222222</v>
      </c>
      <c r="O71" s="202"/>
      <c r="P71" s="265"/>
    </row>
    <row r="72" spans="1:16" ht="24">
      <c r="A72" s="237" t="s">
        <v>41</v>
      </c>
      <c r="B72" s="57">
        <f>'[12]ราคาFOB2558 มค.'!$G72</f>
        <v>13701.558499999999</v>
      </c>
      <c r="C72" s="57">
        <f>'[12]ราคาFOB2558 กพ.'!$G72</f>
        <v>13793.728499999997</v>
      </c>
      <c r="D72" s="57">
        <f>'[12]ราคาFOB2558 มีค.'!$G72</f>
        <v>13273.465719999998</v>
      </c>
      <c r="E72" s="57">
        <f>'[12]ราคาFOB2558 เมย.'!$G72</f>
        <v>12815.099033333334</v>
      </c>
      <c r="F72" s="57">
        <f>'[12]ราคาFOB2558 พค.'!$G72</f>
        <v>12696.76165</v>
      </c>
      <c r="G72" s="57">
        <f>'[12]ราคาFOB2558 มิย.'!$G72</f>
        <v>12733.330199999999</v>
      </c>
      <c r="H72" s="57">
        <f>'[12]ราคาFOB2558 กค.'!$G72</f>
        <v>13691.648625000002</v>
      </c>
      <c r="I72" s="57">
        <f>'[12]ราคาFOB2558 สค.'!G72</f>
        <v>13435.942939999999</v>
      </c>
      <c r="J72" s="291">
        <f>'[12]ราคาFOB2558 กย.'!G72</f>
        <v>12886.9175</v>
      </c>
      <c r="K72" s="291">
        <f>'[12]ราคาFOB2558 ตค.'!G72</f>
        <v>13268.817300000001</v>
      </c>
      <c r="L72" s="291">
        <f>'[12]ราคาFOB2558 พย.'!G72</f>
        <v>13076.906375</v>
      </c>
      <c r="M72" s="292">
        <f>'[12]ราคาFOB2558 ธค.'!G72</f>
        <v>12872.990366666665</v>
      </c>
      <c r="N72" s="238">
        <f t="shared" ref="N72:N84" si="4">AVERAGE(B72:M72)</f>
        <v>13187.263892499997</v>
      </c>
      <c r="O72" s="181"/>
      <c r="P72" s="265"/>
    </row>
    <row r="73" spans="1:16" ht="24">
      <c r="A73" s="237" t="s">
        <v>55</v>
      </c>
      <c r="B73" s="57">
        <f>'[12]ราคาFOB2558 มค.'!$G73</f>
        <v>421.5</v>
      </c>
      <c r="C73" s="57">
        <f>'[12]ราคาFOB2558 กพ.'!$G73</f>
        <v>426.33333333333331</v>
      </c>
      <c r="D73" s="57">
        <f>'[12]ราคาFOB2558 มีค.'!$G73</f>
        <v>410.2</v>
      </c>
      <c r="E73" s="57">
        <f>'[12]ราคาFOB2558 เมย.'!$G73</f>
        <v>397</v>
      </c>
      <c r="F73" s="57">
        <f>'[12]ราคาFOB2558 พค.'!$G73</f>
        <v>380.5</v>
      </c>
      <c r="G73" s="57">
        <f>'[12]ราคาFOB2558 มิย.'!$G73</f>
        <v>380.2</v>
      </c>
      <c r="H73" s="57">
        <f>'[12]ราคาFOB2558 กค.'!$G73</f>
        <v>399</v>
      </c>
      <c r="I73" s="57">
        <f>'[12]ราคาFOB2558 สค.'!G73</f>
        <v>381.8</v>
      </c>
      <c r="J73" s="291">
        <f>'[12]ราคาFOB2558 กย.'!G73</f>
        <v>359.75</v>
      </c>
      <c r="K73" s="291">
        <f>'[12]ราคาFOB2558 ตค.'!G73</f>
        <v>374.5</v>
      </c>
      <c r="L73" s="291">
        <f>'[12]ราคาFOB2558 พย.'!G73</f>
        <v>368.25</v>
      </c>
      <c r="M73" s="292">
        <f>'[12]ราคาFOB2558 ธค.'!G73</f>
        <v>360</v>
      </c>
      <c r="N73" s="238">
        <f t="shared" si="4"/>
        <v>388.25277777777774</v>
      </c>
      <c r="O73" s="181"/>
      <c r="P73" s="265"/>
    </row>
    <row r="74" spans="1:16" ht="24">
      <c r="A74" s="35" t="s">
        <v>42</v>
      </c>
      <c r="B74" s="57">
        <f>'[12]ราคาFOB2558 มค.'!$G74</f>
        <v>13604.032175</v>
      </c>
      <c r="C74" s="57">
        <f>'[12]ราคาFOB2558 กพ.'!$G74</f>
        <v>13696.666299999999</v>
      </c>
      <c r="D74" s="57">
        <f>'[12]ราคาFOB2558 มีค.'!$G74</f>
        <v>13176.38536</v>
      </c>
      <c r="E74" s="57">
        <f>'[12]ราคาFOB2558 เมย.'!$G74</f>
        <v>12718.257233333332</v>
      </c>
      <c r="F74" s="57">
        <f>'[12]ราคาFOB2558 พค.'!$G74</f>
        <v>12596.655699999999</v>
      </c>
      <c r="G74" s="57">
        <f>'[12]ราคาFOB2558 มิย.'!$G74</f>
        <v>12632.857380000001</v>
      </c>
      <c r="H74" s="57">
        <f>'[12]ราคาFOB2558 กค.'!$G74</f>
        <v>13588.709625</v>
      </c>
      <c r="I74" s="57">
        <f>'[12]ราคาFOB2558 สค.'!G74</f>
        <v>13330.359979999999</v>
      </c>
      <c r="J74" s="57">
        <f>'[12]ราคาFOB2558 กย.'!G74</f>
        <v>12797.4193</v>
      </c>
      <c r="K74" s="57">
        <f>'[12]ราคาFOB2558 ตค.'!G74</f>
        <v>13162.520325000001</v>
      </c>
      <c r="L74" s="251">
        <f>'[12]ราคาFOB2558 พย.'!G74</f>
        <v>12970.372099999999</v>
      </c>
      <c r="M74" s="288">
        <f>'[12]ราคาFOB2558 ธค.'!G74</f>
        <v>12765.714766666666</v>
      </c>
      <c r="N74" s="235">
        <f t="shared" si="4"/>
        <v>13086.662520416665</v>
      </c>
      <c r="O74" s="181"/>
      <c r="P74" s="265"/>
    </row>
    <row r="75" spans="1:16" ht="24">
      <c r="A75" s="35" t="s">
        <v>55</v>
      </c>
      <c r="B75" s="57">
        <f>'[12]ราคาFOB2558 มค.'!$G75</f>
        <v>418.5</v>
      </c>
      <c r="C75" s="57">
        <f>'[12]ราคาFOB2558 กพ.'!$G75</f>
        <v>423.33333333333331</v>
      </c>
      <c r="D75" s="57">
        <f>'[12]ราคาFOB2558 มีค.'!$G75</f>
        <v>407.2</v>
      </c>
      <c r="E75" s="57">
        <f>'[12]ราคาFOB2558 เมย.'!$G75</f>
        <v>394</v>
      </c>
      <c r="F75" s="57">
        <f>'[12]ราคาFOB2558 พค.'!$G75</f>
        <v>377.5</v>
      </c>
      <c r="G75" s="57">
        <f>'[12]ราคาFOB2558 มิย.'!$G75</f>
        <v>377.2</v>
      </c>
      <c r="H75" s="57">
        <f>'[12]ราคาFOB2558 กค.'!$G75</f>
        <v>396</v>
      </c>
      <c r="I75" s="57">
        <f>'[12]ราคาFOB2558 สค.'!G75</f>
        <v>378.8</v>
      </c>
      <c r="J75" s="57">
        <f>'[12]ราคาFOB2558 กย.'!G75</f>
        <v>357.25</v>
      </c>
      <c r="K75" s="57">
        <f>'[12]ราคาFOB2558 ตค.'!G75</f>
        <v>371.5</v>
      </c>
      <c r="L75" s="251">
        <f>'[12]ราคาFOB2558 พย.'!G75</f>
        <v>365.25</v>
      </c>
      <c r="M75" s="288">
        <f>'[12]ราคาFOB2558 ธค.'!G75</f>
        <v>357</v>
      </c>
      <c r="N75" s="235">
        <f t="shared" si="4"/>
        <v>385.29444444444442</v>
      </c>
      <c r="O75" s="181"/>
      <c r="P75" s="265"/>
    </row>
    <row r="76" spans="1:16" ht="24">
      <c r="A76" s="35" t="s">
        <v>43</v>
      </c>
      <c r="B76" s="57">
        <f>'[12]ราคาFOB2558 มค.'!$G76</f>
        <v>13498.405125000001</v>
      </c>
      <c r="C76" s="57">
        <f>'[12]ราคาFOB2558 กพ.'!$G76</f>
        <v>13588.811666666666</v>
      </c>
      <c r="D76" s="57">
        <f>'[12]ราคาFOB2558 มีค.'!$G76</f>
        <v>13079.304999999998</v>
      </c>
      <c r="E76" s="57">
        <f>'[12]ราคาFOB2558 เมย.'!$G76</f>
        <v>12621.415433333334</v>
      </c>
      <c r="F76" s="57">
        <f>'[12]ราคาFOB2558 พค.'!$G76</f>
        <v>12496.549749999998</v>
      </c>
      <c r="G76" s="57">
        <f>'[12]ราคาFOB2558 มิย.'!$G76</f>
        <v>12532.38456</v>
      </c>
      <c r="H76" s="57">
        <f>'[12]ราคาFOB2558 กค.'!$G76</f>
        <v>13494.424774999999</v>
      </c>
      <c r="I76" s="57">
        <f>'[12]ราคาFOB2558 สค.'!G76</f>
        <v>13238.847740000001</v>
      </c>
      <c r="J76" s="57">
        <f>'[12]ราคาFOB2558 กย.'!G76</f>
        <v>12680.930599999998</v>
      </c>
      <c r="K76" s="57">
        <f>'[12]ราคาFOB2558 ตค.'!G76</f>
        <v>13065.045899999999</v>
      </c>
      <c r="L76" s="251">
        <f>'[12]ราคาFOB2558 พย.'!G76</f>
        <v>12872.761124999999</v>
      </c>
      <c r="M76" s="288">
        <f>'[12]ราคาFOB2558 ธค.'!G76</f>
        <v>12789.720533333333</v>
      </c>
      <c r="N76" s="235">
        <f t="shared" si="4"/>
        <v>12996.550184027778</v>
      </c>
      <c r="O76" s="181"/>
      <c r="P76" s="265"/>
    </row>
    <row r="77" spans="1:16" ht="24">
      <c r="A77" s="35" t="s">
        <v>55</v>
      </c>
      <c r="B77" s="57">
        <f>'[12]ราคาFOB2558 มค.'!$G77</f>
        <v>415.25</v>
      </c>
      <c r="C77" s="57">
        <f>'[12]ราคาFOB2558 กพ.'!$G77</f>
        <v>420</v>
      </c>
      <c r="D77" s="57">
        <f>'[12]ราคาFOB2558 มีค.'!$G77</f>
        <v>404.2</v>
      </c>
      <c r="E77" s="57">
        <f>'[12]ราคาFOB2558 เมย.'!$G77</f>
        <v>391</v>
      </c>
      <c r="F77" s="57">
        <f>'[12]ราคาFOB2558 พค.'!$G77</f>
        <v>374.5</v>
      </c>
      <c r="G77" s="57">
        <f>'[12]ราคาFOB2558 มิย.'!$G77</f>
        <v>374.2</v>
      </c>
      <c r="H77" s="57">
        <f>'[12]ราคาFOB2558 กค.'!$G77</f>
        <v>393.25</v>
      </c>
      <c r="I77" s="57">
        <f>'[12]ราคาFOB2558 สค.'!G77</f>
        <v>376.2</v>
      </c>
      <c r="J77" s="57">
        <f>'[12]ราคาFOB2558 กย.'!G77</f>
        <v>354</v>
      </c>
      <c r="K77" s="57">
        <f>'[12]ราคาFOB2558 ตค.'!G77</f>
        <v>368.75</v>
      </c>
      <c r="L77" s="251">
        <f>'[12]ราคาFOB2558 พย.'!G77</f>
        <v>362.5</v>
      </c>
      <c r="M77" s="288">
        <f>'[12]ราคาFOB2558 ธค.'!G77</f>
        <v>357.66666666666669</v>
      </c>
      <c r="N77" s="235">
        <f t="shared" si="4"/>
        <v>382.62638888888893</v>
      </c>
      <c r="O77" s="181"/>
      <c r="P77" s="265"/>
    </row>
    <row r="78" spans="1:16" ht="24">
      <c r="A78" s="35" t="s">
        <v>44</v>
      </c>
      <c r="B78" s="57">
        <f>'[12]ราคาFOB2558 มค.'!$G78</f>
        <v>13303.352475</v>
      </c>
      <c r="C78" s="57">
        <f>'[12]ราคาFOB2558 กพ.'!$G78</f>
        <v>13394.687266666666</v>
      </c>
      <c r="D78" s="57">
        <f>'[12]ราคาFOB2558 มีค.'!$G78</f>
        <v>12885.14428</v>
      </c>
      <c r="E78" s="57">
        <f>'[12]ราคาFOB2558 เมย.'!$G78</f>
        <v>12406.254133333334</v>
      </c>
      <c r="F78" s="57">
        <f>'[12]ราคาFOB2558 พค.'!$G78</f>
        <v>12296.33785</v>
      </c>
      <c r="G78" s="57">
        <f>'[12]ราคาFOB2558 มิย.'!$G78</f>
        <v>12331.438920000001</v>
      </c>
      <c r="H78" s="57">
        <f>'[12]ราคาFOB2558 กค.'!$G78</f>
        <v>13288.546774999999</v>
      </c>
      <c r="I78" s="57">
        <f>'[12]ราคาFOB2558 สค.'!G78</f>
        <v>13034.721739999999</v>
      </c>
      <c r="J78" s="57">
        <f>'[12]ราคาFOB2558 กย.'!G78</f>
        <v>12465.99545</v>
      </c>
      <c r="K78" s="57">
        <f>'[12]ราคาFOB2558 ตค.'!G78</f>
        <v>12861.26215</v>
      </c>
      <c r="L78" s="251">
        <f>'[12]ราคาFOB2558 พย.'!G78</f>
        <v>12659.683574999999</v>
      </c>
      <c r="M78" s="288">
        <f>'[12]ราคาFOB2558 ธค.'!G78</f>
        <v>12443.887966666667</v>
      </c>
      <c r="N78" s="235">
        <f t="shared" si="4"/>
        <v>12780.942715138888</v>
      </c>
      <c r="O78" s="269"/>
      <c r="P78" s="270"/>
    </row>
    <row r="79" spans="1:16" ht="24">
      <c r="A79" s="35" t="s">
        <v>56</v>
      </c>
      <c r="B79" s="57">
        <f>'[12]ราคาFOB2558 มค.'!$G79</f>
        <v>409.25</v>
      </c>
      <c r="C79" s="57">
        <f>'[12]ราคาFOB2558 กพ.'!$G79</f>
        <v>414</v>
      </c>
      <c r="D79" s="57">
        <f>'[12]ราคาFOB2558 มีค.'!$G79</f>
        <v>398.2</v>
      </c>
      <c r="E79" s="57">
        <f>'[12]ราคาFOB2558 เมย.'!$G79</f>
        <v>384.33333333333331</v>
      </c>
      <c r="F79" s="57">
        <f>'[12]ราคาFOB2558 พค.'!$G79</f>
        <v>368.5</v>
      </c>
      <c r="G79" s="57">
        <f>'[12]ราคาFOB2558 มิย.'!$G79</f>
        <v>368.2</v>
      </c>
      <c r="H79" s="57">
        <f>'[12]ราคาFOB2558 กค.'!$G79</f>
        <v>387.25</v>
      </c>
      <c r="I79" s="57">
        <f>'[12]ราคาFOB2558 สค.'!G79</f>
        <v>370.4</v>
      </c>
      <c r="J79" s="57">
        <f>'[12]ราคาFOB2558 กย.'!G79</f>
        <v>348</v>
      </c>
      <c r="K79" s="57">
        <f>'[12]ราคาFOB2558 ตค.'!G79</f>
        <v>363</v>
      </c>
      <c r="L79" s="251">
        <f>'[12]ราคาFOB2558 พย.'!G79</f>
        <v>356.5</v>
      </c>
      <c r="M79" s="288">
        <f>'[12]ราคาFOB2558 ธค.'!G79</f>
        <v>348</v>
      </c>
      <c r="N79" s="235">
        <f t="shared" si="4"/>
        <v>376.30277777777775</v>
      </c>
      <c r="O79" s="269"/>
      <c r="P79" s="270"/>
    </row>
    <row r="80" spans="1:16" ht="24">
      <c r="A80" s="273" t="s">
        <v>45</v>
      </c>
      <c r="B80" s="57"/>
      <c r="C80" s="57"/>
      <c r="D80" s="57"/>
      <c r="E80" s="57"/>
      <c r="F80" s="57"/>
      <c r="G80" s="57"/>
      <c r="H80" s="293"/>
      <c r="I80" s="293"/>
      <c r="J80" s="293"/>
      <c r="K80" s="293"/>
      <c r="L80" s="290"/>
      <c r="M80" s="290"/>
      <c r="N80" s="268"/>
      <c r="O80" s="181"/>
      <c r="P80" s="265"/>
    </row>
    <row r="81" spans="1:16" ht="24">
      <c r="A81" s="273" t="s">
        <v>55</v>
      </c>
      <c r="B81" s="57"/>
      <c r="C81" s="57"/>
      <c r="D81" s="57"/>
      <c r="E81" s="57"/>
      <c r="F81" s="57"/>
      <c r="G81" s="57"/>
      <c r="H81" s="293"/>
      <c r="I81" s="293"/>
      <c r="J81" s="293"/>
      <c r="K81" s="293"/>
      <c r="L81" s="290"/>
      <c r="M81" s="290"/>
      <c r="N81" s="268"/>
      <c r="O81" s="181"/>
      <c r="P81" s="265"/>
    </row>
    <row r="82" spans="1:16" ht="24">
      <c r="A82" s="204" t="s">
        <v>46</v>
      </c>
      <c r="B82" s="228"/>
      <c r="C82" s="229"/>
      <c r="D82" s="229"/>
      <c r="E82" s="230"/>
      <c r="F82" s="229"/>
      <c r="G82" s="230"/>
      <c r="H82" s="285"/>
      <c r="I82" s="285"/>
      <c r="J82" s="285"/>
      <c r="K82" s="285"/>
      <c r="L82" s="285"/>
      <c r="M82" s="285"/>
      <c r="N82" s="233"/>
      <c r="O82" s="181"/>
      <c r="P82" s="265"/>
    </row>
    <row r="83" spans="1:16" ht="24">
      <c r="A83" s="35" t="s">
        <v>47</v>
      </c>
      <c r="B83" s="57">
        <f>'[12]ราคาFOB2558 มค.'!$G83</f>
        <v>9931.2795250000017</v>
      </c>
      <c r="C83" s="57">
        <f>'[12]ราคาFOB2558 กพ.'!$G83</f>
        <v>9921.9060333333327</v>
      </c>
      <c r="D83" s="57">
        <f>'[12]ราคาFOB2558 มีค.'!$G83</f>
        <v>9927.8233999999993</v>
      </c>
      <c r="E83" s="57">
        <f>'[12]ราคาFOB2558 เมย.'!$G83</f>
        <v>9920.7760333333335</v>
      </c>
      <c r="F83" s="57">
        <f>'[12]ราคาFOB2558 พค.'!$G83</f>
        <v>9893.7950500000006</v>
      </c>
      <c r="G83" s="57">
        <f>'[12]ราคาFOB2558 มิย.'!$G83</f>
        <v>9933.40272</v>
      </c>
      <c r="H83" s="57">
        <f>'[12]ราคาFOB2558 กค.'!$G83</f>
        <v>9984.5846000000001</v>
      </c>
      <c r="I83" s="57">
        <f>'[12]ราคาFOB2558 สค.'!G83</f>
        <v>10481.55356</v>
      </c>
      <c r="J83" s="57">
        <f>'[12]ราคาFOB2558 กย.'!G83</f>
        <v>10603.302425</v>
      </c>
      <c r="K83" s="57">
        <f>'[12]ราคาFOB2558 ตค.'!G83</f>
        <v>10646.870274999999</v>
      </c>
      <c r="L83" s="57">
        <f>'[12]ราคาFOB2558 พย.'!G83</f>
        <v>10635.426599999999</v>
      </c>
      <c r="M83" s="7">
        <f>'[12]ราคาFOB2558 ธค.'!G83</f>
        <v>10644.089233333334</v>
      </c>
      <c r="N83" s="235">
        <f t="shared" si="4"/>
        <v>10210.400787916666</v>
      </c>
      <c r="O83" s="181"/>
      <c r="P83" s="182"/>
    </row>
    <row r="84" spans="1:16" ht="24">
      <c r="A84" s="37" t="s">
        <v>55</v>
      </c>
      <c r="B84" s="68">
        <f>'[12]ราคาFOB2558 มค.'!$G84</f>
        <v>305.5</v>
      </c>
      <c r="C84" s="68">
        <f>'[12]ราคาFOB2558 กพ.'!$G84</f>
        <v>306.66666666666669</v>
      </c>
      <c r="D84" s="68">
        <f>'[12]ราคาFOB2558 มีค.'!$G84</f>
        <v>306.8</v>
      </c>
      <c r="E84" s="68">
        <f>'[12]ราคาFOB2558 เมย.'!$G84</f>
        <v>307.33333333333331</v>
      </c>
      <c r="F84" s="68">
        <f>'[12]ราคาFOB2558 พค.'!$G84</f>
        <v>296.5</v>
      </c>
      <c r="G84" s="68">
        <f>'[12]ราคาFOB2558 มิย.'!$G84</f>
        <v>296.60000000000002</v>
      </c>
      <c r="H84" s="68">
        <f>'[12]ราคาFOB2558 กค.'!$G84</f>
        <v>291</v>
      </c>
      <c r="I84" s="68">
        <f>'[12]ราคาFOB2558 สค.'!G84</f>
        <v>297.8</v>
      </c>
      <c r="J84" s="68">
        <f>'[12]ราคาFOB2558 กย.'!G84</f>
        <v>296</v>
      </c>
      <c r="K84" s="68">
        <f>'[12]ราคาFOB2558 ตค.'!G84</f>
        <v>300.5</v>
      </c>
      <c r="L84" s="68">
        <f>'[12]ราคาFOB2558 พย.'!G84</f>
        <v>299.5</v>
      </c>
      <c r="M84" s="8">
        <f>'[12]ราคาFOB2558 ธค.'!G84</f>
        <v>297.66666666666669</v>
      </c>
      <c r="N84" s="236">
        <f t="shared" si="4"/>
        <v>300.15555555555557</v>
      </c>
      <c r="O84" s="181"/>
      <c r="P84" s="182"/>
    </row>
  </sheetData>
  <mergeCells count="1">
    <mergeCell ref="M2: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84"/>
  <sheetViews>
    <sheetView workbookViewId="0">
      <selection activeCell="A5" sqref="A5:A84"/>
    </sheetView>
  </sheetViews>
  <sheetFormatPr defaultRowHeight="14.25"/>
  <cols>
    <col min="1" max="1" width="23.5" customWidth="1"/>
  </cols>
  <sheetData>
    <row r="1" spans="1:16" ht="29.25">
      <c r="A1" s="210" t="s">
        <v>102</v>
      </c>
      <c r="B1" s="206"/>
      <c r="C1" s="206"/>
      <c r="D1" s="206"/>
      <c r="E1" s="206"/>
      <c r="F1" s="207"/>
      <c r="G1" s="206"/>
      <c r="H1" s="72"/>
      <c r="I1" s="72"/>
      <c r="J1" s="72"/>
      <c r="K1" s="72"/>
      <c r="L1" s="72"/>
      <c r="M1" s="72"/>
      <c r="N1" s="63"/>
      <c r="O1" s="163"/>
      <c r="P1" s="164"/>
    </row>
    <row r="2" spans="1:16" ht="29.25">
      <c r="A2" s="118" t="s">
        <v>62</v>
      </c>
      <c r="B2" s="119"/>
      <c r="C2" s="119"/>
      <c r="D2" s="119"/>
      <c r="E2" s="119"/>
      <c r="F2" s="207"/>
      <c r="G2" s="120" t="s">
        <v>63</v>
      </c>
      <c r="H2" s="222"/>
      <c r="I2" s="72"/>
      <c r="J2" s="72"/>
      <c r="K2" s="72"/>
      <c r="L2" s="72"/>
      <c r="M2" s="192" t="s">
        <v>50</v>
      </c>
      <c r="N2" s="192"/>
      <c r="O2" s="163"/>
      <c r="P2" s="164"/>
    </row>
    <row r="3" spans="1:16" ht="24">
      <c r="A3" s="43" t="s">
        <v>48</v>
      </c>
      <c r="B3" s="44" t="s">
        <v>64</v>
      </c>
      <c r="C3" s="44" t="s">
        <v>65</v>
      </c>
      <c r="D3" s="44" t="s">
        <v>66</v>
      </c>
      <c r="E3" s="44" t="s">
        <v>67</v>
      </c>
      <c r="F3" s="44" t="s">
        <v>68</v>
      </c>
      <c r="G3" s="44" t="s">
        <v>69</v>
      </c>
      <c r="H3" s="44" t="s">
        <v>70</v>
      </c>
      <c r="I3" s="44" t="s">
        <v>71</v>
      </c>
      <c r="J3" s="44" t="s">
        <v>72</v>
      </c>
      <c r="K3" s="44" t="s">
        <v>73</v>
      </c>
      <c r="L3" s="43" t="s">
        <v>74</v>
      </c>
      <c r="M3" s="44" t="s">
        <v>75</v>
      </c>
      <c r="N3" s="156" t="s">
        <v>76</v>
      </c>
      <c r="O3" s="163"/>
      <c r="P3" s="164"/>
    </row>
    <row r="4" spans="1:16" ht="24">
      <c r="A4" s="211" t="s">
        <v>53</v>
      </c>
      <c r="B4" s="223">
        <f>'[13]ราคาFOB2559 มค.'!G4</f>
        <v>35.927225</v>
      </c>
      <c r="C4" s="224">
        <f>'[13]ราคาFOB2559 กพ.'!G4</f>
        <v>35.355200000000004</v>
      </c>
      <c r="D4" s="223">
        <f>'[13]ราคาFOB2559 มีค.'!G4</f>
        <v>34.927549999999997</v>
      </c>
      <c r="E4" s="225">
        <f>'[13]ราคาFOB2559 เมย.'!G4</f>
        <v>34.841900000000003</v>
      </c>
      <c r="F4" s="225">
        <f>'[13]ราคาFOB2559 พค.'!G4</f>
        <v>35.156099999999995</v>
      </c>
      <c r="G4" s="225">
        <f>'[13]ราคาFOB2559 มิย.'!G4</f>
        <v>35.007224999999998</v>
      </c>
      <c r="H4" s="225">
        <f>'[13]ราคาFOB2559 กค.'!G4</f>
        <v>34.856066666666663</v>
      </c>
      <c r="I4" s="226">
        <f>'[13]ราคาFOB2559 สค.'!G4</f>
        <v>34.490450000000003</v>
      </c>
      <c r="J4" s="226">
        <f>'[13]ราคาFOB2559 กย.'!G4</f>
        <v>34.477999999999994</v>
      </c>
      <c r="K4" s="226">
        <f>'[13]ราคาFOB2559 ตค.'!G4</f>
        <v>34.773150000000001</v>
      </c>
      <c r="L4" s="226">
        <f>'[13]ราคาFOB2559 พย.'!G4</f>
        <v>35.261900000000004</v>
      </c>
      <c r="M4" s="226">
        <f>'[13]ราคาFOB2559 ธค.'!G4</f>
        <v>35.468700000000005</v>
      </c>
      <c r="N4" s="227">
        <f>AVERAGE(B4:M4)</f>
        <v>35.045288888888891</v>
      </c>
      <c r="O4" s="171"/>
      <c r="P4" s="172"/>
    </row>
    <row r="5" spans="1:16" ht="24">
      <c r="A5" s="194" t="s">
        <v>0</v>
      </c>
      <c r="B5" s="228"/>
      <c r="C5" s="229"/>
      <c r="D5" s="229"/>
      <c r="E5" s="230"/>
      <c r="F5" s="229"/>
      <c r="G5" s="228"/>
      <c r="H5" s="215"/>
      <c r="I5" s="215"/>
      <c r="J5" s="231"/>
      <c r="K5" s="232"/>
      <c r="L5" s="215"/>
      <c r="M5" s="215"/>
      <c r="N5" s="233"/>
      <c r="O5" s="181"/>
      <c r="P5" s="182"/>
    </row>
    <row r="6" spans="1:16" ht="24">
      <c r="A6" s="33" t="s">
        <v>1</v>
      </c>
      <c r="B6" s="57">
        <f>'[13]ราคาFOB2559 มค.'!$G6</f>
        <v>28632.082849999999</v>
      </c>
      <c r="C6" s="57">
        <f>'[13]ราคาFOB2559 กพ.'!$G6</f>
        <v>28240.955239999999</v>
      </c>
      <c r="D6" s="57">
        <f>'[13]ราคาFOB2559 มีค.'!$G6</f>
        <v>27775.655525000002</v>
      </c>
      <c r="E6" s="57">
        <f>'[13]ราคาFOB2559 เมย.'!$G6</f>
        <v>27780.219000000001</v>
      </c>
      <c r="F6" s="57">
        <f>'[13]ราคาFOB2559 พค.'!$G6</f>
        <v>28756.731374999999</v>
      </c>
      <c r="G6" s="57">
        <f>'[13]ราคาFOB2559 มิย.'!$G6</f>
        <v>29799.919424999996</v>
      </c>
      <c r="H6" s="57">
        <f>'[13]ราคาFOB2559 กค.'!$G6</f>
        <v>29766.960000000003</v>
      </c>
      <c r="I6" s="57">
        <f>'[13]ราคาFOB2559 สค.'!G6</f>
        <v>29050.099125000001</v>
      </c>
      <c r="J6" s="57">
        <f>'[13]ราคาFOB2559 กย.'!G6</f>
        <v>28522.412724999998</v>
      </c>
      <c r="K6" s="114">
        <f>'[13]ราคาFOB2559 ตค.'!G6</f>
        <v>27234.208299999998</v>
      </c>
      <c r="L6" s="57">
        <f>'[13]ราคาFOB2559 พย.'!G6</f>
        <v>25223.869300000002</v>
      </c>
      <c r="M6" s="57">
        <f>'[13]ราคาFOB2559 ธค.'!G6</f>
        <v>25690.685433333332</v>
      </c>
      <c r="N6" s="234">
        <f>AVERAGE(B6:M6)</f>
        <v>28039.483191527779</v>
      </c>
      <c r="O6" s="202"/>
      <c r="P6" s="265"/>
    </row>
    <row r="7" spans="1:16" ht="24">
      <c r="A7" s="33" t="s">
        <v>55</v>
      </c>
      <c r="B7" s="57">
        <f>'[13]ราคาFOB2559 มค.'!$G7</f>
        <v>797</v>
      </c>
      <c r="C7" s="57">
        <f>'[13]ราคาFOB2559 กพ.'!$G7</f>
        <v>798.8</v>
      </c>
      <c r="D7" s="57">
        <f>'[13]ราคาFOB2559 มีค.'!$G7</f>
        <v>795.25</v>
      </c>
      <c r="E7" s="57">
        <f>'[13]ราคาFOB2559 เมย.'!$G7</f>
        <v>797.33333333333337</v>
      </c>
      <c r="F7" s="57">
        <f>'[13]ราคาFOB2559 พค.'!$G7</f>
        <v>815.25</v>
      </c>
      <c r="G7" s="57">
        <f>'[13]ราคาFOB2559 มิย.'!$G7</f>
        <v>851.25</v>
      </c>
      <c r="H7" s="57">
        <f>'[13]ราคาFOB2559 กค.'!$G7</f>
        <v>854</v>
      </c>
      <c r="I7" s="57">
        <f>'[13]ราคาFOB2559 สค.'!G7</f>
        <v>842.25</v>
      </c>
      <c r="J7" s="57">
        <f>'[13]ราคาFOB2559 กย.'!G7</f>
        <v>827.25</v>
      </c>
      <c r="K7" s="114">
        <f>'[13]ราคาFOB2559 ตค.'!G7</f>
        <v>783.25</v>
      </c>
      <c r="L7" s="57">
        <f>'[13]ราคาFOB2559 พย.'!G7</f>
        <v>715.33333333333337</v>
      </c>
      <c r="M7" s="57">
        <f>'[13]ราคาFOB2559 ธค.'!G7</f>
        <v>724.33333333333337</v>
      </c>
      <c r="N7" s="235">
        <f t="shared" ref="N7:N17" si="0">AVERAGE(B7:M7)</f>
        <v>800.10833333333346</v>
      </c>
      <c r="O7" s="202"/>
      <c r="P7" s="265"/>
    </row>
    <row r="8" spans="1:16" ht="24">
      <c r="A8" s="33" t="s">
        <v>3</v>
      </c>
      <c r="B8" s="57">
        <f>'[13]ราคาFOB2559 มค.'!$G8</f>
        <v>28129.101699999999</v>
      </c>
      <c r="C8" s="57">
        <f>'[13]ราคาFOB2559 กพ.'!$G8</f>
        <v>28036.111339999996</v>
      </c>
      <c r="D8" s="57">
        <f>'[13]ราคาFOB2559 มีค.'!$G8</f>
        <v>27775.655525000002</v>
      </c>
      <c r="E8" s="57">
        <f>'[13]ราคาFOB2559 เมย.'!$G8</f>
        <v>27780.219000000001</v>
      </c>
      <c r="F8" s="57">
        <f>'[13]ราคาFOB2559 พค.'!$G8</f>
        <v>28509.219774999998</v>
      </c>
      <c r="G8" s="57">
        <f>'[13]ราคาFOB2559 มิย.'!$G8</f>
        <v>29012.327174999999</v>
      </c>
      <c r="H8" s="57">
        <f>'[13]ราคาFOB2559 กค.'!$G8</f>
        <v>28721.278000000002</v>
      </c>
      <c r="I8" s="57">
        <f>'[13]ราคาFOB2559 สค.'!G8</f>
        <v>27015.162574999998</v>
      </c>
      <c r="J8" s="57">
        <f>'[13]ราคาFOB2559 กย.'!G8</f>
        <v>26496.218399999998</v>
      </c>
      <c r="K8" s="114">
        <f>'[13]ราคาFOB2559 ตค.'!G8</f>
        <v>25704.368324999999</v>
      </c>
      <c r="L8" s="57">
        <f>'[13]ราคาFOB2559 พย.'!G8</f>
        <v>22840.456900000001</v>
      </c>
      <c r="M8" s="57">
        <f>'[13]ราคาFOB2559 ธค.'!G8</f>
        <v>24165.531333333336</v>
      </c>
      <c r="N8" s="235">
        <f t="shared" si="0"/>
        <v>27015.470837361107</v>
      </c>
      <c r="O8" s="181"/>
      <c r="P8" s="265"/>
    </row>
    <row r="9" spans="1:16" ht="24">
      <c r="A9" s="33" t="s">
        <v>56</v>
      </c>
      <c r="B9" s="57">
        <f>'[13]ราคาFOB2559 มค.'!$G9</f>
        <v>783</v>
      </c>
      <c r="C9" s="57">
        <f>'[13]ราคาFOB2559 กพ.'!$G9</f>
        <v>793</v>
      </c>
      <c r="D9" s="57">
        <f>'[13]ราคาFOB2559 มีค.'!$G9</f>
        <v>795.25</v>
      </c>
      <c r="E9" s="57">
        <f>'[13]ราคาFOB2559 เมย.'!$G9</f>
        <v>797.33333333333337</v>
      </c>
      <c r="F9" s="57">
        <f>'[13]ราคาFOB2559 พค.'!$G9</f>
        <v>808.25</v>
      </c>
      <c r="G9" s="57">
        <f>'[13]ราคาFOB2559 มิย.'!$G9</f>
        <v>828.75</v>
      </c>
      <c r="H9" s="57">
        <f>'[13]ราคาFOB2559 กค.'!$G9</f>
        <v>824</v>
      </c>
      <c r="I9" s="57">
        <f>'[13]ราคาFOB2559 สค.'!G9</f>
        <v>783.25</v>
      </c>
      <c r="J9" s="57">
        <f>'[13]ราคาFOB2559 กย.'!G9</f>
        <v>768.5</v>
      </c>
      <c r="K9" s="114">
        <f>'[13]ราคาFOB2559 ตค.'!G9</f>
        <v>739.25</v>
      </c>
      <c r="L9" s="57">
        <f>'[13]ราคาFOB2559 พย.'!G9</f>
        <v>647.66666666666663</v>
      </c>
      <c r="M9" s="57">
        <f>'[13]ราคาFOB2559 ธค.'!G9</f>
        <v>681.33333333333337</v>
      </c>
      <c r="N9" s="235">
        <f t="shared" si="0"/>
        <v>770.7986111111112</v>
      </c>
      <c r="O9" s="181"/>
      <c r="P9" s="265"/>
    </row>
    <row r="10" spans="1:16" ht="24">
      <c r="A10" s="33" t="s">
        <v>4</v>
      </c>
      <c r="B10" s="57">
        <f>'[13]ราคาFOB2559 มค.'!$G10</f>
        <v>27635.126700000001</v>
      </c>
      <c r="C10" s="57">
        <f>'[13]ราคาFOB2559 กพ.'!$G10</f>
        <v>27208.63912</v>
      </c>
      <c r="D10" s="57">
        <f>'[13]ราคาFOB2559 มีค.'!$G10</f>
        <v>26745.293000000001</v>
      </c>
      <c r="E10" s="57">
        <f>'[13]ราคาFOB2559 เมย.'!$G10</f>
        <v>26746.584366666666</v>
      </c>
      <c r="F10" s="57">
        <f>'[13]ราคาFOB2559 พค.'!$G10</f>
        <v>27725.164774999997</v>
      </c>
      <c r="G10" s="57">
        <f>'[13]ราคาFOB2559 มิย.'!$G10</f>
        <v>28767.210974999995</v>
      </c>
      <c r="H10" s="57">
        <f>'[13]ราคาFOB2559 กค.'!G10</f>
        <v>28384.508033333335</v>
      </c>
      <c r="I10" s="57">
        <f>'[13]ราคาFOB2559 สค.'!G10</f>
        <v>28041.229674999999</v>
      </c>
      <c r="J10" s="57">
        <f>'[13]ราคาFOB2559 กย.'!G10</f>
        <v>27513.958549999999</v>
      </c>
      <c r="K10" s="114">
        <f>'[13]ราคาFOB2559 ตค.'!G10</f>
        <v>26225.917775000002</v>
      </c>
      <c r="L10" s="57">
        <f>'[13]ราคาFOB2559 พย.'!G10</f>
        <v>23178.679099999998</v>
      </c>
      <c r="M10" s="57">
        <f>'[13]ราคาFOB2559 ธค.'!G10</f>
        <v>23668.969533333337</v>
      </c>
      <c r="N10" s="235">
        <f t="shared" si="0"/>
        <v>26820.106800277779</v>
      </c>
      <c r="O10" s="202"/>
      <c r="P10" s="265"/>
    </row>
    <row r="11" spans="1:16" ht="24">
      <c r="A11" s="33" t="s">
        <v>55</v>
      </c>
      <c r="B11" s="57">
        <f>'[13]ราคาFOB2559 มค.'!$G11</f>
        <v>769.25</v>
      </c>
      <c r="C11" s="57">
        <f>'[13]ราคาFOB2559 กพ.'!$G11</f>
        <v>769.6</v>
      </c>
      <c r="D11" s="57">
        <f>'[13]ราคาFOB2559 มีค.'!$G11</f>
        <v>765.75</v>
      </c>
      <c r="E11" s="57">
        <f>'[13]ราคาFOB2559 เมย.'!$G11</f>
        <v>767.66666666666663</v>
      </c>
      <c r="F11" s="57">
        <f>'[13]ราคาFOB2559 พค.'!$G11</f>
        <v>786</v>
      </c>
      <c r="G11" s="57">
        <f>'[13]ราคาFOB2559 มิย.'!$G11</f>
        <v>821.75</v>
      </c>
      <c r="H11" s="57">
        <f>'[13]ราคาFOB2559 กค.'!G11</f>
        <v>814.33333333333337</v>
      </c>
      <c r="I11" s="57">
        <f>'[13]ราคาFOB2559 สค.'!G11</f>
        <v>813</v>
      </c>
      <c r="J11" s="57">
        <f>'[13]ราคาFOB2559 กย.'!G11</f>
        <v>798</v>
      </c>
      <c r="K11" s="114">
        <f>'[13]ราคาFOB2559 ตค.'!G11</f>
        <v>754.25</v>
      </c>
      <c r="L11" s="57">
        <f>'[13]ราคาFOB2559 พย.'!G11</f>
        <v>657.33333333333337</v>
      </c>
      <c r="M11" s="57">
        <f>'[13]ราคาFOB2559 ธค.'!G11</f>
        <v>667.33333333333337</v>
      </c>
      <c r="N11" s="235">
        <f t="shared" si="0"/>
        <v>765.3555555555555</v>
      </c>
      <c r="O11" s="202"/>
      <c r="P11" s="265"/>
    </row>
    <row r="12" spans="1:16" ht="24">
      <c r="A12" s="33" t="s">
        <v>5</v>
      </c>
      <c r="B12" s="57">
        <f>'[13]ราคาFOB2559 มค.'!$G12</f>
        <v>26602.222600000001</v>
      </c>
      <c r="C12" s="57">
        <f>'[13]ราคาFOB2559 กพ.'!$G12</f>
        <v>26204.5321</v>
      </c>
      <c r="D12" s="57">
        <f>'[13]ราคาFOB2559 มีค.'!$G12</f>
        <v>25600.854800000001</v>
      </c>
      <c r="E12" s="57">
        <f>'[13]ราคาFOB2559 เมย.'!$G12</f>
        <v>25213.546633333335</v>
      </c>
      <c r="F12" s="57">
        <f>'[13]ราคาFOB2559 พค.'!$G12</f>
        <v>26332.639074999999</v>
      </c>
      <c r="G12" s="57">
        <f>'[13]ราคาFOB2559 มิย.'!$G12</f>
        <v>26981.908124999998</v>
      </c>
      <c r="H12" s="57">
        <f>'[13]ราคาFOB2559 กค.'!G12</f>
        <v>26362.856166666665</v>
      </c>
      <c r="I12" s="57">
        <f>'[13]ราคาFOB2559 สค.'!G12</f>
        <v>24980.226025</v>
      </c>
      <c r="J12" s="57">
        <f>'[13]ราคาFOB2559 กย.'!G12</f>
        <v>24444.824374999997</v>
      </c>
      <c r="K12" s="114">
        <f>'[13]ราคาFOB2559 ตค.'!G12</f>
        <v>23661.449774999997</v>
      </c>
      <c r="L12" s="57">
        <f>'[13]ราคาFOB2559 พย.'!G12</f>
        <v>21652.8613</v>
      </c>
      <c r="M12" s="57">
        <f>'[13]ราคาFOB2559 ธค.'!G12</f>
        <v>22652.170066666662</v>
      </c>
      <c r="N12" s="235">
        <f t="shared" si="0"/>
        <v>25057.507586805557</v>
      </c>
      <c r="O12" s="181">
        <f>AVERAGE(B12:G12)</f>
        <v>26155.950555555555</v>
      </c>
      <c r="P12" s="266">
        <f>AVERAGE(B12:G12)</f>
        <v>26155.950555555555</v>
      </c>
    </row>
    <row r="13" spans="1:16" ht="24">
      <c r="A13" s="33" t="s">
        <v>55</v>
      </c>
      <c r="B13" s="57">
        <f>'[13]ราคาFOB2559 มค.'!$G13</f>
        <v>740.5</v>
      </c>
      <c r="C13" s="57">
        <f>'[13]ราคาFOB2559 กพ.'!$G13</f>
        <v>741.2</v>
      </c>
      <c r="D13" s="57">
        <f>'[13]ราคาFOB2559 มีค.'!$G13</f>
        <v>733</v>
      </c>
      <c r="E13" s="57">
        <f>'[13]ราคาFOB2559 เมย.'!$G13</f>
        <v>723.66666666666663</v>
      </c>
      <c r="F13" s="57">
        <f>'[13]ราคาFOB2559 พค.'!$G13</f>
        <v>746.5</v>
      </c>
      <c r="G13" s="57">
        <f>'[13]ราคาFOB2559 มิย.'!$G13</f>
        <v>770.75</v>
      </c>
      <c r="H13" s="57">
        <f>'[13]ราคาFOB2559 กค.'!G13</f>
        <v>756.33333333333337</v>
      </c>
      <c r="I13" s="57">
        <f>'[13]ราคาFOB2559 สค.'!G13</f>
        <v>724.25</v>
      </c>
      <c r="J13" s="57">
        <f>'[13]ราคาFOB2559 กย.'!G13</f>
        <v>709</v>
      </c>
      <c r="K13" s="114">
        <f>'[13]ราคาFOB2559 ตค.'!G13</f>
        <v>680.5</v>
      </c>
      <c r="L13" s="57">
        <f>'[13]ราคาFOB2559 พย.'!G13</f>
        <v>614</v>
      </c>
      <c r="M13" s="57">
        <f>'[13]ราคาFOB2559 ธค.'!G13</f>
        <v>638.66666666666663</v>
      </c>
      <c r="N13" s="235">
        <f t="shared" si="0"/>
        <v>714.86388888888894</v>
      </c>
      <c r="O13" s="181">
        <f>AVERAGE(B13:G13)</f>
        <v>742.60277777777776</v>
      </c>
      <c r="P13" s="266">
        <f>AVERAGE(B13:G13)</f>
        <v>742.60277777777776</v>
      </c>
    </row>
    <row r="14" spans="1:16" ht="24">
      <c r="A14" s="33" t="s">
        <v>6</v>
      </c>
      <c r="B14" s="57">
        <f>'[13]ราคาFOB2559 มค.'!$G14</f>
        <v>14217.6546</v>
      </c>
      <c r="C14" s="57">
        <f>'[13]ราคาFOB2559 กพ.'!$G14</f>
        <v>14361.089300000001</v>
      </c>
      <c r="D14" s="57">
        <f>'[13]ราคาFOB2559 มีค.'!$G14</f>
        <v>14328.731100000001</v>
      </c>
      <c r="E14" s="57">
        <f>'[13]ราคาFOB2559 เมย.'!$G14</f>
        <v>14610.179133333333</v>
      </c>
      <c r="F14" s="57">
        <f>'[13]ราคาFOB2559 พค.'!$G14</f>
        <v>16058.12665</v>
      </c>
      <c r="G14" s="57">
        <f>'[13]ราคาFOB2559 มิย.'!$G14</f>
        <v>16269.586074999999</v>
      </c>
      <c r="H14" s="57">
        <f>'[13]ราคาFOB2559 กค.'!$G14</f>
        <v>16533.328666666665</v>
      </c>
      <c r="I14" s="57">
        <f>'[13]ราคาFOB2559 สค.'!G14</f>
        <v>15453.435675000001</v>
      </c>
      <c r="J14" s="57">
        <f>'[13]ราคาFOB2559 กย.'!G14</f>
        <v>14205.1595</v>
      </c>
      <c r="K14" s="114">
        <f>'[13]ราคาFOB2559 ตค.'!G14</f>
        <v>13517.58915</v>
      </c>
      <c r="L14" s="57">
        <f>'[13]ราคาFOB2559 พย.'!G14</f>
        <v>13705.901599999999</v>
      </c>
      <c r="M14" s="57">
        <f>'[13]ราคาFOB2559 ธค.'!G14</f>
        <v>14116.274666666666</v>
      </c>
      <c r="N14" s="235">
        <f t="shared" si="0"/>
        <v>14781.421343055559</v>
      </c>
      <c r="O14" s="181"/>
      <c r="P14" s="265"/>
    </row>
    <row r="15" spans="1:16" ht="24">
      <c r="A15" s="33" t="s">
        <v>55</v>
      </c>
      <c r="B15" s="57">
        <f>'[13]ราคาFOB2559 มค.'!$G15</f>
        <v>395.75</v>
      </c>
      <c r="C15" s="57">
        <f>'[13]ราคาFOB2559 กพ.'!$G15</f>
        <v>406.2</v>
      </c>
      <c r="D15" s="57">
        <f>'[13]ราคาFOB2559 มีค.'!$G15</f>
        <v>410.25</v>
      </c>
      <c r="E15" s="57">
        <f>'[13]ราคาFOB2559 เมย.'!$G15</f>
        <v>419.33333333333331</v>
      </c>
      <c r="F15" s="57">
        <f>'[13]ราคาFOB2559 พค.'!$G15</f>
        <v>455.25</v>
      </c>
      <c r="G15" s="57">
        <f>'[13]ราคาFOB2559 มิย.'!$G15</f>
        <v>464.75</v>
      </c>
      <c r="H15" s="57">
        <f>'[13]ราคาFOB2559 กค.'!$G15</f>
        <v>474.33333333333331</v>
      </c>
      <c r="I15" s="57">
        <f>'[13]ราคาFOB2559 สค.'!G15</f>
        <v>448</v>
      </c>
      <c r="J15" s="57">
        <f>'[13]ราคาFOB2559 กย.'!G15</f>
        <v>412</v>
      </c>
      <c r="K15" s="114">
        <f>'[13]ราคาFOB2559 ตค.'!G15</f>
        <v>388.75</v>
      </c>
      <c r="L15" s="57">
        <f>'[13]ราคาFOB2559 พย.'!G15</f>
        <v>388.66666666666669</v>
      </c>
      <c r="M15" s="57">
        <f>'[13]ราคาFOB2559 ธค.'!G15</f>
        <v>398</v>
      </c>
      <c r="N15" s="235">
        <f t="shared" si="0"/>
        <v>421.77361111111117</v>
      </c>
      <c r="O15" s="181"/>
      <c r="P15" s="265"/>
    </row>
    <row r="16" spans="1:16" ht="24">
      <c r="A16" s="33" t="s">
        <v>7</v>
      </c>
      <c r="B16" s="57">
        <f>'[13]ราคาFOB2559 มค.'!$G16</f>
        <v>13471.890524999999</v>
      </c>
      <c r="C16" s="57">
        <f>'[13]ราคาFOB2559 กพ.'!$G16</f>
        <v>13753.01244</v>
      </c>
      <c r="D16" s="57">
        <f>'[13]ราคาFOB2559 มีค.'!$G16</f>
        <v>13734.962749999999</v>
      </c>
      <c r="E16" s="57">
        <f>'[13]ราคาFOB2559 เมย.'!$G16</f>
        <v>14064.252833333332</v>
      </c>
      <c r="F16" s="57">
        <f>'[13]ราคาFOB2559 พค.'!$G16</f>
        <v>15864.161525</v>
      </c>
      <c r="G16" s="57">
        <f>'[13]ราคาFOB2559 มิย.'!$G16</f>
        <v>15954.549175</v>
      </c>
      <c r="H16" s="57">
        <f>'[13]ราคาFOB2559 กค.'!$G16</f>
        <v>15940.775533333333</v>
      </c>
      <c r="I16" s="57">
        <f>'[13]ราคาFOB2559 สค.'!G16</f>
        <v>14996.687725</v>
      </c>
      <c r="J16" s="57">
        <f>'[13]ราคาFOB2559 กย.'!G16</f>
        <v>13705.241399999999</v>
      </c>
      <c r="K16" s="114">
        <f>'[13]ราคาFOB2559 ตค.'!G16</f>
        <v>13022.048575000001</v>
      </c>
      <c r="L16" s="57">
        <f>'[13]ราคาFOB2559 พย.'!G16</f>
        <v>13200.4475</v>
      </c>
      <c r="M16" s="57">
        <f>'[13]ราคาFOB2559 ธค.'!G16</f>
        <v>13619.712866666669</v>
      </c>
      <c r="N16" s="235">
        <f t="shared" si="0"/>
        <v>14277.311904027776</v>
      </c>
      <c r="O16" s="181"/>
      <c r="P16" s="265"/>
    </row>
    <row r="17" spans="1:16" ht="24">
      <c r="A17" s="33" t="s">
        <v>55</v>
      </c>
      <c r="B17" s="57">
        <f>'[13]ราคาFOB2559 มค.'!$G17</f>
        <v>375</v>
      </c>
      <c r="C17" s="57">
        <f>'[13]ราคาFOB2559 กพ.'!$G17</f>
        <v>389</v>
      </c>
      <c r="D17" s="57">
        <f>'[13]ราคาFOB2559 มีค.'!$G17</f>
        <v>393.25</v>
      </c>
      <c r="E17" s="57">
        <f>'[13]ราคาFOB2559 เมย.'!$G17</f>
        <v>403.66666666666669</v>
      </c>
      <c r="F17" s="57">
        <f>'[13]ราคาFOB2559 พค.'!$G17</f>
        <v>449.75</v>
      </c>
      <c r="G17" s="57">
        <f>'[13]ราคาFOB2559 มิย.'!$G17</f>
        <v>455.75</v>
      </c>
      <c r="H17" s="57">
        <f>'[13]ราคาFOB2559 กค.'!$G17</f>
        <v>457.33333333333331</v>
      </c>
      <c r="I17" s="57">
        <f>'[13]ราคาFOB2559 สค.'!G17</f>
        <v>434.75</v>
      </c>
      <c r="J17" s="57">
        <f>'[13]ราคาFOB2559 กย.'!G17</f>
        <v>397.5</v>
      </c>
      <c r="K17" s="114">
        <f>'[13]ราคาFOB2559 ตค.'!G17</f>
        <v>374.5</v>
      </c>
      <c r="L17" s="57">
        <f>'[13]ราคาFOB2559 พย.'!G17</f>
        <v>374.33333333333331</v>
      </c>
      <c r="M17" s="57">
        <f>'[13]ราคาFOB2559 ธค.'!G17</f>
        <v>384</v>
      </c>
      <c r="N17" s="235">
        <f t="shared" si="0"/>
        <v>407.40277777777777</v>
      </c>
      <c r="O17" s="181"/>
      <c r="P17" s="265"/>
    </row>
    <row r="18" spans="1:16" ht="24">
      <c r="A18" s="267" t="s">
        <v>8</v>
      </c>
      <c r="B18" s="57"/>
      <c r="C18" s="57"/>
      <c r="D18" s="57"/>
      <c r="E18" s="57"/>
      <c r="F18" s="57"/>
      <c r="G18" s="57"/>
      <c r="H18" s="282"/>
      <c r="I18" s="282"/>
      <c r="J18" s="282"/>
      <c r="K18" s="282"/>
      <c r="L18" s="282"/>
      <c r="M18" s="282"/>
      <c r="N18" s="268"/>
      <c r="O18" s="269"/>
      <c r="P18" s="270"/>
    </row>
    <row r="19" spans="1:16" ht="24">
      <c r="A19" s="267" t="s">
        <v>55</v>
      </c>
      <c r="B19" s="57"/>
      <c r="C19" s="57"/>
      <c r="D19" s="57"/>
      <c r="E19" s="57"/>
      <c r="F19" s="57"/>
      <c r="G19" s="57"/>
      <c r="H19" s="282"/>
      <c r="I19" s="282"/>
      <c r="J19" s="282"/>
      <c r="K19" s="282"/>
      <c r="L19" s="282"/>
      <c r="M19" s="282"/>
      <c r="N19" s="268"/>
      <c r="O19" s="269"/>
      <c r="P19" s="270"/>
    </row>
    <row r="20" spans="1:16" ht="24">
      <c r="A20" s="267" t="s">
        <v>9</v>
      </c>
      <c r="B20" s="57"/>
      <c r="C20" s="57"/>
      <c r="D20" s="57"/>
      <c r="E20" s="57"/>
      <c r="F20" s="57"/>
      <c r="G20" s="57"/>
      <c r="H20" s="282"/>
      <c r="I20" s="282"/>
      <c r="J20" s="282"/>
      <c r="K20" s="282"/>
      <c r="L20" s="282"/>
      <c r="M20" s="282"/>
      <c r="N20" s="268"/>
      <c r="O20" s="269"/>
      <c r="P20" s="270"/>
    </row>
    <row r="21" spans="1:16" ht="24">
      <c r="A21" s="271" t="s">
        <v>55</v>
      </c>
      <c r="B21" s="57"/>
      <c r="C21" s="57"/>
      <c r="D21" s="57"/>
      <c r="E21" s="57"/>
      <c r="F21" s="57"/>
      <c r="G21" s="57"/>
      <c r="H21" s="283"/>
      <c r="I21" s="283"/>
      <c r="J21" s="283"/>
      <c r="K21" s="283"/>
      <c r="L21" s="283"/>
      <c r="M21" s="283"/>
      <c r="N21" s="272"/>
      <c r="O21" s="269"/>
      <c r="P21" s="270"/>
    </row>
    <row r="22" spans="1:16" ht="24">
      <c r="A22" s="33" t="s">
        <v>10</v>
      </c>
      <c r="B22" s="57">
        <f>'[13]ราคาFOB2559 มค.'!$G22</f>
        <v>13265.333325</v>
      </c>
      <c r="C22" s="57">
        <f>'[13]ราคาFOB2559 กพ.'!$G22</f>
        <v>13540.860739999998</v>
      </c>
      <c r="D22" s="57">
        <f>'[13]ราคาFOB2559 มีค.'!$G22</f>
        <v>13438.160625</v>
      </c>
      <c r="E22" s="57">
        <f>'[13]ราคาFOB2559 เมย.'!$G22</f>
        <v>13773.868800000002</v>
      </c>
      <c r="F22" s="57">
        <f>'[13]ราคาFOB2559 พค.'!$G22</f>
        <v>15343.91865</v>
      </c>
      <c r="G22" s="57">
        <f>'[13]ราคาFOB2559 มิย.'!$G22</f>
        <v>15429.4408</v>
      </c>
      <c r="H22" s="57">
        <f>'[13]ราคาFOB2559 กค.'!G22</f>
        <v>15394.707466666667</v>
      </c>
      <c r="I22" s="281">
        <f>'[13]ราคาFOB2559 สค.'!G22</f>
        <v>14548.2682</v>
      </c>
      <c r="J22" s="281">
        <f>'[13]ราคาFOB2559 กย.'!G22</f>
        <v>13248.258374999999</v>
      </c>
      <c r="K22" s="281">
        <f>'[13]ราคาFOB2559 ตค.'!G22</f>
        <v>12822.12615</v>
      </c>
      <c r="L22" s="57">
        <f>'[13]ราคาFOB2559 พย.'!G22</f>
        <v>12859.515399999998</v>
      </c>
      <c r="M22" s="57">
        <f>'[13]ราคาFOB2559 ธค.'!G22</f>
        <v>13229.557166666666</v>
      </c>
      <c r="N22" s="235">
        <f t="shared" ref="N22:N38" si="1">AVERAGE(B22:M22)</f>
        <v>13907.834641527779</v>
      </c>
      <c r="O22" s="181">
        <f>AVERAGE(B22:I22)</f>
        <v>14341.819825833334</v>
      </c>
      <c r="P22" s="265"/>
    </row>
    <row r="23" spans="1:16" ht="24">
      <c r="A23" s="33" t="s">
        <v>55</v>
      </c>
      <c r="B23" s="57">
        <f>'[13]ราคาFOB2559 มค.'!$G23</f>
        <v>369.25</v>
      </c>
      <c r="C23" s="57">
        <f>'[13]ราคาFOB2559 กพ.'!$G23</f>
        <v>383</v>
      </c>
      <c r="D23" s="57">
        <f>'[13]ราคาFOB2559 มีค.'!$G23</f>
        <v>384.75</v>
      </c>
      <c r="E23" s="57">
        <f>'[13]ราคาFOB2559 เมย.'!$G23</f>
        <v>395.33333333333331</v>
      </c>
      <c r="F23" s="57">
        <f>'[13]ราคาFOB2559 พค.'!$G23</f>
        <v>435</v>
      </c>
      <c r="G23" s="57">
        <f>'[13]ราคาFOB2559 มิย.'!$G23</f>
        <v>440.75</v>
      </c>
      <c r="H23" s="57">
        <f>'[13]ราคาFOB2559 กค.'!$G23</f>
        <v>441.66666666666669</v>
      </c>
      <c r="I23" s="281">
        <f>'[13]ราคาFOB2559 สค.'!G23</f>
        <v>421.75</v>
      </c>
      <c r="J23" s="281">
        <f>'[13]ราคาFOB2559 กย.'!G23</f>
        <v>384.25</v>
      </c>
      <c r="K23" s="281">
        <f>'[13]ราคาFOB2559 ตค.'!G23</f>
        <v>368.75</v>
      </c>
      <c r="L23" s="57">
        <f>'[13]ราคาFOB2559 พย.'!G23</f>
        <v>364.66666666666669</v>
      </c>
      <c r="M23" s="57">
        <f>'[13]ราคาFOB2559 ธค.'!G23</f>
        <v>373</v>
      </c>
      <c r="N23" s="235">
        <f t="shared" si="1"/>
        <v>396.84722222222217</v>
      </c>
      <c r="O23" s="181">
        <f>AVERAGE(B23:I23)</f>
        <v>408.93749999999994</v>
      </c>
      <c r="P23" s="265"/>
    </row>
    <row r="24" spans="1:16" ht="24">
      <c r="A24" s="33" t="s">
        <v>11</v>
      </c>
      <c r="B24" s="57">
        <f>'[13]ราคาFOB2559 มค.'!$G24</f>
        <v>13175.487300000001</v>
      </c>
      <c r="C24" s="57">
        <f>'[13]ราคาFOB2559 กพ.'!$G24</f>
        <v>13441.885639999999</v>
      </c>
      <c r="D24" s="57">
        <f>'[13]ราคาFOB2559 มีค.'!$G24</f>
        <v>13333.377974999999</v>
      </c>
      <c r="E24" s="57">
        <f>'[13]ราคาFOB2559 เมย.'!$G24</f>
        <v>13669.343500000001</v>
      </c>
      <c r="F24" s="57">
        <f>'[13]ราคาFOB2559 พค.'!$G24</f>
        <v>15246.844449999999</v>
      </c>
      <c r="G24" s="57">
        <f>'[13]ราคาFOB2559 มิย.'!$G24</f>
        <v>15324.419124999999</v>
      </c>
      <c r="H24" s="57">
        <f>'[13]ราคาFOB2559 กค.'!$G24</f>
        <v>15301.775299999999</v>
      </c>
      <c r="I24" s="281">
        <f>'[13]ราคาFOB2559 สค.'!G24</f>
        <v>14444.796849999999</v>
      </c>
      <c r="J24" s="281">
        <f>'[13]ราคาFOB2559 กย.'!G24</f>
        <v>13144.824374999998</v>
      </c>
      <c r="K24" s="281">
        <f>'[13]ราคาFOB2559 ตค.'!G24</f>
        <v>12770.124449999999</v>
      </c>
      <c r="L24" s="57">
        <f>'[13]ราคาFOB2559 พย.'!G24</f>
        <v>12824.253500000001</v>
      </c>
      <c r="M24" s="57">
        <f>'[13]ราคาFOB2559 ธค.'!G24</f>
        <v>13170.502266666668</v>
      </c>
      <c r="N24" s="235">
        <f t="shared" si="1"/>
        <v>13820.636227638888</v>
      </c>
      <c r="O24" s="181"/>
      <c r="P24" s="265"/>
    </row>
    <row r="25" spans="1:16" ht="24">
      <c r="A25" s="33" t="s">
        <v>55</v>
      </c>
      <c r="B25" s="57">
        <f>'[13]ราคาFOB2559 มค.'!$G25</f>
        <v>366.75</v>
      </c>
      <c r="C25" s="57">
        <f>'[13]ราคาFOB2559 กพ.'!$G25</f>
        <v>380.2</v>
      </c>
      <c r="D25" s="57">
        <f>'[13]ราคาFOB2559 มีค.'!$G25</f>
        <v>381.75</v>
      </c>
      <c r="E25" s="57">
        <f>'[13]ราคาFOB2559 เมย.'!$G25</f>
        <v>392.33333333333331</v>
      </c>
      <c r="F25" s="57">
        <f>'[13]ราคาFOB2559 พค.'!$G25</f>
        <v>432.25</v>
      </c>
      <c r="G25" s="57">
        <f>'[13]ราคาFOB2559 มิย.'!$G25</f>
        <v>437.75</v>
      </c>
      <c r="H25" s="57">
        <f>'[13]ราคาFOB2559 กค.'!$G25</f>
        <v>439</v>
      </c>
      <c r="I25" s="281">
        <f>'[13]ราคาFOB2559 สค.'!G25</f>
        <v>418.75</v>
      </c>
      <c r="J25" s="281">
        <f>'[13]ราคาFOB2559 กย.'!G25</f>
        <v>381.25</v>
      </c>
      <c r="K25" s="281">
        <f>'[13]ราคาFOB2559 ตค.'!G25</f>
        <v>367.25</v>
      </c>
      <c r="L25" s="57">
        <f>'[13]ราคาFOB2559 พย.'!G25</f>
        <v>363.66666666666669</v>
      </c>
      <c r="M25" s="57">
        <f>'[13]ราคาFOB2559 ธค.'!G25</f>
        <v>371.33333333333331</v>
      </c>
      <c r="N25" s="235">
        <f t="shared" si="1"/>
        <v>394.35694444444442</v>
      </c>
      <c r="O25" s="181"/>
      <c r="P25" s="265"/>
    </row>
    <row r="26" spans="1:16" ht="24">
      <c r="A26" s="35" t="s">
        <v>12</v>
      </c>
      <c r="B26" s="57">
        <f>'[13]ราคาFOB2559 มค.'!$G26</f>
        <v>13103.6913</v>
      </c>
      <c r="C26" s="57">
        <f>'[13]ราคาFOB2559 กพ.'!$G26</f>
        <v>13349.958320000002</v>
      </c>
      <c r="D26" s="57">
        <f>'[13]ราคาFOB2559 มีค.'!$G26</f>
        <v>13263.522875000001</v>
      </c>
      <c r="E26" s="57">
        <f>'[13]ราคาFOB2559 เมย.'!$G26</f>
        <v>13599.691500000001</v>
      </c>
      <c r="F26" s="57">
        <f>'[13]ราคาFOB2559 พค.'!$G26</f>
        <v>15008.506874999999</v>
      </c>
      <c r="G26" s="57">
        <f>'[13]ราคาFOB2559 มิย.'!$G26</f>
        <v>15079.368549999999</v>
      </c>
      <c r="H26" s="57">
        <f>'[13]ราคาFOB2559 กค.'!$G26</f>
        <v>15069.373866666667</v>
      </c>
      <c r="I26" s="281">
        <f>'[13]ราคาFOB2559 สค.'!G26</f>
        <v>14315.27455</v>
      </c>
      <c r="J26" s="281">
        <f>'[13]ราคาFOB2559 กย.'!G26</f>
        <v>13153.416549999998</v>
      </c>
      <c r="K26" s="281">
        <f>'[13]ราคาFOB2559 ตค.'!G26</f>
        <v>12752.57985</v>
      </c>
      <c r="L26" s="57">
        <f>'[13]ราคาFOB2559 พย.'!G26</f>
        <v>12730.1031</v>
      </c>
      <c r="M26" s="57">
        <f>'[13]ราคาFOB2559 ธค.'!G26</f>
        <v>13052.213666666668</v>
      </c>
      <c r="N26" s="235">
        <f t="shared" si="1"/>
        <v>13706.475083611112</v>
      </c>
      <c r="O26" s="181"/>
      <c r="P26" s="265"/>
    </row>
    <row r="27" spans="1:16" ht="24">
      <c r="A27" s="35" t="s">
        <v>55</v>
      </c>
      <c r="B27" s="57">
        <f>'[13]ราคาFOB2559 มค.'!$G27</f>
        <v>364.75</v>
      </c>
      <c r="C27" s="57">
        <f>'[13]ราคาFOB2559 กพ.'!$G27</f>
        <v>377.6</v>
      </c>
      <c r="D27" s="57">
        <f>'[13]ราคาFOB2559 มีค.'!$G27</f>
        <v>379.75</v>
      </c>
      <c r="E27" s="57">
        <f>'[13]ราคาFOB2559 เมย.'!$G27</f>
        <v>390.33333333333331</v>
      </c>
      <c r="F27" s="57">
        <f>'[13]ราคาFOB2559 พค.'!$G27</f>
        <v>425.5</v>
      </c>
      <c r="G27" s="57">
        <f>'[13]ราคาFOB2559 มิย.'!$G27</f>
        <v>430.75</v>
      </c>
      <c r="H27" s="57">
        <f>'[13]ราคาFOB2559 กค.'!$G27</f>
        <v>432.33333333333331</v>
      </c>
      <c r="I27" s="281">
        <f>'[13]ราคาFOB2559 สค.'!G27</f>
        <v>415</v>
      </c>
      <c r="J27" s="281">
        <f>'[13]ราคาFOB2559 กย.'!G27</f>
        <v>381.5</v>
      </c>
      <c r="K27" s="281">
        <f>'[13]ราคาFOB2559 ตค.'!G27</f>
        <v>366.75</v>
      </c>
      <c r="L27" s="57">
        <f>'[13]ราคาFOB2559 พย.'!G27</f>
        <v>361</v>
      </c>
      <c r="M27" s="57">
        <f>'[13]ราคาFOB2559 ธค.'!G27</f>
        <v>368</v>
      </c>
      <c r="N27" s="235">
        <f t="shared" si="1"/>
        <v>391.10555555555555</v>
      </c>
      <c r="O27" s="181"/>
      <c r="P27" s="265"/>
    </row>
    <row r="28" spans="1:16" ht="24">
      <c r="A28" s="273" t="s">
        <v>13</v>
      </c>
      <c r="B28" s="57"/>
      <c r="C28" s="57"/>
      <c r="D28" s="57"/>
      <c r="E28" s="57"/>
      <c r="F28" s="57"/>
      <c r="G28" s="57"/>
      <c r="H28" s="282"/>
      <c r="I28" s="282"/>
      <c r="J28" s="284"/>
      <c r="K28" s="284"/>
      <c r="L28" s="284"/>
      <c r="M28" s="284"/>
      <c r="N28" s="268"/>
      <c r="O28" s="269"/>
      <c r="P28" s="270"/>
    </row>
    <row r="29" spans="1:16" ht="24">
      <c r="A29" s="273" t="s">
        <v>55</v>
      </c>
      <c r="B29" s="57"/>
      <c r="C29" s="57"/>
      <c r="D29" s="57"/>
      <c r="E29" s="57"/>
      <c r="F29" s="57"/>
      <c r="G29" s="57"/>
      <c r="H29" s="282"/>
      <c r="I29" s="282"/>
      <c r="J29" s="284"/>
      <c r="K29" s="284"/>
      <c r="L29" s="284"/>
      <c r="M29" s="284"/>
      <c r="N29" s="268"/>
      <c r="O29" s="269"/>
      <c r="P29" s="270"/>
    </row>
    <row r="30" spans="1:16" ht="24">
      <c r="A30" s="35" t="s">
        <v>79</v>
      </c>
      <c r="B30" s="57">
        <f>'[13]ราคาFOB2559 มค.'!$G30</f>
        <v>12959.982400000001</v>
      </c>
      <c r="C30" s="57">
        <f>'[13]ราคาFOB2559 กพ.'!$G30</f>
        <v>13187.34374</v>
      </c>
      <c r="D30" s="57">
        <f>'[13]ราคาFOB2559 มีค.'!$G30</f>
        <v>13115.030650000001</v>
      </c>
      <c r="E30" s="57">
        <f>'[13]ราคาFOB2559 เมย.'!$G30</f>
        <v>13437.132566666667</v>
      </c>
      <c r="F30" s="57">
        <f>'[13]ราคาFOB2559 พค.'!$G30</f>
        <v>14699.812524999999</v>
      </c>
      <c r="G30" s="57">
        <f>'[13]ราคาFOB2559 มิย.'!$G30</f>
        <v>14764.303524999998</v>
      </c>
      <c r="H30" s="57">
        <f>'[13]ราคาFOB2559 กค.'!$G30</f>
        <v>14767.298266666665</v>
      </c>
      <c r="I30" s="281">
        <f>'[13]ราคาFOB2559 สค.'!G30</f>
        <v>14108.116550000001</v>
      </c>
      <c r="J30" s="281">
        <f>'[13]ราคาFOB2559 กย.'!G30</f>
        <v>13049.940799999998</v>
      </c>
      <c r="K30" s="281">
        <f>'[13]ราคาFOB2559 ตค.'!G30</f>
        <v>12674.317075000003</v>
      </c>
      <c r="L30" s="57">
        <f>'[13]ราคาFOB2559 พย.'!G30</f>
        <v>12589.031000000001</v>
      </c>
      <c r="M30" s="281">
        <f>'[13]ราคาFOB2559 ธค.'!G30</f>
        <v>12898.546033333332</v>
      </c>
      <c r="N30" s="235">
        <f t="shared" si="1"/>
        <v>13520.904594305553</v>
      </c>
      <c r="O30" s="181"/>
      <c r="P30" s="265"/>
    </row>
    <row r="31" spans="1:16" ht="24">
      <c r="A31" s="35" t="s">
        <v>55</v>
      </c>
      <c r="B31" s="57">
        <f>'[13]ราคาFOB2559 มค.'!$G31</f>
        <v>360.75</v>
      </c>
      <c r="C31" s="57">
        <f>'[13]ราคาFOB2559 กพ.'!$G31</f>
        <v>373</v>
      </c>
      <c r="D31" s="57">
        <f>'[13]ราคาFOB2559 มีค.'!$G31</f>
        <v>375.5</v>
      </c>
      <c r="E31" s="57">
        <f>'[13]ราคาFOB2559 เมย.'!$G31</f>
        <v>385.66666666666669</v>
      </c>
      <c r="F31" s="57">
        <f>'[13]ราคาFOB2559 พค.'!$G31</f>
        <v>416.75</v>
      </c>
      <c r="G31" s="57">
        <f>'[13]ราคาFOB2559 มิย.'!$G31</f>
        <v>421.75</v>
      </c>
      <c r="H31" s="57">
        <f>'[13]ราคาFOB2559 กค.'!$G31</f>
        <v>423.66666666666669</v>
      </c>
      <c r="I31" s="281">
        <f>'[13]ราคาFOB2559 สค.'!G31</f>
        <v>409</v>
      </c>
      <c r="J31" s="281">
        <f>'[13]ราคาFOB2559 กย.'!G31</f>
        <v>378.5</v>
      </c>
      <c r="K31" s="281">
        <f>'[13]ราคาFOB2559 ตค.'!G31</f>
        <v>364.5</v>
      </c>
      <c r="L31" s="57">
        <f>'[13]ราคาFOB2559 พย.'!G31</f>
        <v>357</v>
      </c>
      <c r="M31" s="281">
        <f>'[13]ราคาFOB2559 ธค.'!G31</f>
        <v>363.66666666666669</v>
      </c>
      <c r="N31" s="235">
        <f t="shared" si="1"/>
        <v>385.81250000000006</v>
      </c>
      <c r="O31" s="181"/>
      <c r="P31" s="265"/>
    </row>
    <row r="32" spans="1:16" ht="24">
      <c r="A32" s="273" t="s">
        <v>15</v>
      </c>
      <c r="B32" s="57"/>
      <c r="C32" s="57"/>
      <c r="D32" s="57"/>
      <c r="E32" s="57"/>
      <c r="F32" s="57"/>
      <c r="G32" s="57"/>
      <c r="H32" s="282"/>
      <c r="I32" s="282"/>
      <c r="J32" s="284"/>
      <c r="K32" s="284"/>
      <c r="L32" s="284"/>
      <c r="M32" s="284"/>
      <c r="N32" s="268"/>
      <c r="O32" s="269"/>
      <c r="P32" s="270"/>
    </row>
    <row r="33" spans="1:16" ht="24">
      <c r="A33" s="273" t="s">
        <v>55</v>
      </c>
      <c r="B33" s="57"/>
      <c r="C33" s="57"/>
      <c r="D33" s="57"/>
      <c r="E33" s="57"/>
      <c r="F33" s="57"/>
      <c r="G33" s="57"/>
      <c r="H33" s="282"/>
      <c r="I33" s="282"/>
      <c r="J33" s="284"/>
      <c r="K33" s="284"/>
      <c r="L33" s="284"/>
      <c r="M33" s="284"/>
      <c r="N33" s="268"/>
      <c r="O33" s="269"/>
      <c r="P33" s="270"/>
    </row>
    <row r="34" spans="1:16" ht="24">
      <c r="A34" s="262" t="s">
        <v>16</v>
      </c>
      <c r="B34" s="57"/>
      <c r="C34" s="57"/>
      <c r="D34" s="57"/>
      <c r="E34" s="57"/>
      <c r="F34" s="57"/>
      <c r="G34" s="57"/>
      <c r="H34" s="282"/>
      <c r="I34" s="282"/>
      <c r="J34" s="284"/>
      <c r="K34" s="284"/>
      <c r="L34" s="284"/>
      <c r="M34" s="284"/>
      <c r="N34" s="268"/>
      <c r="O34" s="181"/>
      <c r="P34" s="274"/>
    </row>
    <row r="35" spans="1:16" ht="24">
      <c r="A35" s="263" t="s">
        <v>56</v>
      </c>
      <c r="B35" s="57"/>
      <c r="C35" s="57"/>
      <c r="D35" s="57"/>
      <c r="E35" s="57"/>
      <c r="F35" s="57"/>
      <c r="G35" s="57"/>
      <c r="H35" s="282"/>
      <c r="I35" s="282"/>
      <c r="J35" s="284"/>
      <c r="K35" s="284"/>
      <c r="L35" s="284"/>
      <c r="M35" s="284"/>
      <c r="N35" s="268"/>
      <c r="O35" s="181"/>
      <c r="P35" s="265"/>
    </row>
    <row r="36" spans="1:16" ht="24">
      <c r="A36" s="204" t="s">
        <v>17</v>
      </c>
      <c r="B36" s="228"/>
      <c r="C36" s="229"/>
      <c r="D36" s="229"/>
      <c r="E36" s="230"/>
      <c r="F36" s="229"/>
      <c r="G36" s="228"/>
      <c r="H36" s="285"/>
      <c r="I36" s="285"/>
      <c r="J36" s="285"/>
      <c r="K36" s="285"/>
      <c r="L36" s="294"/>
      <c r="M36" s="285"/>
      <c r="N36" s="286"/>
      <c r="O36" s="181"/>
      <c r="P36" s="265"/>
    </row>
    <row r="37" spans="1:16" ht="24">
      <c r="A37" s="35" t="s">
        <v>18</v>
      </c>
      <c r="B37" s="57">
        <f>'[13]ราคาFOB2559 มค.'!$G37</f>
        <v>14397.150575</v>
      </c>
      <c r="C37" s="57">
        <f>'[13]ราคาFOB2559 กพ.'!$G37</f>
        <v>14566.188819999999</v>
      </c>
      <c r="D37" s="57">
        <f>'[13]ราคาFOB2559 มีค.'!$G37</f>
        <v>14573.22395</v>
      </c>
      <c r="E37" s="57">
        <f>'[13]ราคาFOB2559 เมย.'!$G37</f>
        <v>14888.7374</v>
      </c>
      <c r="F37" s="57">
        <f>'[13]ราคาFOB2559 พค.'!$G37</f>
        <v>15526.490749999997</v>
      </c>
      <c r="G37" s="57">
        <f>'[13]ราคาFOB2559 มิย.'!$G37</f>
        <v>16637.362475000002</v>
      </c>
      <c r="H37" s="57">
        <f>'[13]ราคาFOB2559 กค.'!$G37</f>
        <v>16475.245533333335</v>
      </c>
      <c r="I37" s="7">
        <f>'[13]ราคาFOB2559 สค.'!G37</f>
        <v>16391.892725000002</v>
      </c>
      <c r="J37" s="7">
        <f>'[13]ราคาFOB2559 กย.'!G37</f>
        <v>15868.70335</v>
      </c>
      <c r="K37" s="7">
        <f>'[13]ราคาFOB2559 ตค.'!G37</f>
        <v>15333.960350000001</v>
      </c>
      <c r="L37" s="57">
        <f>'[13]ราคาFOB2559 พย.'!G37</f>
        <v>14974.4439</v>
      </c>
      <c r="M37" s="7">
        <f>'[13]ราคาFOB2559 ธค.'!G37</f>
        <v>14967.523466666666</v>
      </c>
      <c r="N37" s="235">
        <f t="shared" si="1"/>
        <v>15383.410274583335</v>
      </c>
      <c r="O37" s="181"/>
      <c r="P37" s="265"/>
    </row>
    <row r="38" spans="1:16" ht="24">
      <c r="A38" s="35" t="s">
        <v>57</v>
      </c>
      <c r="B38" s="57">
        <f>'[13]ราคาFOB2559 มค.'!$G38</f>
        <v>400.75</v>
      </c>
      <c r="C38" s="57">
        <f>'[13]ราคาFOB2559 กพ.'!$G38</f>
        <v>412</v>
      </c>
      <c r="D38" s="57">
        <f>'[13]ราคาFOB2559 มีค.'!$G38</f>
        <v>417.25</v>
      </c>
      <c r="E38" s="57">
        <f>'[13]ราคาFOB2559 เมย.'!$G38</f>
        <v>427.33333333333331</v>
      </c>
      <c r="F38" s="57">
        <f>'[13]ราคาFOB2559 พค.'!$G38</f>
        <v>440</v>
      </c>
      <c r="G38" s="57">
        <f>'[13]ราคาFOB2559 มิย.'!$G38</f>
        <v>475.25</v>
      </c>
      <c r="H38" s="57">
        <f>'[13]ราคาFOB2559 กค.'!$G38</f>
        <v>472.66666666666669</v>
      </c>
      <c r="I38" s="7">
        <f>'[13]ราคาFOB2559 สค.'!G38</f>
        <v>475.25</v>
      </c>
      <c r="J38" s="7">
        <f>'[13]ราคาFOB2559 กย.'!G38</f>
        <v>460.25</v>
      </c>
      <c r="K38" s="7">
        <f>'[13]ราคาFOB2559 ตค.'!G38</f>
        <v>441</v>
      </c>
      <c r="L38" s="57">
        <f>'[13]ราคาFOB2559 พย.'!G38</f>
        <v>424.66666666666669</v>
      </c>
      <c r="M38" s="7">
        <f>'[13]ราคาFOB2559 ธค.'!G38</f>
        <v>422</v>
      </c>
      <c r="N38" s="235">
        <f t="shared" si="1"/>
        <v>439.03472222222223</v>
      </c>
      <c r="O38" s="181"/>
      <c r="P38" s="265"/>
    </row>
    <row r="39" spans="1:16" ht="24">
      <c r="A39" s="35" t="s">
        <v>20</v>
      </c>
      <c r="B39" s="57">
        <f>'[13]ราคาFOB2559 มค.'!$G39</f>
        <v>12951.134599999999</v>
      </c>
      <c r="C39" s="57">
        <f>'[13]ราคาFOB2559 กพ.'!$G39</f>
        <v>13222.691220000002</v>
      </c>
      <c r="D39" s="57">
        <f>'[13]ราคาFOB2559 มีค.'!$G39</f>
        <v>13324.669725000002</v>
      </c>
      <c r="E39" s="57">
        <f>'[13]ราคาFOB2559 เมย.'!$G39</f>
        <v>13878.397700000001</v>
      </c>
      <c r="F39" s="57">
        <f>'[13]ราคาFOB2559 พค.'!$G39</f>
        <v>14865.518375</v>
      </c>
      <c r="G39" s="57">
        <f>'[13]ราคาFOB2559 มิย.'!$G39</f>
        <v>16050.937324999999</v>
      </c>
      <c r="H39" s="57">
        <f>'[13]ราคาFOB2559 กค.'!$G39</f>
        <v>15673.555999999999</v>
      </c>
      <c r="I39" s="7">
        <f>'[13]ราคาFOB2559 สค.'!G39</f>
        <v>15417.608875000002</v>
      </c>
      <c r="J39" s="7">
        <f>'[13]ราคาFOB2559 กย.'!G39</f>
        <v>13592.4977</v>
      </c>
      <c r="K39" s="7">
        <f>'[13]ราคาFOB2559 ตค.'!G39</f>
        <v>13299.806075</v>
      </c>
      <c r="L39" s="57">
        <f>'[13]ราคาFOB2559 พย.'!G39</f>
        <v>12941.0412</v>
      </c>
      <c r="M39" s="7">
        <f>'[13]ราคาFOB2559 ธค.'!G39</f>
        <v>13052.394066666666</v>
      </c>
      <c r="N39" s="235">
        <f>AVERAGE(B39:M39)</f>
        <v>14022.521071805555</v>
      </c>
      <c r="O39" s="181"/>
      <c r="P39" s="265"/>
    </row>
    <row r="40" spans="1:16" ht="24">
      <c r="A40" s="35" t="s">
        <v>58</v>
      </c>
      <c r="B40" s="57">
        <f>'[13]ราคาFOB2559 มค.'!$G40</f>
        <v>360.5</v>
      </c>
      <c r="C40" s="57">
        <f>'[13]ราคาFOB2559 กพ.'!$G40</f>
        <v>374</v>
      </c>
      <c r="D40" s="57">
        <f>'[13]ราคาFOB2559 มีค.'!$G40</f>
        <v>381.5</v>
      </c>
      <c r="E40" s="57">
        <f>'[13]ราคาFOB2559 เมย.'!$G40</f>
        <v>398.33333333333331</v>
      </c>
      <c r="F40" s="57">
        <f>'[13]ราคาFOB2559 พค.'!$G40</f>
        <v>421.25</v>
      </c>
      <c r="G40" s="57">
        <f>'[13]ราคาFOB2559 มิย.'!$G40</f>
        <v>458.5</v>
      </c>
      <c r="H40" s="57">
        <f>'[13]ราคาFOB2559 กค.'!$G40</f>
        <v>449.66666666666669</v>
      </c>
      <c r="I40" s="7">
        <f>'[13]ราคาFOB2559 สค.'!G40</f>
        <v>447</v>
      </c>
      <c r="J40" s="7">
        <f>'[13]ราคาFOB2559 กย.'!G40</f>
        <v>394.25</v>
      </c>
      <c r="K40" s="7">
        <f>'[13]ราคาFOB2559 ตค.'!G40</f>
        <v>382.5</v>
      </c>
      <c r="L40" s="57">
        <f>'[13]ราคาFOB2559 พย.'!G40</f>
        <v>367</v>
      </c>
      <c r="M40" s="7">
        <f>'[13]ราคาFOB2559 ธค.'!G40</f>
        <v>368</v>
      </c>
      <c r="N40" s="235">
        <f>AVERAGE(B40:M40)</f>
        <v>400.20833333333331</v>
      </c>
      <c r="O40" s="181"/>
      <c r="P40" s="265"/>
    </row>
    <row r="41" spans="1:16" ht="24">
      <c r="A41" s="35" t="s">
        <v>80</v>
      </c>
      <c r="B41" s="57">
        <f>'[13]ราคาFOB2559 มค.'!$G41</f>
        <v>19847.168249999999</v>
      </c>
      <c r="C41" s="57">
        <f>'[13]ราคาFOB2559 กพ.'!$G41</f>
        <v>21198.696000000004</v>
      </c>
      <c r="D41" s="57">
        <f>'[13]ราคาFOB2559 มีค.'!$G41</f>
        <v>21086.920475000003</v>
      </c>
      <c r="E41" s="57">
        <f>'[13]ราคาFOB2559 เมย.'!$G41</f>
        <v>20939.659233333336</v>
      </c>
      <c r="F41" s="57">
        <f>'[13]ราคาFOB2559 พค.'!$G41</f>
        <v>21638.706975000001</v>
      </c>
      <c r="G41" s="57">
        <f>'[13]ราคาFOB2559 มิย.'!$G41</f>
        <v>22535.747824999995</v>
      </c>
      <c r="H41" s="57">
        <f>'[13]ราคาFOB2559 กค.'!$G41</f>
        <v>22273.098300000001</v>
      </c>
      <c r="I41" s="7">
        <f>'[13]ราคาFOB2559 สค.'!G41</f>
        <v>21928.000175000001</v>
      </c>
      <c r="J41" s="7">
        <f>'[13]ราคาFOB2559 กย.'!G41</f>
        <v>20100.530899999998</v>
      </c>
      <c r="K41" s="7">
        <f>'[13]ราคาFOB2559 ตค.'!G41</f>
        <v>18315.196049999999</v>
      </c>
      <c r="L41" s="57">
        <f>'[13]ราคาFOB2559 พย.'!G41</f>
        <v>16904.563299999998</v>
      </c>
      <c r="M41" s="7">
        <f>'[13]ราคาFOB2559 ธค.'!G41</f>
        <v>18054.46656666667</v>
      </c>
      <c r="N41" s="235">
        <f>AVERAGE(B41:M41)</f>
        <v>20401.896170833337</v>
      </c>
      <c r="O41" s="163"/>
      <c r="P41" s="203"/>
    </row>
    <row r="42" spans="1:16" ht="24">
      <c r="A42" s="35" t="s">
        <v>56</v>
      </c>
      <c r="B42" s="57">
        <f>'[13]ราคาFOB2559 มค.'!$G42</f>
        <v>552.5</v>
      </c>
      <c r="C42" s="57">
        <f>'[13]ราคาFOB2559 กพ.'!$G42</f>
        <v>599.6</v>
      </c>
      <c r="D42" s="57">
        <f>'[13]ราคาFOB2559 มีค.'!$G42</f>
        <v>603.75</v>
      </c>
      <c r="E42" s="57">
        <f>'[13]ราคาFOB2559 เมย.'!$G42</f>
        <v>601</v>
      </c>
      <c r="F42" s="57">
        <f>'[13]ราคาFOB2559 พค.'!$G42</f>
        <v>613.5</v>
      </c>
      <c r="G42" s="57">
        <f>'[13]ราคาFOB2559 มิย.'!$G42</f>
        <v>643.75</v>
      </c>
      <c r="H42" s="57">
        <f>'[13]ราคาFOB2559 กค.'!$G42</f>
        <v>639</v>
      </c>
      <c r="I42" s="7">
        <f>'[13]ราคาFOB2559 สค.'!G42</f>
        <v>635.75</v>
      </c>
      <c r="J42" s="7">
        <f>'[13]ราคาFOB2559 กย.'!G42</f>
        <v>583</v>
      </c>
      <c r="K42" s="7">
        <f>'[13]ราคาFOB2559 ตค.'!G42</f>
        <v>526.75</v>
      </c>
      <c r="L42" s="57">
        <f>'[13]ราคาFOB2559 พย.'!G42</f>
        <v>479.33333333333331</v>
      </c>
      <c r="M42" s="7">
        <f>'[13]ราคาFOB2559 ธค.'!G42</f>
        <v>509</v>
      </c>
      <c r="N42" s="235">
        <f>AVERAGE(B42:M42)</f>
        <v>582.24444444444441</v>
      </c>
      <c r="O42" s="181"/>
      <c r="P42" s="265"/>
    </row>
    <row r="43" spans="1:16" ht="24">
      <c r="A43" s="204" t="s">
        <v>22</v>
      </c>
      <c r="B43" s="228"/>
      <c r="C43" s="229"/>
      <c r="D43" s="229"/>
      <c r="E43" s="230"/>
      <c r="F43" s="229"/>
      <c r="G43" s="228"/>
      <c r="H43" s="285"/>
      <c r="I43" s="285"/>
      <c r="J43" s="285"/>
      <c r="K43" s="285"/>
      <c r="L43" s="294"/>
      <c r="M43" s="285"/>
      <c r="N43" s="287"/>
      <c r="O43" s="181"/>
      <c r="P43" s="265"/>
    </row>
    <row r="44" spans="1:16" ht="24">
      <c r="A44" s="35" t="s">
        <v>23</v>
      </c>
      <c r="B44" s="57">
        <f>'[13]ราคาFOB2559 มค.'!$G44</f>
        <v>12187.8176</v>
      </c>
      <c r="C44" s="57">
        <f>'[13]ราคาFOB2559 กพ.'!$G44</f>
        <v>12289.352739999998</v>
      </c>
      <c r="D44" s="57">
        <f>'[13]ราคาFOB2559 มีค.'!$G44</f>
        <v>12302.933200000001</v>
      </c>
      <c r="E44" s="57">
        <f>'[13]ราคาFOB2559 เมย.'!$G44</f>
        <v>12635.790133333334</v>
      </c>
      <c r="F44" s="57">
        <f>'[13]ราคาFOB2559 พค.'!$G44</f>
        <v>13270.336899999998</v>
      </c>
      <c r="G44" s="57">
        <f>'[13]ราคาFOB2559 มิย.'!$G44</f>
        <v>13355.280624999999</v>
      </c>
      <c r="H44" s="57">
        <f>'[13]ราคาFOB2559 กค.'!$G44</f>
        <v>13407.911666666667</v>
      </c>
      <c r="I44" s="7">
        <f>'[13]ราคาFOB2559 สค.'!G44</f>
        <v>13244.710525</v>
      </c>
      <c r="J44" s="7">
        <f>'[13]ราคาFOB2559 กย.'!G44</f>
        <v>12834.303775</v>
      </c>
      <c r="K44" s="7">
        <f>'[13]ราคาFOB2559 ตค.'!G44</f>
        <v>12673.870199999999</v>
      </c>
      <c r="L44" s="57">
        <f>'[13]ราคาFOB2559 พย.'!G44</f>
        <v>12094.755599999999</v>
      </c>
      <c r="M44" s="7">
        <f>'[13]ราคาFOB2559 ธค.'!G44</f>
        <v>12094.558766666667</v>
      </c>
      <c r="N44" s="235">
        <f t="shared" ref="N44:N49" si="2">AVERAGE(B44:M44)</f>
        <v>12699.301810972223</v>
      </c>
      <c r="O44" s="181"/>
      <c r="P44" s="265"/>
    </row>
    <row r="45" spans="1:16" ht="24">
      <c r="A45" s="52" t="s">
        <v>81</v>
      </c>
      <c r="B45" s="57">
        <f>'[13]ราคาFOB2559 มค.'!$G45</f>
        <v>339.25</v>
      </c>
      <c r="C45" s="57">
        <f>'[13]ราคาFOB2559 กพ.'!$G45</f>
        <v>347.6</v>
      </c>
      <c r="D45" s="57">
        <f>'[13]ราคาFOB2559 มีค.'!$G45</f>
        <v>352.25</v>
      </c>
      <c r="E45" s="57">
        <f>'[13]ราคาFOB2559 เมย.'!$G45</f>
        <v>362.66666666666669</v>
      </c>
      <c r="F45" s="57">
        <f>'[13]ราคาFOB2559 พค.'!$G45</f>
        <v>376.25</v>
      </c>
      <c r="G45" s="57">
        <f>'[13]ราคาFOB2559 มิย.'!$G45</f>
        <v>381.5</v>
      </c>
      <c r="H45" s="57">
        <f>'[13]ราคาFOB2559 กค.'!$G45</f>
        <v>384.66666666666669</v>
      </c>
      <c r="I45" s="7">
        <f>'[13]ราคาFOB2559 สค.'!G45</f>
        <v>384</v>
      </c>
      <c r="J45" s="7">
        <f>'[13]ราคาFOB2559 กย.'!G45</f>
        <v>372.25</v>
      </c>
      <c r="K45" s="7">
        <f>'[13]ราคาFOB2559 ตค.'!G45</f>
        <v>364.5</v>
      </c>
      <c r="L45" s="57">
        <f>'[13]ราคาFOB2559 พย.'!G45</f>
        <v>343</v>
      </c>
      <c r="M45" s="7">
        <f>'[13]ราคาFOB2559 ธค.'!G45</f>
        <v>341</v>
      </c>
      <c r="N45" s="235">
        <f t="shared" si="2"/>
        <v>362.41111111111104</v>
      </c>
      <c r="O45" s="181"/>
      <c r="P45" s="265"/>
    </row>
    <row r="46" spans="1:16" ht="24">
      <c r="A46" s="35" t="s">
        <v>24</v>
      </c>
      <c r="B46" s="57">
        <f>'[13]ราคาFOB2559 มค.'!$G46</f>
        <v>11882.46415</v>
      </c>
      <c r="C46" s="57">
        <f>'[13]ราคาFOB2559 กพ.'!$G46</f>
        <v>11978.22076</v>
      </c>
      <c r="D46" s="57">
        <f>'[13]ราคาFOB2559 มีค.'!$G46</f>
        <v>12006.131075000001</v>
      </c>
      <c r="E46" s="57">
        <f>'[13]ราคาFOB2559 เมย.'!$G46</f>
        <v>12310.595866666665</v>
      </c>
      <c r="F46" s="57">
        <f>'[13]ราคาFOB2559 พค.'!$G46</f>
        <v>12502.622425000001</v>
      </c>
      <c r="G46" s="57">
        <f>'[13]ราคาFOB2559 มิย.'!$G46</f>
        <v>12550.114450000001</v>
      </c>
      <c r="H46" s="57">
        <f>'[13]ราคาFOB2559 กค.'!$G46</f>
        <v>12606.222133333335</v>
      </c>
      <c r="I46" s="7">
        <f>'[13]ราคาFOB2559 สค.'!G46</f>
        <v>12684.146975000001</v>
      </c>
      <c r="J46" s="7">
        <f>'[13]ราคาFOB2559 กย.'!G46</f>
        <v>12325.725949999998</v>
      </c>
      <c r="K46" s="7">
        <f>'[13]ราคาFOB2559 ตค.'!G46</f>
        <v>12143.575650000002</v>
      </c>
      <c r="L46" s="57">
        <f>'[13]ราคาFOB2559 พย.'!G46</f>
        <v>11706.8747</v>
      </c>
      <c r="M46" s="7">
        <f>'[13]ราคาFOB2559 ธค.'!G46</f>
        <v>11751.844466666667</v>
      </c>
      <c r="N46" s="235">
        <f t="shared" si="2"/>
        <v>12204.044883472221</v>
      </c>
      <c r="O46" s="181"/>
      <c r="P46" s="265"/>
    </row>
    <row r="47" spans="1:16" ht="24">
      <c r="A47" s="52" t="s">
        <v>82</v>
      </c>
      <c r="B47" s="57">
        <f>'[13]ราคาFOB2559 มค.'!$G47</f>
        <v>330.75</v>
      </c>
      <c r="C47" s="57">
        <f>'[13]ราคาFOB2559 กพ.'!$G47</f>
        <v>338.8</v>
      </c>
      <c r="D47" s="57">
        <f>'[13]ราคาFOB2559 มีค.'!$G47</f>
        <v>343.75</v>
      </c>
      <c r="E47" s="57">
        <f>'[13]ราคาFOB2559 เมย.'!$G47</f>
        <v>353.33333333333331</v>
      </c>
      <c r="F47" s="57">
        <f>'[13]ราคาFOB2559 พค.'!$G47</f>
        <v>354.5</v>
      </c>
      <c r="G47" s="57">
        <f>'[13]ราคาFOB2559 มิย.'!$G47</f>
        <v>358.5</v>
      </c>
      <c r="H47" s="57">
        <f>'[13]ราคาFOB2559 กค.'!$G47</f>
        <v>361.66666666666669</v>
      </c>
      <c r="I47" s="7">
        <f>'[13]ราคาFOB2559 สค.'!G47</f>
        <v>367.75</v>
      </c>
      <c r="J47" s="7">
        <f>'[13]ราคาFOB2559 กย.'!G47</f>
        <v>357.5</v>
      </c>
      <c r="K47" s="7">
        <f>'[13]ราคาFOB2559 ตค.'!G47</f>
        <v>349.25</v>
      </c>
      <c r="L47" s="57">
        <f>'[13]ราคาFOB2559 พย.'!G47</f>
        <v>332</v>
      </c>
      <c r="M47" s="7">
        <f>'[13]ราคาFOB2559 ธค.'!G47</f>
        <v>331.33333333333331</v>
      </c>
      <c r="N47" s="235">
        <f t="shared" si="2"/>
        <v>348.26111111111112</v>
      </c>
      <c r="O47" s="181"/>
      <c r="P47" s="265"/>
    </row>
    <row r="48" spans="1:16" ht="24">
      <c r="A48" s="35" t="s">
        <v>25</v>
      </c>
      <c r="B48" s="57">
        <f>'[13]ราคาFOB2559 มค.'!$G48</f>
        <v>11783.691150000001</v>
      </c>
      <c r="C48" s="57">
        <f>'[13]ราคาFOB2559 กพ.'!$G48</f>
        <v>11879.245659999999</v>
      </c>
      <c r="D48" s="57">
        <f>'[13]ราคาFOB2559 มีค.'!$G48</f>
        <v>11901.348425</v>
      </c>
      <c r="E48" s="57">
        <f>'[13]ราคาFOB2559 เมย.'!$G48</f>
        <v>12194.497066666669</v>
      </c>
      <c r="F48" s="57">
        <f>'[13]ราคาFOB2559 พค.'!$G48</f>
        <v>12388.004850000001</v>
      </c>
      <c r="G48" s="57">
        <f>'[13]ราคาFOB2559 มิย.'!$G48</f>
        <v>12445.092774999999</v>
      </c>
      <c r="H48" s="57">
        <f>'[13]ราคาFOB2559 กค.'!$G48</f>
        <v>12513.289966666665</v>
      </c>
      <c r="I48" s="7">
        <f>'[13]ราคาFOB2559 สค.'!G48</f>
        <v>12563.305949999998</v>
      </c>
      <c r="J48" s="7">
        <f>'[13]ราคาFOB2559 กย.'!G48</f>
        <v>12222.291949999999</v>
      </c>
      <c r="K48" s="7">
        <f>'[13]ราคาFOB2559 ตค.'!G48</f>
        <v>12039.2562</v>
      </c>
      <c r="L48" s="57">
        <f>'[13]ราคาFOB2559 พย.'!G48</f>
        <v>11601.089</v>
      </c>
      <c r="M48" s="7">
        <f>'[13]ราคาFOB2559 ธค.'!G48</f>
        <v>11657.2312</v>
      </c>
      <c r="N48" s="235">
        <f t="shared" si="2"/>
        <v>12099.02868277778</v>
      </c>
      <c r="O48" s="163"/>
      <c r="P48" s="265"/>
    </row>
    <row r="49" spans="1:16" ht="24">
      <c r="A49" s="35" t="s">
        <v>83</v>
      </c>
      <c r="B49" s="57">
        <f>'[13]ราคาFOB2559 มค.'!$G49</f>
        <v>328</v>
      </c>
      <c r="C49" s="57">
        <f>'[13]ราคาFOB2559 กพ.'!$G49</f>
        <v>336</v>
      </c>
      <c r="D49" s="57">
        <f>'[13]ราคาFOB2559 มีค.'!$G49</f>
        <v>340.75</v>
      </c>
      <c r="E49" s="57">
        <f>'[13]ราคาFOB2559 เมย.'!$G49</f>
        <v>350</v>
      </c>
      <c r="F49" s="57">
        <f>'[13]ราคาFOB2559 พค.'!$G49</f>
        <v>351.25</v>
      </c>
      <c r="G49" s="57">
        <f>'[13]ราคาFOB2559 มิย.'!$G49</f>
        <v>355.5</v>
      </c>
      <c r="H49" s="57">
        <f>'[13]ราคาFOB2559 กค.'!$G49</f>
        <v>359</v>
      </c>
      <c r="I49" s="7">
        <f>'[13]ราคาFOB2559 สค.'!G49</f>
        <v>364.25</v>
      </c>
      <c r="J49" s="7">
        <f>'[13]ราคาFOB2559 กย.'!G49</f>
        <v>354.5</v>
      </c>
      <c r="K49" s="7">
        <f>'[13]ราคาFOB2559 ตค.'!G49</f>
        <v>346.25</v>
      </c>
      <c r="L49" s="57">
        <f>'[13]ราคาFOB2559 พย.'!G49</f>
        <v>329</v>
      </c>
      <c r="M49" s="7">
        <f>'[13]ราคาFOB2559 ธค.'!G49</f>
        <v>328.66666666666669</v>
      </c>
      <c r="N49" s="235">
        <f t="shared" si="2"/>
        <v>345.26388888888891</v>
      </c>
      <c r="O49" s="181"/>
      <c r="P49" s="265"/>
    </row>
    <row r="50" spans="1:16" ht="24">
      <c r="A50" s="215" t="s">
        <v>59</v>
      </c>
      <c r="B50" s="228"/>
      <c r="C50" s="229"/>
      <c r="D50" s="229"/>
      <c r="E50" s="230"/>
      <c r="F50" s="229"/>
      <c r="G50" s="228"/>
      <c r="H50" s="285"/>
      <c r="I50" s="285"/>
      <c r="J50" s="285"/>
      <c r="K50" s="285"/>
      <c r="L50" s="294"/>
      <c r="M50" s="285"/>
      <c r="N50" s="233"/>
      <c r="O50" s="181"/>
      <c r="P50" s="265"/>
    </row>
    <row r="51" spans="1:16" ht="24">
      <c r="A51" s="35" t="s">
        <v>27</v>
      </c>
      <c r="B51" s="57">
        <f>'[13]ราคาFOB2559 มค.'!$G51</f>
        <v>29369.715549999997</v>
      </c>
      <c r="C51" s="57">
        <f>'[13]ราคาFOB2559 กพ.'!$G51</f>
        <v>29139.303800000002</v>
      </c>
      <c r="D51" s="57">
        <f>'[13]ราคาFOB2559 มีค.'!$G51</f>
        <v>29216.114674999997</v>
      </c>
      <c r="E51" s="57">
        <f>'[13]ราคาFOB2559 เมย.'!$G51</f>
        <v>30195.94106666667</v>
      </c>
      <c r="F51" s="57">
        <f>'[13]ราคาFOB2559 พค.'!$G51</f>
        <v>31228.901249999999</v>
      </c>
      <c r="G51" s="57">
        <f>'[13]ราคาFOB2559 มิย.'!$G51</f>
        <v>30220.081124999997</v>
      </c>
      <c r="H51" s="57">
        <f>'[13]ราคาFOB2559 กค.'!G51</f>
        <v>30289.646333333327</v>
      </c>
      <c r="I51" s="7">
        <f>'[13]ราคาFOB2559 สค.'!G51</f>
        <v>29489.110850000001</v>
      </c>
      <c r="J51" s="7">
        <f>'[13]ราคาFOB2559 กย.'!G51</f>
        <v>30004.141749999995</v>
      </c>
      <c r="K51" s="7">
        <f>'[13]ราคาFOB2559 ตค.'!G51</f>
        <v>28701.946325000001</v>
      </c>
      <c r="L51" s="57">
        <f>'[13]ราคาFOB2559 พย.'!G51</f>
        <v>27985.665900000004</v>
      </c>
      <c r="M51" s="7">
        <f>'[13]ราคาFOB2559 ธค.'!G51</f>
        <v>27452.237933333334</v>
      </c>
      <c r="N51" s="235">
        <f>AVERAGE(B51:M51)</f>
        <v>29441.067213194448</v>
      </c>
      <c r="O51" s="269"/>
      <c r="P51" s="270"/>
    </row>
    <row r="52" spans="1:16" ht="24">
      <c r="A52" s="35" t="s">
        <v>55</v>
      </c>
      <c r="B52" s="57">
        <f>'[13]ราคาFOB2559 มค.'!$G52</f>
        <v>817.5</v>
      </c>
      <c r="C52" s="57">
        <f>'[13]ราคาFOB2559 กพ.'!$G52</f>
        <v>824.2</v>
      </c>
      <c r="D52" s="57">
        <f>'[13]ราคาFOB2559 มีค.'!$G52</f>
        <v>836.5</v>
      </c>
      <c r="E52" s="57">
        <f>'[13]ราคาFOB2559 เมย.'!$G52</f>
        <v>866.66666666666663</v>
      </c>
      <c r="F52" s="57">
        <f>'[13]ราคาFOB2559 พค.'!$G52</f>
        <v>885.5</v>
      </c>
      <c r="G52" s="57">
        <f>'[13]ราคาFOB2559 มิย.'!$G52</f>
        <v>863.25</v>
      </c>
      <c r="H52" s="57">
        <f>'[13]ราคาFOB2559 กค.'!G52</f>
        <v>869</v>
      </c>
      <c r="I52" s="7">
        <f>'[13]ราคาFOB2559 สค.'!G52</f>
        <v>855</v>
      </c>
      <c r="J52" s="7">
        <f>'[13]ราคาFOB2559 กย.'!G52</f>
        <v>870.25</v>
      </c>
      <c r="K52" s="7">
        <f>'[13]ราคาFOB2559 ตค.'!G52</f>
        <v>825.5</v>
      </c>
      <c r="L52" s="57">
        <f>'[13]ราคาFOB2559 พย.'!G52</f>
        <v>793.66666666666663</v>
      </c>
      <c r="M52" s="7">
        <f>'[13]ราคาFOB2559 ธค.'!G52</f>
        <v>774</v>
      </c>
      <c r="N52" s="235">
        <f>AVERAGE(B52:M52)</f>
        <v>840.08611111111111</v>
      </c>
      <c r="O52" s="269"/>
      <c r="P52" s="270"/>
    </row>
    <row r="53" spans="1:16" ht="24">
      <c r="A53" s="279" t="s">
        <v>28</v>
      </c>
      <c r="B53" s="57">
        <f>'[13]ราคาFOB2559 มค.'!$G53</f>
        <v>27491.777275</v>
      </c>
      <c r="C53" s="57">
        <f>'[13]ราคาFOB2559 กพ.'!$G53</f>
        <v>27654.385399999999</v>
      </c>
      <c r="D53" s="57">
        <f>'[13]ราคาFOB2559 มีค.'!$G53</f>
        <v>28106.431125000003</v>
      </c>
      <c r="E53" s="57">
        <f>'[13]ราคาFOB2559 เมย.'!$G53</f>
        <v>29650.091166666665</v>
      </c>
      <c r="F53" s="57">
        <f>'[13]ราคาFOB2559 พค.'!$G53</f>
        <v>30223.732774999997</v>
      </c>
      <c r="G53" s="57">
        <f>'[13]ราคาFOB2559 มิย.'!$G53</f>
        <v>29213.607649999998</v>
      </c>
      <c r="H53" s="57">
        <f>'[13]ราคาFOB2559 กค.'!$G53</f>
        <v>29255.593333333334</v>
      </c>
      <c r="I53" s="7">
        <f>'[13]ราคาFOB2559 สค.'!G53</f>
        <v>28488.8878</v>
      </c>
      <c r="J53" s="251">
        <f>'[13]ราคาFOB2559 กย.'!G53</f>
        <v>29486.93</v>
      </c>
      <c r="K53" s="7">
        <f>'[13]ราคาFOB2559 ตค.'!G53</f>
        <v>25672.794099999999</v>
      </c>
      <c r="L53" s="57">
        <f>'[13]ราคาFOB2559 พย.'!G53</f>
        <v>22744.411800000002</v>
      </c>
      <c r="M53" s="7">
        <f>'[13]ราคาFOB2559 ธค.'!G53</f>
        <v>23917.250433333335</v>
      </c>
      <c r="N53" s="235">
        <f>AVERAGE(B53:M53)</f>
        <v>27658.824404861109</v>
      </c>
      <c r="O53" s="163"/>
      <c r="P53" s="203"/>
    </row>
    <row r="54" spans="1:16" ht="24">
      <c r="A54" s="280" t="s">
        <v>55</v>
      </c>
      <c r="B54" s="57">
        <f>'[13]ราคาFOB2559 มค.'!$G54</f>
        <v>765.25</v>
      </c>
      <c r="C54" s="57">
        <f>'[13]ราคาFOB2559 กพ.'!$G54</f>
        <v>782.2</v>
      </c>
      <c r="D54" s="57">
        <f>'[13]ราคาFOB2559 มีค.'!$G54</f>
        <v>804.75</v>
      </c>
      <c r="E54" s="57">
        <f>'[13]ราคาFOB2559 เมย.'!$G54</f>
        <v>851</v>
      </c>
      <c r="F54" s="57">
        <f>'[13]ราคาFOB2559 พค.'!$G54</f>
        <v>857</v>
      </c>
      <c r="G54" s="57">
        <f>'[13]ราคาFOB2559 มิย.'!$G54</f>
        <v>834.5</v>
      </c>
      <c r="H54" s="57">
        <f>'[13]ราคาFOB2559 กค.'!$G54</f>
        <v>839.33333333333337</v>
      </c>
      <c r="I54" s="7">
        <f>'[13]ราคาFOB2559 สค.'!G54</f>
        <v>826</v>
      </c>
      <c r="J54" s="251">
        <f>'[13]ราคาFOB2559 กย.'!G54</f>
        <v>855.25</v>
      </c>
      <c r="K54" s="7">
        <f>'[13]ราคาFOB2559 ตค.'!G54</f>
        <v>738.5</v>
      </c>
      <c r="L54" s="57">
        <f>'[13]ราคาFOB2559 พย.'!G54</f>
        <v>645</v>
      </c>
      <c r="M54" s="7">
        <f>'[13]ราคาFOB2559 ธค.'!G54</f>
        <v>674.33333333333337</v>
      </c>
      <c r="N54" s="235">
        <f>AVERAGE(B54:M54)</f>
        <v>789.42638888888894</v>
      </c>
      <c r="O54" s="181"/>
      <c r="P54" s="265"/>
    </row>
    <row r="55" spans="1:16" ht="24">
      <c r="A55" s="204" t="s">
        <v>29</v>
      </c>
      <c r="B55" s="228"/>
      <c r="C55" s="229"/>
      <c r="D55" s="229"/>
      <c r="E55" s="230"/>
      <c r="F55" s="230"/>
      <c r="G55" s="230"/>
      <c r="H55" s="215"/>
      <c r="I55" s="215"/>
      <c r="J55" s="215"/>
      <c r="K55" s="215"/>
      <c r="L55" s="294"/>
      <c r="M55" s="215"/>
      <c r="N55" s="289"/>
      <c r="O55" s="181"/>
      <c r="P55" s="265"/>
    </row>
    <row r="56" spans="1:16" ht="24">
      <c r="A56" s="35" t="s">
        <v>30</v>
      </c>
      <c r="B56" s="57">
        <f>'[13]ราคาFOB2559 มค.'!$G56</f>
        <v>20684.394775000001</v>
      </c>
      <c r="C56" s="57">
        <f>'[13]ราคาFOB2559 กพ.'!$G56</f>
        <v>20880.5648</v>
      </c>
      <c r="D56" s="57">
        <f>'[13]ราคาFOB2559 มีค.'!$G56</f>
        <v>20903.710200000001</v>
      </c>
      <c r="E56" s="57">
        <f>'[13]ราคาFOB2559 เมย.'!$G56</f>
        <v>20753.392033333334</v>
      </c>
      <c r="F56" s="57">
        <f>'[13]ราคาFOB2559 พค.'!$G56</f>
        <v>22597.013325</v>
      </c>
      <c r="G56" s="57">
        <f>'[13]ราคาFOB2559 มิย.'!$G56</f>
        <v>21267.127225</v>
      </c>
      <c r="H56" s="57">
        <f>'[13]ราคาFOB2559 กค.'!$G56</f>
        <v>20867.071966666666</v>
      </c>
      <c r="I56" s="57">
        <f>'[13]ราคาFOB2559 สค.'!G56</f>
        <v>19918.842075</v>
      </c>
      <c r="J56" s="57">
        <f>'[13]ราคาFOB2559 กย.'!G56</f>
        <v>18738.969525</v>
      </c>
      <c r="K56" s="57">
        <f>'[13]ราคาFOB2559 ตค.'!G56</f>
        <v>18229.13535</v>
      </c>
      <c r="L56" s="57">
        <f>'[13]ราคาFOB2559 พย.'!G56</f>
        <v>18359.586299999999</v>
      </c>
      <c r="M56" s="7">
        <f>'[13]ราคาFOB2559 ธค.'!G56</f>
        <v>18857.19796666667</v>
      </c>
      <c r="N56" s="235">
        <f>AVERAGE(B56:M56)</f>
        <v>20171.417128472222</v>
      </c>
      <c r="O56" s="181"/>
      <c r="P56" s="265"/>
    </row>
    <row r="57" spans="1:16" ht="24">
      <c r="A57" s="35" t="s">
        <v>56</v>
      </c>
      <c r="B57" s="57">
        <f>'[13]ราคาFOB2559 มค.'!$G57</f>
        <v>575.75</v>
      </c>
      <c r="C57" s="57">
        <f>'[13]ราคาFOB2559 กพ.'!$G57</f>
        <v>590.6</v>
      </c>
      <c r="D57" s="57">
        <f>'[13]ราคาFOB2559 มีค.'!$G57</f>
        <v>598.5</v>
      </c>
      <c r="E57" s="57">
        <f>'[13]ราคาFOB2559 เมย.'!$G57</f>
        <v>595.66666666666663</v>
      </c>
      <c r="F57" s="57">
        <f>'[13]ราคาFOB2559 พค.'!$G57</f>
        <v>640.75</v>
      </c>
      <c r="G57" s="57">
        <f>'[13]ราคาFOB2559 มิย.'!$G57</f>
        <v>607.5</v>
      </c>
      <c r="H57" s="57">
        <f>'[13]ราคาFOB2559 กค.'!$G57</f>
        <v>598.66666666666663</v>
      </c>
      <c r="I57" s="57">
        <f>'[13]ราคาFOB2559 สค.'!G57</f>
        <v>577.5</v>
      </c>
      <c r="J57" s="57">
        <f>'[13]ราคาFOB2559 กย.'!G57</f>
        <v>543.5</v>
      </c>
      <c r="K57" s="57">
        <f>'[13]ราคาFOB2559 ตค.'!G57</f>
        <v>524.25</v>
      </c>
      <c r="L57" s="57">
        <f>'[13]ราคาFOB2559 พย.'!G57</f>
        <v>520.66666666666663</v>
      </c>
      <c r="M57" s="7">
        <f>'[13]ราคาFOB2559 ธค.'!G57</f>
        <v>531.66666666666663</v>
      </c>
      <c r="N57" s="235">
        <f>AVERAGE(B57:M57)</f>
        <v>575.41805555555561</v>
      </c>
      <c r="O57" s="181"/>
      <c r="P57" s="265"/>
    </row>
    <row r="58" spans="1:16" ht="24">
      <c r="A58" s="204" t="s">
        <v>31</v>
      </c>
      <c r="B58" s="228"/>
      <c r="C58" s="229"/>
      <c r="D58" s="229"/>
      <c r="E58" s="230"/>
      <c r="F58" s="229"/>
      <c r="G58" s="230"/>
      <c r="H58" s="285"/>
      <c r="I58" s="285"/>
      <c r="J58" s="285"/>
      <c r="K58" s="285"/>
      <c r="L58" s="294"/>
      <c r="M58" s="285"/>
      <c r="N58" s="233"/>
      <c r="O58" s="181"/>
      <c r="P58" s="265"/>
    </row>
    <row r="59" spans="1:16" ht="24">
      <c r="A59" s="35" t="s">
        <v>32</v>
      </c>
      <c r="B59" s="57">
        <f>'[13]ราคาFOB2559 มค.'!$G59</f>
        <v>14118.879075000001</v>
      </c>
      <c r="C59" s="57">
        <f>'[13]ราคาFOB2559 กพ.'!$G59</f>
        <v>14255.0237</v>
      </c>
      <c r="D59" s="57">
        <f>'[13]ราคาFOB2559 มีค.'!$G59</f>
        <v>14232.71225</v>
      </c>
      <c r="E59" s="57">
        <f>'[13]ราคาFOB2559 เมย.'!$G59</f>
        <v>14505.653833333332</v>
      </c>
      <c r="F59" s="57">
        <f>'[13]ราคาFOB2559 พค.'!$G59</f>
        <v>16058.12665</v>
      </c>
      <c r="G59" s="57">
        <f>'[13]ราคาFOB2559 มิย.'!$G59</f>
        <v>16269.586074999999</v>
      </c>
      <c r="H59" s="57">
        <f>'[13]ราคาFOB2559 กค.'!$G59</f>
        <v>16335.821266666666</v>
      </c>
      <c r="I59" s="57">
        <f>'[13]ราคาFOB2559 สค.'!G59</f>
        <v>15512.989525000001</v>
      </c>
      <c r="J59" s="57">
        <f>'[13]ราคาFOB2559 กย.'!G59</f>
        <v>14006.89135</v>
      </c>
      <c r="K59" s="57">
        <f>'[13]ราคาFOB2559 ตค.'!G59</f>
        <v>13317.647550000002</v>
      </c>
      <c r="L59" s="57">
        <f>'[13]ราคาFOB2559 พย.'!G59</f>
        <v>13506.041599999999</v>
      </c>
      <c r="M59" s="7">
        <f>'[13]ราคาFOB2559 ธค.'!G59</f>
        <v>13938.931166666667</v>
      </c>
      <c r="N59" s="235">
        <f t="shared" ref="N59:N64" si="3">AVERAGE(B59:M59)</f>
        <v>14671.525336805556</v>
      </c>
      <c r="O59" s="181"/>
      <c r="P59" s="265"/>
    </row>
    <row r="60" spans="1:16" ht="24">
      <c r="A60" s="35" t="s">
        <v>55</v>
      </c>
      <c r="B60" s="57">
        <f>'[13]ราคาFOB2559 มค.'!$G60</f>
        <v>393</v>
      </c>
      <c r="C60" s="57">
        <f>'[13]ราคาFOB2559 กพ.'!$G60</f>
        <v>403.2</v>
      </c>
      <c r="D60" s="57">
        <f>'[13]ราคาFOB2559 มีค.'!$G60</f>
        <v>407.5</v>
      </c>
      <c r="E60" s="57">
        <f>'[13]ราคาFOB2559 เมย.'!$G60</f>
        <v>416.33333333333331</v>
      </c>
      <c r="F60" s="57">
        <f>'[13]ราคาFOB2559 พค.'!$G60</f>
        <v>455.25</v>
      </c>
      <c r="G60" s="57">
        <f>'[13]ราคาFOB2559 มิย.'!$G60</f>
        <v>464.75</v>
      </c>
      <c r="H60" s="57">
        <f>'[13]ราคาFOB2559 กค.'!$G60</f>
        <v>468.66666666666669</v>
      </c>
      <c r="I60" s="57">
        <f>'[13]ราคาFOB2559 สค.'!G60</f>
        <v>449.75</v>
      </c>
      <c r="J60" s="57">
        <f>'[13]ราคาFOB2559 กย.'!G60</f>
        <v>406.25</v>
      </c>
      <c r="K60" s="57">
        <f>'[13]ราคาFOB2559 ตค.'!G60</f>
        <v>383</v>
      </c>
      <c r="L60" s="57">
        <f>'[13]ราคาFOB2559 พย.'!G60</f>
        <v>383</v>
      </c>
      <c r="M60" s="7">
        <f>'[13]ราคาFOB2559 ธค.'!G60</f>
        <v>393</v>
      </c>
      <c r="N60" s="235">
        <f t="shared" si="3"/>
        <v>418.64166666666665</v>
      </c>
      <c r="O60" s="181"/>
      <c r="P60" s="265"/>
    </row>
    <row r="61" spans="1:16" ht="24">
      <c r="A61" s="35" t="s">
        <v>33</v>
      </c>
      <c r="B61" s="57">
        <f>'[13]ราคาFOB2559 มค.'!$G61</f>
        <v>12968.909374999999</v>
      </c>
      <c r="C61" s="57">
        <f>'[13]ราคาFOB2559 กพ.'!$G61</f>
        <v>13258.039640000003</v>
      </c>
      <c r="D61" s="57">
        <f>'[13]ราคาFOB2559 มีค.'!$G61</f>
        <v>13228.595325</v>
      </c>
      <c r="E61" s="57">
        <f>'[13]ราคาFOB2559 เมย.'!$G61</f>
        <v>13564.8182</v>
      </c>
      <c r="F61" s="57">
        <f>'[13]ราคาFOB2559 พค.'!$G61</f>
        <v>15141.034374999999</v>
      </c>
      <c r="G61" s="57">
        <f>'[13]ราคาFOB2559 มิย.'!$G61</f>
        <v>15219.39745</v>
      </c>
      <c r="H61" s="57">
        <f>'[13]ราคาFOB2559 กค.'!$G61</f>
        <v>15208.798133333332</v>
      </c>
      <c r="I61" s="57">
        <f>'[13]ราคาFOB2559 สค.'!G61</f>
        <v>14289.577525000001</v>
      </c>
      <c r="J61" s="57">
        <f>'[13]ราคาFOB2559 กย.'!G61</f>
        <v>13007.081549999999</v>
      </c>
      <c r="K61" s="57">
        <f>'[13]ราคาFOB2559 ตค.'!G61</f>
        <v>12317.942675000002</v>
      </c>
      <c r="L61" s="57">
        <f>'[13]ราคาFOB2559 พย.'!G61</f>
        <v>12483.522600000002</v>
      </c>
      <c r="M61" s="7">
        <f>'[13]ราคาFOB2559 ธค.'!G61</f>
        <v>12922.221366666665</v>
      </c>
      <c r="N61" s="235">
        <f t="shared" si="3"/>
        <v>13634.161517916667</v>
      </c>
      <c r="O61" s="181"/>
      <c r="P61" s="265"/>
    </row>
    <row r="62" spans="1:16" ht="24">
      <c r="A62" s="35" t="s">
        <v>55</v>
      </c>
      <c r="B62" s="57">
        <f>'[13]ราคาFOB2559 มค.'!$G62</f>
        <v>361</v>
      </c>
      <c r="C62" s="57">
        <f>'[13]ราคาFOB2559 กพ.'!$G62</f>
        <v>375</v>
      </c>
      <c r="D62" s="57">
        <f>'[13]ราคาFOB2559 มีค.'!$G62</f>
        <v>378.75</v>
      </c>
      <c r="E62" s="57">
        <f>'[13]ราคาFOB2559 เมย.'!$G62</f>
        <v>389.33333333333331</v>
      </c>
      <c r="F62" s="57">
        <f>'[13]ราคาFOB2559 พค.'!$G62</f>
        <v>429.25</v>
      </c>
      <c r="G62" s="57">
        <f>'[13]ราคาFOB2559 มิย.'!$G62</f>
        <v>434.75</v>
      </c>
      <c r="H62" s="57">
        <f>'[13]ราคาFOB2559 กค.'!$G62</f>
        <v>436.33333333333331</v>
      </c>
      <c r="I62" s="57">
        <f>'[13]ราคาFOB2559 สค.'!G62</f>
        <v>414.25</v>
      </c>
      <c r="J62" s="57">
        <f>'[13]ราคาFOB2559 กย.'!G62</f>
        <v>377.25</v>
      </c>
      <c r="K62" s="57">
        <f>'[13]ราคาFOB2559 ตค.'!G62</f>
        <v>354.25</v>
      </c>
      <c r="L62" s="57">
        <f>'[13]ราคาFOB2559 พย.'!G62</f>
        <v>354</v>
      </c>
      <c r="M62" s="7">
        <f>'[13]ราคาFOB2559 ธค.'!G62</f>
        <v>364.33333333333331</v>
      </c>
      <c r="N62" s="235">
        <f t="shared" si="3"/>
        <v>389.04166666666657</v>
      </c>
      <c r="O62" s="181"/>
      <c r="P62" s="265"/>
    </row>
    <row r="63" spans="1:16" ht="24">
      <c r="A63" s="35" t="s">
        <v>34</v>
      </c>
      <c r="B63" s="57">
        <f>'[13]ราคาFOB2559 มค.'!$G63</f>
        <v>12744.3606</v>
      </c>
      <c r="C63" s="57">
        <f>'[13]ราคาFOB2559 กพ.'!$G63</f>
        <v>13038.79998</v>
      </c>
      <c r="D63" s="57">
        <f>'[13]ราคาFOB2559 มีค.'!$G63</f>
        <v>12931.629100000002</v>
      </c>
      <c r="E63" s="57">
        <f>'[13]ราคาFOB2559 เมย.'!$G63</f>
        <v>13274.510566666666</v>
      </c>
      <c r="F63" s="57">
        <f>'[13]ราคาFOB2559 พค.'!$G63</f>
        <v>14850.138299999999</v>
      </c>
      <c r="G63" s="57">
        <f>'[13]ราคาFOB2559 มิย.'!$G63</f>
        <v>14930.594224999999</v>
      </c>
      <c r="H63" s="57">
        <f>'[13]ราคาFOB2559 กค.'!$G63</f>
        <v>14906.722533333334</v>
      </c>
      <c r="I63" s="57">
        <f>'[13]ราคาFOB2559 สค.'!G63</f>
        <v>13962.034100000001</v>
      </c>
      <c r="J63" s="57">
        <f>'[13]ราคาFOB2559 กย.'!G63</f>
        <v>12662.132375000001</v>
      </c>
      <c r="K63" s="57">
        <f>'[13]ราคาFOB2559 ตค.'!G63</f>
        <v>12196.20945</v>
      </c>
      <c r="L63" s="57">
        <f>'[13]ราคาFOB2559 พย.'!G63</f>
        <v>12236.5887</v>
      </c>
      <c r="M63" s="7">
        <f>'[13]ราคาFOB2559 ธค.'!G63</f>
        <v>12614.706766666668</v>
      </c>
      <c r="N63" s="235">
        <f t="shared" si="3"/>
        <v>13362.368891388889</v>
      </c>
      <c r="O63" s="269"/>
      <c r="P63" s="270"/>
    </row>
    <row r="64" spans="1:16" ht="24">
      <c r="A64" s="35" t="s">
        <v>55</v>
      </c>
      <c r="B64" s="57">
        <f>'[13]ราคาFOB2559 มค.'!$G64</f>
        <v>354.75</v>
      </c>
      <c r="C64" s="57">
        <f>'[13]ราคาFOB2559 กพ.'!$G64</f>
        <v>368.8</v>
      </c>
      <c r="D64" s="57">
        <f>'[13]ราคาFOB2559 มีค.'!$G64</f>
        <v>370.25</v>
      </c>
      <c r="E64" s="57">
        <f>'[13]ราคาFOB2559 เมย.'!$G64</f>
        <v>381</v>
      </c>
      <c r="F64" s="57">
        <f>'[13]ราคาFOB2559 พค.'!$G64</f>
        <v>421</v>
      </c>
      <c r="G64" s="57">
        <f>'[13]ราคาFOB2559 มิย.'!$G64</f>
        <v>426.5</v>
      </c>
      <c r="H64" s="57">
        <f>'[13]ราคาFOB2559 กค.'!$G64</f>
        <v>427.66666666666669</v>
      </c>
      <c r="I64" s="57">
        <f>'[13]ราคาFOB2559 สค.'!G64</f>
        <v>404.75</v>
      </c>
      <c r="J64" s="57">
        <f>'[13]ราคาFOB2559 กย.'!G64</f>
        <v>367.25</v>
      </c>
      <c r="K64" s="57">
        <f>'[13]ราคาFOB2559 ตค.'!G64</f>
        <v>350.75</v>
      </c>
      <c r="L64" s="57">
        <f>'[13]ราคาFOB2559 พย.'!G64</f>
        <v>347</v>
      </c>
      <c r="M64" s="7">
        <f>'[13]ราคาFOB2559 ธค.'!G64</f>
        <v>355.66666666666669</v>
      </c>
      <c r="N64" s="235">
        <f t="shared" si="3"/>
        <v>381.28194444444449</v>
      </c>
      <c r="O64" s="269"/>
      <c r="P64" s="270"/>
    </row>
    <row r="65" spans="1:16" ht="24">
      <c r="A65" s="273" t="s">
        <v>35</v>
      </c>
      <c r="B65" s="57"/>
      <c r="C65" s="57"/>
      <c r="D65" s="57"/>
      <c r="E65" s="57"/>
      <c r="F65" s="57"/>
      <c r="G65" s="57"/>
      <c r="H65" s="282"/>
      <c r="I65" s="282"/>
      <c r="J65" s="282"/>
      <c r="K65" s="282"/>
      <c r="L65" s="282"/>
      <c r="M65" s="290"/>
      <c r="N65" s="268"/>
      <c r="O65" s="269"/>
      <c r="P65" s="270"/>
    </row>
    <row r="66" spans="1:16" ht="24">
      <c r="A66" s="273" t="s">
        <v>55</v>
      </c>
      <c r="B66" s="57"/>
      <c r="C66" s="57"/>
      <c r="D66" s="57"/>
      <c r="E66" s="57"/>
      <c r="F66" s="57"/>
      <c r="G66" s="57"/>
      <c r="H66" s="282"/>
      <c r="I66" s="282"/>
      <c r="J66" s="282"/>
      <c r="K66" s="282"/>
      <c r="L66" s="282"/>
      <c r="M66" s="290"/>
      <c r="N66" s="268"/>
      <c r="O66" s="269"/>
      <c r="P66" s="270"/>
    </row>
    <row r="67" spans="1:16" ht="24">
      <c r="A67" s="273" t="s">
        <v>36</v>
      </c>
      <c r="B67" s="57"/>
      <c r="C67" s="57"/>
      <c r="D67" s="57"/>
      <c r="E67" s="57"/>
      <c r="F67" s="57"/>
      <c r="G67" s="57"/>
      <c r="H67" s="282"/>
      <c r="I67" s="282"/>
      <c r="J67" s="282"/>
      <c r="K67" s="282"/>
      <c r="L67" s="282"/>
      <c r="M67" s="290"/>
      <c r="N67" s="268"/>
      <c r="O67" s="181"/>
      <c r="P67" s="265"/>
    </row>
    <row r="68" spans="1:16" ht="24">
      <c r="A68" s="273" t="s">
        <v>55</v>
      </c>
      <c r="B68" s="57"/>
      <c r="C68" s="57"/>
      <c r="D68" s="57"/>
      <c r="E68" s="57"/>
      <c r="F68" s="57"/>
      <c r="G68" s="57"/>
      <c r="H68" s="282"/>
      <c r="I68" s="282"/>
      <c r="J68" s="282"/>
      <c r="K68" s="282"/>
      <c r="L68" s="282"/>
      <c r="M68" s="290"/>
      <c r="N68" s="268"/>
      <c r="O68" s="181"/>
      <c r="P68" s="265"/>
    </row>
    <row r="69" spans="1:16" ht="24">
      <c r="A69" s="204" t="s">
        <v>39</v>
      </c>
      <c r="B69" s="228"/>
      <c r="C69" s="229"/>
      <c r="D69" s="229"/>
      <c r="E69" s="230"/>
      <c r="F69" s="229"/>
      <c r="G69" s="230"/>
      <c r="H69" s="285"/>
      <c r="I69" s="285"/>
      <c r="J69" s="285"/>
      <c r="K69" s="285"/>
      <c r="L69" s="295"/>
      <c r="M69" s="285"/>
      <c r="N69" s="285"/>
      <c r="O69" s="181"/>
      <c r="P69" s="265"/>
    </row>
    <row r="70" spans="1:16" ht="24">
      <c r="A70" s="35" t="s">
        <v>40</v>
      </c>
      <c r="B70" s="57">
        <f>'[13]ราคาFOB2559 มค.'!$G70</f>
        <v>13552.7235</v>
      </c>
      <c r="C70" s="57">
        <f>'[13]ราคาFOB2559 กพ.'!$G70</f>
        <v>13795.47078</v>
      </c>
      <c r="D70" s="57">
        <f>'[13]ราคาFOB2559 มีค.'!$G70</f>
        <v>13708.80875</v>
      </c>
      <c r="E70" s="57">
        <f>'[13]ราคาFOB2559 เมย.'!$G70</f>
        <v>14099.107933333333</v>
      </c>
      <c r="F70" s="57">
        <f>'[13]ราคาFOB2559 พค.'!$G70</f>
        <v>15686.895024999998</v>
      </c>
      <c r="G70" s="57">
        <f>'[13]ราคาFOB2559 มิย.'!$G70</f>
        <v>16225.874799999998</v>
      </c>
      <c r="H70" s="57">
        <f>'[13]ราคาFOB2559 กค.'!$G70</f>
        <v>17265.471999999998</v>
      </c>
      <c r="I70" s="57">
        <f>'[13]ราคาFOB2559 สค.'!G70</f>
        <v>15100.444524999999</v>
      </c>
      <c r="J70" s="57">
        <f>'[13]ราคาFOB2559 กย.'!G70</f>
        <v>13610.159474999999</v>
      </c>
      <c r="K70" s="57">
        <f>'[13]ราคาFOB2559 ตค.'!G70</f>
        <v>13317.647550000002</v>
      </c>
      <c r="L70" s="57">
        <f>'[13]ราคาFOB2559 พย.'!G70</f>
        <v>13035.642999999998</v>
      </c>
      <c r="M70" s="7">
        <f>'[13]ราคาFOB2559 ธค.'!G70</f>
        <v>13549.490666666667</v>
      </c>
      <c r="N70" s="235">
        <f>AVERAGE(B70:M70)</f>
        <v>14412.311500416668</v>
      </c>
      <c r="O70" s="202"/>
      <c r="P70" s="265"/>
    </row>
    <row r="71" spans="1:16" ht="24">
      <c r="A71" s="35" t="s">
        <v>56</v>
      </c>
      <c r="B71" s="57">
        <f>'[13]ราคาFOB2559 มค.'!$G71</f>
        <v>377.25</v>
      </c>
      <c r="C71" s="57">
        <f>'[13]ราคาFOB2559 กพ.'!$G71</f>
        <v>390.2</v>
      </c>
      <c r="D71" s="57">
        <f>'[13]ราคาFOB2559 มีค.'!$G71</f>
        <v>392.5</v>
      </c>
      <c r="E71" s="57">
        <f>'[13]ราคาFOB2559 เมย.'!$G71</f>
        <v>404.66666666666669</v>
      </c>
      <c r="F71" s="57">
        <f>'[13]ราคาFOB2559 พค.'!$G71</f>
        <v>444.75</v>
      </c>
      <c r="G71" s="57">
        <f>'[13]ราคาFOB2559 มิย.'!$G71</f>
        <v>463.5</v>
      </c>
      <c r="H71" s="57">
        <f>'[13]ราคาFOB2559 กค.'!$G71</f>
        <v>495.33333333333331</v>
      </c>
      <c r="I71" s="57">
        <f>'[13]ราคาFOB2559 สค.'!G71</f>
        <v>437.75</v>
      </c>
      <c r="J71" s="57">
        <f>'[13]ราคาFOB2559 กย.'!G71</f>
        <v>394.75</v>
      </c>
      <c r="K71" s="57">
        <f>'[13]ราคาFOB2559 ตค.'!G71</f>
        <v>383</v>
      </c>
      <c r="L71" s="57">
        <f>'[13]ราคาFOB2559 พย.'!G71</f>
        <v>369.66666666666669</v>
      </c>
      <c r="M71" s="7">
        <f>'[13]ราคาFOB2559 ธค.'!G71</f>
        <v>382</v>
      </c>
      <c r="N71" s="235">
        <f>AVERAGE(B71:M71)</f>
        <v>411.28055555555562</v>
      </c>
      <c r="O71" s="202"/>
      <c r="P71" s="265"/>
    </row>
    <row r="72" spans="1:16" ht="24">
      <c r="A72" s="279" t="s">
        <v>41</v>
      </c>
      <c r="B72" s="251">
        <f>'[13]ราคาFOB2559 มค.'!$G72</f>
        <v>13444.941825</v>
      </c>
      <c r="C72" s="251">
        <f>'[13]ราคาFOB2559 กพ.'!$G72</f>
        <v>13703.517100000001</v>
      </c>
      <c r="D72" s="251">
        <f>'[13]ราคาFOB2559 มีค.'!$G72</f>
        <v>13604.026099999999</v>
      </c>
      <c r="E72" s="251">
        <f>'[13]ราคาFOB2559 เมย.'!$G72</f>
        <v>13994.582633333333</v>
      </c>
      <c r="F72" s="251">
        <f>'[13]ราคาFOB2559 พค.'!$G72</f>
        <v>15598.811600000001</v>
      </c>
      <c r="G72" s="251">
        <f>'[13]ราคาFOB2559 มิย.'!$G72</f>
        <v>16120.853125</v>
      </c>
      <c r="H72" s="251">
        <f>'[13]ราคาFOB2559 กค.'!$G72</f>
        <v>17160.9038</v>
      </c>
      <c r="I72" s="251">
        <f>'[13]ราคาFOB2559 สค.'!G72</f>
        <v>14996.973175000001</v>
      </c>
      <c r="J72" s="251">
        <f>'[13]ราคาFOB2559 กย.'!G72</f>
        <v>13506.725474999999</v>
      </c>
      <c r="K72" s="251">
        <f>'[13]ราคาFOB2559 ตค.'!G72</f>
        <v>13222.044575</v>
      </c>
      <c r="L72" s="251">
        <f>'[13]ราคาFOB2559 พย.'!G72</f>
        <v>12929.857299999998</v>
      </c>
      <c r="M72" s="288">
        <f>'[13]ราคาFOB2559 ธค.'!G72</f>
        <v>13466.670766666668</v>
      </c>
      <c r="N72" s="235">
        <f t="shared" ref="N72:N84" si="4">AVERAGE(B72:M72)</f>
        <v>14312.492289583335</v>
      </c>
      <c r="O72" s="202"/>
      <c r="P72" s="278"/>
    </row>
    <row r="73" spans="1:16" ht="24">
      <c r="A73" s="279" t="s">
        <v>55</v>
      </c>
      <c r="B73" s="251">
        <f>'[13]ราคาFOB2559 มค.'!$G73</f>
        <v>374.25</v>
      </c>
      <c r="C73" s="251">
        <f>'[13]ราคาFOB2559 กพ.'!$G73</f>
        <v>387.6</v>
      </c>
      <c r="D73" s="251">
        <f>'[13]ราคาFOB2559 มีค.'!$G73</f>
        <v>389.5</v>
      </c>
      <c r="E73" s="251">
        <f>'[13]ราคาFOB2559 เมย.'!$G73</f>
        <v>401.66666666666669</v>
      </c>
      <c r="F73" s="251">
        <f>'[13]ราคาFOB2559 พค.'!$G73</f>
        <v>442.25</v>
      </c>
      <c r="G73" s="251">
        <f>'[13]ราคาFOB2559 มิย.'!$G73</f>
        <v>460.5</v>
      </c>
      <c r="H73" s="251">
        <f>'[13]ราคาFOB2559 กค.'!$G73</f>
        <v>492.33333333333331</v>
      </c>
      <c r="I73" s="251">
        <f>'[13]ราคาFOB2559 สค.'!G73</f>
        <v>434.75</v>
      </c>
      <c r="J73" s="251">
        <f>'[13]ราคาFOB2559 กย.'!G73</f>
        <v>391.75</v>
      </c>
      <c r="K73" s="251">
        <f>'[13]ราคาFOB2559 ตค.'!G73</f>
        <v>380.25</v>
      </c>
      <c r="L73" s="251">
        <f>'[13]ราคาFOB2559 พย.'!G73</f>
        <v>366.66666666666669</v>
      </c>
      <c r="M73" s="288">
        <f>'[13]ราคาFOB2559 ธค.'!G73</f>
        <v>379.66666666666669</v>
      </c>
      <c r="N73" s="235">
        <f t="shared" si="4"/>
        <v>408.43194444444453</v>
      </c>
      <c r="O73" s="202"/>
      <c r="P73" s="278"/>
    </row>
    <row r="74" spans="1:16" ht="24">
      <c r="A74" s="35" t="s">
        <v>42</v>
      </c>
      <c r="B74" s="57">
        <f>'[13]ราคาFOB2559 มค.'!$G74</f>
        <v>13346.166300000001</v>
      </c>
      <c r="C74" s="57">
        <f>'[13]ราคาFOB2559 กพ.'!$G74</f>
        <v>13597.451500000001</v>
      </c>
      <c r="D74" s="57">
        <f>'[13]ราคาFOB2559 มีค.'!$G74</f>
        <v>13508.025475000002</v>
      </c>
      <c r="E74" s="57">
        <f>'[13]ราคาFOB2559 เมย.'!$G74</f>
        <v>13901.675700000002</v>
      </c>
      <c r="F74" s="57">
        <f>'[13]ราคาFOB2559 พค.'!$G74</f>
        <v>15501.809024999999</v>
      </c>
      <c r="G74" s="57">
        <f>'[13]ราคาFOB2559 มิย.'!$G74</f>
        <v>16015.831449999998</v>
      </c>
      <c r="H74" s="57">
        <f>'[13]ราคาFOB2559 กค.'!$G74</f>
        <v>17067.964599999999</v>
      </c>
      <c r="I74" s="57">
        <f>'[13]ราคาFOB2559 สค.'!G74</f>
        <v>14902.09635</v>
      </c>
      <c r="J74" s="57">
        <f>'[13]ราคาFOB2559 กย.'!G74</f>
        <v>13403.291475</v>
      </c>
      <c r="K74" s="57">
        <f>'[13]ราคาFOB2559 ตค.'!G74</f>
        <v>13126.470224999999</v>
      </c>
      <c r="L74" s="57">
        <f>'[13]ราคาFOB2559 พย.'!G74</f>
        <v>12835.8346</v>
      </c>
      <c r="M74" s="7">
        <f>'[13]ราคาFOB2559 ธค.'!G74</f>
        <v>13360.264666666668</v>
      </c>
      <c r="N74" s="235">
        <f t="shared" si="4"/>
        <v>14213.906780555555</v>
      </c>
      <c r="O74" s="181"/>
      <c r="P74" s="265"/>
    </row>
    <row r="75" spans="1:16" ht="24">
      <c r="A75" s="35" t="s">
        <v>55</v>
      </c>
      <c r="B75" s="57">
        <f>'[13]ราคาFOB2559 มค.'!$G75</f>
        <v>371.5</v>
      </c>
      <c r="C75" s="57">
        <f>'[13]ราคาFOB2559 กพ.'!$G75</f>
        <v>384.6</v>
      </c>
      <c r="D75" s="57">
        <f>'[13]ราคาFOB2559 มีค.'!$G75</f>
        <v>386.75</v>
      </c>
      <c r="E75" s="57">
        <f>'[13]ราคาFOB2559 เมย.'!$G75</f>
        <v>399</v>
      </c>
      <c r="F75" s="57">
        <f>'[13]ราคาFOB2559 พค.'!$G75</f>
        <v>439.5</v>
      </c>
      <c r="G75" s="57">
        <f>'[13]ราคาFOB2559 มิย.'!$G75</f>
        <v>457.5</v>
      </c>
      <c r="H75" s="57">
        <f>'[13]ราคาFOB2559 กค.'!$G75</f>
        <v>489.66666666666669</v>
      </c>
      <c r="I75" s="57">
        <f>'[13]ราคาFOB2559 สค.'!G75</f>
        <v>432</v>
      </c>
      <c r="J75" s="57">
        <f>'[13]ราคาFOB2559 กย.'!G75</f>
        <v>388.75</v>
      </c>
      <c r="K75" s="57">
        <f>'[13]ราคาFOB2559 ตค.'!G75</f>
        <v>377.5</v>
      </c>
      <c r="L75" s="57">
        <f>'[13]ราคาFOB2559 พย.'!G75</f>
        <v>364</v>
      </c>
      <c r="M75" s="7">
        <f>'[13]ราคาFOB2559 ธค.'!G75</f>
        <v>376.66666666666669</v>
      </c>
      <c r="N75" s="235">
        <f t="shared" si="4"/>
        <v>405.61944444444447</v>
      </c>
      <c r="O75" s="181"/>
      <c r="P75" s="265"/>
    </row>
    <row r="76" spans="1:16" ht="24">
      <c r="A76" s="35" t="s">
        <v>43</v>
      </c>
      <c r="B76" s="57">
        <f>'[13]ราคาFOB2559 มค.'!$G76</f>
        <v>13238.384625000001</v>
      </c>
      <c r="C76" s="57">
        <f>'[13]ราคาFOB2559 กพ.'!$G76</f>
        <v>13505.56436</v>
      </c>
      <c r="D76" s="57">
        <f>'[13]ราคาFOB2559 มีค.'!$G76</f>
        <v>13412.006625</v>
      </c>
      <c r="E76" s="57">
        <f>'[13]ราคาFOB2559 เมย.'!$G76</f>
        <v>13808.723899999999</v>
      </c>
      <c r="F76" s="57">
        <f>'[13]ราคาFOB2559 พค.'!$G76</f>
        <v>15395.998949999999</v>
      </c>
      <c r="G76" s="57">
        <f>'[13]ราคาFOB2559 มิย.'!$G76</f>
        <v>15910.809775000002</v>
      </c>
      <c r="H76" s="57">
        <f>'[13]ราคาFOB2559 กค.'!$G76</f>
        <v>16974.987433333332</v>
      </c>
      <c r="I76" s="57">
        <f>'[13]ราคาFOB2559 สค.'!G76</f>
        <v>14798.625</v>
      </c>
      <c r="J76" s="57">
        <f>'[13]ราคาFOB2559 กย.'!G76</f>
        <v>13299.857475000001</v>
      </c>
      <c r="K76" s="57">
        <f>'[13]ราคาFOB2559 ตค.'!G76</f>
        <v>13030.765050000002</v>
      </c>
      <c r="L76" s="57">
        <f>'[13]ราคาFOB2559 พย.'!G76</f>
        <v>12730.0489</v>
      </c>
      <c r="M76" s="7">
        <f>'[13]ราคาFOB2559 ธค.'!G76</f>
        <v>13253.858566666668</v>
      </c>
      <c r="N76" s="235">
        <f t="shared" si="4"/>
        <v>14113.302554999997</v>
      </c>
      <c r="O76" s="181"/>
      <c r="P76" s="265"/>
    </row>
    <row r="77" spans="1:16" ht="24">
      <c r="A77" s="35" t="s">
        <v>55</v>
      </c>
      <c r="B77" s="57">
        <f>'[13]ราคาFOB2559 มค.'!$G77</f>
        <v>368.5</v>
      </c>
      <c r="C77" s="57">
        <f>'[13]ราคาFOB2559 กพ.'!$G77</f>
        <v>382</v>
      </c>
      <c r="D77" s="57">
        <f>'[13]ราคาFOB2559 มีค.'!$G77</f>
        <v>384</v>
      </c>
      <c r="E77" s="57">
        <f>'[13]ราคาFOB2559 เมย.'!$G77</f>
        <v>396.33333333333331</v>
      </c>
      <c r="F77" s="57">
        <f>'[13]ราคาFOB2559 พค.'!$G77</f>
        <v>436.5</v>
      </c>
      <c r="G77" s="57">
        <f>'[13]ราคาFOB2559 มิย.'!$G77</f>
        <v>454.5</v>
      </c>
      <c r="H77" s="57">
        <f>'[13]ราคาFOB2559 กค.'!$G77</f>
        <v>487</v>
      </c>
      <c r="I77" s="57">
        <f>'[13]ราคาFOB2559 สค.'!G77</f>
        <v>429</v>
      </c>
      <c r="J77" s="57">
        <f>'[13]ราคาFOB2559 กย.'!G77</f>
        <v>385.75</v>
      </c>
      <c r="K77" s="57">
        <f>'[13]ราคาFOB2559 ตค.'!G77</f>
        <v>374.75</v>
      </c>
      <c r="L77" s="57">
        <f>'[13]ราคาFOB2559 พย.'!G77</f>
        <v>361</v>
      </c>
      <c r="M77" s="7">
        <f>'[13]ราคาFOB2559 ธค.'!G77</f>
        <v>373.66666666666669</v>
      </c>
      <c r="N77" s="235">
        <f t="shared" si="4"/>
        <v>402.75</v>
      </c>
      <c r="O77" s="181"/>
      <c r="P77" s="265"/>
    </row>
    <row r="78" spans="1:16" ht="24">
      <c r="A78" s="35" t="s">
        <v>44</v>
      </c>
      <c r="B78" s="57">
        <f>'[13]ราคาFOB2559 มค.'!$G78</f>
        <v>13049.74235</v>
      </c>
      <c r="C78" s="57">
        <f>'[13]ราคาFOB2559 กพ.'!$G78</f>
        <v>13293.43316</v>
      </c>
      <c r="D78" s="57">
        <f>'[13]ราคาFOB2559 มีค.'!$G78</f>
        <v>13202.441325</v>
      </c>
      <c r="E78" s="57">
        <f>'[13]ราคาFOB2559 เมย.'!$G78</f>
        <v>13599.6733</v>
      </c>
      <c r="F78" s="57">
        <f>'[13]ราคาFOB2559 พค.'!$G78</f>
        <v>15184.378799999999</v>
      </c>
      <c r="G78" s="57">
        <f>'[13]ราคาFOB2559 มิย.'!$G78</f>
        <v>15709.528474999999</v>
      </c>
      <c r="H78" s="57">
        <f>'[13]ราคาFOB2559 กค.'!$G78</f>
        <v>16777.487066666665</v>
      </c>
      <c r="I78" s="57">
        <f>'[13]ราคาFOB2559 สค.'!G78</f>
        <v>14600.277024999999</v>
      </c>
      <c r="J78" s="57">
        <f>'[13]ราคาFOB2559 กย.'!G78</f>
        <v>13101.641524999999</v>
      </c>
      <c r="K78" s="57">
        <f>'[13]ราคาFOB2559 ตค.'!G78</f>
        <v>12822.12615</v>
      </c>
      <c r="L78" s="57">
        <f>'[13]ราคาFOB2559 พย.'!G78</f>
        <v>12518.501999999999</v>
      </c>
      <c r="M78" s="7">
        <f>'[13]ราคาFOB2559 ธค.'!G78</f>
        <v>13052.928866666667</v>
      </c>
      <c r="N78" s="235">
        <f t="shared" si="4"/>
        <v>13909.346670277779</v>
      </c>
      <c r="O78" s="269"/>
      <c r="P78" s="270"/>
    </row>
    <row r="79" spans="1:16" ht="24">
      <c r="A79" s="35" t="s">
        <v>56</v>
      </c>
      <c r="B79" s="57">
        <f>'[13]ราคาFOB2559 มค.'!$G79</f>
        <v>363.25</v>
      </c>
      <c r="C79" s="57">
        <f>'[13]ราคาFOB2559 กพ.'!$G79</f>
        <v>376</v>
      </c>
      <c r="D79" s="57">
        <f>'[13]ราคาFOB2559 มีค.'!$G79</f>
        <v>378</v>
      </c>
      <c r="E79" s="57">
        <f>'[13]ราคาFOB2559 เมย.'!$G79</f>
        <v>390.33333333333331</v>
      </c>
      <c r="F79" s="57">
        <f>'[13]ราคาFOB2559 พค.'!$G79</f>
        <v>430.5</v>
      </c>
      <c r="G79" s="57">
        <f>'[13]ราคาFOB2559 มิย.'!$G79</f>
        <v>448.75</v>
      </c>
      <c r="H79" s="57">
        <f>'[13]ราคาFOB2559 กค.'!$G79</f>
        <v>481.33333333333331</v>
      </c>
      <c r="I79" s="57">
        <f>'[13]ราคาFOB2559 สค.'!G79</f>
        <v>423.25</v>
      </c>
      <c r="J79" s="57">
        <f>'[13]ราคาFOB2559 กย.'!G79</f>
        <v>380</v>
      </c>
      <c r="K79" s="57">
        <f>'[13]ราคาFOB2559 ตค.'!G79</f>
        <v>368.75</v>
      </c>
      <c r="L79" s="57">
        <f>'[13]ราคาFOB2559 พย.'!G79</f>
        <v>355</v>
      </c>
      <c r="M79" s="7">
        <f>'[13]ราคาFOB2559 ธค.'!G79</f>
        <v>368</v>
      </c>
      <c r="N79" s="235">
        <f t="shared" si="4"/>
        <v>396.93055555555549</v>
      </c>
      <c r="O79" s="269"/>
      <c r="P79" s="270"/>
    </row>
    <row r="80" spans="1:16" ht="24">
      <c r="A80" s="273" t="s">
        <v>45</v>
      </c>
      <c r="B80" s="57"/>
      <c r="C80" s="57"/>
      <c r="D80" s="57"/>
      <c r="E80" s="57"/>
      <c r="F80" s="57"/>
      <c r="G80" s="57"/>
      <c r="H80" s="293"/>
      <c r="I80" s="293"/>
      <c r="J80" s="293"/>
      <c r="K80" s="293"/>
      <c r="L80" s="282"/>
      <c r="M80" s="290"/>
      <c r="N80" s="268"/>
      <c r="O80" s="181"/>
      <c r="P80" s="265"/>
    </row>
    <row r="81" spans="1:16" ht="24">
      <c r="A81" s="273" t="s">
        <v>55</v>
      </c>
      <c r="B81" s="57"/>
      <c r="C81" s="57"/>
      <c r="D81" s="57"/>
      <c r="E81" s="57"/>
      <c r="F81" s="57"/>
      <c r="G81" s="57"/>
      <c r="H81" s="293"/>
      <c r="I81" s="293"/>
      <c r="J81" s="293"/>
      <c r="K81" s="293"/>
      <c r="L81" s="282"/>
      <c r="M81" s="290"/>
      <c r="N81" s="268"/>
      <c r="O81" s="181"/>
      <c r="P81" s="265"/>
    </row>
    <row r="82" spans="1:16" ht="24">
      <c r="A82" s="204" t="s">
        <v>46</v>
      </c>
      <c r="B82" s="228"/>
      <c r="C82" s="229"/>
      <c r="D82" s="229"/>
      <c r="E82" s="230"/>
      <c r="F82" s="229"/>
      <c r="G82" s="230"/>
      <c r="H82" s="285"/>
      <c r="I82" s="285"/>
      <c r="J82" s="285"/>
      <c r="K82" s="285"/>
      <c r="L82" s="295"/>
      <c r="M82" s="285"/>
      <c r="N82" s="233"/>
      <c r="O82" s="181"/>
      <c r="P82" s="265"/>
    </row>
    <row r="83" spans="1:16" ht="24">
      <c r="A83" s="35" t="s">
        <v>47</v>
      </c>
      <c r="B83" s="57">
        <f>'[13]ราคาFOB2559 มค.'!$G83</f>
        <v>10678.9326</v>
      </c>
      <c r="C83" s="57">
        <f>'[13]ราคาFOB2559 กพ.'!$G83</f>
        <v>10783.23446</v>
      </c>
      <c r="D83" s="57">
        <f>'[13]ราคาFOB2559 มีค.'!$G83</f>
        <v>10792.448850000001</v>
      </c>
      <c r="E83" s="57">
        <f>'[13]ราคาFOB2559 เมย.'!$G83</f>
        <v>10870.536599999999</v>
      </c>
      <c r="F83" s="57">
        <f>'[13]ราคาFOB2559 พค.'!$G83</f>
        <v>10986.194625</v>
      </c>
      <c r="G83" s="57">
        <f>'[13]ราคาFOB2559 มิย.'!$G83</f>
        <v>10983.523225000001</v>
      </c>
      <c r="H83" s="57">
        <f>'[13]ราคาFOB2559 กค.'!$G83</f>
        <v>11281.6916</v>
      </c>
      <c r="I83" s="57">
        <f>'[13]ราคาFOB2559 สค.'!G83</f>
        <v>11304.160925</v>
      </c>
      <c r="J83" s="57">
        <f>'[13]ราคาFOB2559 กย.'!G83</f>
        <v>11300.038</v>
      </c>
      <c r="K83" s="57">
        <f>'[13]ราคาFOB2559 ตค.'!G83</f>
        <v>11292.238374999999</v>
      </c>
      <c r="L83" s="57">
        <f>'[13]ราคาFOB2559 พย.'!G83</f>
        <v>11295.4949</v>
      </c>
      <c r="M83" s="7">
        <f>'[13]ราคาFOB2559 ธค.'!G83</f>
        <v>11290.661166666667</v>
      </c>
      <c r="N83" s="235">
        <f t="shared" si="4"/>
        <v>11071.596277222225</v>
      </c>
      <c r="O83" s="181"/>
      <c r="P83" s="182"/>
    </row>
    <row r="84" spans="1:16" ht="24">
      <c r="A84" s="37" t="s">
        <v>55</v>
      </c>
      <c r="B84" s="68">
        <f>'[13]ราคาFOB2559 มค.'!$G84</f>
        <v>297.25</v>
      </c>
      <c r="C84" s="68">
        <f>'[13]ราคาFOB2559 กพ.'!$G84</f>
        <v>305</v>
      </c>
      <c r="D84" s="68">
        <f>'[13]ราคาFOB2559 มีค.'!$G84</f>
        <v>309</v>
      </c>
      <c r="E84" s="68">
        <f>'[13]ราคาFOB2559 เมย.'!$G84</f>
        <v>312</v>
      </c>
      <c r="F84" s="68">
        <f>'[13]ราคาFOB2559 พค.'!$G84</f>
        <v>311.5</v>
      </c>
      <c r="G84" s="68">
        <f>'[13]ราคาFOB2559 มิย.'!$G84</f>
        <v>313.75</v>
      </c>
      <c r="H84" s="68">
        <f>'[13]ราคาFOB2559 กค.'!$G84</f>
        <v>323.66666666666669</v>
      </c>
      <c r="I84" s="68">
        <f>'[13]ราคาFOB2559 สค.'!G84</f>
        <v>327.75</v>
      </c>
      <c r="J84" s="68">
        <f>'[13]ราคาFOB2559 กย.'!G84</f>
        <v>327.75</v>
      </c>
      <c r="K84" s="68">
        <f>'[13]ราคาFOB2559 ตค.'!G84</f>
        <v>324.75</v>
      </c>
      <c r="L84" s="68">
        <f>'[13]ราคาFOB2559 พย.'!G84</f>
        <v>320.33333333333331</v>
      </c>
      <c r="M84" s="8">
        <f>'[13]ราคาFOB2559 ธค.'!G84</f>
        <v>318.33333333333331</v>
      </c>
      <c r="N84" s="236">
        <f t="shared" si="4"/>
        <v>315.92361111111114</v>
      </c>
      <c r="O84" s="181"/>
      <c r="P84" s="182"/>
    </row>
  </sheetData>
  <mergeCells count="1"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0"/>
  <sheetViews>
    <sheetView workbookViewId="0">
      <selection activeCell="I9" sqref="I9"/>
    </sheetView>
  </sheetViews>
  <sheetFormatPr defaultRowHeight="14.25"/>
  <cols>
    <col min="1" max="1" width="20.125" style="12" customWidth="1"/>
    <col min="2" max="6" width="9" style="12"/>
    <col min="7" max="7" width="8.625" style="12" customWidth="1"/>
    <col min="8" max="256" width="9" style="12"/>
    <col min="257" max="257" width="20.125" style="12" customWidth="1"/>
    <col min="258" max="262" width="9" style="12"/>
    <col min="263" max="263" width="8.625" style="12" customWidth="1"/>
    <col min="264" max="512" width="9" style="12"/>
    <col min="513" max="513" width="20.125" style="12" customWidth="1"/>
    <col min="514" max="518" width="9" style="12"/>
    <col min="519" max="519" width="8.625" style="12" customWidth="1"/>
    <col min="520" max="768" width="9" style="12"/>
    <col min="769" max="769" width="20.125" style="12" customWidth="1"/>
    <col min="770" max="774" width="9" style="12"/>
    <col min="775" max="775" width="8.625" style="12" customWidth="1"/>
    <col min="776" max="1024" width="9" style="12"/>
    <col min="1025" max="1025" width="20.125" style="12" customWidth="1"/>
    <col min="1026" max="1030" width="9" style="12"/>
    <col min="1031" max="1031" width="8.625" style="12" customWidth="1"/>
    <col min="1032" max="1280" width="9" style="12"/>
    <col min="1281" max="1281" width="20.125" style="12" customWidth="1"/>
    <col min="1282" max="1286" width="9" style="12"/>
    <col min="1287" max="1287" width="8.625" style="12" customWidth="1"/>
    <col min="1288" max="1536" width="9" style="12"/>
    <col min="1537" max="1537" width="20.125" style="12" customWidth="1"/>
    <col min="1538" max="1542" width="9" style="12"/>
    <col min="1543" max="1543" width="8.625" style="12" customWidth="1"/>
    <col min="1544" max="1792" width="9" style="12"/>
    <col min="1793" max="1793" width="20.125" style="12" customWidth="1"/>
    <col min="1794" max="1798" width="9" style="12"/>
    <col min="1799" max="1799" width="8.625" style="12" customWidth="1"/>
    <col min="1800" max="2048" width="9" style="12"/>
    <col min="2049" max="2049" width="20.125" style="12" customWidth="1"/>
    <col min="2050" max="2054" width="9" style="12"/>
    <col min="2055" max="2055" width="8.625" style="12" customWidth="1"/>
    <col min="2056" max="2304" width="9" style="12"/>
    <col min="2305" max="2305" width="20.125" style="12" customWidth="1"/>
    <col min="2306" max="2310" width="9" style="12"/>
    <col min="2311" max="2311" width="8.625" style="12" customWidth="1"/>
    <col min="2312" max="2560" width="9" style="12"/>
    <col min="2561" max="2561" width="20.125" style="12" customWidth="1"/>
    <col min="2562" max="2566" width="9" style="12"/>
    <col min="2567" max="2567" width="8.625" style="12" customWidth="1"/>
    <col min="2568" max="2816" width="9" style="12"/>
    <col min="2817" max="2817" width="20.125" style="12" customWidth="1"/>
    <col min="2818" max="2822" width="9" style="12"/>
    <col min="2823" max="2823" width="8.625" style="12" customWidth="1"/>
    <col min="2824" max="3072" width="9" style="12"/>
    <col min="3073" max="3073" width="20.125" style="12" customWidth="1"/>
    <col min="3074" max="3078" width="9" style="12"/>
    <col min="3079" max="3079" width="8.625" style="12" customWidth="1"/>
    <col min="3080" max="3328" width="9" style="12"/>
    <col min="3329" max="3329" width="20.125" style="12" customWidth="1"/>
    <col min="3330" max="3334" width="9" style="12"/>
    <col min="3335" max="3335" width="8.625" style="12" customWidth="1"/>
    <col min="3336" max="3584" width="9" style="12"/>
    <col min="3585" max="3585" width="20.125" style="12" customWidth="1"/>
    <col min="3586" max="3590" width="9" style="12"/>
    <col min="3591" max="3591" width="8.625" style="12" customWidth="1"/>
    <col min="3592" max="3840" width="9" style="12"/>
    <col min="3841" max="3841" width="20.125" style="12" customWidth="1"/>
    <col min="3842" max="3846" width="9" style="12"/>
    <col min="3847" max="3847" width="8.625" style="12" customWidth="1"/>
    <col min="3848" max="4096" width="9" style="12"/>
    <col min="4097" max="4097" width="20.125" style="12" customWidth="1"/>
    <col min="4098" max="4102" width="9" style="12"/>
    <col min="4103" max="4103" width="8.625" style="12" customWidth="1"/>
    <col min="4104" max="4352" width="9" style="12"/>
    <col min="4353" max="4353" width="20.125" style="12" customWidth="1"/>
    <col min="4354" max="4358" width="9" style="12"/>
    <col min="4359" max="4359" width="8.625" style="12" customWidth="1"/>
    <col min="4360" max="4608" width="9" style="12"/>
    <col min="4609" max="4609" width="20.125" style="12" customWidth="1"/>
    <col min="4610" max="4614" width="9" style="12"/>
    <col min="4615" max="4615" width="8.625" style="12" customWidth="1"/>
    <col min="4616" max="4864" width="9" style="12"/>
    <col min="4865" max="4865" width="20.125" style="12" customWidth="1"/>
    <col min="4866" max="4870" width="9" style="12"/>
    <col min="4871" max="4871" width="8.625" style="12" customWidth="1"/>
    <col min="4872" max="5120" width="9" style="12"/>
    <col min="5121" max="5121" width="20.125" style="12" customWidth="1"/>
    <col min="5122" max="5126" width="9" style="12"/>
    <col min="5127" max="5127" width="8.625" style="12" customWidth="1"/>
    <col min="5128" max="5376" width="9" style="12"/>
    <col min="5377" max="5377" width="20.125" style="12" customWidth="1"/>
    <col min="5378" max="5382" width="9" style="12"/>
    <col min="5383" max="5383" width="8.625" style="12" customWidth="1"/>
    <col min="5384" max="5632" width="9" style="12"/>
    <col min="5633" max="5633" width="20.125" style="12" customWidth="1"/>
    <col min="5634" max="5638" width="9" style="12"/>
    <col min="5639" max="5639" width="8.625" style="12" customWidth="1"/>
    <col min="5640" max="5888" width="9" style="12"/>
    <col min="5889" max="5889" width="20.125" style="12" customWidth="1"/>
    <col min="5890" max="5894" width="9" style="12"/>
    <col min="5895" max="5895" width="8.625" style="12" customWidth="1"/>
    <col min="5896" max="6144" width="9" style="12"/>
    <col min="6145" max="6145" width="20.125" style="12" customWidth="1"/>
    <col min="6146" max="6150" width="9" style="12"/>
    <col min="6151" max="6151" width="8.625" style="12" customWidth="1"/>
    <col min="6152" max="6400" width="9" style="12"/>
    <col min="6401" max="6401" width="20.125" style="12" customWidth="1"/>
    <col min="6402" max="6406" width="9" style="12"/>
    <col min="6407" max="6407" width="8.625" style="12" customWidth="1"/>
    <col min="6408" max="6656" width="9" style="12"/>
    <col min="6657" max="6657" width="20.125" style="12" customWidth="1"/>
    <col min="6658" max="6662" width="9" style="12"/>
    <col min="6663" max="6663" width="8.625" style="12" customWidth="1"/>
    <col min="6664" max="6912" width="9" style="12"/>
    <col min="6913" max="6913" width="20.125" style="12" customWidth="1"/>
    <col min="6914" max="6918" width="9" style="12"/>
    <col min="6919" max="6919" width="8.625" style="12" customWidth="1"/>
    <col min="6920" max="7168" width="9" style="12"/>
    <col min="7169" max="7169" width="20.125" style="12" customWidth="1"/>
    <col min="7170" max="7174" width="9" style="12"/>
    <col min="7175" max="7175" width="8.625" style="12" customWidth="1"/>
    <col min="7176" max="7424" width="9" style="12"/>
    <col min="7425" max="7425" width="20.125" style="12" customWidth="1"/>
    <col min="7426" max="7430" width="9" style="12"/>
    <col min="7431" max="7431" width="8.625" style="12" customWidth="1"/>
    <col min="7432" max="7680" width="9" style="12"/>
    <col min="7681" max="7681" width="20.125" style="12" customWidth="1"/>
    <col min="7682" max="7686" width="9" style="12"/>
    <col min="7687" max="7687" width="8.625" style="12" customWidth="1"/>
    <col min="7688" max="7936" width="9" style="12"/>
    <col min="7937" max="7937" width="20.125" style="12" customWidth="1"/>
    <col min="7938" max="7942" width="9" style="12"/>
    <col min="7943" max="7943" width="8.625" style="12" customWidth="1"/>
    <col min="7944" max="8192" width="9" style="12"/>
    <col min="8193" max="8193" width="20.125" style="12" customWidth="1"/>
    <col min="8194" max="8198" width="9" style="12"/>
    <col min="8199" max="8199" width="8.625" style="12" customWidth="1"/>
    <col min="8200" max="8448" width="9" style="12"/>
    <col min="8449" max="8449" width="20.125" style="12" customWidth="1"/>
    <col min="8450" max="8454" width="9" style="12"/>
    <col min="8455" max="8455" width="8.625" style="12" customWidth="1"/>
    <col min="8456" max="8704" width="9" style="12"/>
    <col min="8705" max="8705" width="20.125" style="12" customWidth="1"/>
    <col min="8706" max="8710" width="9" style="12"/>
    <col min="8711" max="8711" width="8.625" style="12" customWidth="1"/>
    <col min="8712" max="8960" width="9" style="12"/>
    <col min="8961" max="8961" width="20.125" style="12" customWidth="1"/>
    <col min="8962" max="8966" width="9" style="12"/>
    <col min="8967" max="8967" width="8.625" style="12" customWidth="1"/>
    <col min="8968" max="9216" width="9" style="12"/>
    <col min="9217" max="9217" width="20.125" style="12" customWidth="1"/>
    <col min="9218" max="9222" width="9" style="12"/>
    <col min="9223" max="9223" width="8.625" style="12" customWidth="1"/>
    <col min="9224" max="9472" width="9" style="12"/>
    <col min="9473" max="9473" width="20.125" style="12" customWidth="1"/>
    <col min="9474" max="9478" width="9" style="12"/>
    <col min="9479" max="9479" width="8.625" style="12" customWidth="1"/>
    <col min="9480" max="9728" width="9" style="12"/>
    <col min="9729" max="9729" width="20.125" style="12" customWidth="1"/>
    <col min="9730" max="9734" width="9" style="12"/>
    <col min="9735" max="9735" width="8.625" style="12" customWidth="1"/>
    <col min="9736" max="9984" width="9" style="12"/>
    <col min="9985" max="9985" width="20.125" style="12" customWidth="1"/>
    <col min="9986" max="9990" width="9" style="12"/>
    <col min="9991" max="9991" width="8.625" style="12" customWidth="1"/>
    <col min="9992" max="10240" width="9" style="12"/>
    <col min="10241" max="10241" width="20.125" style="12" customWidth="1"/>
    <col min="10242" max="10246" width="9" style="12"/>
    <col min="10247" max="10247" width="8.625" style="12" customWidth="1"/>
    <col min="10248" max="10496" width="9" style="12"/>
    <col min="10497" max="10497" width="20.125" style="12" customWidth="1"/>
    <col min="10498" max="10502" width="9" style="12"/>
    <col min="10503" max="10503" width="8.625" style="12" customWidth="1"/>
    <col min="10504" max="10752" width="9" style="12"/>
    <col min="10753" max="10753" width="20.125" style="12" customWidth="1"/>
    <col min="10754" max="10758" width="9" style="12"/>
    <col min="10759" max="10759" width="8.625" style="12" customWidth="1"/>
    <col min="10760" max="11008" width="9" style="12"/>
    <col min="11009" max="11009" width="20.125" style="12" customWidth="1"/>
    <col min="11010" max="11014" width="9" style="12"/>
    <col min="11015" max="11015" width="8.625" style="12" customWidth="1"/>
    <col min="11016" max="11264" width="9" style="12"/>
    <col min="11265" max="11265" width="20.125" style="12" customWidth="1"/>
    <col min="11266" max="11270" width="9" style="12"/>
    <col min="11271" max="11271" width="8.625" style="12" customWidth="1"/>
    <col min="11272" max="11520" width="9" style="12"/>
    <col min="11521" max="11521" width="20.125" style="12" customWidth="1"/>
    <col min="11522" max="11526" width="9" style="12"/>
    <col min="11527" max="11527" width="8.625" style="12" customWidth="1"/>
    <col min="11528" max="11776" width="9" style="12"/>
    <col min="11777" max="11777" width="20.125" style="12" customWidth="1"/>
    <col min="11778" max="11782" width="9" style="12"/>
    <col min="11783" max="11783" width="8.625" style="12" customWidth="1"/>
    <col min="11784" max="12032" width="9" style="12"/>
    <col min="12033" max="12033" width="20.125" style="12" customWidth="1"/>
    <col min="12034" max="12038" width="9" style="12"/>
    <col min="12039" max="12039" width="8.625" style="12" customWidth="1"/>
    <col min="12040" max="12288" width="9" style="12"/>
    <col min="12289" max="12289" width="20.125" style="12" customWidth="1"/>
    <col min="12290" max="12294" width="9" style="12"/>
    <col min="12295" max="12295" width="8.625" style="12" customWidth="1"/>
    <col min="12296" max="12544" width="9" style="12"/>
    <col min="12545" max="12545" width="20.125" style="12" customWidth="1"/>
    <col min="12546" max="12550" width="9" style="12"/>
    <col min="12551" max="12551" width="8.625" style="12" customWidth="1"/>
    <col min="12552" max="12800" width="9" style="12"/>
    <col min="12801" max="12801" width="20.125" style="12" customWidth="1"/>
    <col min="12802" max="12806" width="9" style="12"/>
    <col min="12807" max="12807" width="8.625" style="12" customWidth="1"/>
    <col min="12808" max="13056" width="9" style="12"/>
    <col min="13057" max="13057" width="20.125" style="12" customWidth="1"/>
    <col min="13058" max="13062" width="9" style="12"/>
    <col min="13063" max="13063" width="8.625" style="12" customWidth="1"/>
    <col min="13064" max="13312" width="9" style="12"/>
    <col min="13313" max="13313" width="20.125" style="12" customWidth="1"/>
    <col min="13314" max="13318" width="9" style="12"/>
    <col min="13319" max="13319" width="8.625" style="12" customWidth="1"/>
    <col min="13320" max="13568" width="9" style="12"/>
    <col min="13569" max="13569" width="20.125" style="12" customWidth="1"/>
    <col min="13570" max="13574" width="9" style="12"/>
    <col min="13575" max="13575" width="8.625" style="12" customWidth="1"/>
    <col min="13576" max="13824" width="9" style="12"/>
    <col min="13825" max="13825" width="20.125" style="12" customWidth="1"/>
    <col min="13826" max="13830" width="9" style="12"/>
    <col min="13831" max="13831" width="8.625" style="12" customWidth="1"/>
    <col min="13832" max="14080" width="9" style="12"/>
    <col min="14081" max="14081" width="20.125" style="12" customWidth="1"/>
    <col min="14082" max="14086" width="9" style="12"/>
    <col min="14087" max="14087" width="8.625" style="12" customWidth="1"/>
    <col min="14088" max="14336" width="9" style="12"/>
    <col min="14337" max="14337" width="20.125" style="12" customWidth="1"/>
    <col min="14338" max="14342" width="9" style="12"/>
    <col min="14343" max="14343" width="8.625" style="12" customWidth="1"/>
    <col min="14344" max="14592" width="9" style="12"/>
    <col min="14593" max="14593" width="20.125" style="12" customWidth="1"/>
    <col min="14594" max="14598" width="9" style="12"/>
    <col min="14599" max="14599" width="8.625" style="12" customWidth="1"/>
    <col min="14600" max="14848" width="9" style="12"/>
    <col min="14849" max="14849" width="20.125" style="12" customWidth="1"/>
    <col min="14850" max="14854" width="9" style="12"/>
    <col min="14855" max="14855" width="8.625" style="12" customWidth="1"/>
    <col min="14856" max="15104" width="9" style="12"/>
    <col min="15105" max="15105" width="20.125" style="12" customWidth="1"/>
    <col min="15106" max="15110" width="9" style="12"/>
    <col min="15111" max="15111" width="8.625" style="12" customWidth="1"/>
    <col min="15112" max="15360" width="9" style="12"/>
    <col min="15361" max="15361" width="20.125" style="12" customWidth="1"/>
    <col min="15362" max="15366" width="9" style="12"/>
    <col min="15367" max="15367" width="8.625" style="12" customWidth="1"/>
    <col min="15368" max="15616" width="9" style="12"/>
    <col min="15617" max="15617" width="20.125" style="12" customWidth="1"/>
    <col min="15618" max="15622" width="9" style="12"/>
    <col min="15623" max="15623" width="8.625" style="12" customWidth="1"/>
    <col min="15624" max="15872" width="9" style="12"/>
    <col min="15873" max="15873" width="20.125" style="12" customWidth="1"/>
    <col min="15874" max="15878" width="9" style="12"/>
    <col min="15879" max="15879" width="8.625" style="12" customWidth="1"/>
    <col min="15880" max="16128" width="9" style="12"/>
    <col min="16129" max="16129" width="20.125" style="12" customWidth="1"/>
    <col min="16130" max="16134" width="9" style="12"/>
    <col min="16135" max="16135" width="8.625" style="12" customWidth="1"/>
    <col min="16136" max="16384" width="9" style="12"/>
  </cols>
  <sheetData>
    <row r="1" spans="1:12" ht="29.25">
      <c r="A1" s="10" t="s">
        <v>49</v>
      </c>
      <c r="B1" s="11"/>
      <c r="C1" s="11"/>
      <c r="D1" s="11"/>
      <c r="E1" s="11"/>
      <c r="F1" s="11"/>
      <c r="G1" s="11"/>
    </row>
    <row r="2" spans="1:12">
      <c r="G2" s="13" t="s">
        <v>50</v>
      </c>
    </row>
    <row r="3" spans="1:12">
      <c r="A3" s="14" t="s">
        <v>51</v>
      </c>
      <c r="B3" s="15"/>
      <c r="C3" s="15"/>
      <c r="D3" s="15"/>
      <c r="E3" s="15"/>
      <c r="F3" s="15"/>
      <c r="G3" s="16"/>
    </row>
    <row r="4" spans="1:12">
      <c r="A4" s="17" t="s">
        <v>48</v>
      </c>
      <c r="B4" s="18">
        <v>1</v>
      </c>
      <c r="C4" s="18">
        <v>2</v>
      </c>
      <c r="D4" s="18">
        <v>3</v>
      </c>
      <c r="E4" s="18">
        <v>4</v>
      </c>
      <c r="F4" s="18">
        <v>5</v>
      </c>
      <c r="G4" s="19" t="s">
        <v>52</v>
      </c>
      <c r="H4" s="13"/>
      <c r="I4" s="13"/>
      <c r="J4" s="13"/>
      <c r="K4" s="13"/>
      <c r="L4" s="13"/>
    </row>
    <row r="5" spans="1:12" ht="21.75">
      <c r="A5" s="20" t="s">
        <v>53</v>
      </c>
      <c r="B5" s="21">
        <v>39.717399999999998</v>
      </c>
      <c r="C5" s="21">
        <v>39.652500000000003</v>
      </c>
      <c r="D5" s="21">
        <v>39.463999999999999</v>
      </c>
      <c r="E5" s="21">
        <v>39.427700000000002</v>
      </c>
      <c r="F5" s="21">
        <v>39.533299999999997</v>
      </c>
      <c r="G5" s="21">
        <f>AVERAGE(B5:E5)</f>
        <v>39.565399999999997</v>
      </c>
      <c r="H5" s="13"/>
      <c r="I5" s="13"/>
      <c r="J5" s="13"/>
      <c r="K5" s="13"/>
      <c r="L5" s="13"/>
    </row>
    <row r="6" spans="1:12" ht="21.75">
      <c r="A6" s="1" t="s">
        <v>0</v>
      </c>
      <c r="B6" s="22"/>
      <c r="C6" s="23"/>
      <c r="D6" s="22"/>
      <c r="E6" s="23"/>
      <c r="F6" s="22"/>
      <c r="G6" s="24"/>
    </row>
    <row r="7" spans="1:12" ht="21.75">
      <c r="A7" s="2" t="s">
        <v>1</v>
      </c>
      <c r="B7" s="25">
        <f>B$5*B8</f>
        <v>21248.808999999997</v>
      </c>
      <c r="C7" s="25">
        <f>C$5*C8</f>
        <v>21214.087500000001</v>
      </c>
      <c r="D7" s="25">
        <f>D$5*D8</f>
        <v>21192.167999999998</v>
      </c>
      <c r="E7" s="25">
        <f>E$5*E8</f>
        <v>21724.662700000001</v>
      </c>
      <c r="F7" s="25">
        <f>F$5*F8</f>
        <v>21782.848299999998</v>
      </c>
      <c r="G7" s="26">
        <f>AVERAGE(B7:F7)</f>
        <v>21432.515099999997</v>
      </c>
    </row>
    <row r="8" spans="1:12" ht="21.75">
      <c r="A8" s="3" t="s">
        <v>2</v>
      </c>
      <c r="B8" s="27">
        <v>535</v>
      </c>
      <c r="C8" s="28">
        <v>535</v>
      </c>
      <c r="D8" s="27">
        <v>537</v>
      </c>
      <c r="E8" s="28">
        <v>551</v>
      </c>
      <c r="F8" s="27">
        <v>551</v>
      </c>
      <c r="G8" s="26">
        <f t="shared" ref="G8:G67" si="0">AVERAGE(B8:F8)</f>
        <v>541.79999999999995</v>
      </c>
    </row>
    <row r="9" spans="1:12" ht="21.75">
      <c r="A9" s="4" t="s">
        <v>3</v>
      </c>
      <c r="B9" s="23"/>
      <c r="C9" s="23"/>
      <c r="D9" s="23"/>
      <c r="E9" s="23"/>
      <c r="F9" s="23"/>
      <c r="G9" s="26"/>
    </row>
    <row r="10" spans="1:12" ht="21.75">
      <c r="A10" s="3" t="s">
        <v>2</v>
      </c>
      <c r="B10" s="28"/>
      <c r="C10" s="28"/>
      <c r="D10" s="28"/>
      <c r="E10" s="28"/>
      <c r="F10" s="28"/>
      <c r="G10" s="26"/>
    </row>
    <row r="11" spans="1:12" ht="21.75">
      <c r="A11" s="4" t="s">
        <v>4</v>
      </c>
      <c r="B11" s="23">
        <f>B$5*B12</f>
        <v>20732.482799999998</v>
      </c>
      <c r="C11" s="23">
        <f>C$5*C12</f>
        <v>20738.257500000003</v>
      </c>
      <c r="D11" s="23">
        <f>D$5*D12</f>
        <v>20718.599999999999</v>
      </c>
      <c r="E11" s="23">
        <f>E$5*E12</f>
        <v>21212.102600000002</v>
      </c>
      <c r="F11" s="25">
        <f>F$5*F12</f>
        <v>21268.915399999998</v>
      </c>
      <c r="G11" s="26">
        <f t="shared" si="0"/>
        <v>20934.071660000001</v>
      </c>
    </row>
    <row r="12" spans="1:12" ht="21.75">
      <c r="A12" s="3" t="s">
        <v>2</v>
      </c>
      <c r="B12" s="28">
        <v>522</v>
      </c>
      <c r="C12" s="28">
        <v>523</v>
      </c>
      <c r="D12" s="28">
        <v>525</v>
      </c>
      <c r="E12" s="28">
        <v>538</v>
      </c>
      <c r="F12" s="28">
        <v>538</v>
      </c>
      <c r="G12" s="26">
        <f t="shared" si="0"/>
        <v>529.20000000000005</v>
      </c>
    </row>
    <row r="13" spans="1:12" ht="21.75">
      <c r="A13" s="4" t="s">
        <v>5</v>
      </c>
      <c r="B13" s="23"/>
      <c r="C13" s="23"/>
      <c r="D13" s="23"/>
      <c r="E13" s="23"/>
      <c r="F13" s="23"/>
      <c r="G13" s="26"/>
    </row>
    <row r="14" spans="1:12" ht="21.75">
      <c r="A14" s="3" t="s">
        <v>2</v>
      </c>
      <c r="B14" s="28"/>
      <c r="C14" s="28"/>
      <c r="D14" s="28"/>
      <c r="E14" s="28"/>
      <c r="F14" s="28"/>
      <c r="G14" s="26"/>
    </row>
    <row r="15" spans="1:12" ht="21.75">
      <c r="A15" s="2" t="s">
        <v>6</v>
      </c>
      <c r="B15" s="23">
        <f>B$5*B16</f>
        <v>9452.7412000000004</v>
      </c>
      <c r="C15" s="23">
        <f>C$5*C16</f>
        <v>9476.9475000000002</v>
      </c>
      <c r="D15" s="23">
        <f>D$5*D16</f>
        <v>9550.2880000000005</v>
      </c>
      <c r="E15" s="23">
        <f>E$5*E16</f>
        <v>9541.5033999999996</v>
      </c>
      <c r="F15" s="25">
        <f>F$5*F16</f>
        <v>9606.5918999999994</v>
      </c>
      <c r="G15" s="26">
        <f t="shared" si="0"/>
        <v>9525.6144000000004</v>
      </c>
    </row>
    <row r="16" spans="1:12" ht="21.75">
      <c r="A16" s="2" t="s">
        <v>2</v>
      </c>
      <c r="B16" s="28">
        <v>238</v>
      </c>
      <c r="C16" s="28">
        <v>239</v>
      </c>
      <c r="D16" s="28">
        <v>242</v>
      </c>
      <c r="E16" s="28">
        <v>242</v>
      </c>
      <c r="F16" s="28">
        <v>243</v>
      </c>
      <c r="G16" s="26">
        <f t="shared" si="0"/>
        <v>240.8</v>
      </c>
    </row>
    <row r="17" spans="1:7" ht="21.75">
      <c r="A17" s="4" t="s">
        <v>7</v>
      </c>
      <c r="B17" s="23">
        <f>B$5*B18</f>
        <v>7983.1973999999991</v>
      </c>
      <c r="C17" s="23">
        <f>C$5*C18</f>
        <v>7970.1525000000011</v>
      </c>
      <c r="D17" s="23">
        <f>D$5*D18</f>
        <v>8050.6559999999999</v>
      </c>
      <c r="E17" s="23">
        <f>E$5*E18</f>
        <v>8161.5339000000004</v>
      </c>
      <c r="F17" s="25">
        <f>F$5*F18</f>
        <v>8183.3930999999993</v>
      </c>
      <c r="G17" s="26">
        <f t="shared" si="0"/>
        <v>8069.78658</v>
      </c>
    </row>
    <row r="18" spans="1:7" ht="21.75">
      <c r="A18" s="3" t="s">
        <v>2</v>
      </c>
      <c r="B18" s="28">
        <v>201</v>
      </c>
      <c r="C18" s="28">
        <v>201</v>
      </c>
      <c r="D18" s="28">
        <v>204</v>
      </c>
      <c r="E18" s="28">
        <v>207</v>
      </c>
      <c r="F18" s="28">
        <v>207</v>
      </c>
      <c r="G18" s="26">
        <f t="shared" si="0"/>
        <v>204</v>
      </c>
    </row>
    <row r="19" spans="1:7" ht="21.75">
      <c r="A19" s="2" t="s">
        <v>8</v>
      </c>
      <c r="B19" s="23"/>
      <c r="C19" s="23"/>
      <c r="D19" s="23"/>
      <c r="E19" s="23"/>
      <c r="F19" s="29"/>
      <c r="G19" s="26"/>
    </row>
    <row r="20" spans="1:7" ht="21.75">
      <c r="A20" s="2" t="s">
        <v>2</v>
      </c>
      <c r="B20" s="28"/>
      <c r="C20" s="28"/>
      <c r="D20" s="28"/>
      <c r="E20" s="28"/>
      <c r="F20" s="29"/>
      <c r="G20" s="26"/>
    </row>
    <row r="21" spans="1:7" ht="21.75">
      <c r="A21" s="4" t="s">
        <v>9</v>
      </c>
      <c r="B21" s="23"/>
      <c r="C21" s="23"/>
      <c r="D21" s="23"/>
      <c r="E21" s="23"/>
      <c r="F21" s="23"/>
      <c r="G21" s="26"/>
    </row>
    <row r="22" spans="1:7" ht="21.75">
      <c r="A22" s="3" t="s">
        <v>2</v>
      </c>
      <c r="B22" s="28"/>
      <c r="C22" s="28"/>
      <c r="D22" s="28"/>
      <c r="E22" s="28"/>
      <c r="F22" s="28"/>
      <c r="G22" s="26"/>
    </row>
    <row r="23" spans="1:7" ht="21.75">
      <c r="A23" s="2" t="s">
        <v>10</v>
      </c>
      <c r="B23" s="23">
        <f>B$5*B24</f>
        <v>7784.6103999999996</v>
      </c>
      <c r="C23" s="23">
        <f>C$5*C24</f>
        <v>7771.89</v>
      </c>
      <c r="D23" s="23">
        <f>D$5*D24</f>
        <v>7853.3359999999993</v>
      </c>
      <c r="E23" s="23">
        <f>E$5*E24</f>
        <v>7964.3954000000003</v>
      </c>
      <c r="F23" s="25">
        <f>F$5*F24</f>
        <v>7985.7265999999991</v>
      </c>
      <c r="G23" s="26">
        <f t="shared" si="0"/>
        <v>7871.991680000001</v>
      </c>
    </row>
    <row r="24" spans="1:7" ht="21.75">
      <c r="A24" s="2" t="s">
        <v>2</v>
      </c>
      <c r="B24" s="28">
        <v>196</v>
      </c>
      <c r="C24" s="28">
        <v>196</v>
      </c>
      <c r="D24" s="28">
        <v>199</v>
      </c>
      <c r="E24" s="28">
        <v>202</v>
      </c>
      <c r="F24" s="28">
        <v>202</v>
      </c>
      <c r="G24" s="26">
        <f t="shared" si="0"/>
        <v>199</v>
      </c>
    </row>
    <row r="25" spans="1:7" ht="21.75">
      <c r="A25" s="4" t="s">
        <v>11</v>
      </c>
      <c r="B25" s="23">
        <f>B$5*B26</f>
        <v>7665.4581999999991</v>
      </c>
      <c r="C25" s="23">
        <f>C$5*C26</f>
        <v>7652.9325000000008</v>
      </c>
      <c r="D25" s="23">
        <f>D$5*D26</f>
        <v>7774.4079999999994</v>
      </c>
      <c r="E25" s="23">
        <f>E$5*E26</f>
        <v>7846.1123000000007</v>
      </c>
      <c r="F25" s="25">
        <f>F$5*F26</f>
        <v>7906.66</v>
      </c>
      <c r="G25" s="26">
        <f t="shared" si="0"/>
        <v>7769.1141999999991</v>
      </c>
    </row>
    <row r="26" spans="1:7" ht="21.75">
      <c r="A26" s="3" t="s">
        <v>2</v>
      </c>
      <c r="B26" s="28">
        <v>193</v>
      </c>
      <c r="C26" s="28">
        <v>193</v>
      </c>
      <c r="D26" s="28">
        <v>197</v>
      </c>
      <c r="E26" s="28">
        <v>199</v>
      </c>
      <c r="F26" s="30">
        <v>200</v>
      </c>
      <c r="G26" s="26">
        <f t="shared" si="0"/>
        <v>196.4</v>
      </c>
    </row>
    <row r="27" spans="1:7" ht="21.75">
      <c r="A27" s="2" t="s">
        <v>12</v>
      </c>
      <c r="B27" s="17">
        <f>B$5*B28</f>
        <v>7586.0234</v>
      </c>
      <c r="C27" s="17">
        <f>C$5*C28</f>
        <v>7573.6275000000005</v>
      </c>
      <c r="D27" s="17">
        <f>D$5*D28</f>
        <v>7656.0159999999996</v>
      </c>
      <c r="E27" s="17">
        <f>E$5*E28</f>
        <v>7688.4014999999999</v>
      </c>
      <c r="F27" s="25">
        <f>F$5*F28</f>
        <v>7708.9934999999996</v>
      </c>
      <c r="G27" s="26">
        <f t="shared" si="0"/>
        <v>7642.6123800000005</v>
      </c>
    </row>
    <row r="28" spans="1:7" ht="21.75">
      <c r="A28" s="2" t="s">
        <v>2</v>
      </c>
      <c r="B28" s="17">
        <v>191</v>
      </c>
      <c r="C28" s="17">
        <v>191</v>
      </c>
      <c r="D28" s="17">
        <v>194</v>
      </c>
      <c r="E28" s="17">
        <v>195</v>
      </c>
      <c r="F28" s="29">
        <v>195</v>
      </c>
      <c r="G28" s="26">
        <f t="shared" si="0"/>
        <v>193.2</v>
      </c>
    </row>
    <row r="29" spans="1:7" ht="21.75">
      <c r="A29" s="4" t="s">
        <v>13</v>
      </c>
      <c r="B29" s="17"/>
      <c r="C29" s="17"/>
      <c r="D29" s="17"/>
      <c r="E29" s="17"/>
      <c r="F29" s="22"/>
      <c r="G29" s="26"/>
    </row>
    <row r="30" spans="1:7" ht="21.75">
      <c r="A30" s="3" t="s">
        <v>2</v>
      </c>
      <c r="B30" s="17"/>
      <c r="C30" s="17"/>
      <c r="D30" s="17"/>
      <c r="E30" s="17"/>
      <c r="F30" s="27"/>
      <c r="G30" s="26"/>
    </row>
    <row r="31" spans="1:7" ht="21.75">
      <c r="A31" s="2" t="s">
        <v>14</v>
      </c>
      <c r="B31" s="23">
        <f>B$5*B32</f>
        <v>7308.0015999999996</v>
      </c>
      <c r="C31" s="23">
        <f>C$5*C32</f>
        <v>7296.06</v>
      </c>
      <c r="D31" s="23">
        <f>D$5*D32</f>
        <v>7340.3040000000001</v>
      </c>
      <c r="E31" s="23">
        <f>E$5*E32</f>
        <v>7372.9799000000003</v>
      </c>
      <c r="F31" s="25">
        <f>F$5*F32</f>
        <v>7392.7270999999992</v>
      </c>
      <c r="G31" s="26">
        <f t="shared" si="0"/>
        <v>7342.0145199999997</v>
      </c>
    </row>
    <row r="32" spans="1:7" ht="21.75">
      <c r="A32" s="2" t="s">
        <v>2</v>
      </c>
      <c r="B32" s="28">
        <v>184</v>
      </c>
      <c r="C32" s="28">
        <v>184</v>
      </c>
      <c r="D32" s="28">
        <v>186</v>
      </c>
      <c r="E32" s="28">
        <v>187</v>
      </c>
      <c r="F32" s="28">
        <v>187</v>
      </c>
      <c r="G32" s="26">
        <f t="shared" si="0"/>
        <v>185.6</v>
      </c>
    </row>
    <row r="33" spans="1:7" ht="21.75">
      <c r="A33" s="4" t="s">
        <v>15</v>
      </c>
      <c r="B33" s="23">
        <f>B$5*B34</f>
        <v>7109.4146000000001</v>
      </c>
      <c r="C33" s="23">
        <f>C$5*C34</f>
        <v>7097.7975000000006</v>
      </c>
      <c r="D33" s="23">
        <f>D$5*D34</f>
        <v>7142.9839999999995</v>
      </c>
      <c r="E33" s="23">
        <f>E$5*E34</f>
        <v>7175.8414000000002</v>
      </c>
      <c r="F33" s="25">
        <f>F$5*F34</f>
        <v>7195.0605999999998</v>
      </c>
      <c r="G33" s="26">
        <f t="shared" si="0"/>
        <v>7144.2196200000008</v>
      </c>
    </row>
    <row r="34" spans="1:7" ht="21.75">
      <c r="A34" s="3" t="s">
        <v>2</v>
      </c>
      <c r="B34" s="28">
        <v>179</v>
      </c>
      <c r="C34" s="28">
        <v>179</v>
      </c>
      <c r="D34" s="28">
        <v>181</v>
      </c>
      <c r="E34" s="28">
        <v>182</v>
      </c>
      <c r="F34" s="28">
        <v>182</v>
      </c>
      <c r="G34" s="26">
        <f t="shared" si="0"/>
        <v>180.6</v>
      </c>
    </row>
    <row r="35" spans="1:7" ht="21.75">
      <c r="A35" s="2" t="s">
        <v>16</v>
      </c>
      <c r="B35" s="23">
        <f>B$5*B36</f>
        <v>7069.6971999999996</v>
      </c>
      <c r="C35" s="23">
        <f>C$5*C36</f>
        <v>7058.1450000000004</v>
      </c>
      <c r="D35" s="23">
        <f>D$5*D36</f>
        <v>7064.0559999999996</v>
      </c>
      <c r="E35" s="23">
        <f>E$5*E36</f>
        <v>7096.9859999999999</v>
      </c>
      <c r="F35" s="25">
        <f>F$5*F36</f>
        <v>7115.9939999999997</v>
      </c>
      <c r="G35" s="26">
        <f t="shared" si="0"/>
        <v>7080.9756399999997</v>
      </c>
    </row>
    <row r="36" spans="1:7" ht="21.75">
      <c r="A36" s="2" t="s">
        <v>2</v>
      </c>
      <c r="B36" s="28">
        <v>178</v>
      </c>
      <c r="C36" s="28">
        <v>178</v>
      </c>
      <c r="D36" s="28">
        <v>179</v>
      </c>
      <c r="E36" s="28">
        <v>180</v>
      </c>
      <c r="F36" s="29">
        <v>180</v>
      </c>
      <c r="G36" s="26">
        <f t="shared" si="0"/>
        <v>179</v>
      </c>
    </row>
    <row r="37" spans="1:7" ht="21.75">
      <c r="A37" s="1" t="s">
        <v>17</v>
      </c>
      <c r="B37" s="22"/>
      <c r="C37" s="23"/>
      <c r="D37" s="22"/>
      <c r="E37" s="23"/>
      <c r="F37" s="22"/>
      <c r="G37" s="26"/>
    </row>
    <row r="38" spans="1:7" ht="21.75">
      <c r="A38" s="2" t="s">
        <v>18</v>
      </c>
      <c r="B38" s="23">
        <f>B$5*B39</f>
        <v>14894.025</v>
      </c>
      <c r="C38" s="23">
        <f>C$5*C39</f>
        <v>14909.340000000002</v>
      </c>
      <c r="D38" s="23">
        <f>D$5*D39</f>
        <v>14877.928</v>
      </c>
      <c r="E38" s="23">
        <f>E$5*E39</f>
        <v>14903.670600000001</v>
      </c>
      <c r="F38" s="25">
        <f>F$5*F39</f>
        <v>14943.587399999999</v>
      </c>
      <c r="G38" s="26">
        <f t="shared" si="0"/>
        <v>14905.710200000001</v>
      </c>
    </row>
    <row r="39" spans="1:7" ht="21.75">
      <c r="A39" s="3" t="s">
        <v>19</v>
      </c>
      <c r="B39" s="28">
        <v>375</v>
      </c>
      <c r="C39" s="28">
        <v>376</v>
      </c>
      <c r="D39" s="28">
        <v>377</v>
      </c>
      <c r="E39" s="28">
        <v>378</v>
      </c>
      <c r="F39" s="27">
        <v>378</v>
      </c>
      <c r="G39" s="26">
        <f t="shared" si="0"/>
        <v>376.8</v>
      </c>
    </row>
    <row r="40" spans="1:7" ht="21.75">
      <c r="A40" s="4" t="s">
        <v>20</v>
      </c>
      <c r="B40" s="23">
        <f>B$5*B41</f>
        <v>7625.7407999999996</v>
      </c>
      <c r="C40" s="23">
        <f>C$5*C41</f>
        <v>7613.2800000000007</v>
      </c>
      <c r="D40" s="23">
        <f>D$5*D41</f>
        <v>7616.5519999999997</v>
      </c>
      <c r="E40" s="23">
        <f>E$5*E41</f>
        <v>7924.9677000000001</v>
      </c>
      <c r="F40" s="25">
        <f>F$5*F41</f>
        <v>7946.193299999999</v>
      </c>
      <c r="G40" s="26">
        <f t="shared" si="0"/>
        <v>7745.3467600000004</v>
      </c>
    </row>
    <row r="41" spans="1:7" ht="21.75">
      <c r="A41" s="3" t="s">
        <v>21</v>
      </c>
      <c r="B41" s="28">
        <v>192</v>
      </c>
      <c r="C41" s="28">
        <v>192</v>
      </c>
      <c r="D41" s="28">
        <v>193</v>
      </c>
      <c r="E41" s="28">
        <v>201</v>
      </c>
      <c r="F41" s="28">
        <v>201</v>
      </c>
      <c r="G41" s="26">
        <f t="shared" si="0"/>
        <v>195.8</v>
      </c>
    </row>
    <row r="42" spans="1:7" ht="21.75">
      <c r="A42" s="1" t="s">
        <v>22</v>
      </c>
      <c r="B42" s="22"/>
      <c r="C42" s="23"/>
      <c r="D42" s="22"/>
      <c r="E42" s="23"/>
      <c r="F42" s="17"/>
      <c r="G42" s="26"/>
    </row>
    <row r="43" spans="1:7" ht="21.75">
      <c r="A43" s="2" t="s">
        <v>23</v>
      </c>
      <c r="B43" s="23">
        <f>B$5*B44</f>
        <v>7109.4146000000001</v>
      </c>
      <c r="C43" s="23">
        <f>C$5*C44</f>
        <v>7137.4500000000007</v>
      </c>
      <c r="D43" s="23">
        <f>D$5*D44</f>
        <v>7103.5199999999995</v>
      </c>
      <c r="E43" s="23">
        <f>E$5*E44</f>
        <v>7136.4137000000001</v>
      </c>
      <c r="F43" s="25">
        <f>F$5*F44</f>
        <v>7155.5272999999997</v>
      </c>
      <c r="G43" s="26">
        <f t="shared" si="0"/>
        <v>7128.4651200000008</v>
      </c>
    </row>
    <row r="44" spans="1:7" ht="21.75">
      <c r="A44" s="3" t="s">
        <v>2</v>
      </c>
      <c r="B44" s="28">
        <v>179</v>
      </c>
      <c r="C44" s="28">
        <v>180</v>
      </c>
      <c r="D44" s="28">
        <v>180</v>
      </c>
      <c r="E44" s="28">
        <v>181</v>
      </c>
      <c r="F44" s="28">
        <v>181</v>
      </c>
      <c r="G44" s="26">
        <f t="shared" si="0"/>
        <v>180.2</v>
      </c>
    </row>
    <row r="45" spans="1:7" ht="21.75">
      <c r="A45" s="4" t="s">
        <v>24</v>
      </c>
      <c r="B45" s="23">
        <f>B$5*B46</f>
        <v>6513.6535999999996</v>
      </c>
      <c r="C45" s="23">
        <f>C$5*C46</f>
        <v>6542.6625000000004</v>
      </c>
      <c r="D45" s="23">
        <f>D$5*D46</f>
        <v>6511.5599999999995</v>
      </c>
      <c r="E45" s="23">
        <f>E$5*E46</f>
        <v>6505.5704999999998</v>
      </c>
      <c r="F45" s="25">
        <f>F$5*F46</f>
        <v>6522.9944999999998</v>
      </c>
      <c r="G45" s="26">
        <f t="shared" si="0"/>
        <v>6519.2882200000004</v>
      </c>
    </row>
    <row r="46" spans="1:7" ht="21.75">
      <c r="A46" s="3" t="s">
        <v>2</v>
      </c>
      <c r="B46" s="28">
        <v>164</v>
      </c>
      <c r="C46" s="28">
        <v>165</v>
      </c>
      <c r="D46" s="28">
        <v>165</v>
      </c>
      <c r="E46" s="28">
        <v>165</v>
      </c>
      <c r="F46" s="28">
        <v>165</v>
      </c>
      <c r="G46" s="26">
        <f t="shared" si="0"/>
        <v>164.8</v>
      </c>
    </row>
    <row r="47" spans="1:7" ht="21.75">
      <c r="A47" s="2" t="s">
        <v>25</v>
      </c>
      <c r="B47" s="23">
        <f>B$5*B48</f>
        <v>6315.0666000000001</v>
      </c>
      <c r="C47" s="23">
        <f>C$5*C48</f>
        <v>6423.7050000000008</v>
      </c>
      <c r="D47" s="23">
        <f>D$5*D48</f>
        <v>6432.6319999999996</v>
      </c>
      <c r="E47" s="23">
        <f>E$5*E48</f>
        <v>6426.7151000000003</v>
      </c>
      <c r="F47" s="25">
        <f>F$5*F48</f>
        <v>6443.9278999999997</v>
      </c>
      <c r="G47" s="26">
        <f t="shared" si="0"/>
        <v>6408.4093199999998</v>
      </c>
    </row>
    <row r="48" spans="1:7" ht="21.75">
      <c r="A48" s="3" t="s">
        <v>2</v>
      </c>
      <c r="B48" s="28">
        <v>159</v>
      </c>
      <c r="C48" s="28">
        <v>162</v>
      </c>
      <c r="D48" s="28">
        <v>163</v>
      </c>
      <c r="E48" s="28">
        <v>163</v>
      </c>
      <c r="F48" s="28">
        <v>163</v>
      </c>
      <c r="G48" s="26">
        <f t="shared" si="0"/>
        <v>162</v>
      </c>
    </row>
    <row r="49" spans="1:7" ht="21.75">
      <c r="A49" s="4" t="s">
        <v>26</v>
      </c>
      <c r="B49" s="23"/>
      <c r="C49" s="23"/>
      <c r="D49" s="23"/>
      <c r="E49" s="23"/>
      <c r="F49" s="23"/>
      <c r="G49" s="26"/>
    </row>
    <row r="50" spans="1:7" ht="21.75">
      <c r="A50" s="2" t="s">
        <v>27</v>
      </c>
      <c r="B50" s="25">
        <f>B$5*B51</f>
        <v>13940.8074</v>
      </c>
      <c r="C50" s="25">
        <f>C$5*C51</f>
        <v>13957.68</v>
      </c>
      <c r="D50" s="25">
        <f>D$5*D51</f>
        <v>13930.791999999999</v>
      </c>
      <c r="E50" s="25">
        <f>E$5*E51</f>
        <v>13957.4058</v>
      </c>
      <c r="F50" s="25">
        <f>F$5*F51</f>
        <v>13994.788199999999</v>
      </c>
      <c r="G50" s="26">
        <f t="shared" si="0"/>
        <v>13956.294680000001</v>
      </c>
    </row>
    <row r="51" spans="1:7" ht="21.75">
      <c r="A51" s="3" t="s">
        <v>2</v>
      </c>
      <c r="B51" s="28">
        <v>351</v>
      </c>
      <c r="C51" s="28">
        <v>352</v>
      </c>
      <c r="D51" s="28">
        <v>353</v>
      </c>
      <c r="E51" s="28">
        <v>354</v>
      </c>
      <c r="F51" s="28">
        <v>354</v>
      </c>
      <c r="G51" s="26">
        <f t="shared" si="0"/>
        <v>352.8</v>
      </c>
    </row>
    <row r="52" spans="1:7" ht="21.75">
      <c r="A52" s="4" t="s">
        <v>28</v>
      </c>
      <c r="B52" s="23">
        <f>B$5*B53</f>
        <v>0</v>
      </c>
      <c r="C52" s="23">
        <f>C$5*C53</f>
        <v>0</v>
      </c>
      <c r="D52" s="23">
        <f>D$5*D53</f>
        <v>0</v>
      </c>
      <c r="E52" s="23">
        <f>E$5*E53</f>
        <v>0</v>
      </c>
      <c r="F52" s="22"/>
      <c r="G52" s="26">
        <f t="shared" si="0"/>
        <v>0</v>
      </c>
    </row>
    <row r="53" spans="1:7" ht="21.75">
      <c r="A53" s="3" t="s">
        <v>2</v>
      </c>
      <c r="B53" s="28">
        <v>0</v>
      </c>
      <c r="C53" s="28">
        <v>0</v>
      </c>
      <c r="D53" s="28">
        <v>0</v>
      </c>
      <c r="E53" s="28">
        <v>0</v>
      </c>
      <c r="F53" s="27"/>
      <c r="G53" s="26">
        <f t="shared" si="0"/>
        <v>0</v>
      </c>
    </row>
    <row r="54" spans="1:7" ht="21.75">
      <c r="A54" s="1" t="s">
        <v>29</v>
      </c>
      <c r="B54" s="23"/>
      <c r="C54" s="23"/>
      <c r="D54" s="23"/>
      <c r="E54" s="23"/>
      <c r="F54" s="22"/>
      <c r="G54" s="26"/>
    </row>
    <row r="55" spans="1:7" ht="21.75">
      <c r="A55" s="2" t="s">
        <v>30</v>
      </c>
      <c r="B55" s="25">
        <f>B$5*B56</f>
        <v>9810.1977999999999</v>
      </c>
      <c r="C55" s="25">
        <f>C$5*C56</f>
        <v>9794.1675000000014</v>
      </c>
      <c r="D55" s="25">
        <f>D$5*D56</f>
        <v>9826.5360000000001</v>
      </c>
      <c r="E55" s="25">
        <f>E$5*E56</f>
        <v>9817.4973000000009</v>
      </c>
      <c r="F55" s="25">
        <f>F$5*F56</f>
        <v>9843.7916999999998</v>
      </c>
      <c r="G55" s="26">
        <f t="shared" si="0"/>
        <v>9818.4380600000004</v>
      </c>
    </row>
    <row r="56" spans="1:7" ht="21.75">
      <c r="A56" s="3" t="s">
        <v>2</v>
      </c>
      <c r="B56" s="28">
        <v>247</v>
      </c>
      <c r="C56" s="28">
        <v>247</v>
      </c>
      <c r="D56" s="28">
        <v>249</v>
      </c>
      <c r="E56" s="28">
        <v>249</v>
      </c>
      <c r="F56" s="27">
        <v>249</v>
      </c>
      <c r="G56" s="26">
        <f t="shared" si="0"/>
        <v>248.2</v>
      </c>
    </row>
    <row r="57" spans="1:7" ht="21.75">
      <c r="A57" s="1" t="s">
        <v>31</v>
      </c>
      <c r="B57" s="23"/>
      <c r="C57" s="23"/>
      <c r="D57" s="23"/>
      <c r="E57" s="23"/>
      <c r="F57" s="22"/>
      <c r="G57" s="26"/>
    </row>
    <row r="58" spans="1:7" ht="21.75">
      <c r="A58" s="2" t="s">
        <v>32</v>
      </c>
      <c r="B58" s="25">
        <f>B$5*B59</f>
        <v>7864.0451999999996</v>
      </c>
      <c r="C58" s="25">
        <f>C$5*C59</f>
        <v>8009.8050000000003</v>
      </c>
      <c r="D58" s="25">
        <f>D$5*D59</f>
        <v>7971.7280000000001</v>
      </c>
      <c r="E58" s="25">
        <f>E$5*E59</f>
        <v>8082.6785</v>
      </c>
      <c r="F58" s="25">
        <f>F$5*F59</f>
        <v>8104.3264999999992</v>
      </c>
      <c r="G58" s="26">
        <f t="shared" si="0"/>
        <v>8006.5166399999989</v>
      </c>
    </row>
    <row r="59" spans="1:7" ht="21.75">
      <c r="A59" s="3" t="s">
        <v>2</v>
      </c>
      <c r="B59" s="28">
        <v>198</v>
      </c>
      <c r="C59" s="28">
        <v>202</v>
      </c>
      <c r="D59" s="28">
        <v>202</v>
      </c>
      <c r="E59" s="28">
        <v>205</v>
      </c>
      <c r="F59" s="27">
        <v>205</v>
      </c>
      <c r="G59" s="26">
        <f t="shared" si="0"/>
        <v>202.4</v>
      </c>
    </row>
    <row r="60" spans="1:7" ht="21.75">
      <c r="A60" s="2" t="s">
        <v>33</v>
      </c>
      <c r="B60" s="23">
        <f>B$5*B61</f>
        <v>7586.0234</v>
      </c>
      <c r="C60" s="23">
        <f>C$5*C61</f>
        <v>7692.5850000000009</v>
      </c>
      <c r="D60" s="23">
        <f>D$5*D61</f>
        <v>7656.0159999999996</v>
      </c>
      <c r="E60" s="23">
        <f>E$5*E61</f>
        <v>7767.2569000000003</v>
      </c>
      <c r="F60" s="25">
        <f>F$5*F61</f>
        <v>7788.0600999999997</v>
      </c>
      <c r="G60" s="26">
        <f t="shared" si="0"/>
        <v>7697.9882800000005</v>
      </c>
    </row>
    <row r="61" spans="1:7" ht="21.75">
      <c r="A61" s="3" t="s">
        <v>2</v>
      </c>
      <c r="B61" s="28">
        <v>191</v>
      </c>
      <c r="C61" s="28">
        <v>194</v>
      </c>
      <c r="D61" s="28">
        <v>194</v>
      </c>
      <c r="E61" s="28">
        <v>197</v>
      </c>
      <c r="F61" s="27">
        <v>197</v>
      </c>
      <c r="G61" s="26">
        <f t="shared" si="0"/>
        <v>194.6</v>
      </c>
    </row>
    <row r="62" spans="1:7" ht="21.75">
      <c r="A62" s="4" t="s">
        <v>34</v>
      </c>
      <c r="B62" s="23">
        <f>B$5*B63</f>
        <v>7546.3059999999996</v>
      </c>
      <c r="C62" s="23">
        <f>C$5*C63</f>
        <v>7652.9325000000008</v>
      </c>
      <c r="D62" s="23">
        <f>D$5*D63</f>
        <v>7616.5519999999997</v>
      </c>
      <c r="E62" s="23">
        <f>E$5*E63</f>
        <v>7727.8292000000001</v>
      </c>
      <c r="F62" s="25">
        <f>F$5*F63</f>
        <v>7748.5267999999996</v>
      </c>
      <c r="G62" s="26">
        <f t="shared" si="0"/>
        <v>7658.4293000000007</v>
      </c>
    </row>
    <row r="63" spans="1:7" ht="21.75">
      <c r="A63" s="3" t="s">
        <v>2</v>
      </c>
      <c r="B63" s="28">
        <v>190</v>
      </c>
      <c r="C63" s="28">
        <v>193</v>
      </c>
      <c r="D63" s="28">
        <v>193</v>
      </c>
      <c r="E63" s="28">
        <v>196</v>
      </c>
      <c r="F63" s="27">
        <v>196</v>
      </c>
      <c r="G63" s="26">
        <f t="shared" si="0"/>
        <v>193.6</v>
      </c>
    </row>
    <row r="64" spans="1:7" ht="21.75">
      <c r="A64" s="4" t="s">
        <v>35</v>
      </c>
      <c r="B64" s="23"/>
      <c r="C64" s="23"/>
      <c r="D64" s="23"/>
      <c r="E64" s="23"/>
      <c r="F64" s="22"/>
      <c r="G64" s="26"/>
    </row>
    <row r="65" spans="1:7" ht="21.75">
      <c r="A65" s="3" t="s">
        <v>2</v>
      </c>
      <c r="B65" s="28"/>
      <c r="C65" s="28"/>
      <c r="D65" s="28"/>
      <c r="E65" s="28"/>
      <c r="F65" s="27"/>
      <c r="G65" s="26"/>
    </row>
    <row r="66" spans="1:7" ht="21.75">
      <c r="A66" s="4" t="s">
        <v>36</v>
      </c>
      <c r="B66" s="23">
        <f>B$5*B67</f>
        <v>7427.1538</v>
      </c>
      <c r="C66" s="23">
        <f>C$5*C67</f>
        <v>7573.6275000000005</v>
      </c>
      <c r="D66" s="23">
        <f>D$5*D67</f>
        <v>7537.6239999999998</v>
      </c>
      <c r="E66" s="23">
        <f>E$5*E67</f>
        <v>7609.5461000000005</v>
      </c>
      <c r="F66" s="25">
        <f>F$5*F67</f>
        <v>7629.9268999999995</v>
      </c>
      <c r="G66" s="26">
        <f t="shared" si="0"/>
        <v>7555.5756599999995</v>
      </c>
    </row>
    <row r="67" spans="1:7" ht="21.75">
      <c r="A67" s="3" t="s">
        <v>2</v>
      </c>
      <c r="B67" s="28">
        <v>187</v>
      </c>
      <c r="C67" s="28">
        <v>191</v>
      </c>
      <c r="D67" s="28">
        <v>191</v>
      </c>
      <c r="E67" s="28">
        <v>193</v>
      </c>
      <c r="F67" s="27">
        <v>193</v>
      </c>
      <c r="G67" s="26">
        <f t="shared" si="0"/>
        <v>191</v>
      </c>
    </row>
    <row r="68" spans="1:7" ht="21.75">
      <c r="A68" s="1" t="s">
        <v>37</v>
      </c>
      <c r="B68" s="22"/>
      <c r="C68" s="23"/>
      <c r="D68" s="22"/>
      <c r="E68" s="23"/>
      <c r="F68" s="22"/>
      <c r="G68" s="26"/>
    </row>
    <row r="69" spans="1:7" ht="21.75">
      <c r="A69" s="2" t="s">
        <v>38</v>
      </c>
      <c r="B69" s="25">
        <f>B$5*B70</f>
        <v>6195.9143999999997</v>
      </c>
      <c r="C69" s="25">
        <f>C$5*C70</f>
        <v>6185.7900000000009</v>
      </c>
      <c r="D69" s="25">
        <f>D$5*D70</f>
        <v>6156.384</v>
      </c>
      <c r="E69" s="25">
        <f>E$5*E70</f>
        <v>6190.1489000000001</v>
      </c>
      <c r="F69" s="25">
        <f>F$5*F70</f>
        <v>6206.7280999999994</v>
      </c>
      <c r="G69" s="26">
        <f t="shared" ref="G69:G86" si="1">AVERAGE(B69:F69)</f>
        <v>6186.9930800000002</v>
      </c>
    </row>
    <row r="70" spans="1:7" ht="21.75">
      <c r="A70" s="3" t="s">
        <v>2</v>
      </c>
      <c r="B70" s="27">
        <v>156</v>
      </c>
      <c r="C70" s="28">
        <v>156</v>
      </c>
      <c r="D70" s="27">
        <v>156</v>
      </c>
      <c r="E70" s="28">
        <v>157</v>
      </c>
      <c r="F70" s="27">
        <v>157</v>
      </c>
      <c r="G70" s="26">
        <f t="shared" si="1"/>
        <v>156.4</v>
      </c>
    </row>
    <row r="71" spans="1:7" ht="21.75">
      <c r="A71" s="5" t="s">
        <v>39</v>
      </c>
      <c r="B71" s="23"/>
      <c r="C71" s="23"/>
      <c r="D71" s="23"/>
      <c r="E71" s="23"/>
      <c r="F71" s="29"/>
      <c r="G71" s="26"/>
    </row>
    <row r="72" spans="1:7" ht="21.75">
      <c r="A72" s="2" t="s">
        <v>40</v>
      </c>
      <c r="B72" s="25">
        <f>B$5*B73</f>
        <v>7824.3277999999991</v>
      </c>
      <c r="C72" s="25">
        <f>C$5*C73</f>
        <v>7851.1950000000006</v>
      </c>
      <c r="D72" s="25">
        <f>D$5*D73</f>
        <v>7813.8719999999994</v>
      </c>
      <c r="E72" s="25">
        <f>E$5*E73</f>
        <v>7924.9677000000001</v>
      </c>
      <c r="F72" s="25">
        <f>F$5*F73</f>
        <v>7946.193299999999</v>
      </c>
      <c r="G72" s="26">
        <f t="shared" si="1"/>
        <v>7872.1111600000004</v>
      </c>
    </row>
    <row r="73" spans="1:7" ht="21.75">
      <c r="A73" s="2" t="s">
        <v>2</v>
      </c>
      <c r="B73" s="28">
        <v>197</v>
      </c>
      <c r="C73" s="28">
        <v>198</v>
      </c>
      <c r="D73" s="28">
        <v>198</v>
      </c>
      <c r="E73" s="28">
        <v>201</v>
      </c>
      <c r="F73" s="28">
        <v>201</v>
      </c>
      <c r="G73" s="26">
        <f t="shared" si="1"/>
        <v>199</v>
      </c>
    </row>
    <row r="74" spans="1:7" ht="21.75">
      <c r="A74" s="4" t="s">
        <v>41</v>
      </c>
      <c r="B74" s="17">
        <f>B$5*B75</f>
        <v>7665.4581999999991</v>
      </c>
      <c r="C74" s="17">
        <f>C$5*C75</f>
        <v>7692.5850000000009</v>
      </c>
      <c r="D74" s="17">
        <f>D$5*D75</f>
        <v>7656.0159999999996</v>
      </c>
      <c r="E74" s="31">
        <f>E$5*E75</f>
        <v>7767.2569000000003</v>
      </c>
      <c r="F74" s="25">
        <f>F$5*F75</f>
        <v>7788.0600999999997</v>
      </c>
      <c r="G74" s="26">
        <f t="shared" si="1"/>
        <v>7713.8752399999994</v>
      </c>
    </row>
    <row r="75" spans="1:7" ht="21.75">
      <c r="A75" s="3" t="s">
        <v>2</v>
      </c>
      <c r="B75" s="27">
        <v>193</v>
      </c>
      <c r="C75" s="28">
        <v>194</v>
      </c>
      <c r="D75" s="27">
        <v>194</v>
      </c>
      <c r="E75" s="28">
        <v>197</v>
      </c>
      <c r="F75" s="27">
        <v>197</v>
      </c>
      <c r="G75" s="26">
        <f t="shared" si="1"/>
        <v>195</v>
      </c>
    </row>
    <row r="76" spans="1:7" ht="21.75">
      <c r="A76" s="4" t="s">
        <v>42</v>
      </c>
      <c r="B76" s="23">
        <f>B$5*B77</f>
        <v>7586.0234</v>
      </c>
      <c r="C76" s="23">
        <f>C$5*C77</f>
        <v>7613.2800000000007</v>
      </c>
      <c r="D76" s="23">
        <f>D$5*D77</f>
        <v>7577.0879999999997</v>
      </c>
      <c r="E76" s="23">
        <f>E$5*E77</f>
        <v>7648.9738000000007</v>
      </c>
      <c r="F76" s="25">
        <f>F$5*F77</f>
        <v>7708.9934999999996</v>
      </c>
      <c r="G76" s="26">
        <f t="shared" si="1"/>
        <v>7626.8717399999996</v>
      </c>
    </row>
    <row r="77" spans="1:7" ht="21.75">
      <c r="A77" s="3" t="s">
        <v>2</v>
      </c>
      <c r="B77" s="27">
        <v>191</v>
      </c>
      <c r="C77" s="28">
        <v>192</v>
      </c>
      <c r="D77" s="27">
        <v>192</v>
      </c>
      <c r="E77" s="28">
        <v>194</v>
      </c>
      <c r="F77" s="27">
        <v>195</v>
      </c>
      <c r="G77" s="26">
        <f t="shared" si="1"/>
        <v>192.8</v>
      </c>
    </row>
    <row r="78" spans="1:7" ht="21.75">
      <c r="A78" s="4" t="s">
        <v>43</v>
      </c>
      <c r="B78" s="23">
        <f>B$5*B79</f>
        <v>7466.8711999999996</v>
      </c>
      <c r="C78" s="23">
        <f>C$5*C79</f>
        <v>7494.3225000000002</v>
      </c>
      <c r="D78" s="23">
        <f>D$5*D79</f>
        <v>7458.6959999999999</v>
      </c>
      <c r="E78" s="23">
        <f>E$5*E79</f>
        <v>7570.1184000000003</v>
      </c>
      <c r="F78" s="25">
        <f>F$5*F79</f>
        <v>7590.3935999999994</v>
      </c>
      <c r="G78" s="26">
        <f t="shared" si="1"/>
        <v>7516.0803400000004</v>
      </c>
    </row>
    <row r="79" spans="1:7" ht="21.75">
      <c r="A79" s="3" t="s">
        <v>2</v>
      </c>
      <c r="B79" s="27">
        <v>188</v>
      </c>
      <c r="C79" s="28">
        <v>189</v>
      </c>
      <c r="D79" s="27">
        <v>189</v>
      </c>
      <c r="E79" s="28">
        <v>192</v>
      </c>
      <c r="F79" s="27">
        <v>192</v>
      </c>
      <c r="G79" s="26">
        <f t="shared" si="1"/>
        <v>190</v>
      </c>
    </row>
    <row r="80" spans="1:7" ht="21.75">
      <c r="A80" s="4" t="s">
        <v>44</v>
      </c>
      <c r="B80" s="23">
        <f>B$5*B81</f>
        <v>7268.2842000000001</v>
      </c>
      <c r="C80" s="23">
        <f>C$5*C81</f>
        <v>7296.06</v>
      </c>
      <c r="D80" s="23">
        <f>D$5*D81</f>
        <v>7261.3760000000002</v>
      </c>
      <c r="E80" s="23">
        <f>E$5*E81</f>
        <v>7372.9799000000003</v>
      </c>
      <c r="F80" s="25">
        <f>F$5*F81</f>
        <v>7392.7270999999992</v>
      </c>
      <c r="G80" s="26">
        <f t="shared" si="1"/>
        <v>7318.2854399999997</v>
      </c>
    </row>
    <row r="81" spans="1:7" ht="21.75">
      <c r="A81" s="3" t="s">
        <v>2</v>
      </c>
      <c r="B81" s="27">
        <v>183</v>
      </c>
      <c r="C81" s="28">
        <v>184</v>
      </c>
      <c r="D81" s="27">
        <v>184</v>
      </c>
      <c r="E81" s="28">
        <v>187</v>
      </c>
      <c r="F81" s="27">
        <v>187</v>
      </c>
      <c r="G81" s="26">
        <f t="shared" si="1"/>
        <v>185</v>
      </c>
    </row>
    <row r="82" spans="1:7" ht="21.75">
      <c r="A82" s="4" t="s">
        <v>45</v>
      </c>
      <c r="B82" s="23"/>
      <c r="C82" s="23"/>
      <c r="D82" s="23"/>
      <c r="E82" s="23"/>
      <c r="F82" s="25"/>
      <c r="G82" s="26"/>
    </row>
    <row r="83" spans="1:7" ht="21.75">
      <c r="A83" s="3" t="s">
        <v>2</v>
      </c>
      <c r="B83" s="27"/>
      <c r="C83" s="28"/>
      <c r="D83" s="27"/>
      <c r="E83" s="28"/>
      <c r="F83" s="27"/>
      <c r="G83" s="26"/>
    </row>
    <row r="84" spans="1:7" ht="21.75">
      <c r="A84" s="1" t="s">
        <v>46</v>
      </c>
      <c r="B84" s="22"/>
      <c r="C84" s="23"/>
      <c r="D84" s="22"/>
      <c r="E84" s="23"/>
      <c r="F84" s="22"/>
      <c r="G84" s="26"/>
    </row>
    <row r="85" spans="1:7" ht="21.75">
      <c r="A85" s="2" t="s">
        <v>47</v>
      </c>
      <c r="B85" s="25">
        <f>B$5*B86</f>
        <v>6434.2187999999996</v>
      </c>
      <c r="C85" s="25">
        <f>C$5*C86</f>
        <v>6463.357500000001</v>
      </c>
      <c r="D85" s="25">
        <f>D$5*D86</f>
        <v>6432.6319999999996</v>
      </c>
      <c r="E85" s="25">
        <f>E$5*E86</f>
        <v>6505.5704999999998</v>
      </c>
      <c r="F85" s="25">
        <f>F$5*F86</f>
        <v>6522.9944999999998</v>
      </c>
      <c r="G85" s="26">
        <f t="shared" si="1"/>
        <v>6471.7546600000005</v>
      </c>
    </row>
    <row r="86" spans="1:7" ht="21.75">
      <c r="A86" s="3" t="s">
        <v>2</v>
      </c>
      <c r="B86" s="27">
        <v>162</v>
      </c>
      <c r="C86" s="28">
        <v>163</v>
      </c>
      <c r="D86" s="27">
        <v>163</v>
      </c>
      <c r="E86" s="28">
        <v>165</v>
      </c>
      <c r="F86" s="27">
        <v>165</v>
      </c>
      <c r="G86" s="26">
        <f t="shared" si="1"/>
        <v>163.6</v>
      </c>
    </row>
    <row r="87" spans="1:7" ht="21.75">
      <c r="A87" s="9" t="s">
        <v>54</v>
      </c>
      <c r="B87" s="22"/>
      <c r="C87" s="23"/>
      <c r="D87" s="22"/>
      <c r="E87" s="23"/>
      <c r="F87" s="22"/>
      <c r="G87" s="26"/>
    </row>
    <row r="88" spans="1:7">
      <c r="A88" s="25" t="s">
        <v>54</v>
      </c>
      <c r="B88" s="25"/>
      <c r="C88" s="25"/>
      <c r="D88" s="25"/>
      <c r="E88" s="25"/>
      <c r="F88" s="29"/>
      <c r="G88" s="26"/>
    </row>
    <row r="89" spans="1:7">
      <c r="A89" s="28" t="s">
        <v>2</v>
      </c>
      <c r="B89" s="27"/>
      <c r="C89" s="28"/>
      <c r="D89" s="27"/>
      <c r="E89" s="28"/>
      <c r="F89" s="27"/>
      <c r="G89" s="26"/>
    </row>
    <row r="90" spans="1:7">
      <c r="A90" s="28"/>
      <c r="B90" s="27"/>
      <c r="C90" s="28"/>
      <c r="D90" s="27"/>
      <c r="E90" s="28"/>
      <c r="F90" s="27"/>
      <c r="G90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06"/>
  <sheetViews>
    <sheetView workbookViewId="0">
      <selection activeCell="B2" sqref="B2"/>
    </sheetView>
  </sheetViews>
  <sheetFormatPr defaultRowHeight="21.75"/>
  <cols>
    <col min="1" max="1" width="20.125" style="40" customWidth="1"/>
    <col min="2" max="2" width="9.625" style="40" customWidth="1"/>
    <col min="3" max="3" width="9" style="40" customWidth="1"/>
    <col min="4" max="4" width="8.125" style="40" customWidth="1"/>
    <col min="5" max="5" width="8.375" style="40" customWidth="1"/>
    <col min="6" max="6" width="8.75" style="40" customWidth="1"/>
    <col min="7" max="7" width="9" style="40" customWidth="1"/>
    <col min="8" max="8" width="8.75" style="40" customWidth="1"/>
    <col min="9" max="10" width="9" style="40"/>
    <col min="11" max="11" width="9.625" style="40" customWidth="1"/>
    <col min="12" max="12" width="9" style="40"/>
    <col min="13" max="13" width="9.375" style="40" customWidth="1"/>
    <col min="14" max="14" width="11.25" style="40" customWidth="1"/>
    <col min="15" max="15" width="10" style="40" customWidth="1"/>
    <col min="16" max="16" width="12" style="40" customWidth="1"/>
    <col min="17" max="256" width="9" style="40"/>
    <col min="257" max="257" width="20.125" style="40" customWidth="1"/>
    <col min="258" max="258" width="9.625" style="40" customWidth="1"/>
    <col min="259" max="259" width="9" style="40" customWidth="1"/>
    <col min="260" max="260" width="8.125" style="40" customWidth="1"/>
    <col min="261" max="261" width="8.375" style="40" customWidth="1"/>
    <col min="262" max="262" width="8.75" style="40" customWidth="1"/>
    <col min="263" max="263" width="9" style="40" customWidth="1"/>
    <col min="264" max="264" width="8.75" style="40" customWidth="1"/>
    <col min="265" max="266" width="9" style="40"/>
    <col min="267" max="267" width="9.625" style="40" customWidth="1"/>
    <col min="268" max="268" width="9" style="40"/>
    <col min="269" max="269" width="9.375" style="40" customWidth="1"/>
    <col min="270" max="270" width="11.25" style="40" customWidth="1"/>
    <col min="271" max="271" width="10" style="40" customWidth="1"/>
    <col min="272" max="272" width="12" style="40" customWidth="1"/>
    <col min="273" max="512" width="9" style="40"/>
    <col min="513" max="513" width="20.125" style="40" customWidth="1"/>
    <col min="514" max="514" width="9.625" style="40" customWidth="1"/>
    <col min="515" max="515" width="9" style="40" customWidth="1"/>
    <col min="516" max="516" width="8.125" style="40" customWidth="1"/>
    <col min="517" max="517" width="8.375" style="40" customWidth="1"/>
    <col min="518" max="518" width="8.75" style="40" customWidth="1"/>
    <col min="519" max="519" width="9" style="40" customWidth="1"/>
    <col min="520" max="520" width="8.75" style="40" customWidth="1"/>
    <col min="521" max="522" width="9" style="40"/>
    <col min="523" max="523" width="9.625" style="40" customWidth="1"/>
    <col min="524" max="524" width="9" style="40"/>
    <col min="525" max="525" width="9.375" style="40" customWidth="1"/>
    <col min="526" max="526" width="11.25" style="40" customWidth="1"/>
    <col min="527" max="527" width="10" style="40" customWidth="1"/>
    <col min="528" max="528" width="12" style="40" customWidth="1"/>
    <col min="529" max="768" width="9" style="40"/>
    <col min="769" max="769" width="20.125" style="40" customWidth="1"/>
    <col min="770" max="770" width="9.625" style="40" customWidth="1"/>
    <col min="771" max="771" width="9" style="40" customWidth="1"/>
    <col min="772" max="772" width="8.125" style="40" customWidth="1"/>
    <col min="773" max="773" width="8.375" style="40" customWidth="1"/>
    <col min="774" max="774" width="8.75" style="40" customWidth="1"/>
    <col min="775" max="775" width="9" style="40" customWidth="1"/>
    <col min="776" max="776" width="8.75" style="40" customWidth="1"/>
    <col min="777" max="778" width="9" style="40"/>
    <col min="779" max="779" width="9.625" style="40" customWidth="1"/>
    <col min="780" max="780" width="9" style="40"/>
    <col min="781" max="781" width="9.375" style="40" customWidth="1"/>
    <col min="782" max="782" width="11.25" style="40" customWidth="1"/>
    <col min="783" max="783" width="10" style="40" customWidth="1"/>
    <col min="784" max="784" width="12" style="40" customWidth="1"/>
    <col min="785" max="1024" width="9" style="40"/>
    <col min="1025" max="1025" width="20.125" style="40" customWidth="1"/>
    <col min="1026" max="1026" width="9.625" style="40" customWidth="1"/>
    <col min="1027" max="1027" width="9" style="40" customWidth="1"/>
    <col min="1028" max="1028" width="8.125" style="40" customWidth="1"/>
    <col min="1029" max="1029" width="8.375" style="40" customWidth="1"/>
    <col min="1030" max="1030" width="8.75" style="40" customWidth="1"/>
    <col min="1031" max="1031" width="9" style="40" customWidth="1"/>
    <col min="1032" max="1032" width="8.75" style="40" customWidth="1"/>
    <col min="1033" max="1034" width="9" style="40"/>
    <col min="1035" max="1035" width="9.625" style="40" customWidth="1"/>
    <col min="1036" max="1036" width="9" style="40"/>
    <col min="1037" max="1037" width="9.375" style="40" customWidth="1"/>
    <col min="1038" max="1038" width="11.25" style="40" customWidth="1"/>
    <col min="1039" max="1039" width="10" style="40" customWidth="1"/>
    <col min="1040" max="1040" width="12" style="40" customWidth="1"/>
    <col min="1041" max="1280" width="9" style="40"/>
    <col min="1281" max="1281" width="20.125" style="40" customWidth="1"/>
    <col min="1282" max="1282" width="9.625" style="40" customWidth="1"/>
    <col min="1283" max="1283" width="9" style="40" customWidth="1"/>
    <col min="1284" max="1284" width="8.125" style="40" customWidth="1"/>
    <col min="1285" max="1285" width="8.375" style="40" customWidth="1"/>
    <col min="1286" max="1286" width="8.75" style="40" customWidth="1"/>
    <col min="1287" max="1287" width="9" style="40" customWidth="1"/>
    <col min="1288" max="1288" width="8.75" style="40" customWidth="1"/>
    <col min="1289" max="1290" width="9" style="40"/>
    <col min="1291" max="1291" width="9.625" style="40" customWidth="1"/>
    <col min="1292" max="1292" width="9" style="40"/>
    <col min="1293" max="1293" width="9.375" style="40" customWidth="1"/>
    <col min="1294" max="1294" width="11.25" style="40" customWidth="1"/>
    <col min="1295" max="1295" width="10" style="40" customWidth="1"/>
    <col min="1296" max="1296" width="12" style="40" customWidth="1"/>
    <col min="1297" max="1536" width="9" style="40"/>
    <col min="1537" max="1537" width="20.125" style="40" customWidth="1"/>
    <col min="1538" max="1538" width="9.625" style="40" customWidth="1"/>
    <col min="1539" max="1539" width="9" style="40" customWidth="1"/>
    <col min="1540" max="1540" width="8.125" style="40" customWidth="1"/>
    <col min="1541" max="1541" width="8.375" style="40" customWidth="1"/>
    <col min="1542" max="1542" width="8.75" style="40" customWidth="1"/>
    <col min="1543" max="1543" width="9" style="40" customWidth="1"/>
    <col min="1544" max="1544" width="8.75" style="40" customWidth="1"/>
    <col min="1545" max="1546" width="9" style="40"/>
    <col min="1547" max="1547" width="9.625" style="40" customWidth="1"/>
    <col min="1548" max="1548" width="9" style="40"/>
    <col min="1549" max="1549" width="9.375" style="40" customWidth="1"/>
    <col min="1550" max="1550" width="11.25" style="40" customWidth="1"/>
    <col min="1551" max="1551" width="10" style="40" customWidth="1"/>
    <col min="1552" max="1552" width="12" style="40" customWidth="1"/>
    <col min="1553" max="1792" width="9" style="40"/>
    <col min="1793" max="1793" width="20.125" style="40" customWidth="1"/>
    <col min="1794" max="1794" width="9.625" style="40" customWidth="1"/>
    <col min="1795" max="1795" width="9" style="40" customWidth="1"/>
    <col min="1796" max="1796" width="8.125" style="40" customWidth="1"/>
    <col min="1797" max="1797" width="8.375" style="40" customWidth="1"/>
    <col min="1798" max="1798" width="8.75" style="40" customWidth="1"/>
    <col min="1799" max="1799" width="9" style="40" customWidth="1"/>
    <col min="1800" max="1800" width="8.75" style="40" customWidth="1"/>
    <col min="1801" max="1802" width="9" style="40"/>
    <col min="1803" max="1803" width="9.625" style="40" customWidth="1"/>
    <col min="1804" max="1804" width="9" style="40"/>
    <col min="1805" max="1805" width="9.375" style="40" customWidth="1"/>
    <col min="1806" max="1806" width="11.25" style="40" customWidth="1"/>
    <col min="1807" max="1807" width="10" style="40" customWidth="1"/>
    <col min="1808" max="1808" width="12" style="40" customWidth="1"/>
    <col min="1809" max="2048" width="9" style="40"/>
    <col min="2049" max="2049" width="20.125" style="40" customWidth="1"/>
    <col min="2050" max="2050" width="9.625" style="40" customWidth="1"/>
    <col min="2051" max="2051" width="9" style="40" customWidth="1"/>
    <col min="2052" max="2052" width="8.125" style="40" customWidth="1"/>
    <col min="2053" max="2053" width="8.375" style="40" customWidth="1"/>
    <col min="2054" max="2054" width="8.75" style="40" customWidth="1"/>
    <col min="2055" max="2055" width="9" style="40" customWidth="1"/>
    <col min="2056" max="2056" width="8.75" style="40" customWidth="1"/>
    <col min="2057" max="2058" width="9" style="40"/>
    <col min="2059" max="2059" width="9.625" style="40" customWidth="1"/>
    <col min="2060" max="2060" width="9" style="40"/>
    <col min="2061" max="2061" width="9.375" style="40" customWidth="1"/>
    <col min="2062" max="2062" width="11.25" style="40" customWidth="1"/>
    <col min="2063" max="2063" width="10" style="40" customWidth="1"/>
    <col min="2064" max="2064" width="12" style="40" customWidth="1"/>
    <col min="2065" max="2304" width="9" style="40"/>
    <col min="2305" max="2305" width="20.125" style="40" customWidth="1"/>
    <col min="2306" max="2306" width="9.625" style="40" customWidth="1"/>
    <col min="2307" max="2307" width="9" style="40" customWidth="1"/>
    <col min="2308" max="2308" width="8.125" style="40" customWidth="1"/>
    <col min="2309" max="2309" width="8.375" style="40" customWidth="1"/>
    <col min="2310" max="2310" width="8.75" style="40" customWidth="1"/>
    <col min="2311" max="2311" width="9" style="40" customWidth="1"/>
    <col min="2312" max="2312" width="8.75" style="40" customWidth="1"/>
    <col min="2313" max="2314" width="9" style="40"/>
    <col min="2315" max="2315" width="9.625" style="40" customWidth="1"/>
    <col min="2316" max="2316" width="9" style="40"/>
    <col min="2317" max="2317" width="9.375" style="40" customWidth="1"/>
    <col min="2318" max="2318" width="11.25" style="40" customWidth="1"/>
    <col min="2319" max="2319" width="10" style="40" customWidth="1"/>
    <col min="2320" max="2320" width="12" style="40" customWidth="1"/>
    <col min="2321" max="2560" width="9" style="40"/>
    <col min="2561" max="2561" width="20.125" style="40" customWidth="1"/>
    <col min="2562" max="2562" width="9.625" style="40" customWidth="1"/>
    <col min="2563" max="2563" width="9" style="40" customWidth="1"/>
    <col min="2564" max="2564" width="8.125" style="40" customWidth="1"/>
    <col min="2565" max="2565" width="8.375" style="40" customWidth="1"/>
    <col min="2566" max="2566" width="8.75" style="40" customWidth="1"/>
    <col min="2567" max="2567" width="9" style="40" customWidth="1"/>
    <col min="2568" max="2568" width="8.75" style="40" customWidth="1"/>
    <col min="2569" max="2570" width="9" style="40"/>
    <col min="2571" max="2571" width="9.625" style="40" customWidth="1"/>
    <col min="2572" max="2572" width="9" style="40"/>
    <col min="2573" max="2573" width="9.375" style="40" customWidth="1"/>
    <col min="2574" max="2574" width="11.25" style="40" customWidth="1"/>
    <col min="2575" max="2575" width="10" style="40" customWidth="1"/>
    <col min="2576" max="2576" width="12" style="40" customWidth="1"/>
    <col min="2577" max="2816" width="9" style="40"/>
    <col min="2817" max="2817" width="20.125" style="40" customWidth="1"/>
    <col min="2818" max="2818" width="9.625" style="40" customWidth="1"/>
    <col min="2819" max="2819" width="9" style="40" customWidth="1"/>
    <col min="2820" max="2820" width="8.125" style="40" customWidth="1"/>
    <col min="2821" max="2821" width="8.375" style="40" customWidth="1"/>
    <col min="2822" max="2822" width="8.75" style="40" customWidth="1"/>
    <col min="2823" max="2823" width="9" style="40" customWidth="1"/>
    <col min="2824" max="2824" width="8.75" style="40" customWidth="1"/>
    <col min="2825" max="2826" width="9" style="40"/>
    <col min="2827" max="2827" width="9.625" style="40" customWidth="1"/>
    <col min="2828" max="2828" width="9" style="40"/>
    <col min="2829" max="2829" width="9.375" style="40" customWidth="1"/>
    <col min="2830" max="2830" width="11.25" style="40" customWidth="1"/>
    <col min="2831" max="2831" width="10" style="40" customWidth="1"/>
    <col min="2832" max="2832" width="12" style="40" customWidth="1"/>
    <col min="2833" max="3072" width="9" style="40"/>
    <col min="3073" max="3073" width="20.125" style="40" customWidth="1"/>
    <col min="3074" max="3074" width="9.625" style="40" customWidth="1"/>
    <col min="3075" max="3075" width="9" style="40" customWidth="1"/>
    <col min="3076" max="3076" width="8.125" style="40" customWidth="1"/>
    <col min="3077" max="3077" width="8.375" style="40" customWidth="1"/>
    <col min="3078" max="3078" width="8.75" style="40" customWidth="1"/>
    <col min="3079" max="3079" width="9" style="40" customWidth="1"/>
    <col min="3080" max="3080" width="8.75" style="40" customWidth="1"/>
    <col min="3081" max="3082" width="9" style="40"/>
    <col min="3083" max="3083" width="9.625" style="40" customWidth="1"/>
    <col min="3084" max="3084" width="9" style="40"/>
    <col min="3085" max="3085" width="9.375" style="40" customWidth="1"/>
    <col min="3086" max="3086" width="11.25" style="40" customWidth="1"/>
    <col min="3087" max="3087" width="10" style="40" customWidth="1"/>
    <col min="3088" max="3088" width="12" style="40" customWidth="1"/>
    <col min="3089" max="3328" width="9" style="40"/>
    <col min="3329" max="3329" width="20.125" style="40" customWidth="1"/>
    <col min="3330" max="3330" width="9.625" style="40" customWidth="1"/>
    <col min="3331" max="3331" width="9" style="40" customWidth="1"/>
    <col min="3332" max="3332" width="8.125" style="40" customWidth="1"/>
    <col min="3333" max="3333" width="8.375" style="40" customWidth="1"/>
    <col min="3334" max="3334" width="8.75" style="40" customWidth="1"/>
    <col min="3335" max="3335" width="9" style="40" customWidth="1"/>
    <col min="3336" max="3336" width="8.75" style="40" customWidth="1"/>
    <col min="3337" max="3338" width="9" style="40"/>
    <col min="3339" max="3339" width="9.625" style="40" customWidth="1"/>
    <col min="3340" max="3340" width="9" style="40"/>
    <col min="3341" max="3341" width="9.375" style="40" customWidth="1"/>
    <col min="3342" max="3342" width="11.25" style="40" customWidth="1"/>
    <col min="3343" max="3343" width="10" style="40" customWidth="1"/>
    <col min="3344" max="3344" width="12" style="40" customWidth="1"/>
    <col min="3345" max="3584" width="9" style="40"/>
    <col min="3585" max="3585" width="20.125" style="40" customWidth="1"/>
    <col min="3586" max="3586" width="9.625" style="40" customWidth="1"/>
    <col min="3587" max="3587" width="9" style="40" customWidth="1"/>
    <col min="3588" max="3588" width="8.125" style="40" customWidth="1"/>
    <col min="3589" max="3589" width="8.375" style="40" customWidth="1"/>
    <col min="3590" max="3590" width="8.75" style="40" customWidth="1"/>
    <col min="3591" max="3591" width="9" style="40" customWidth="1"/>
    <col min="3592" max="3592" width="8.75" style="40" customWidth="1"/>
    <col min="3593" max="3594" width="9" style="40"/>
    <col min="3595" max="3595" width="9.625" style="40" customWidth="1"/>
    <col min="3596" max="3596" width="9" style="40"/>
    <col min="3597" max="3597" width="9.375" style="40" customWidth="1"/>
    <col min="3598" max="3598" width="11.25" style="40" customWidth="1"/>
    <col min="3599" max="3599" width="10" style="40" customWidth="1"/>
    <col min="3600" max="3600" width="12" style="40" customWidth="1"/>
    <col min="3601" max="3840" width="9" style="40"/>
    <col min="3841" max="3841" width="20.125" style="40" customWidth="1"/>
    <col min="3842" max="3842" width="9.625" style="40" customWidth="1"/>
    <col min="3843" max="3843" width="9" style="40" customWidth="1"/>
    <col min="3844" max="3844" width="8.125" style="40" customWidth="1"/>
    <col min="3845" max="3845" width="8.375" style="40" customWidth="1"/>
    <col min="3846" max="3846" width="8.75" style="40" customWidth="1"/>
    <col min="3847" max="3847" width="9" style="40" customWidth="1"/>
    <col min="3848" max="3848" width="8.75" style="40" customWidth="1"/>
    <col min="3849" max="3850" width="9" style="40"/>
    <col min="3851" max="3851" width="9.625" style="40" customWidth="1"/>
    <col min="3852" max="3852" width="9" style="40"/>
    <col min="3853" max="3853" width="9.375" style="40" customWidth="1"/>
    <col min="3854" max="3854" width="11.25" style="40" customWidth="1"/>
    <col min="3855" max="3855" width="10" style="40" customWidth="1"/>
    <col min="3856" max="3856" width="12" style="40" customWidth="1"/>
    <col min="3857" max="4096" width="9" style="40"/>
    <col min="4097" max="4097" width="20.125" style="40" customWidth="1"/>
    <col min="4098" max="4098" width="9.625" style="40" customWidth="1"/>
    <col min="4099" max="4099" width="9" style="40" customWidth="1"/>
    <col min="4100" max="4100" width="8.125" style="40" customWidth="1"/>
    <col min="4101" max="4101" width="8.375" style="40" customWidth="1"/>
    <col min="4102" max="4102" width="8.75" style="40" customWidth="1"/>
    <col min="4103" max="4103" width="9" style="40" customWidth="1"/>
    <col min="4104" max="4104" width="8.75" style="40" customWidth="1"/>
    <col min="4105" max="4106" width="9" style="40"/>
    <col min="4107" max="4107" width="9.625" style="40" customWidth="1"/>
    <col min="4108" max="4108" width="9" style="40"/>
    <col min="4109" max="4109" width="9.375" style="40" customWidth="1"/>
    <col min="4110" max="4110" width="11.25" style="40" customWidth="1"/>
    <col min="4111" max="4111" width="10" style="40" customWidth="1"/>
    <col min="4112" max="4112" width="12" style="40" customWidth="1"/>
    <col min="4113" max="4352" width="9" style="40"/>
    <col min="4353" max="4353" width="20.125" style="40" customWidth="1"/>
    <col min="4354" max="4354" width="9.625" style="40" customWidth="1"/>
    <col min="4355" max="4355" width="9" style="40" customWidth="1"/>
    <col min="4356" max="4356" width="8.125" style="40" customWidth="1"/>
    <col min="4357" max="4357" width="8.375" style="40" customWidth="1"/>
    <col min="4358" max="4358" width="8.75" style="40" customWidth="1"/>
    <col min="4359" max="4359" width="9" style="40" customWidth="1"/>
    <col min="4360" max="4360" width="8.75" style="40" customWidth="1"/>
    <col min="4361" max="4362" width="9" style="40"/>
    <col min="4363" max="4363" width="9.625" style="40" customWidth="1"/>
    <col min="4364" max="4364" width="9" style="40"/>
    <col min="4365" max="4365" width="9.375" style="40" customWidth="1"/>
    <col min="4366" max="4366" width="11.25" style="40" customWidth="1"/>
    <col min="4367" max="4367" width="10" style="40" customWidth="1"/>
    <col min="4368" max="4368" width="12" style="40" customWidth="1"/>
    <col min="4369" max="4608" width="9" style="40"/>
    <col min="4609" max="4609" width="20.125" style="40" customWidth="1"/>
    <col min="4610" max="4610" width="9.625" style="40" customWidth="1"/>
    <col min="4611" max="4611" width="9" style="40" customWidth="1"/>
    <col min="4612" max="4612" width="8.125" style="40" customWidth="1"/>
    <col min="4613" max="4613" width="8.375" style="40" customWidth="1"/>
    <col min="4614" max="4614" width="8.75" style="40" customWidth="1"/>
    <col min="4615" max="4615" width="9" style="40" customWidth="1"/>
    <col min="4616" max="4616" width="8.75" style="40" customWidth="1"/>
    <col min="4617" max="4618" width="9" style="40"/>
    <col min="4619" max="4619" width="9.625" style="40" customWidth="1"/>
    <col min="4620" max="4620" width="9" style="40"/>
    <col min="4621" max="4621" width="9.375" style="40" customWidth="1"/>
    <col min="4622" max="4622" width="11.25" style="40" customWidth="1"/>
    <col min="4623" max="4623" width="10" style="40" customWidth="1"/>
    <col min="4624" max="4624" width="12" style="40" customWidth="1"/>
    <col min="4625" max="4864" width="9" style="40"/>
    <col min="4865" max="4865" width="20.125" style="40" customWidth="1"/>
    <col min="4866" max="4866" width="9.625" style="40" customWidth="1"/>
    <col min="4867" max="4867" width="9" style="40" customWidth="1"/>
    <col min="4868" max="4868" width="8.125" style="40" customWidth="1"/>
    <col min="4869" max="4869" width="8.375" style="40" customWidth="1"/>
    <col min="4870" max="4870" width="8.75" style="40" customWidth="1"/>
    <col min="4871" max="4871" width="9" style="40" customWidth="1"/>
    <col min="4872" max="4872" width="8.75" style="40" customWidth="1"/>
    <col min="4873" max="4874" width="9" style="40"/>
    <col min="4875" max="4875" width="9.625" style="40" customWidth="1"/>
    <col min="4876" max="4876" width="9" style="40"/>
    <col min="4877" max="4877" width="9.375" style="40" customWidth="1"/>
    <col min="4878" max="4878" width="11.25" style="40" customWidth="1"/>
    <col min="4879" max="4879" width="10" style="40" customWidth="1"/>
    <col min="4880" max="4880" width="12" style="40" customWidth="1"/>
    <col min="4881" max="5120" width="9" style="40"/>
    <col min="5121" max="5121" width="20.125" style="40" customWidth="1"/>
    <col min="5122" max="5122" width="9.625" style="40" customWidth="1"/>
    <col min="5123" max="5123" width="9" style="40" customWidth="1"/>
    <col min="5124" max="5124" width="8.125" style="40" customWidth="1"/>
    <col min="5125" max="5125" width="8.375" style="40" customWidth="1"/>
    <col min="5126" max="5126" width="8.75" style="40" customWidth="1"/>
    <col min="5127" max="5127" width="9" style="40" customWidth="1"/>
    <col min="5128" max="5128" width="8.75" style="40" customWidth="1"/>
    <col min="5129" max="5130" width="9" style="40"/>
    <col min="5131" max="5131" width="9.625" style="40" customWidth="1"/>
    <col min="5132" max="5132" width="9" style="40"/>
    <col min="5133" max="5133" width="9.375" style="40" customWidth="1"/>
    <col min="5134" max="5134" width="11.25" style="40" customWidth="1"/>
    <col min="5135" max="5135" width="10" style="40" customWidth="1"/>
    <col min="5136" max="5136" width="12" style="40" customWidth="1"/>
    <col min="5137" max="5376" width="9" style="40"/>
    <col min="5377" max="5377" width="20.125" style="40" customWidth="1"/>
    <col min="5378" max="5378" width="9.625" style="40" customWidth="1"/>
    <col min="5379" max="5379" width="9" style="40" customWidth="1"/>
    <col min="5380" max="5380" width="8.125" style="40" customWidth="1"/>
    <col min="5381" max="5381" width="8.375" style="40" customWidth="1"/>
    <col min="5382" max="5382" width="8.75" style="40" customWidth="1"/>
    <col min="5383" max="5383" width="9" style="40" customWidth="1"/>
    <col min="5384" max="5384" width="8.75" style="40" customWidth="1"/>
    <col min="5385" max="5386" width="9" style="40"/>
    <col min="5387" max="5387" width="9.625" style="40" customWidth="1"/>
    <col min="5388" max="5388" width="9" style="40"/>
    <col min="5389" max="5389" width="9.375" style="40" customWidth="1"/>
    <col min="5390" max="5390" width="11.25" style="40" customWidth="1"/>
    <col min="5391" max="5391" width="10" style="40" customWidth="1"/>
    <col min="5392" max="5392" width="12" style="40" customWidth="1"/>
    <col min="5393" max="5632" width="9" style="40"/>
    <col min="5633" max="5633" width="20.125" style="40" customWidth="1"/>
    <col min="5634" max="5634" width="9.625" style="40" customWidth="1"/>
    <col min="5635" max="5635" width="9" style="40" customWidth="1"/>
    <col min="5636" max="5636" width="8.125" style="40" customWidth="1"/>
    <col min="5637" max="5637" width="8.375" style="40" customWidth="1"/>
    <col min="5638" max="5638" width="8.75" style="40" customWidth="1"/>
    <col min="5639" max="5639" width="9" style="40" customWidth="1"/>
    <col min="5640" max="5640" width="8.75" style="40" customWidth="1"/>
    <col min="5641" max="5642" width="9" style="40"/>
    <col min="5643" max="5643" width="9.625" style="40" customWidth="1"/>
    <col min="5644" max="5644" width="9" style="40"/>
    <col min="5645" max="5645" width="9.375" style="40" customWidth="1"/>
    <col min="5646" max="5646" width="11.25" style="40" customWidth="1"/>
    <col min="5647" max="5647" width="10" style="40" customWidth="1"/>
    <col min="5648" max="5648" width="12" style="40" customWidth="1"/>
    <col min="5649" max="5888" width="9" style="40"/>
    <col min="5889" max="5889" width="20.125" style="40" customWidth="1"/>
    <col min="5890" max="5890" width="9.625" style="40" customWidth="1"/>
    <col min="5891" max="5891" width="9" style="40" customWidth="1"/>
    <col min="5892" max="5892" width="8.125" style="40" customWidth="1"/>
    <col min="5893" max="5893" width="8.375" style="40" customWidth="1"/>
    <col min="5894" max="5894" width="8.75" style="40" customWidth="1"/>
    <col min="5895" max="5895" width="9" style="40" customWidth="1"/>
    <col min="5896" max="5896" width="8.75" style="40" customWidth="1"/>
    <col min="5897" max="5898" width="9" style="40"/>
    <col min="5899" max="5899" width="9.625" style="40" customWidth="1"/>
    <col min="5900" max="5900" width="9" style="40"/>
    <col min="5901" max="5901" width="9.375" style="40" customWidth="1"/>
    <col min="5902" max="5902" width="11.25" style="40" customWidth="1"/>
    <col min="5903" max="5903" width="10" style="40" customWidth="1"/>
    <col min="5904" max="5904" width="12" style="40" customWidth="1"/>
    <col min="5905" max="6144" width="9" style="40"/>
    <col min="6145" max="6145" width="20.125" style="40" customWidth="1"/>
    <col min="6146" max="6146" width="9.625" style="40" customWidth="1"/>
    <col min="6147" max="6147" width="9" style="40" customWidth="1"/>
    <col min="6148" max="6148" width="8.125" style="40" customWidth="1"/>
    <col min="6149" max="6149" width="8.375" style="40" customWidth="1"/>
    <col min="6150" max="6150" width="8.75" style="40" customWidth="1"/>
    <col min="6151" max="6151" width="9" style="40" customWidth="1"/>
    <col min="6152" max="6152" width="8.75" style="40" customWidth="1"/>
    <col min="6153" max="6154" width="9" style="40"/>
    <col min="6155" max="6155" width="9.625" style="40" customWidth="1"/>
    <col min="6156" max="6156" width="9" style="40"/>
    <col min="6157" max="6157" width="9.375" style="40" customWidth="1"/>
    <col min="6158" max="6158" width="11.25" style="40" customWidth="1"/>
    <col min="6159" max="6159" width="10" style="40" customWidth="1"/>
    <col min="6160" max="6160" width="12" style="40" customWidth="1"/>
    <col min="6161" max="6400" width="9" style="40"/>
    <col min="6401" max="6401" width="20.125" style="40" customWidth="1"/>
    <col min="6402" max="6402" width="9.625" style="40" customWidth="1"/>
    <col min="6403" max="6403" width="9" style="40" customWidth="1"/>
    <col min="6404" max="6404" width="8.125" style="40" customWidth="1"/>
    <col min="6405" max="6405" width="8.375" style="40" customWidth="1"/>
    <col min="6406" max="6406" width="8.75" style="40" customWidth="1"/>
    <col min="6407" max="6407" width="9" style="40" customWidth="1"/>
    <col min="6408" max="6408" width="8.75" style="40" customWidth="1"/>
    <col min="6409" max="6410" width="9" style="40"/>
    <col min="6411" max="6411" width="9.625" style="40" customWidth="1"/>
    <col min="6412" max="6412" width="9" style="40"/>
    <col min="6413" max="6413" width="9.375" style="40" customWidth="1"/>
    <col min="6414" max="6414" width="11.25" style="40" customWidth="1"/>
    <col min="6415" max="6415" width="10" style="40" customWidth="1"/>
    <col min="6416" max="6416" width="12" style="40" customWidth="1"/>
    <col min="6417" max="6656" width="9" style="40"/>
    <col min="6657" max="6657" width="20.125" style="40" customWidth="1"/>
    <col min="6658" max="6658" width="9.625" style="40" customWidth="1"/>
    <col min="6659" max="6659" width="9" style="40" customWidth="1"/>
    <col min="6660" max="6660" width="8.125" style="40" customWidth="1"/>
    <col min="6661" max="6661" width="8.375" style="40" customWidth="1"/>
    <col min="6662" max="6662" width="8.75" style="40" customWidth="1"/>
    <col min="6663" max="6663" width="9" style="40" customWidth="1"/>
    <col min="6664" max="6664" width="8.75" style="40" customWidth="1"/>
    <col min="6665" max="6666" width="9" style="40"/>
    <col min="6667" max="6667" width="9.625" style="40" customWidth="1"/>
    <col min="6668" max="6668" width="9" style="40"/>
    <col min="6669" max="6669" width="9.375" style="40" customWidth="1"/>
    <col min="6670" max="6670" width="11.25" style="40" customWidth="1"/>
    <col min="6671" max="6671" width="10" style="40" customWidth="1"/>
    <col min="6672" max="6672" width="12" style="40" customWidth="1"/>
    <col min="6673" max="6912" width="9" style="40"/>
    <col min="6913" max="6913" width="20.125" style="40" customWidth="1"/>
    <col min="6914" max="6914" width="9.625" style="40" customWidth="1"/>
    <col min="6915" max="6915" width="9" style="40" customWidth="1"/>
    <col min="6916" max="6916" width="8.125" style="40" customWidth="1"/>
    <col min="6917" max="6917" width="8.375" style="40" customWidth="1"/>
    <col min="6918" max="6918" width="8.75" style="40" customWidth="1"/>
    <col min="6919" max="6919" width="9" style="40" customWidth="1"/>
    <col min="6920" max="6920" width="8.75" style="40" customWidth="1"/>
    <col min="6921" max="6922" width="9" style="40"/>
    <col min="6923" max="6923" width="9.625" style="40" customWidth="1"/>
    <col min="6924" max="6924" width="9" style="40"/>
    <col min="6925" max="6925" width="9.375" style="40" customWidth="1"/>
    <col min="6926" max="6926" width="11.25" style="40" customWidth="1"/>
    <col min="6927" max="6927" width="10" style="40" customWidth="1"/>
    <col min="6928" max="6928" width="12" style="40" customWidth="1"/>
    <col min="6929" max="7168" width="9" style="40"/>
    <col min="7169" max="7169" width="20.125" style="40" customWidth="1"/>
    <col min="7170" max="7170" width="9.625" style="40" customWidth="1"/>
    <col min="7171" max="7171" width="9" style="40" customWidth="1"/>
    <col min="7172" max="7172" width="8.125" style="40" customWidth="1"/>
    <col min="7173" max="7173" width="8.375" style="40" customWidth="1"/>
    <col min="7174" max="7174" width="8.75" style="40" customWidth="1"/>
    <col min="7175" max="7175" width="9" style="40" customWidth="1"/>
    <col min="7176" max="7176" width="8.75" style="40" customWidth="1"/>
    <col min="7177" max="7178" width="9" style="40"/>
    <col min="7179" max="7179" width="9.625" style="40" customWidth="1"/>
    <col min="7180" max="7180" width="9" style="40"/>
    <col min="7181" max="7181" width="9.375" style="40" customWidth="1"/>
    <col min="7182" max="7182" width="11.25" style="40" customWidth="1"/>
    <col min="7183" max="7183" width="10" style="40" customWidth="1"/>
    <col min="7184" max="7184" width="12" style="40" customWidth="1"/>
    <col min="7185" max="7424" width="9" style="40"/>
    <col min="7425" max="7425" width="20.125" style="40" customWidth="1"/>
    <col min="7426" max="7426" width="9.625" style="40" customWidth="1"/>
    <col min="7427" max="7427" width="9" style="40" customWidth="1"/>
    <col min="7428" max="7428" width="8.125" style="40" customWidth="1"/>
    <col min="7429" max="7429" width="8.375" style="40" customWidth="1"/>
    <col min="7430" max="7430" width="8.75" style="40" customWidth="1"/>
    <col min="7431" max="7431" width="9" style="40" customWidth="1"/>
    <col min="7432" max="7432" width="8.75" style="40" customWidth="1"/>
    <col min="7433" max="7434" width="9" style="40"/>
    <col min="7435" max="7435" width="9.625" style="40" customWidth="1"/>
    <col min="7436" max="7436" width="9" style="40"/>
    <col min="7437" max="7437" width="9.375" style="40" customWidth="1"/>
    <col min="7438" max="7438" width="11.25" style="40" customWidth="1"/>
    <col min="7439" max="7439" width="10" style="40" customWidth="1"/>
    <col min="7440" max="7440" width="12" style="40" customWidth="1"/>
    <col min="7441" max="7680" width="9" style="40"/>
    <col min="7681" max="7681" width="20.125" style="40" customWidth="1"/>
    <col min="7682" max="7682" width="9.625" style="40" customWidth="1"/>
    <col min="7683" max="7683" width="9" style="40" customWidth="1"/>
    <col min="7684" max="7684" width="8.125" style="40" customWidth="1"/>
    <col min="7685" max="7685" width="8.375" style="40" customWidth="1"/>
    <col min="7686" max="7686" width="8.75" style="40" customWidth="1"/>
    <col min="7687" max="7687" width="9" style="40" customWidth="1"/>
    <col min="7688" max="7688" width="8.75" style="40" customWidth="1"/>
    <col min="7689" max="7690" width="9" style="40"/>
    <col min="7691" max="7691" width="9.625" style="40" customWidth="1"/>
    <col min="7692" max="7692" width="9" style="40"/>
    <col min="7693" max="7693" width="9.375" style="40" customWidth="1"/>
    <col min="7694" max="7694" width="11.25" style="40" customWidth="1"/>
    <col min="7695" max="7695" width="10" style="40" customWidth="1"/>
    <col min="7696" max="7696" width="12" style="40" customWidth="1"/>
    <col min="7697" max="7936" width="9" style="40"/>
    <col min="7937" max="7937" width="20.125" style="40" customWidth="1"/>
    <col min="7938" max="7938" width="9.625" style="40" customWidth="1"/>
    <col min="7939" max="7939" width="9" style="40" customWidth="1"/>
    <col min="7940" max="7940" width="8.125" style="40" customWidth="1"/>
    <col min="7941" max="7941" width="8.375" style="40" customWidth="1"/>
    <col min="7942" max="7942" width="8.75" style="40" customWidth="1"/>
    <col min="7943" max="7943" width="9" style="40" customWidth="1"/>
    <col min="7944" max="7944" width="8.75" style="40" customWidth="1"/>
    <col min="7945" max="7946" width="9" style="40"/>
    <col min="7947" max="7947" width="9.625" style="40" customWidth="1"/>
    <col min="7948" max="7948" width="9" style="40"/>
    <col min="7949" max="7949" width="9.375" style="40" customWidth="1"/>
    <col min="7950" max="7950" width="11.25" style="40" customWidth="1"/>
    <col min="7951" max="7951" width="10" style="40" customWidth="1"/>
    <col min="7952" max="7952" width="12" style="40" customWidth="1"/>
    <col min="7953" max="8192" width="9" style="40"/>
    <col min="8193" max="8193" width="20.125" style="40" customWidth="1"/>
    <col min="8194" max="8194" width="9.625" style="40" customWidth="1"/>
    <col min="8195" max="8195" width="9" style="40" customWidth="1"/>
    <col min="8196" max="8196" width="8.125" style="40" customWidth="1"/>
    <col min="8197" max="8197" width="8.375" style="40" customWidth="1"/>
    <col min="8198" max="8198" width="8.75" style="40" customWidth="1"/>
    <col min="8199" max="8199" width="9" style="40" customWidth="1"/>
    <col min="8200" max="8200" width="8.75" style="40" customWidth="1"/>
    <col min="8201" max="8202" width="9" style="40"/>
    <col min="8203" max="8203" width="9.625" style="40" customWidth="1"/>
    <col min="8204" max="8204" width="9" style="40"/>
    <col min="8205" max="8205" width="9.375" style="40" customWidth="1"/>
    <col min="8206" max="8206" width="11.25" style="40" customWidth="1"/>
    <col min="8207" max="8207" width="10" style="40" customWidth="1"/>
    <col min="8208" max="8208" width="12" style="40" customWidth="1"/>
    <col min="8209" max="8448" width="9" style="40"/>
    <col min="8449" max="8449" width="20.125" style="40" customWidth="1"/>
    <col min="8450" max="8450" width="9.625" style="40" customWidth="1"/>
    <col min="8451" max="8451" width="9" style="40" customWidth="1"/>
    <col min="8452" max="8452" width="8.125" style="40" customWidth="1"/>
    <col min="8453" max="8453" width="8.375" style="40" customWidth="1"/>
    <col min="8454" max="8454" width="8.75" style="40" customWidth="1"/>
    <col min="8455" max="8455" width="9" style="40" customWidth="1"/>
    <col min="8456" max="8456" width="8.75" style="40" customWidth="1"/>
    <col min="8457" max="8458" width="9" style="40"/>
    <col min="8459" max="8459" width="9.625" style="40" customWidth="1"/>
    <col min="8460" max="8460" width="9" style="40"/>
    <col min="8461" max="8461" width="9.375" style="40" customWidth="1"/>
    <col min="8462" max="8462" width="11.25" style="40" customWidth="1"/>
    <col min="8463" max="8463" width="10" style="40" customWidth="1"/>
    <col min="8464" max="8464" width="12" style="40" customWidth="1"/>
    <col min="8465" max="8704" width="9" style="40"/>
    <col min="8705" max="8705" width="20.125" style="40" customWidth="1"/>
    <col min="8706" max="8706" width="9.625" style="40" customWidth="1"/>
    <col min="8707" max="8707" width="9" style="40" customWidth="1"/>
    <col min="8708" max="8708" width="8.125" style="40" customWidth="1"/>
    <col min="8709" max="8709" width="8.375" style="40" customWidth="1"/>
    <col min="8710" max="8710" width="8.75" style="40" customWidth="1"/>
    <col min="8711" max="8711" width="9" style="40" customWidth="1"/>
    <col min="8712" max="8712" width="8.75" style="40" customWidth="1"/>
    <col min="8713" max="8714" width="9" style="40"/>
    <col min="8715" max="8715" width="9.625" style="40" customWidth="1"/>
    <col min="8716" max="8716" width="9" style="40"/>
    <col min="8717" max="8717" width="9.375" style="40" customWidth="1"/>
    <col min="8718" max="8718" width="11.25" style="40" customWidth="1"/>
    <col min="8719" max="8719" width="10" style="40" customWidth="1"/>
    <col min="8720" max="8720" width="12" style="40" customWidth="1"/>
    <col min="8721" max="8960" width="9" style="40"/>
    <col min="8961" max="8961" width="20.125" style="40" customWidth="1"/>
    <col min="8962" max="8962" width="9.625" style="40" customWidth="1"/>
    <col min="8963" max="8963" width="9" style="40" customWidth="1"/>
    <col min="8964" max="8964" width="8.125" style="40" customWidth="1"/>
    <col min="8965" max="8965" width="8.375" style="40" customWidth="1"/>
    <col min="8966" max="8966" width="8.75" style="40" customWidth="1"/>
    <col min="8967" max="8967" width="9" style="40" customWidth="1"/>
    <col min="8968" max="8968" width="8.75" style="40" customWidth="1"/>
    <col min="8969" max="8970" width="9" style="40"/>
    <col min="8971" max="8971" width="9.625" style="40" customWidth="1"/>
    <col min="8972" max="8972" width="9" style="40"/>
    <col min="8973" max="8973" width="9.375" style="40" customWidth="1"/>
    <col min="8974" max="8974" width="11.25" style="40" customWidth="1"/>
    <col min="8975" max="8975" width="10" style="40" customWidth="1"/>
    <col min="8976" max="8976" width="12" style="40" customWidth="1"/>
    <col min="8977" max="9216" width="9" style="40"/>
    <col min="9217" max="9217" width="20.125" style="40" customWidth="1"/>
    <col min="9218" max="9218" width="9.625" style="40" customWidth="1"/>
    <col min="9219" max="9219" width="9" style="40" customWidth="1"/>
    <col min="9220" max="9220" width="8.125" style="40" customWidth="1"/>
    <col min="9221" max="9221" width="8.375" style="40" customWidth="1"/>
    <col min="9222" max="9222" width="8.75" style="40" customWidth="1"/>
    <col min="9223" max="9223" width="9" style="40" customWidth="1"/>
    <col min="9224" max="9224" width="8.75" style="40" customWidth="1"/>
    <col min="9225" max="9226" width="9" style="40"/>
    <col min="9227" max="9227" width="9.625" style="40" customWidth="1"/>
    <col min="9228" max="9228" width="9" style="40"/>
    <col min="9229" max="9229" width="9.375" style="40" customWidth="1"/>
    <col min="9230" max="9230" width="11.25" style="40" customWidth="1"/>
    <col min="9231" max="9231" width="10" style="40" customWidth="1"/>
    <col min="9232" max="9232" width="12" style="40" customWidth="1"/>
    <col min="9233" max="9472" width="9" style="40"/>
    <col min="9473" max="9473" width="20.125" style="40" customWidth="1"/>
    <col min="9474" max="9474" width="9.625" style="40" customWidth="1"/>
    <col min="9475" max="9475" width="9" style="40" customWidth="1"/>
    <col min="9476" max="9476" width="8.125" style="40" customWidth="1"/>
    <col min="9477" max="9477" width="8.375" style="40" customWidth="1"/>
    <col min="9478" max="9478" width="8.75" style="40" customWidth="1"/>
    <col min="9479" max="9479" width="9" style="40" customWidth="1"/>
    <col min="9480" max="9480" width="8.75" style="40" customWidth="1"/>
    <col min="9481" max="9482" width="9" style="40"/>
    <col min="9483" max="9483" width="9.625" style="40" customWidth="1"/>
    <col min="9484" max="9484" width="9" style="40"/>
    <col min="9485" max="9485" width="9.375" style="40" customWidth="1"/>
    <col min="9486" max="9486" width="11.25" style="40" customWidth="1"/>
    <col min="9487" max="9487" width="10" style="40" customWidth="1"/>
    <col min="9488" max="9488" width="12" style="40" customWidth="1"/>
    <col min="9489" max="9728" width="9" style="40"/>
    <col min="9729" max="9729" width="20.125" style="40" customWidth="1"/>
    <col min="9730" max="9730" width="9.625" style="40" customWidth="1"/>
    <col min="9731" max="9731" width="9" style="40" customWidth="1"/>
    <col min="9732" max="9732" width="8.125" style="40" customWidth="1"/>
    <col min="9733" max="9733" width="8.375" style="40" customWidth="1"/>
    <col min="9734" max="9734" width="8.75" style="40" customWidth="1"/>
    <col min="9735" max="9735" width="9" style="40" customWidth="1"/>
    <col min="9736" max="9736" width="8.75" style="40" customWidth="1"/>
    <col min="9737" max="9738" width="9" style="40"/>
    <col min="9739" max="9739" width="9.625" style="40" customWidth="1"/>
    <col min="9740" max="9740" width="9" style="40"/>
    <col min="9741" max="9741" width="9.375" style="40" customWidth="1"/>
    <col min="9742" max="9742" width="11.25" style="40" customWidth="1"/>
    <col min="9743" max="9743" width="10" style="40" customWidth="1"/>
    <col min="9744" max="9744" width="12" style="40" customWidth="1"/>
    <col min="9745" max="9984" width="9" style="40"/>
    <col min="9985" max="9985" width="20.125" style="40" customWidth="1"/>
    <col min="9986" max="9986" width="9.625" style="40" customWidth="1"/>
    <col min="9987" max="9987" width="9" style="40" customWidth="1"/>
    <col min="9988" max="9988" width="8.125" style="40" customWidth="1"/>
    <col min="9989" max="9989" width="8.375" style="40" customWidth="1"/>
    <col min="9990" max="9990" width="8.75" style="40" customWidth="1"/>
    <col min="9991" max="9991" width="9" style="40" customWidth="1"/>
    <col min="9992" max="9992" width="8.75" style="40" customWidth="1"/>
    <col min="9993" max="9994" width="9" style="40"/>
    <col min="9995" max="9995" width="9.625" style="40" customWidth="1"/>
    <col min="9996" max="9996" width="9" style="40"/>
    <col min="9997" max="9997" width="9.375" style="40" customWidth="1"/>
    <col min="9998" max="9998" width="11.25" style="40" customWidth="1"/>
    <col min="9999" max="9999" width="10" style="40" customWidth="1"/>
    <col min="10000" max="10000" width="12" style="40" customWidth="1"/>
    <col min="10001" max="10240" width="9" style="40"/>
    <col min="10241" max="10241" width="20.125" style="40" customWidth="1"/>
    <col min="10242" max="10242" width="9.625" style="40" customWidth="1"/>
    <col min="10243" max="10243" width="9" style="40" customWidth="1"/>
    <col min="10244" max="10244" width="8.125" style="40" customWidth="1"/>
    <col min="10245" max="10245" width="8.375" style="40" customWidth="1"/>
    <col min="10246" max="10246" width="8.75" style="40" customWidth="1"/>
    <col min="10247" max="10247" width="9" style="40" customWidth="1"/>
    <col min="10248" max="10248" width="8.75" style="40" customWidth="1"/>
    <col min="10249" max="10250" width="9" style="40"/>
    <col min="10251" max="10251" width="9.625" style="40" customWidth="1"/>
    <col min="10252" max="10252" width="9" style="40"/>
    <col min="10253" max="10253" width="9.375" style="40" customWidth="1"/>
    <col min="10254" max="10254" width="11.25" style="40" customWidth="1"/>
    <col min="10255" max="10255" width="10" style="40" customWidth="1"/>
    <col min="10256" max="10256" width="12" style="40" customWidth="1"/>
    <col min="10257" max="10496" width="9" style="40"/>
    <col min="10497" max="10497" width="20.125" style="40" customWidth="1"/>
    <col min="10498" max="10498" width="9.625" style="40" customWidth="1"/>
    <col min="10499" max="10499" width="9" style="40" customWidth="1"/>
    <col min="10500" max="10500" width="8.125" style="40" customWidth="1"/>
    <col min="10501" max="10501" width="8.375" style="40" customWidth="1"/>
    <col min="10502" max="10502" width="8.75" style="40" customWidth="1"/>
    <col min="10503" max="10503" width="9" style="40" customWidth="1"/>
    <col min="10504" max="10504" width="8.75" style="40" customWidth="1"/>
    <col min="10505" max="10506" width="9" style="40"/>
    <col min="10507" max="10507" width="9.625" style="40" customWidth="1"/>
    <col min="10508" max="10508" width="9" style="40"/>
    <col min="10509" max="10509" width="9.375" style="40" customWidth="1"/>
    <col min="10510" max="10510" width="11.25" style="40" customWidth="1"/>
    <col min="10511" max="10511" width="10" style="40" customWidth="1"/>
    <col min="10512" max="10512" width="12" style="40" customWidth="1"/>
    <col min="10513" max="10752" width="9" style="40"/>
    <col min="10753" max="10753" width="20.125" style="40" customWidth="1"/>
    <col min="10754" max="10754" width="9.625" style="40" customWidth="1"/>
    <col min="10755" max="10755" width="9" style="40" customWidth="1"/>
    <col min="10756" max="10756" width="8.125" style="40" customWidth="1"/>
    <col min="10757" max="10757" width="8.375" style="40" customWidth="1"/>
    <col min="10758" max="10758" width="8.75" style="40" customWidth="1"/>
    <col min="10759" max="10759" width="9" style="40" customWidth="1"/>
    <col min="10760" max="10760" width="8.75" style="40" customWidth="1"/>
    <col min="10761" max="10762" width="9" style="40"/>
    <col min="10763" max="10763" width="9.625" style="40" customWidth="1"/>
    <col min="10764" max="10764" width="9" style="40"/>
    <col min="10765" max="10765" width="9.375" style="40" customWidth="1"/>
    <col min="10766" max="10766" width="11.25" style="40" customWidth="1"/>
    <col min="10767" max="10767" width="10" style="40" customWidth="1"/>
    <col min="10768" max="10768" width="12" style="40" customWidth="1"/>
    <col min="10769" max="11008" width="9" style="40"/>
    <col min="11009" max="11009" width="20.125" style="40" customWidth="1"/>
    <col min="11010" max="11010" width="9.625" style="40" customWidth="1"/>
    <col min="11011" max="11011" width="9" style="40" customWidth="1"/>
    <col min="11012" max="11012" width="8.125" style="40" customWidth="1"/>
    <col min="11013" max="11013" width="8.375" style="40" customWidth="1"/>
    <col min="11014" max="11014" width="8.75" style="40" customWidth="1"/>
    <col min="11015" max="11015" width="9" style="40" customWidth="1"/>
    <col min="11016" max="11016" width="8.75" style="40" customWidth="1"/>
    <col min="11017" max="11018" width="9" style="40"/>
    <col min="11019" max="11019" width="9.625" style="40" customWidth="1"/>
    <col min="11020" max="11020" width="9" style="40"/>
    <col min="11021" max="11021" width="9.375" style="40" customWidth="1"/>
    <col min="11022" max="11022" width="11.25" style="40" customWidth="1"/>
    <col min="11023" max="11023" width="10" style="40" customWidth="1"/>
    <col min="11024" max="11024" width="12" style="40" customWidth="1"/>
    <col min="11025" max="11264" width="9" style="40"/>
    <col min="11265" max="11265" width="20.125" style="40" customWidth="1"/>
    <col min="11266" max="11266" width="9.625" style="40" customWidth="1"/>
    <col min="11267" max="11267" width="9" style="40" customWidth="1"/>
    <col min="11268" max="11268" width="8.125" style="40" customWidth="1"/>
    <col min="11269" max="11269" width="8.375" style="40" customWidth="1"/>
    <col min="11270" max="11270" width="8.75" style="40" customWidth="1"/>
    <col min="11271" max="11271" width="9" style="40" customWidth="1"/>
    <col min="11272" max="11272" width="8.75" style="40" customWidth="1"/>
    <col min="11273" max="11274" width="9" style="40"/>
    <col min="11275" max="11275" width="9.625" style="40" customWidth="1"/>
    <col min="11276" max="11276" width="9" style="40"/>
    <col min="11277" max="11277" width="9.375" style="40" customWidth="1"/>
    <col min="11278" max="11278" width="11.25" style="40" customWidth="1"/>
    <col min="11279" max="11279" width="10" style="40" customWidth="1"/>
    <col min="11280" max="11280" width="12" style="40" customWidth="1"/>
    <col min="11281" max="11520" width="9" style="40"/>
    <col min="11521" max="11521" width="20.125" style="40" customWidth="1"/>
    <col min="11522" max="11522" width="9.625" style="40" customWidth="1"/>
    <col min="11523" max="11523" width="9" style="40" customWidth="1"/>
    <col min="11524" max="11524" width="8.125" style="40" customWidth="1"/>
    <col min="11525" max="11525" width="8.375" style="40" customWidth="1"/>
    <col min="11526" max="11526" width="8.75" style="40" customWidth="1"/>
    <col min="11527" max="11527" width="9" style="40" customWidth="1"/>
    <col min="11528" max="11528" width="8.75" style="40" customWidth="1"/>
    <col min="11529" max="11530" width="9" style="40"/>
    <col min="11531" max="11531" width="9.625" style="40" customWidth="1"/>
    <col min="11532" max="11532" width="9" style="40"/>
    <col min="11533" max="11533" width="9.375" style="40" customWidth="1"/>
    <col min="11534" max="11534" width="11.25" style="40" customWidth="1"/>
    <col min="11535" max="11535" width="10" style="40" customWidth="1"/>
    <col min="11536" max="11536" width="12" style="40" customWidth="1"/>
    <col min="11537" max="11776" width="9" style="40"/>
    <col min="11777" max="11777" width="20.125" style="40" customWidth="1"/>
    <col min="11778" max="11778" width="9.625" style="40" customWidth="1"/>
    <col min="11779" max="11779" width="9" style="40" customWidth="1"/>
    <col min="11780" max="11780" width="8.125" style="40" customWidth="1"/>
    <col min="11781" max="11781" width="8.375" style="40" customWidth="1"/>
    <col min="11782" max="11782" width="8.75" style="40" customWidth="1"/>
    <col min="11783" max="11783" width="9" style="40" customWidth="1"/>
    <col min="11784" max="11784" width="8.75" style="40" customWidth="1"/>
    <col min="11785" max="11786" width="9" style="40"/>
    <col min="11787" max="11787" width="9.625" style="40" customWidth="1"/>
    <col min="11788" max="11788" width="9" style="40"/>
    <col min="11789" max="11789" width="9.375" style="40" customWidth="1"/>
    <col min="11790" max="11790" width="11.25" style="40" customWidth="1"/>
    <col min="11791" max="11791" width="10" style="40" customWidth="1"/>
    <col min="11792" max="11792" width="12" style="40" customWidth="1"/>
    <col min="11793" max="12032" width="9" style="40"/>
    <col min="12033" max="12033" width="20.125" style="40" customWidth="1"/>
    <col min="12034" max="12034" width="9.625" style="40" customWidth="1"/>
    <col min="12035" max="12035" width="9" style="40" customWidth="1"/>
    <col min="12036" max="12036" width="8.125" style="40" customWidth="1"/>
    <col min="12037" max="12037" width="8.375" style="40" customWidth="1"/>
    <col min="12038" max="12038" width="8.75" style="40" customWidth="1"/>
    <col min="12039" max="12039" width="9" style="40" customWidth="1"/>
    <col min="12040" max="12040" width="8.75" style="40" customWidth="1"/>
    <col min="12041" max="12042" width="9" style="40"/>
    <col min="12043" max="12043" width="9.625" style="40" customWidth="1"/>
    <col min="12044" max="12044" width="9" style="40"/>
    <col min="12045" max="12045" width="9.375" style="40" customWidth="1"/>
    <col min="12046" max="12046" width="11.25" style="40" customWidth="1"/>
    <col min="12047" max="12047" width="10" style="40" customWidth="1"/>
    <col min="12048" max="12048" width="12" style="40" customWidth="1"/>
    <col min="12049" max="12288" width="9" style="40"/>
    <col min="12289" max="12289" width="20.125" style="40" customWidth="1"/>
    <col min="12290" max="12290" width="9.625" style="40" customWidth="1"/>
    <col min="12291" max="12291" width="9" style="40" customWidth="1"/>
    <col min="12292" max="12292" width="8.125" style="40" customWidth="1"/>
    <col min="12293" max="12293" width="8.375" style="40" customWidth="1"/>
    <col min="12294" max="12294" width="8.75" style="40" customWidth="1"/>
    <col min="12295" max="12295" width="9" style="40" customWidth="1"/>
    <col min="12296" max="12296" width="8.75" style="40" customWidth="1"/>
    <col min="12297" max="12298" width="9" style="40"/>
    <col min="12299" max="12299" width="9.625" style="40" customWidth="1"/>
    <col min="12300" max="12300" width="9" style="40"/>
    <col min="12301" max="12301" width="9.375" style="40" customWidth="1"/>
    <col min="12302" max="12302" width="11.25" style="40" customWidth="1"/>
    <col min="12303" max="12303" width="10" style="40" customWidth="1"/>
    <col min="12304" max="12304" width="12" style="40" customWidth="1"/>
    <col min="12305" max="12544" width="9" style="40"/>
    <col min="12545" max="12545" width="20.125" style="40" customWidth="1"/>
    <col min="12546" max="12546" width="9.625" style="40" customWidth="1"/>
    <col min="12547" max="12547" width="9" style="40" customWidth="1"/>
    <col min="12548" max="12548" width="8.125" style="40" customWidth="1"/>
    <col min="12549" max="12549" width="8.375" style="40" customWidth="1"/>
    <col min="12550" max="12550" width="8.75" style="40" customWidth="1"/>
    <col min="12551" max="12551" width="9" style="40" customWidth="1"/>
    <col min="12552" max="12552" width="8.75" style="40" customWidth="1"/>
    <col min="12553" max="12554" width="9" style="40"/>
    <col min="12555" max="12555" width="9.625" style="40" customWidth="1"/>
    <col min="12556" max="12556" width="9" style="40"/>
    <col min="12557" max="12557" width="9.375" style="40" customWidth="1"/>
    <col min="12558" max="12558" width="11.25" style="40" customWidth="1"/>
    <col min="12559" max="12559" width="10" style="40" customWidth="1"/>
    <col min="12560" max="12560" width="12" style="40" customWidth="1"/>
    <col min="12561" max="12800" width="9" style="40"/>
    <col min="12801" max="12801" width="20.125" style="40" customWidth="1"/>
    <col min="12802" max="12802" width="9.625" style="40" customWidth="1"/>
    <col min="12803" max="12803" width="9" style="40" customWidth="1"/>
    <col min="12804" max="12804" width="8.125" style="40" customWidth="1"/>
    <col min="12805" max="12805" width="8.375" style="40" customWidth="1"/>
    <col min="12806" max="12806" width="8.75" style="40" customWidth="1"/>
    <col min="12807" max="12807" width="9" style="40" customWidth="1"/>
    <col min="12808" max="12808" width="8.75" style="40" customWidth="1"/>
    <col min="12809" max="12810" width="9" style="40"/>
    <col min="12811" max="12811" width="9.625" style="40" customWidth="1"/>
    <col min="12812" max="12812" width="9" style="40"/>
    <col min="12813" max="12813" width="9.375" style="40" customWidth="1"/>
    <col min="12814" max="12814" width="11.25" style="40" customWidth="1"/>
    <col min="12815" max="12815" width="10" style="40" customWidth="1"/>
    <col min="12816" max="12816" width="12" style="40" customWidth="1"/>
    <col min="12817" max="13056" width="9" style="40"/>
    <col min="13057" max="13057" width="20.125" style="40" customWidth="1"/>
    <col min="13058" max="13058" width="9.625" style="40" customWidth="1"/>
    <col min="13059" max="13059" width="9" style="40" customWidth="1"/>
    <col min="13060" max="13060" width="8.125" style="40" customWidth="1"/>
    <col min="13061" max="13061" width="8.375" style="40" customWidth="1"/>
    <col min="13062" max="13062" width="8.75" style="40" customWidth="1"/>
    <col min="13063" max="13063" width="9" style="40" customWidth="1"/>
    <col min="13064" max="13064" width="8.75" style="40" customWidth="1"/>
    <col min="13065" max="13066" width="9" style="40"/>
    <col min="13067" max="13067" width="9.625" style="40" customWidth="1"/>
    <col min="13068" max="13068" width="9" style="40"/>
    <col min="13069" max="13069" width="9.375" style="40" customWidth="1"/>
    <col min="13070" max="13070" width="11.25" style="40" customWidth="1"/>
    <col min="13071" max="13071" width="10" style="40" customWidth="1"/>
    <col min="13072" max="13072" width="12" style="40" customWidth="1"/>
    <col min="13073" max="13312" width="9" style="40"/>
    <col min="13313" max="13313" width="20.125" style="40" customWidth="1"/>
    <col min="13314" max="13314" width="9.625" style="40" customWidth="1"/>
    <col min="13315" max="13315" width="9" style="40" customWidth="1"/>
    <col min="13316" max="13316" width="8.125" style="40" customWidth="1"/>
    <col min="13317" max="13317" width="8.375" style="40" customWidth="1"/>
    <col min="13318" max="13318" width="8.75" style="40" customWidth="1"/>
    <col min="13319" max="13319" width="9" style="40" customWidth="1"/>
    <col min="13320" max="13320" width="8.75" style="40" customWidth="1"/>
    <col min="13321" max="13322" width="9" style="40"/>
    <col min="13323" max="13323" width="9.625" style="40" customWidth="1"/>
    <col min="13324" max="13324" width="9" style="40"/>
    <col min="13325" max="13325" width="9.375" style="40" customWidth="1"/>
    <col min="13326" max="13326" width="11.25" style="40" customWidth="1"/>
    <col min="13327" max="13327" width="10" style="40" customWidth="1"/>
    <col min="13328" max="13328" width="12" style="40" customWidth="1"/>
    <col min="13329" max="13568" width="9" style="40"/>
    <col min="13569" max="13569" width="20.125" style="40" customWidth="1"/>
    <col min="13570" max="13570" width="9.625" style="40" customWidth="1"/>
    <col min="13571" max="13571" width="9" style="40" customWidth="1"/>
    <col min="13572" max="13572" width="8.125" style="40" customWidth="1"/>
    <col min="13573" max="13573" width="8.375" style="40" customWidth="1"/>
    <col min="13574" max="13574" width="8.75" style="40" customWidth="1"/>
    <col min="13575" max="13575" width="9" style="40" customWidth="1"/>
    <col min="13576" max="13576" width="8.75" style="40" customWidth="1"/>
    <col min="13577" max="13578" width="9" style="40"/>
    <col min="13579" max="13579" width="9.625" style="40" customWidth="1"/>
    <col min="13580" max="13580" width="9" style="40"/>
    <col min="13581" max="13581" width="9.375" style="40" customWidth="1"/>
    <col min="13582" max="13582" width="11.25" style="40" customWidth="1"/>
    <col min="13583" max="13583" width="10" style="40" customWidth="1"/>
    <col min="13584" max="13584" width="12" style="40" customWidth="1"/>
    <col min="13585" max="13824" width="9" style="40"/>
    <col min="13825" max="13825" width="20.125" style="40" customWidth="1"/>
    <col min="13826" max="13826" width="9.625" style="40" customWidth="1"/>
    <col min="13827" max="13827" width="9" style="40" customWidth="1"/>
    <col min="13828" max="13828" width="8.125" style="40" customWidth="1"/>
    <col min="13829" max="13829" width="8.375" style="40" customWidth="1"/>
    <col min="13830" max="13830" width="8.75" style="40" customWidth="1"/>
    <col min="13831" max="13831" width="9" style="40" customWidth="1"/>
    <col min="13832" max="13832" width="8.75" style="40" customWidth="1"/>
    <col min="13833" max="13834" width="9" style="40"/>
    <col min="13835" max="13835" width="9.625" style="40" customWidth="1"/>
    <col min="13836" max="13836" width="9" style="40"/>
    <col min="13837" max="13837" width="9.375" style="40" customWidth="1"/>
    <col min="13838" max="13838" width="11.25" style="40" customWidth="1"/>
    <col min="13839" max="13839" width="10" style="40" customWidth="1"/>
    <col min="13840" max="13840" width="12" style="40" customWidth="1"/>
    <col min="13841" max="14080" width="9" style="40"/>
    <col min="14081" max="14081" width="20.125" style="40" customWidth="1"/>
    <col min="14082" max="14082" width="9.625" style="40" customWidth="1"/>
    <col min="14083" max="14083" width="9" style="40" customWidth="1"/>
    <col min="14084" max="14084" width="8.125" style="40" customWidth="1"/>
    <col min="14085" max="14085" width="8.375" style="40" customWidth="1"/>
    <col min="14086" max="14086" width="8.75" style="40" customWidth="1"/>
    <col min="14087" max="14087" width="9" style="40" customWidth="1"/>
    <col min="14088" max="14088" width="8.75" style="40" customWidth="1"/>
    <col min="14089" max="14090" width="9" style="40"/>
    <col min="14091" max="14091" width="9.625" style="40" customWidth="1"/>
    <col min="14092" max="14092" width="9" style="40"/>
    <col min="14093" max="14093" width="9.375" style="40" customWidth="1"/>
    <col min="14094" max="14094" width="11.25" style="40" customWidth="1"/>
    <col min="14095" max="14095" width="10" style="40" customWidth="1"/>
    <col min="14096" max="14096" width="12" style="40" customWidth="1"/>
    <col min="14097" max="14336" width="9" style="40"/>
    <col min="14337" max="14337" width="20.125" style="40" customWidth="1"/>
    <col min="14338" max="14338" width="9.625" style="40" customWidth="1"/>
    <col min="14339" max="14339" width="9" style="40" customWidth="1"/>
    <col min="14340" max="14340" width="8.125" style="40" customWidth="1"/>
    <col min="14341" max="14341" width="8.375" style="40" customWidth="1"/>
    <col min="14342" max="14342" width="8.75" style="40" customWidth="1"/>
    <col min="14343" max="14343" width="9" style="40" customWidth="1"/>
    <col min="14344" max="14344" width="8.75" style="40" customWidth="1"/>
    <col min="14345" max="14346" width="9" style="40"/>
    <col min="14347" max="14347" width="9.625" style="40" customWidth="1"/>
    <col min="14348" max="14348" width="9" style="40"/>
    <col min="14349" max="14349" width="9.375" style="40" customWidth="1"/>
    <col min="14350" max="14350" width="11.25" style="40" customWidth="1"/>
    <col min="14351" max="14351" width="10" style="40" customWidth="1"/>
    <col min="14352" max="14352" width="12" style="40" customWidth="1"/>
    <col min="14353" max="14592" width="9" style="40"/>
    <col min="14593" max="14593" width="20.125" style="40" customWidth="1"/>
    <col min="14594" max="14594" width="9.625" style="40" customWidth="1"/>
    <col min="14595" max="14595" width="9" style="40" customWidth="1"/>
    <col min="14596" max="14596" width="8.125" style="40" customWidth="1"/>
    <col min="14597" max="14597" width="8.375" style="40" customWidth="1"/>
    <col min="14598" max="14598" width="8.75" style="40" customWidth="1"/>
    <col min="14599" max="14599" width="9" style="40" customWidth="1"/>
    <col min="14600" max="14600" width="8.75" style="40" customWidth="1"/>
    <col min="14601" max="14602" width="9" style="40"/>
    <col min="14603" max="14603" width="9.625" style="40" customWidth="1"/>
    <col min="14604" max="14604" width="9" style="40"/>
    <col min="14605" max="14605" width="9.375" style="40" customWidth="1"/>
    <col min="14606" max="14606" width="11.25" style="40" customWidth="1"/>
    <col min="14607" max="14607" width="10" style="40" customWidth="1"/>
    <col min="14608" max="14608" width="12" style="40" customWidth="1"/>
    <col min="14609" max="14848" width="9" style="40"/>
    <col min="14849" max="14849" width="20.125" style="40" customWidth="1"/>
    <col min="14850" max="14850" width="9.625" style="40" customWidth="1"/>
    <col min="14851" max="14851" width="9" style="40" customWidth="1"/>
    <col min="14852" max="14852" width="8.125" style="40" customWidth="1"/>
    <col min="14853" max="14853" width="8.375" style="40" customWidth="1"/>
    <col min="14854" max="14854" width="8.75" style="40" customWidth="1"/>
    <col min="14855" max="14855" width="9" style="40" customWidth="1"/>
    <col min="14856" max="14856" width="8.75" style="40" customWidth="1"/>
    <col min="14857" max="14858" width="9" style="40"/>
    <col min="14859" max="14859" width="9.625" style="40" customWidth="1"/>
    <col min="14860" max="14860" width="9" style="40"/>
    <col min="14861" max="14861" width="9.375" style="40" customWidth="1"/>
    <col min="14862" max="14862" width="11.25" style="40" customWidth="1"/>
    <col min="14863" max="14863" width="10" style="40" customWidth="1"/>
    <col min="14864" max="14864" width="12" style="40" customWidth="1"/>
    <col min="14865" max="15104" width="9" style="40"/>
    <col min="15105" max="15105" width="20.125" style="40" customWidth="1"/>
    <col min="15106" max="15106" width="9.625" style="40" customWidth="1"/>
    <col min="15107" max="15107" width="9" style="40" customWidth="1"/>
    <col min="15108" max="15108" width="8.125" style="40" customWidth="1"/>
    <col min="15109" max="15109" width="8.375" style="40" customWidth="1"/>
    <col min="15110" max="15110" width="8.75" style="40" customWidth="1"/>
    <col min="15111" max="15111" width="9" style="40" customWidth="1"/>
    <col min="15112" max="15112" width="8.75" style="40" customWidth="1"/>
    <col min="15113" max="15114" width="9" style="40"/>
    <col min="15115" max="15115" width="9.625" style="40" customWidth="1"/>
    <col min="15116" max="15116" width="9" style="40"/>
    <col min="15117" max="15117" width="9.375" style="40" customWidth="1"/>
    <col min="15118" max="15118" width="11.25" style="40" customWidth="1"/>
    <col min="15119" max="15119" width="10" style="40" customWidth="1"/>
    <col min="15120" max="15120" width="12" style="40" customWidth="1"/>
    <col min="15121" max="15360" width="9" style="40"/>
    <col min="15361" max="15361" width="20.125" style="40" customWidth="1"/>
    <col min="15362" max="15362" width="9.625" style="40" customWidth="1"/>
    <col min="15363" max="15363" width="9" style="40" customWidth="1"/>
    <col min="15364" max="15364" width="8.125" style="40" customWidth="1"/>
    <col min="15365" max="15365" width="8.375" style="40" customWidth="1"/>
    <col min="15366" max="15366" width="8.75" style="40" customWidth="1"/>
    <col min="15367" max="15367" width="9" style="40" customWidth="1"/>
    <col min="15368" max="15368" width="8.75" style="40" customWidth="1"/>
    <col min="15369" max="15370" width="9" style="40"/>
    <col min="15371" max="15371" width="9.625" style="40" customWidth="1"/>
    <col min="15372" max="15372" width="9" style="40"/>
    <col min="15373" max="15373" width="9.375" style="40" customWidth="1"/>
    <col min="15374" max="15374" width="11.25" style="40" customWidth="1"/>
    <col min="15375" max="15375" width="10" style="40" customWidth="1"/>
    <col min="15376" max="15376" width="12" style="40" customWidth="1"/>
    <col min="15377" max="15616" width="9" style="40"/>
    <col min="15617" max="15617" width="20.125" style="40" customWidth="1"/>
    <col min="15618" max="15618" width="9.625" style="40" customWidth="1"/>
    <col min="15619" max="15619" width="9" style="40" customWidth="1"/>
    <col min="15620" max="15620" width="8.125" style="40" customWidth="1"/>
    <col min="15621" max="15621" width="8.375" style="40" customWidth="1"/>
    <col min="15622" max="15622" width="8.75" style="40" customWidth="1"/>
    <col min="15623" max="15623" width="9" style="40" customWidth="1"/>
    <col min="15624" max="15624" width="8.75" style="40" customWidth="1"/>
    <col min="15625" max="15626" width="9" style="40"/>
    <col min="15627" max="15627" width="9.625" style="40" customWidth="1"/>
    <col min="15628" max="15628" width="9" style="40"/>
    <col min="15629" max="15629" width="9.375" style="40" customWidth="1"/>
    <col min="15630" max="15630" width="11.25" style="40" customWidth="1"/>
    <col min="15631" max="15631" width="10" style="40" customWidth="1"/>
    <col min="15632" max="15632" width="12" style="40" customWidth="1"/>
    <col min="15633" max="15872" width="9" style="40"/>
    <col min="15873" max="15873" width="20.125" style="40" customWidth="1"/>
    <col min="15874" max="15874" width="9.625" style="40" customWidth="1"/>
    <col min="15875" max="15875" width="9" style="40" customWidth="1"/>
    <col min="15876" max="15876" width="8.125" style="40" customWidth="1"/>
    <col min="15877" max="15877" width="8.375" style="40" customWidth="1"/>
    <col min="15878" max="15878" width="8.75" style="40" customWidth="1"/>
    <col min="15879" max="15879" width="9" style="40" customWidth="1"/>
    <col min="15880" max="15880" width="8.75" style="40" customWidth="1"/>
    <col min="15881" max="15882" width="9" style="40"/>
    <col min="15883" max="15883" width="9.625" style="40" customWidth="1"/>
    <col min="15884" max="15884" width="9" style="40"/>
    <col min="15885" max="15885" width="9.375" style="40" customWidth="1"/>
    <col min="15886" max="15886" width="11.25" style="40" customWidth="1"/>
    <col min="15887" max="15887" width="10" style="40" customWidth="1"/>
    <col min="15888" max="15888" width="12" style="40" customWidth="1"/>
    <col min="15889" max="16128" width="9" style="40"/>
    <col min="16129" max="16129" width="20.125" style="40" customWidth="1"/>
    <col min="16130" max="16130" width="9.625" style="40" customWidth="1"/>
    <col min="16131" max="16131" width="9" style="40" customWidth="1"/>
    <col min="16132" max="16132" width="8.125" style="40" customWidth="1"/>
    <col min="16133" max="16133" width="8.375" style="40" customWidth="1"/>
    <col min="16134" max="16134" width="8.75" style="40" customWidth="1"/>
    <col min="16135" max="16135" width="9" style="40" customWidth="1"/>
    <col min="16136" max="16136" width="8.75" style="40" customWidth="1"/>
    <col min="16137" max="16138" width="9" style="40"/>
    <col min="16139" max="16139" width="9.625" style="40" customWidth="1"/>
    <col min="16140" max="16140" width="9" style="40"/>
    <col min="16141" max="16141" width="9.375" style="40" customWidth="1"/>
    <col min="16142" max="16142" width="11.25" style="40" customWidth="1"/>
    <col min="16143" max="16143" width="10" style="40" customWidth="1"/>
    <col min="16144" max="16144" width="12" style="40" customWidth="1"/>
    <col min="16145" max="16384" width="9" style="40"/>
  </cols>
  <sheetData>
    <row r="1" spans="1:26" ht="29.25">
      <c r="A1" s="38" t="s">
        <v>60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9" t="s">
        <v>61</v>
      </c>
    </row>
    <row r="2" spans="1:26">
      <c r="A2" s="41" t="s">
        <v>62</v>
      </c>
      <c r="B2" s="42"/>
      <c r="C2" s="42"/>
      <c r="D2" s="42"/>
      <c r="E2" s="42"/>
      <c r="F2" s="42"/>
      <c r="G2" s="42" t="s">
        <v>63</v>
      </c>
      <c r="H2" s="42"/>
      <c r="I2" s="42"/>
      <c r="J2" s="42"/>
      <c r="K2" s="42"/>
      <c r="L2" s="41"/>
      <c r="M2" s="42"/>
      <c r="N2" s="42" t="s">
        <v>50</v>
      </c>
    </row>
    <row r="3" spans="1:26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1"/>
      <c r="M3" s="42"/>
      <c r="N3" s="42"/>
    </row>
    <row r="4" spans="1:26">
      <c r="A4" s="43" t="s">
        <v>48</v>
      </c>
      <c r="B4" s="44" t="s">
        <v>64</v>
      </c>
      <c r="C4" s="44" t="s">
        <v>65</v>
      </c>
      <c r="D4" s="44" t="s">
        <v>66</v>
      </c>
      <c r="E4" s="44" t="s">
        <v>67</v>
      </c>
      <c r="F4" s="44" t="s">
        <v>68</v>
      </c>
      <c r="G4" s="44" t="s">
        <v>69</v>
      </c>
      <c r="H4" s="44" t="s">
        <v>70</v>
      </c>
      <c r="I4" s="44" t="s">
        <v>71</v>
      </c>
      <c r="J4" s="44" t="s">
        <v>72</v>
      </c>
      <c r="K4" s="44" t="s">
        <v>73</v>
      </c>
      <c r="L4" s="43" t="s">
        <v>74</v>
      </c>
      <c r="M4" s="44" t="s">
        <v>75</v>
      </c>
      <c r="N4" s="44" t="s">
        <v>76</v>
      </c>
      <c r="O4" s="45"/>
      <c r="P4" s="46"/>
    </row>
    <row r="5" spans="1:26">
      <c r="A5" s="35" t="s">
        <v>53</v>
      </c>
      <c r="B5" s="47">
        <f>[1]มค.!G5</f>
        <v>38.721600000000002</v>
      </c>
      <c r="C5" s="48">
        <f>[1]กพ.!G5</f>
        <v>38.905175</v>
      </c>
      <c r="D5" s="48">
        <f>[1]มีค.!G5</f>
        <v>39.22175</v>
      </c>
      <c r="E5" s="48">
        <f>[1]เมย.!G5</f>
        <v>39.340133333333334</v>
      </c>
      <c r="F5" s="48">
        <f>[1]พค.!G5</f>
        <v>40.318239999999996</v>
      </c>
      <c r="G5" s="49">
        <f>[1]มิย.!G5</f>
        <v>40.634325000000004</v>
      </c>
      <c r="H5" s="50">
        <f>[1]กค.!G5</f>
        <v>40.893000000000001</v>
      </c>
      <c r="I5" s="48">
        <f>[1]สค.!G5</f>
        <v>41.302879999999995</v>
      </c>
      <c r="J5" s="49">
        <f>[1]กย.!F5</f>
        <v>41.266550000000002</v>
      </c>
      <c r="K5" s="51">
        <f>[1]ตค.!G5</f>
        <v>41.129500000000007</v>
      </c>
      <c r="L5" s="52">
        <f>[1]พย.!G5</f>
        <v>40.321925</v>
      </c>
      <c r="M5" s="48">
        <f>[1]ธค.!G5</f>
        <v>39.035074999999999</v>
      </c>
      <c r="N5" s="53">
        <f>AVERAGE(B5:M5)</f>
        <v>40.090846111111112</v>
      </c>
    </row>
    <row r="6" spans="1:26">
      <c r="A6" s="32" t="s">
        <v>0</v>
      </c>
      <c r="B6" s="52"/>
      <c r="C6" s="48"/>
      <c r="D6" s="48"/>
      <c r="E6" s="48"/>
      <c r="F6" s="48"/>
      <c r="G6" s="54"/>
      <c r="H6" s="52"/>
      <c r="I6" s="55"/>
      <c r="J6" s="54"/>
      <c r="K6" s="56"/>
      <c r="L6" s="52"/>
      <c r="M6" s="48"/>
      <c r="N6" s="53"/>
    </row>
    <row r="7" spans="1:26">
      <c r="A7" s="33" t="s">
        <v>1</v>
      </c>
      <c r="B7" s="57">
        <f>[1]มค.!$G7</f>
        <v>22168.085074999999</v>
      </c>
      <c r="C7" s="58">
        <f>[1]กพ.!$G7</f>
        <v>21942.235100000002</v>
      </c>
      <c r="D7" s="58">
        <f>[1]มีค.!$G7</f>
        <v>22025.524940000003</v>
      </c>
      <c r="E7" s="58">
        <f>[1]เมย.!$G7</f>
        <v>22068.668133333336</v>
      </c>
      <c r="F7" s="58">
        <f>[1]พค.!$G7</f>
        <v>21988.1054</v>
      </c>
      <c r="G7" s="59">
        <f>[1]มิย.!$G7</f>
        <v>19878.605775000004</v>
      </c>
      <c r="H7" s="57">
        <f>[1]กค.!$G7</f>
        <v>19004.824324999998</v>
      </c>
      <c r="I7" s="58">
        <f>[1]สค.!$G7</f>
        <v>18197.709980000003</v>
      </c>
      <c r="J7" s="59">
        <f>[1]กย.!$F7</f>
        <v>17105.112000000001</v>
      </c>
      <c r="K7" s="60">
        <f>[1]ตค.!$G7</f>
        <v>16708.568049999998</v>
      </c>
      <c r="L7" s="57">
        <f>[1]พย.!$G7</f>
        <v>16941.316480000001</v>
      </c>
      <c r="M7" s="57">
        <f>[1]ธค.!$G7</f>
        <v>16960.453924999998</v>
      </c>
      <c r="N7" s="61">
        <f>AVERAGE(B7:M7)</f>
        <v>19582.434098611116</v>
      </c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>
      <c r="A8" s="33" t="s">
        <v>55</v>
      </c>
      <c r="B8" s="57">
        <f>[1]มค.!$G8</f>
        <v>572.5</v>
      </c>
      <c r="C8" s="58">
        <f>[1]กพ.!$G8</f>
        <v>564</v>
      </c>
      <c r="D8" s="58">
        <f>[1]มีค.!$G8</f>
        <v>561.4</v>
      </c>
      <c r="E8" s="58">
        <f>[1]เมย.!$G8</f>
        <v>561</v>
      </c>
      <c r="F8" s="58">
        <f>[1]พค.!$G8</f>
        <v>545.4</v>
      </c>
      <c r="G8" s="59">
        <f>[1]มิย.!$G8</f>
        <v>489.25</v>
      </c>
      <c r="H8" s="57">
        <f>[1]กค.!$G8</f>
        <v>464.5</v>
      </c>
      <c r="I8" s="58">
        <f>[1]สค.!$G8</f>
        <v>440.6</v>
      </c>
      <c r="J8" s="59">
        <f>[1]กย.!$F8</f>
        <v>414.5</v>
      </c>
      <c r="K8" s="60">
        <f>[1]ตค.!$G8</f>
        <v>406.25</v>
      </c>
      <c r="L8" s="57">
        <f>[1]พย.!$G8</f>
        <v>422.6</v>
      </c>
      <c r="M8" s="57">
        <f>[1]ธค.!$G8</f>
        <v>434.5</v>
      </c>
      <c r="N8" s="61">
        <f t="shared" ref="N8:N48" si="0">AVERAGE(B8:M8)</f>
        <v>489.70833333333343</v>
      </c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>
      <c r="A9" s="33" t="s">
        <v>3</v>
      </c>
      <c r="B9" s="57"/>
      <c r="C9" s="58"/>
      <c r="D9" s="58"/>
      <c r="E9" s="58"/>
      <c r="F9" s="58"/>
      <c r="G9" s="59"/>
      <c r="H9" s="57"/>
      <c r="I9" s="58"/>
      <c r="J9" s="59"/>
      <c r="K9" s="60"/>
      <c r="L9" s="57"/>
      <c r="M9" s="57"/>
      <c r="N9" s="61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>
      <c r="A10" s="33" t="s">
        <v>56</v>
      </c>
      <c r="B10" s="57"/>
      <c r="C10" s="58"/>
      <c r="D10" s="58"/>
      <c r="E10" s="58"/>
      <c r="F10" s="58"/>
      <c r="G10" s="59"/>
      <c r="H10" s="57"/>
      <c r="I10" s="58"/>
      <c r="J10" s="59"/>
      <c r="K10" s="60"/>
      <c r="L10" s="57"/>
      <c r="M10" s="57"/>
      <c r="N10" s="61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>
      <c r="A11" s="33" t="s">
        <v>4</v>
      </c>
      <c r="B11" s="57">
        <f>[1]มค.!$G11</f>
        <v>21664.704275</v>
      </c>
      <c r="C11" s="58">
        <f>[1]กพ.!$G11</f>
        <v>21533.898574999999</v>
      </c>
      <c r="D11" s="58">
        <f>[1]มีค.!$G11</f>
        <v>21531.17366</v>
      </c>
      <c r="E11" s="58">
        <f>[1]เมย.!$G11</f>
        <v>21557.2464</v>
      </c>
      <c r="F11" s="58">
        <f>[1]พค.!$G11</f>
        <v>21488.249959999997</v>
      </c>
      <c r="G11" s="59">
        <f>[1]มิย.!$G11</f>
        <v>19370.703025000003</v>
      </c>
      <c r="H11" s="57">
        <f>[1]กค.!$G11</f>
        <v>18534.981375000003</v>
      </c>
      <c r="I11" s="58">
        <f>[1]สค.!$G11</f>
        <v>17702.075420000001</v>
      </c>
      <c r="J11" s="59">
        <f>[1]กย.!$F11</f>
        <v>16609.913399999998</v>
      </c>
      <c r="K11" s="60">
        <f>[1]ตค.!$G11</f>
        <v>16235.597400000001</v>
      </c>
      <c r="L11" s="57">
        <f>[1]พย.!$G11</f>
        <v>16452.498879999999</v>
      </c>
      <c r="M11" s="57">
        <f>[1]ธค.!$G11</f>
        <v>16462.809874999999</v>
      </c>
      <c r="N11" s="61">
        <f t="shared" si="0"/>
        <v>19095.321020416668</v>
      </c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>
      <c r="A12" s="33" t="s">
        <v>55</v>
      </c>
      <c r="B12" s="57">
        <f>[1]มค.!$G12</f>
        <v>559.5</v>
      </c>
      <c r="C12" s="58">
        <f>[1]กพ.!$G12</f>
        <v>553.5</v>
      </c>
      <c r="D12" s="58">
        <f>[1]มีค.!$G12</f>
        <v>548.79999999999995</v>
      </c>
      <c r="E12" s="58">
        <f>[1]เมย.!$G12</f>
        <v>548</v>
      </c>
      <c r="F12" s="58">
        <f>[1]พค.!$G12</f>
        <v>533</v>
      </c>
      <c r="G12" s="59">
        <f>[1]มิย.!$G12</f>
        <v>476.75</v>
      </c>
      <c r="H12" s="57">
        <f>[1]กค.!$G12</f>
        <v>453</v>
      </c>
      <c r="I12" s="58">
        <f>[1]สค.!$G12</f>
        <v>428.6</v>
      </c>
      <c r="J12" s="59">
        <f>[1]กย.!$F12</f>
        <v>402.5</v>
      </c>
      <c r="K12" s="60">
        <f>[1]ตค.!$G12</f>
        <v>394.75</v>
      </c>
      <c r="L12" s="57">
        <f>[1]พย.!$G12</f>
        <v>410.4</v>
      </c>
      <c r="M12" s="57">
        <f>[1]ธค.!$G12</f>
        <v>421.75</v>
      </c>
      <c r="N12" s="61">
        <f t="shared" si="0"/>
        <v>477.54583333333335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>
      <c r="A13" s="33" t="s">
        <v>5</v>
      </c>
      <c r="B13" s="57"/>
      <c r="C13" s="58"/>
      <c r="D13" s="58"/>
      <c r="E13" s="58"/>
      <c r="F13" s="58"/>
      <c r="G13" s="59"/>
      <c r="H13" s="57"/>
      <c r="I13" s="58"/>
      <c r="J13" s="59"/>
      <c r="K13" s="60"/>
      <c r="L13" s="57"/>
      <c r="M13" s="57"/>
      <c r="N13" s="61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>
      <c r="A14" s="33" t="s">
        <v>55</v>
      </c>
      <c r="B14" s="57"/>
      <c r="C14" s="58"/>
      <c r="D14" s="58"/>
      <c r="E14" s="58"/>
      <c r="F14" s="58"/>
      <c r="G14" s="59"/>
      <c r="H14" s="57"/>
      <c r="I14" s="58"/>
      <c r="J14" s="59"/>
      <c r="K14" s="60"/>
      <c r="L14" s="57"/>
      <c r="M14" s="57"/>
      <c r="N14" s="61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>
      <c r="A15" s="33" t="s">
        <v>6</v>
      </c>
      <c r="B15" s="57">
        <f>[1]มค.!$G15</f>
        <v>9960.6037749999996</v>
      </c>
      <c r="C15" s="58">
        <f>[1]กพ.!$G15</f>
        <v>9959.6615999999995</v>
      </c>
      <c r="D15" s="58">
        <f>[1]มีค.!$G15</f>
        <v>10883.898780000001</v>
      </c>
      <c r="E15" s="58">
        <f>[1]เมย.!$G15</f>
        <v>11093.344266666667</v>
      </c>
      <c r="F15" s="58">
        <f>[1]พค.!$G15</f>
        <v>10949.175599999999</v>
      </c>
      <c r="G15" s="59">
        <f>[1]มิย.!$G15</f>
        <v>10666.058375000001</v>
      </c>
      <c r="H15" s="57">
        <f>[1]กค.!$G15</f>
        <v>10443.896825</v>
      </c>
      <c r="I15" s="58">
        <f>[1]สค.!$G15</f>
        <v>10904.000320000001</v>
      </c>
      <c r="J15" s="59">
        <f>[1]กย.!$F15</f>
        <v>10770.810450000001</v>
      </c>
      <c r="K15" s="60">
        <f>[1]ตค.!$G15</f>
        <v>11196.985224999999</v>
      </c>
      <c r="L15" s="57">
        <f>[1]พย.!$G15</f>
        <v>11616.35706</v>
      </c>
      <c r="M15" s="57">
        <f>[1]ธค.!$G15</f>
        <v>11875.820874999999</v>
      </c>
      <c r="N15" s="61">
        <f t="shared" si="0"/>
        <v>10860.051095972221</v>
      </c>
      <c r="O15" s="63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>
      <c r="A16" s="33" t="s">
        <v>55</v>
      </c>
      <c r="B16" s="57">
        <f>[1]มค.!$G16</f>
        <v>257.25</v>
      </c>
      <c r="C16" s="58">
        <f>[1]กพ.!$G16</f>
        <v>256</v>
      </c>
      <c r="D16" s="58">
        <f>[1]มีค.!$G16</f>
        <v>277.39999999999998</v>
      </c>
      <c r="E16" s="58">
        <f>[1]เมย.!$G16</f>
        <v>282</v>
      </c>
      <c r="F16" s="58">
        <f>[1]พค.!$G16</f>
        <v>271.60000000000002</v>
      </c>
      <c r="G16" s="59">
        <f>[1]มิย.!$G16</f>
        <v>262.5</v>
      </c>
      <c r="H16" s="57">
        <f>[1]กค.!$G16</f>
        <v>255.5</v>
      </c>
      <c r="I16" s="58">
        <f>[1]สค.!$G16</f>
        <v>264</v>
      </c>
      <c r="J16" s="59">
        <f>[1]กย.!$F16</f>
        <v>261</v>
      </c>
      <c r="K16" s="60">
        <f>[1]ตค.!$G16</f>
        <v>272.25</v>
      </c>
      <c r="L16" s="57">
        <f>[1]พย.!$G16</f>
        <v>289.8</v>
      </c>
      <c r="M16" s="57">
        <f>[1]ธค.!$G16</f>
        <v>304.25</v>
      </c>
      <c r="N16" s="61">
        <f t="shared" si="0"/>
        <v>271.12916666666666</v>
      </c>
      <c r="O16" s="63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>
      <c r="A17" s="33" t="s">
        <v>7</v>
      </c>
      <c r="B17" s="57">
        <f>[1]มค.!$G17</f>
        <v>8624.9482749999988</v>
      </c>
      <c r="C17" s="58">
        <f>[1]กพ.!$G17</f>
        <v>8597.9787500000002</v>
      </c>
      <c r="D17" s="58">
        <f>[1]มีค.!$G17</f>
        <v>9510.6344799999988</v>
      </c>
      <c r="E17" s="58">
        <f>[1]เมย.!$G17</f>
        <v>9598.4191999999985</v>
      </c>
      <c r="F17" s="58">
        <f>[1]พค.!$G17</f>
        <v>9497.8398799999995</v>
      </c>
      <c r="G17" s="59">
        <f>[1]มิย.!$G17</f>
        <v>9467.5907999999999</v>
      </c>
      <c r="H17" s="57">
        <f>[1]กค.!$G17</f>
        <v>9378.7106750000003</v>
      </c>
      <c r="I17" s="58">
        <f>[1]สค.!$G17</f>
        <v>10020.112299999999</v>
      </c>
      <c r="J17" s="59">
        <f>[1]กย.!$F17</f>
        <v>9873.2999999999993</v>
      </c>
      <c r="K17" s="60">
        <f>[1]ตค.!$G17</f>
        <v>10312.660899999999</v>
      </c>
      <c r="L17" s="57">
        <f>[1]พย.!$G17</f>
        <v>10677.581399999999</v>
      </c>
      <c r="M17" s="57">
        <f>[1]ธค.!$G17</f>
        <v>11095.0425</v>
      </c>
      <c r="N17" s="61">
        <f t="shared" si="0"/>
        <v>9721.2349299999987</v>
      </c>
      <c r="O17" s="63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>
      <c r="A18" s="33" t="s">
        <v>55</v>
      </c>
      <c r="B18" s="57">
        <f>[1]มค.!$G18</f>
        <v>222.75</v>
      </c>
      <c r="C18" s="58">
        <f>[1]กพ.!$G18</f>
        <v>221</v>
      </c>
      <c r="D18" s="58">
        <f>[1]มีค.!$G18</f>
        <v>242.4</v>
      </c>
      <c r="E18" s="58">
        <f>[1]เมย.!$G18</f>
        <v>244</v>
      </c>
      <c r="F18" s="58">
        <f>[1]พค.!$G18</f>
        <v>235.6</v>
      </c>
      <c r="G18" s="59">
        <f>[1]มิย.!$G18</f>
        <v>233</v>
      </c>
      <c r="H18" s="57">
        <f>[1]กค.!$G18</f>
        <v>229.5</v>
      </c>
      <c r="I18" s="58">
        <f>[1]สค.!$G18</f>
        <v>242.6</v>
      </c>
      <c r="J18" s="59">
        <f>[1]กย.!$F18</f>
        <v>239.25</v>
      </c>
      <c r="K18" s="60">
        <f>[1]ตค.!$G18</f>
        <v>250.75</v>
      </c>
      <c r="L18" s="57">
        <f>[1]พย.!$G18</f>
        <v>266.39999999999998</v>
      </c>
      <c r="M18" s="57">
        <f>[1]ธค.!$G18</f>
        <v>284.25</v>
      </c>
      <c r="N18" s="61">
        <f t="shared" si="0"/>
        <v>242.625</v>
      </c>
      <c r="O18" s="63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>
      <c r="A19" s="33" t="s">
        <v>8</v>
      </c>
      <c r="B19" s="57"/>
      <c r="C19" s="58"/>
      <c r="D19" s="58"/>
      <c r="E19" s="58"/>
      <c r="F19" s="58"/>
      <c r="G19" s="59"/>
      <c r="H19" s="57"/>
      <c r="I19" s="58"/>
      <c r="J19" s="59"/>
      <c r="K19" s="60"/>
      <c r="L19" s="57"/>
      <c r="M19" s="57"/>
      <c r="N19" s="61"/>
      <c r="O19" s="63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>
      <c r="A20" s="33" t="s">
        <v>55</v>
      </c>
      <c r="B20" s="57"/>
      <c r="C20" s="58"/>
      <c r="D20" s="58"/>
      <c r="E20" s="58"/>
      <c r="F20" s="58"/>
      <c r="G20" s="59"/>
      <c r="H20" s="57"/>
      <c r="I20" s="58"/>
      <c r="J20" s="59"/>
      <c r="K20" s="60"/>
      <c r="L20" s="57"/>
      <c r="M20" s="57"/>
      <c r="N20" s="61"/>
      <c r="O20" s="63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>
      <c r="A21" s="33" t="s">
        <v>9</v>
      </c>
      <c r="B21" s="57"/>
      <c r="C21" s="58"/>
      <c r="D21" s="58"/>
      <c r="E21" s="58"/>
      <c r="F21" s="58"/>
      <c r="G21" s="59"/>
      <c r="H21" s="57"/>
      <c r="I21" s="58"/>
      <c r="J21" s="59"/>
      <c r="K21" s="60"/>
      <c r="L21" s="57"/>
      <c r="M21" s="57"/>
      <c r="N21" s="61"/>
      <c r="O21" s="63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>
      <c r="A22" s="33" t="s">
        <v>55</v>
      </c>
      <c r="B22" s="57"/>
      <c r="C22" s="58"/>
      <c r="D22" s="58"/>
      <c r="E22" s="58"/>
      <c r="F22" s="58"/>
      <c r="G22" s="59"/>
      <c r="H22" s="57"/>
      <c r="I22" s="58"/>
      <c r="J22" s="59"/>
      <c r="K22" s="60"/>
      <c r="L22" s="57"/>
      <c r="M22" s="57"/>
      <c r="N22" s="61"/>
      <c r="O22" s="63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>
      <c r="A23" s="33" t="s">
        <v>10</v>
      </c>
      <c r="B23" s="57">
        <f>[1]มค.!$G23</f>
        <v>8431.3402750000005</v>
      </c>
      <c r="C23" s="58">
        <f>[1]กพ.!$G23</f>
        <v>8403.4528750000009</v>
      </c>
      <c r="D23" s="58">
        <f>[1]มีค.!$G23</f>
        <v>9322.3553400000001</v>
      </c>
      <c r="E23" s="58">
        <f>[1]เมย.!$G23</f>
        <v>9480.3988000000008</v>
      </c>
      <c r="F23" s="58">
        <f>[1]พค.!$G23</f>
        <v>9376.887200000001</v>
      </c>
      <c r="G23" s="59">
        <f>[1]มิย.!$G23</f>
        <v>9264.4191749999991</v>
      </c>
      <c r="H23" s="57">
        <f>[1]กค.!$G23</f>
        <v>9153.372625</v>
      </c>
      <c r="I23" s="58">
        <f>[1]สค.!$G23</f>
        <v>9821.83734</v>
      </c>
      <c r="J23" s="59">
        <f>[1]กย.!$F23</f>
        <v>9677.2483500000017</v>
      </c>
      <c r="K23" s="60">
        <f>[1]ตค.!$G23</f>
        <v>10107.0134</v>
      </c>
      <c r="L23" s="57">
        <f>[1]พย.!$G23</f>
        <v>10477.078100000002</v>
      </c>
      <c r="M23" s="57">
        <f>[1]ธค.!$G23</f>
        <v>10899.867124999999</v>
      </c>
      <c r="N23" s="61">
        <f t="shared" si="0"/>
        <v>9534.6058837500004</v>
      </c>
      <c r="O23" s="63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>
      <c r="A24" s="33" t="s">
        <v>55</v>
      </c>
      <c r="B24" s="57">
        <f>[1]มค.!$G24</f>
        <v>217.75</v>
      </c>
      <c r="C24" s="58">
        <f>[1]กพ.!$G24</f>
        <v>216</v>
      </c>
      <c r="D24" s="58">
        <f>[1]มีค.!$G24</f>
        <v>237.6</v>
      </c>
      <c r="E24" s="58">
        <f>[1]เมย.!$G24</f>
        <v>241</v>
      </c>
      <c r="F24" s="58">
        <f>[1]พค.!$G24</f>
        <v>232.6</v>
      </c>
      <c r="G24" s="59">
        <f>[1]มิย.!$G24</f>
        <v>228</v>
      </c>
      <c r="H24" s="57">
        <f>[1]กค.!$G24</f>
        <v>224</v>
      </c>
      <c r="I24" s="58">
        <f>[1]สค.!$G24</f>
        <v>237.8</v>
      </c>
      <c r="J24" s="59">
        <f>[1]กย.!$F24</f>
        <v>234.5</v>
      </c>
      <c r="K24" s="60">
        <f>[1]ตค.!$G24</f>
        <v>245.75</v>
      </c>
      <c r="L24" s="57">
        <f>[1]พย.!$G24</f>
        <v>261.39999999999998</v>
      </c>
      <c r="M24" s="57">
        <f>[1]ธค.!$G24</f>
        <v>279.25</v>
      </c>
      <c r="N24" s="61">
        <f t="shared" si="0"/>
        <v>237.97083333333333</v>
      </c>
      <c r="O24" s="63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>
      <c r="A25" s="33" t="s">
        <v>11</v>
      </c>
      <c r="B25" s="57">
        <f>[1]มค.!$G25</f>
        <v>8315.175475</v>
      </c>
      <c r="C25" s="58">
        <f>[1]กพ.!$G25</f>
        <v>8296.4994499999993</v>
      </c>
      <c r="D25" s="58">
        <f>[1]มีค.!$G25</f>
        <v>9236.0442200000016</v>
      </c>
      <c r="E25" s="58">
        <f>[1]เมย.!$G25</f>
        <v>9388.7361000000001</v>
      </c>
      <c r="F25" s="58">
        <f>[1]พค.!$G25</f>
        <v>9272.1323599999996</v>
      </c>
      <c r="G25" s="59">
        <f>[1]มิย.!$G25</f>
        <v>9213.5990500000007</v>
      </c>
      <c r="H25" s="57">
        <f>[1]กค.!$G25</f>
        <v>9020.2436500000003</v>
      </c>
      <c r="I25" s="58">
        <f>[1]สค.!$G25</f>
        <v>9664.9139200000009</v>
      </c>
      <c r="J25" s="59">
        <f>[1]กย.!$F25</f>
        <v>9563.7268499999991</v>
      </c>
      <c r="K25" s="60">
        <f>[1]ตค.!$G25</f>
        <v>10004.229725000001</v>
      </c>
      <c r="L25" s="57">
        <f>[1]พย.!$G25</f>
        <v>10381.098019999999</v>
      </c>
      <c r="M25" s="57">
        <f>[1]ธค.!$G25</f>
        <v>10802.352975</v>
      </c>
      <c r="N25" s="61">
        <f t="shared" si="0"/>
        <v>9429.8959829166688</v>
      </c>
      <c r="O25" s="63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>
      <c r="A26" s="34" t="s">
        <v>55</v>
      </c>
      <c r="B26" s="57">
        <f>[1]มค.!$G26</f>
        <v>214.75</v>
      </c>
      <c r="C26" s="58">
        <f>[1]กพ.!$G26</f>
        <v>213.25</v>
      </c>
      <c r="D26" s="58">
        <f>[1]มีค.!$G26</f>
        <v>235.4</v>
      </c>
      <c r="E26" s="58">
        <f>[1]เมย.!$G26</f>
        <v>238.66666666666666</v>
      </c>
      <c r="F26" s="58">
        <f>[1]พค.!$G26</f>
        <v>230</v>
      </c>
      <c r="G26" s="59">
        <f>[1]มิย.!$G26</f>
        <v>226.75</v>
      </c>
      <c r="H26" s="57">
        <f>[1]กค.!$G26</f>
        <v>220.75</v>
      </c>
      <c r="I26" s="58">
        <f>[1]สค.!$G26</f>
        <v>234</v>
      </c>
      <c r="J26" s="59">
        <f>[1]กย.!$F26</f>
        <v>231.75</v>
      </c>
      <c r="K26" s="60">
        <f>[1]ตค.!$G26</f>
        <v>243.25</v>
      </c>
      <c r="L26" s="57">
        <f>[1]พย.!$G26</f>
        <v>259</v>
      </c>
      <c r="M26" s="57">
        <f>[1]ธค.!$G26</f>
        <v>276.75</v>
      </c>
      <c r="N26" s="64">
        <f t="shared" si="0"/>
        <v>235.35972222222222</v>
      </c>
      <c r="O26" s="63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>
      <c r="A27" s="35" t="s">
        <v>12</v>
      </c>
      <c r="B27" s="57">
        <f>[1]มค.!$G27</f>
        <v>8082.7412250000007</v>
      </c>
      <c r="C27" s="58">
        <f>[1]กพ.!$G27</f>
        <v>8131.1166499999999</v>
      </c>
      <c r="D27" s="58">
        <f>[1]มีค.!$G27</f>
        <v>9102.7068199999976</v>
      </c>
      <c r="E27" s="58">
        <f>[1]เมย.!$G27</f>
        <v>9296.967233333331</v>
      </c>
      <c r="F27" s="58">
        <f>[1]พค.!$G27</f>
        <v>9223.857320000001</v>
      </c>
      <c r="G27" s="59">
        <f>[1]มิย.!$G27</f>
        <v>9152.6902250000003</v>
      </c>
      <c r="H27" s="57">
        <f>[1]กค.!$G27</f>
        <v>8958.7664499999992</v>
      </c>
      <c r="I27" s="58">
        <f>[1]สค.!$G27</f>
        <v>9590.571780000002</v>
      </c>
      <c r="J27" s="59">
        <f>[1]กย.!$F27</f>
        <v>9460.5650499999992</v>
      </c>
      <c r="K27" s="60">
        <f>[1]ตค.!$G27</f>
        <v>9726.619424999999</v>
      </c>
      <c r="L27" s="57">
        <f>[1]พย.!$G27</f>
        <v>10108.429399999999</v>
      </c>
      <c r="M27" s="57">
        <f>[1]ธค.!$G27</f>
        <v>10451.101025</v>
      </c>
      <c r="N27" s="61">
        <f t="shared" si="0"/>
        <v>9273.8443836111092</v>
      </c>
      <c r="O27" s="63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>
      <c r="A28" s="35" t="s">
        <v>55</v>
      </c>
      <c r="B28" s="57">
        <f>[1]มค.!$G28</f>
        <v>208.75</v>
      </c>
      <c r="C28" s="58">
        <f>[1]กพ.!$G28</f>
        <v>209</v>
      </c>
      <c r="D28" s="58">
        <f>[1]มีค.!$G28</f>
        <v>232</v>
      </c>
      <c r="E28" s="58">
        <f>[1]เมย.!$G28</f>
        <v>236.33333333333334</v>
      </c>
      <c r="F28" s="58">
        <f>[1]พค.!$G28</f>
        <v>228.8</v>
      </c>
      <c r="G28" s="59">
        <f>[1]มิย.!$G28</f>
        <v>225.25</v>
      </c>
      <c r="H28" s="57">
        <f>[1]กค.!$G28</f>
        <v>219.25</v>
      </c>
      <c r="I28" s="58">
        <f>[1]สค.!$G28</f>
        <v>232.2</v>
      </c>
      <c r="J28" s="59">
        <f>[1]กย.!$F28</f>
        <v>229.25</v>
      </c>
      <c r="K28" s="60">
        <f>[1]ตค.!$G28</f>
        <v>236.5</v>
      </c>
      <c r="L28" s="57">
        <f>[1]พย.!$G28</f>
        <v>252.2</v>
      </c>
      <c r="M28" s="57">
        <f>[1]ธค.!$G28</f>
        <v>267.75</v>
      </c>
      <c r="N28" s="65">
        <f t="shared" si="0"/>
        <v>231.44027777777777</v>
      </c>
      <c r="O28" s="63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>
      <c r="A29" s="35" t="s">
        <v>13</v>
      </c>
      <c r="B29" s="57"/>
      <c r="C29" s="58"/>
      <c r="D29" s="58"/>
      <c r="E29" s="58"/>
      <c r="F29" s="58"/>
      <c r="G29" s="59"/>
      <c r="H29" s="57"/>
      <c r="I29" s="58"/>
      <c r="J29" s="59"/>
      <c r="K29" s="60"/>
      <c r="L29" s="57"/>
      <c r="M29" s="57"/>
      <c r="N29" s="65"/>
      <c r="O29" s="63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>
      <c r="A30" s="35" t="s">
        <v>55</v>
      </c>
      <c r="B30" s="57"/>
      <c r="C30" s="58"/>
      <c r="D30" s="58"/>
      <c r="E30" s="58"/>
      <c r="F30" s="58"/>
      <c r="G30" s="59"/>
      <c r="H30" s="57"/>
      <c r="I30" s="58"/>
      <c r="J30" s="59"/>
      <c r="K30" s="60"/>
      <c r="L30" s="57"/>
      <c r="M30" s="57"/>
      <c r="N30" s="65"/>
      <c r="O30" s="63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>
      <c r="A31" s="35" t="s">
        <v>14</v>
      </c>
      <c r="B31" s="57">
        <f>[1]มค.!$G31</f>
        <v>7676.1958750000003</v>
      </c>
      <c r="C31" s="58">
        <f>[1]กพ.!$G31</f>
        <v>7800.4120499999999</v>
      </c>
      <c r="D31" s="58">
        <f>[1]มีค.!$G31</f>
        <v>8843.8644800000002</v>
      </c>
      <c r="E31" s="58">
        <f>[1]เมย.!$G31</f>
        <v>9074.0150333333331</v>
      </c>
      <c r="F31" s="58">
        <f>[1]พค.!$G31</f>
        <v>9046.5804400000015</v>
      </c>
      <c r="G31" s="59">
        <f>[1]มิย.!$G31</f>
        <v>9020.6821999999993</v>
      </c>
      <c r="H31" s="57">
        <f>[1]กค.!$G31</f>
        <v>8681.4948750000003</v>
      </c>
      <c r="I31" s="58">
        <f>[1]สค.!$G31</f>
        <v>9326.2027800000014</v>
      </c>
      <c r="J31" s="59">
        <f>[1]กย.!$F31</f>
        <v>9171.5834000000013</v>
      </c>
      <c r="K31" s="60">
        <f>[1]ตค.!$G31</f>
        <v>9284.5582749999994</v>
      </c>
      <c r="L31" s="57">
        <f>[1]พย.!$G31</f>
        <v>9667.3280399999985</v>
      </c>
      <c r="M31" s="57">
        <f>[1]ธค.!$G31</f>
        <v>9914.6327000000001</v>
      </c>
      <c r="N31" s="65">
        <f t="shared" si="0"/>
        <v>8958.9625123611131</v>
      </c>
      <c r="O31" s="63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>
      <c r="A32" s="35" t="s">
        <v>55</v>
      </c>
      <c r="B32" s="57">
        <f>[1]มค.!$G32</f>
        <v>198.25</v>
      </c>
      <c r="C32" s="58">
        <f>[1]กพ.!$G32</f>
        <v>200.5</v>
      </c>
      <c r="D32" s="58">
        <f>[1]มีค.!$G32</f>
        <v>225.4</v>
      </c>
      <c r="E32" s="58">
        <f>[1]เมย.!$G32</f>
        <v>230.66666666666666</v>
      </c>
      <c r="F32" s="58">
        <f>[1]พค.!$G32</f>
        <v>224.4</v>
      </c>
      <c r="G32" s="59">
        <f>[1]มิย.!$G32</f>
        <v>222</v>
      </c>
      <c r="H32" s="57">
        <f>[1]กค.!$G32</f>
        <v>212.5</v>
      </c>
      <c r="I32" s="58">
        <f>[1]สค.!$G32</f>
        <v>225.8</v>
      </c>
      <c r="J32" s="59">
        <f>[1]กย.!$F32</f>
        <v>222.25</v>
      </c>
      <c r="K32" s="60">
        <f>[1]ตค.!$G32</f>
        <v>225.75</v>
      </c>
      <c r="L32" s="57">
        <f>[1]พย.!$G32</f>
        <v>241.2</v>
      </c>
      <c r="M32" s="57">
        <f>[1]ธค.!$G32</f>
        <v>254</v>
      </c>
      <c r="N32" s="65">
        <f t="shared" si="0"/>
        <v>223.55972222222218</v>
      </c>
      <c r="O32" s="63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>
      <c r="A33" s="35" t="s">
        <v>15</v>
      </c>
      <c r="B33" s="57">
        <f>[1]มค.!$G33</f>
        <v>7472.6796250000007</v>
      </c>
      <c r="C33" s="58">
        <f>[1]กพ.!$G33</f>
        <v>7644.8333249999996</v>
      </c>
      <c r="D33" s="58">
        <f>[1]มีค.!$G33</f>
        <v>8694.7871799999994</v>
      </c>
      <c r="E33" s="58">
        <f>[1]เมย.!$G33</f>
        <v>8916.1341499999999</v>
      </c>
      <c r="F33" s="58"/>
      <c r="G33" s="59"/>
      <c r="H33" s="57"/>
      <c r="I33" s="58"/>
      <c r="J33" s="59"/>
      <c r="K33" s="60"/>
      <c r="L33" s="57"/>
      <c r="M33" s="57"/>
      <c r="N33" s="66">
        <f>SUM(B33:M33)/4</f>
        <v>8182.1085700000003</v>
      </c>
      <c r="O33" s="63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>
      <c r="A34" s="35" t="s">
        <v>55</v>
      </c>
      <c r="B34" s="57">
        <f>[1]มค.!$G34</f>
        <v>193</v>
      </c>
      <c r="C34" s="58">
        <f>[1]กพ.!$G34</f>
        <v>196.5</v>
      </c>
      <c r="D34" s="58">
        <f>[1]มีค.!$G34</f>
        <v>221.6</v>
      </c>
      <c r="E34" s="58">
        <f>[1]เมย.!$G34</f>
        <v>228</v>
      </c>
      <c r="F34" s="58"/>
      <c r="G34" s="59"/>
      <c r="H34" s="57"/>
      <c r="I34" s="58"/>
      <c r="J34" s="59"/>
      <c r="K34" s="60"/>
      <c r="L34" s="57"/>
      <c r="M34" s="57"/>
      <c r="N34" s="66">
        <f>SUM(B34:M34)/4</f>
        <v>209.77500000000001</v>
      </c>
      <c r="O34" s="63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>
      <c r="A35" s="35" t="s">
        <v>16</v>
      </c>
      <c r="B35" s="57">
        <f>[1]มค.!$G35</f>
        <v>7404.9848750000001</v>
      </c>
      <c r="C35" s="58">
        <f>[1]กพ.!$G35</f>
        <v>7586.4671500000004</v>
      </c>
      <c r="D35" s="58">
        <f>[1]มีค.!$G35</f>
        <v>8639.8534600000003</v>
      </c>
      <c r="E35" s="58">
        <f>[1]เมย.!$G35</f>
        <v>8857.5539499999995</v>
      </c>
      <c r="F35" s="58"/>
      <c r="G35" s="59"/>
      <c r="H35" s="57"/>
      <c r="I35" s="58"/>
      <c r="J35" s="59"/>
      <c r="K35" s="60"/>
      <c r="L35" s="57"/>
      <c r="M35" s="57"/>
      <c r="N35" s="66">
        <f>SUM(B35:M35)/4</f>
        <v>8122.2148587499996</v>
      </c>
      <c r="O35" s="63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>
      <c r="A36" s="35" t="s">
        <v>56</v>
      </c>
      <c r="B36" s="57">
        <f>[1]มค.!$G36</f>
        <v>191.25</v>
      </c>
      <c r="C36" s="58">
        <f>[1]กพ.!$G36</f>
        <v>195</v>
      </c>
      <c r="D36" s="58">
        <f>[1]มีค.!$G36</f>
        <v>220.2</v>
      </c>
      <c r="E36" s="58">
        <f>[1]เมย.!$G36</f>
        <v>226.5</v>
      </c>
      <c r="F36" s="58"/>
      <c r="G36" s="59"/>
      <c r="H36" s="57"/>
      <c r="I36" s="58"/>
      <c r="J36" s="59"/>
      <c r="K36" s="60"/>
      <c r="L36" s="57"/>
      <c r="M36" s="57"/>
      <c r="N36" s="66">
        <f>SUM(B36:M36)/4</f>
        <v>208.23750000000001</v>
      </c>
      <c r="O36" s="63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>
      <c r="A37" s="36" t="s">
        <v>17</v>
      </c>
      <c r="B37" s="57"/>
      <c r="C37" s="58"/>
      <c r="D37" s="58"/>
      <c r="E37" s="58"/>
      <c r="F37" s="58"/>
      <c r="G37" s="59"/>
      <c r="H37" s="57"/>
      <c r="I37" s="58"/>
      <c r="J37" s="59"/>
      <c r="K37" s="60"/>
      <c r="L37" s="57"/>
      <c r="M37" s="57"/>
      <c r="N37" s="65"/>
      <c r="O37" s="63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>
      <c r="A38" s="35" t="s">
        <v>18</v>
      </c>
      <c r="B38" s="57">
        <f>[1]มค.!$G38</f>
        <v>14849.75835</v>
      </c>
      <c r="C38" s="58">
        <f>[1]กพ.!$G38</f>
        <v>14900.618825</v>
      </c>
      <c r="D38" s="58">
        <f>[1]มีค.!$G38</f>
        <v>14885.056919999999</v>
      </c>
      <c r="E38" s="58">
        <f>[1]เมย.!$G38</f>
        <v>14922.319633333333</v>
      </c>
      <c r="F38" s="58">
        <f>[1]พค.!$G38</f>
        <v>14771.217199999999</v>
      </c>
      <c r="G38" s="59">
        <f>[1]มิย.!$G38</f>
        <v>13774.701125000001</v>
      </c>
      <c r="H38" s="57">
        <f>[1]กค.!$G38</f>
        <v>12760.826224999999</v>
      </c>
      <c r="I38" s="58">
        <f>[1]สค.!$G38</f>
        <v>11886.681619999999</v>
      </c>
      <c r="J38" s="59">
        <f>[1]กย.!$F38</f>
        <v>11245.43275</v>
      </c>
      <c r="K38" s="60">
        <f>[1]ตค.!$G38</f>
        <v>10076.655825</v>
      </c>
      <c r="L38" s="57">
        <f>[1]พย.!$G38</f>
        <v>10252.78162</v>
      </c>
      <c r="M38" s="57">
        <f>[1]ธค.!$G38</f>
        <v>10578.325475</v>
      </c>
      <c r="N38" s="65">
        <f t="shared" si="0"/>
        <v>12908.697964027777</v>
      </c>
      <c r="O38" s="63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>
      <c r="A39" s="35" t="s">
        <v>57</v>
      </c>
      <c r="B39" s="57">
        <f>[1]มค.!$G39</f>
        <v>383.5</v>
      </c>
      <c r="C39" s="58">
        <f>[1]กพ.!$G39</f>
        <v>383</v>
      </c>
      <c r="D39" s="58">
        <f>[1]มีค.!$G39</f>
        <v>379.4</v>
      </c>
      <c r="E39" s="58">
        <f>[1]เมย.!$G39</f>
        <v>379.33333333333331</v>
      </c>
      <c r="F39" s="58">
        <f>[1]พค.!$G39</f>
        <v>366.4</v>
      </c>
      <c r="G39" s="59">
        <f>[1]มิย.!$G39</f>
        <v>339</v>
      </c>
      <c r="H39" s="57">
        <f>[1]กค.!$G39</f>
        <v>312</v>
      </c>
      <c r="I39" s="58">
        <f>[1]สค.!$G39</f>
        <v>287.8</v>
      </c>
      <c r="J39" s="59">
        <f>[1]กย.!$F39</f>
        <v>272.5</v>
      </c>
      <c r="K39" s="60">
        <f>[1]ตค.!$G39</f>
        <v>245</v>
      </c>
      <c r="L39" s="57">
        <f>[1]พย.!$G39</f>
        <v>255.8</v>
      </c>
      <c r="M39" s="57">
        <f>[1]ธค.!$G39</f>
        <v>271</v>
      </c>
      <c r="N39" s="65">
        <f t="shared" si="0"/>
        <v>322.89444444444445</v>
      </c>
      <c r="O39" s="63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>
      <c r="A40" s="35" t="s">
        <v>20</v>
      </c>
      <c r="B40" s="57">
        <f>[1]มค.!$G40</f>
        <v>8769.2929999999997</v>
      </c>
      <c r="C40" s="58">
        <f>[1]กพ.!$G40</f>
        <v>10144.568600000001</v>
      </c>
      <c r="D40" s="58">
        <f>[1]มีค.!$G40</f>
        <v>10467.6826</v>
      </c>
      <c r="E40" s="58">
        <f>[1]เมย.!$G40</f>
        <v>10897.036433333333</v>
      </c>
      <c r="F40" s="58">
        <f>[1]พค.!$G40</f>
        <v>11441.695040000001</v>
      </c>
      <c r="G40" s="59">
        <f>[1]มิย.!$G40</f>
        <v>10442.462525000001</v>
      </c>
      <c r="H40" s="57">
        <f>[1]กค.!$G40</f>
        <v>9134.6003999999994</v>
      </c>
      <c r="I40" s="58">
        <f>[1]สค.!$G40</f>
        <v>10143.4692</v>
      </c>
      <c r="J40" s="59">
        <f>[1]กย.!$F40</f>
        <v>9130.3814999999995</v>
      </c>
      <c r="K40" s="60">
        <f>[1]ตค.!$G40</f>
        <v>8873.6001749999996</v>
      </c>
      <c r="L40" s="57">
        <f>[1]พย.!$G40</f>
        <v>9505.5523399999984</v>
      </c>
      <c r="M40" s="57">
        <f>[1]ธค.!$G40</f>
        <v>9573.1271249999991</v>
      </c>
      <c r="N40" s="65">
        <f t="shared" si="0"/>
        <v>9876.9557448611104</v>
      </c>
      <c r="O40" s="63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>
      <c r="A41" s="35" t="s">
        <v>58</v>
      </c>
      <c r="B41" s="57">
        <f>[1]มค.!$G41</f>
        <v>226.5</v>
      </c>
      <c r="C41" s="58">
        <f>[1]กพ.!$G41</f>
        <v>260.75</v>
      </c>
      <c r="D41" s="58">
        <f>[1]มีค.!$G41</f>
        <v>266.8</v>
      </c>
      <c r="E41" s="58">
        <f>[1]เมย.!$G41</f>
        <v>277</v>
      </c>
      <c r="F41" s="58">
        <f>[1]พค.!$G41</f>
        <v>283.8</v>
      </c>
      <c r="G41" s="59">
        <f>[1]มิย.!$G41</f>
        <v>257</v>
      </c>
      <c r="H41" s="57">
        <f>[1]กค.!$G41</f>
        <v>223.75</v>
      </c>
      <c r="I41" s="58">
        <f>[1]สค.!$G41</f>
        <v>245.6</v>
      </c>
      <c r="J41" s="59">
        <f>[1]กย.!$F41</f>
        <v>221.25</v>
      </c>
      <c r="K41" s="60">
        <f>[1]ตค.!$G41</f>
        <v>215.75</v>
      </c>
      <c r="L41" s="57">
        <f>[1]พย.!$G41</f>
        <v>237.2</v>
      </c>
      <c r="M41" s="57">
        <f>[1]ธค.!$G41</f>
        <v>245.25</v>
      </c>
      <c r="N41" s="65">
        <f t="shared" si="0"/>
        <v>246.7208333333333</v>
      </c>
      <c r="O41" s="63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>
      <c r="A42" s="35"/>
      <c r="B42" s="57"/>
      <c r="C42" s="58"/>
      <c r="D42" s="58"/>
      <c r="E42" s="58"/>
      <c r="F42" s="58"/>
      <c r="G42" s="59"/>
      <c r="H42" s="57"/>
      <c r="I42" s="58"/>
      <c r="J42" s="59"/>
      <c r="K42" s="60"/>
      <c r="L42" s="57"/>
      <c r="M42" s="57"/>
      <c r="N42" s="65"/>
      <c r="O42" s="63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>
      <c r="A43" s="35" t="s">
        <v>23</v>
      </c>
      <c r="B43" s="57">
        <f>[1]มค.!$G43</f>
        <v>7221.3954249999997</v>
      </c>
      <c r="C43" s="58">
        <f>[1]กพ.!$G43</f>
        <v>7372.4993000000004</v>
      </c>
      <c r="D43" s="58">
        <f>[1]มีค.!$G43</f>
        <v>8600.7847999999994</v>
      </c>
      <c r="E43" s="58">
        <f>[1]เมย.!$G43</f>
        <v>8929.6369333333332</v>
      </c>
      <c r="F43" s="58">
        <f>[1]พค.!$G43</f>
        <v>8885.3401199999989</v>
      </c>
      <c r="G43" s="59">
        <f>[1]มิย.!$G43</f>
        <v>8898.7792250000002</v>
      </c>
      <c r="H43" s="57">
        <f>[1]กค.!$G43</f>
        <v>8487.7417999999998</v>
      </c>
      <c r="I43" s="58">
        <f>[1]สค.!$G43</f>
        <v>9086.6977799999986</v>
      </c>
      <c r="J43" s="59">
        <f>[1]กย.!$F43</f>
        <v>8954.9000999999989</v>
      </c>
      <c r="K43" s="60">
        <f>[1]ตค.!$G43</f>
        <v>8945.2311750000008</v>
      </c>
      <c r="L43" s="57">
        <f>[1]พย.!$G43</f>
        <v>9307.8221400000002</v>
      </c>
      <c r="M43" s="57">
        <f>[1]ธค.!$G43</f>
        <v>8831.6077749999986</v>
      </c>
      <c r="N43" s="65">
        <f t="shared" si="0"/>
        <v>8626.8697144444432</v>
      </c>
      <c r="O43" s="63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>
      <c r="A44" s="35" t="s">
        <v>57</v>
      </c>
      <c r="B44" s="57">
        <f>[1]มค.!$G44</f>
        <v>186.5</v>
      </c>
      <c r="C44" s="58">
        <f>[1]กพ.!$G44</f>
        <v>189.5</v>
      </c>
      <c r="D44" s="58">
        <f>[1]มีค.!$G44</f>
        <v>219.2</v>
      </c>
      <c r="E44" s="58">
        <f>[1]เมย.!$G44</f>
        <v>227</v>
      </c>
      <c r="F44" s="58">
        <f>[1]พค.!$G44</f>
        <v>220.4</v>
      </c>
      <c r="G44" s="59">
        <f>[1]มิย.!$G44</f>
        <v>219</v>
      </c>
      <c r="H44" s="57">
        <f>[1]กค.!$G44</f>
        <v>207.75</v>
      </c>
      <c r="I44" s="58">
        <f>[1]สค.!$G44</f>
        <v>220</v>
      </c>
      <c r="J44" s="59">
        <f>[1]กย.!$F44</f>
        <v>217</v>
      </c>
      <c r="K44" s="60">
        <f>[1]ตค.!$G44</f>
        <v>217.5</v>
      </c>
      <c r="L44" s="57">
        <f>[1]พย.!$G44</f>
        <v>232.2</v>
      </c>
      <c r="M44" s="57">
        <f>[1]ธค.!$G44</f>
        <v>226.25</v>
      </c>
      <c r="N44" s="65">
        <f t="shared" si="0"/>
        <v>215.19166666666669</v>
      </c>
      <c r="O44" s="63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>
      <c r="A45" s="35" t="s">
        <v>24</v>
      </c>
      <c r="B45" s="57">
        <f>[1]มค.!$G45</f>
        <v>6804.4557249999998</v>
      </c>
      <c r="C45" s="58">
        <f>[1]กพ.!$G45</f>
        <v>7129.3459249999996</v>
      </c>
      <c r="D45" s="58">
        <f>[1]มีค.!$G45</f>
        <v>8184.7983999999997</v>
      </c>
      <c r="E45" s="58">
        <f>[1]เมย.!$G45</f>
        <v>8431.4842999999983</v>
      </c>
      <c r="F45" s="58">
        <f>[1]พค.!$G45</f>
        <v>8555.2486800000006</v>
      </c>
      <c r="G45" s="59">
        <f>[1]มิย.!$G45</f>
        <v>8634.6987749999989</v>
      </c>
      <c r="H45" s="57">
        <f>[1]กค.!$G45</f>
        <v>7962.552924999999</v>
      </c>
      <c r="I45" s="58">
        <f>[1]สค.!$G45</f>
        <v>8690.1965199999995</v>
      </c>
      <c r="J45" s="59">
        <f>[1]กย.!$F45</f>
        <v>8593.6897000000008</v>
      </c>
      <c r="K45" s="60">
        <f>[1]ตค.!$G45</f>
        <v>8277.0474749999994</v>
      </c>
      <c r="L45" s="57">
        <f>[1]พย.!$G45</f>
        <v>8711.9221199999993</v>
      </c>
      <c r="M45" s="57">
        <f>[1]ธค.!$G45</f>
        <v>8734.0936249999995</v>
      </c>
      <c r="N45" s="66">
        <f>SUM(B45:M45)/11</f>
        <v>8973.5940154545442</v>
      </c>
      <c r="O45" s="63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>
      <c r="A46" s="35" t="s">
        <v>58</v>
      </c>
      <c r="B46" s="57">
        <f>[1]มค.!$G46</f>
        <v>175.75</v>
      </c>
      <c r="C46" s="58">
        <f>[1]กพ.!$G46</f>
        <v>183.25</v>
      </c>
      <c r="D46" s="58">
        <f>[1]มีค.!$G46</f>
        <v>208.6</v>
      </c>
      <c r="E46" s="58">
        <f>[1]เมย.!$G46</f>
        <v>214.33333333333334</v>
      </c>
      <c r="F46" s="58">
        <f>[1]พค.!$G46</f>
        <v>212.2</v>
      </c>
      <c r="G46" s="59">
        <f>[1]มิย.!$G46</f>
        <v>212.5</v>
      </c>
      <c r="H46" s="57">
        <f>[1]กค.!$G46</f>
        <v>195</v>
      </c>
      <c r="I46" s="58">
        <f>[1]สค.!$G46</f>
        <v>210.4</v>
      </c>
      <c r="J46" s="59">
        <f>[1]กย.!$F46</f>
        <v>208.25</v>
      </c>
      <c r="K46" s="60">
        <f>[1]ตค.!$G46</f>
        <v>201.25</v>
      </c>
      <c r="L46" s="57">
        <f>[1]พย.!$G46</f>
        <v>217.4</v>
      </c>
      <c r="M46" s="57">
        <f>[1]ธค.!$G46</f>
        <v>223.75</v>
      </c>
      <c r="N46" s="66">
        <f>SUM(B46:M46)/11</f>
        <v>223.88030303030303</v>
      </c>
      <c r="O46" s="63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>
      <c r="A47" s="35" t="s">
        <v>25</v>
      </c>
      <c r="B47" s="57">
        <f>[1]มค.!$G47</f>
        <v>6707.7321499999998</v>
      </c>
      <c r="C47" s="58">
        <f>[1]กพ.!$G47</f>
        <v>7032.0745750000006</v>
      </c>
      <c r="D47" s="58">
        <f>[1]มีค.!$G47</f>
        <v>8090.6300999999994</v>
      </c>
      <c r="E47" s="58">
        <f>[1]เมย.!$G47</f>
        <v>8339.5349333333324</v>
      </c>
      <c r="F47" s="58">
        <f>[1]พค.!$G47</f>
        <v>8450.4881600000008</v>
      </c>
      <c r="G47" s="59">
        <f>[1]มิย.!$G47</f>
        <v>8533.1510500000004</v>
      </c>
      <c r="H47" s="57">
        <f>[1]กค.!$G47</f>
        <v>7870.5993749999998</v>
      </c>
      <c r="I47" s="58">
        <f>[1]สค.!$G47</f>
        <v>8591.06322</v>
      </c>
      <c r="J47" s="59">
        <f>[1]กย.!$F47</f>
        <v>8469.89005</v>
      </c>
      <c r="K47" s="60">
        <f>[1]ตค.!$G47</f>
        <v>8184.555475000001</v>
      </c>
      <c r="L47" s="57">
        <f>[1]พย.!$G47</f>
        <v>8591.6201399999991</v>
      </c>
      <c r="M47" s="57">
        <f>[1]ธค.!$G47</f>
        <v>8509.5807999999997</v>
      </c>
      <c r="N47" s="65">
        <f t="shared" si="0"/>
        <v>8114.2433356944448</v>
      </c>
      <c r="O47" s="63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>
      <c r="A48" s="37" t="s">
        <v>55</v>
      </c>
      <c r="B48" s="57">
        <f>[1]มค.!$G48</f>
        <v>173.25</v>
      </c>
      <c r="C48" s="58">
        <f>[1]กพ.!$G48</f>
        <v>180.75</v>
      </c>
      <c r="D48" s="58">
        <f>[1]มีค.!$G48</f>
        <v>206.2</v>
      </c>
      <c r="E48" s="58">
        <f>[1]เมย.!$G48</f>
        <v>212</v>
      </c>
      <c r="F48" s="58">
        <f>[1]พค.!$G48</f>
        <v>209.6</v>
      </c>
      <c r="G48" s="59">
        <f>[1]มิย.!$G48</f>
        <v>210</v>
      </c>
      <c r="H48" s="57">
        <f>[1]กค.!$G48</f>
        <v>192.75</v>
      </c>
      <c r="I48" s="58">
        <f>[1]สค.!$G48</f>
        <v>208</v>
      </c>
      <c r="J48" s="59">
        <f>[1]กย.!$F48</f>
        <v>205.25</v>
      </c>
      <c r="K48" s="60">
        <f>[1]ตค.!$G48</f>
        <v>199</v>
      </c>
      <c r="L48" s="57">
        <f>[1]พย.!$G48</f>
        <v>214.4</v>
      </c>
      <c r="M48" s="57">
        <f>[1]ธค.!$G48</f>
        <v>218</v>
      </c>
      <c r="N48" s="64">
        <f t="shared" si="0"/>
        <v>202.43333333333337</v>
      </c>
      <c r="O48" s="63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>
      <c r="A49" s="35" t="s">
        <v>59</v>
      </c>
      <c r="B49" s="57"/>
      <c r="C49" s="58"/>
      <c r="D49" s="58"/>
      <c r="E49" s="58"/>
      <c r="F49" s="58"/>
      <c r="G49" s="59"/>
      <c r="H49" s="57"/>
      <c r="I49" s="58"/>
      <c r="J49" s="59"/>
      <c r="K49" s="60"/>
      <c r="L49" s="57"/>
      <c r="M49" s="57"/>
      <c r="N49" s="61"/>
      <c r="O49" s="63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>
      <c r="A50" s="35" t="s">
        <v>27</v>
      </c>
      <c r="B50" s="57">
        <f>[1]มค.!$G50</f>
        <v>14414.072300000002</v>
      </c>
      <c r="C50" s="58">
        <f>[1]กพ.!$G50</f>
        <v>14229.622024999999</v>
      </c>
      <c r="D50" s="58">
        <f>[1]มีค.!$G50</f>
        <v>14139.624220000002</v>
      </c>
      <c r="E50" s="58">
        <f>[1]เมย.!$G50</f>
        <v>14174.857099999999</v>
      </c>
      <c r="F50" s="58">
        <f>[1]พค.!$G50</f>
        <v>14093.454439999998</v>
      </c>
      <c r="G50" s="59">
        <f>[1]มิย.!$G50</f>
        <v>13409.115750000001</v>
      </c>
      <c r="H50" s="57">
        <f>[1]กค.!$G50</f>
        <v>13383.005349999999</v>
      </c>
      <c r="I50" s="58">
        <f>[1]สค.!$G50</f>
        <v>13233.262559999999</v>
      </c>
      <c r="J50" s="59">
        <f>[1]กย.!$F50</f>
        <v>12204.89365</v>
      </c>
      <c r="K50" s="60">
        <f>[1]ตค.!$G50</f>
        <v>12317.794299999998</v>
      </c>
      <c r="L50" s="57">
        <f>[1]พย.!$G50</f>
        <v>12008.627039999999</v>
      </c>
      <c r="M50" s="57">
        <f>[1]ธค.!$G50</f>
        <v>12569.114300000001</v>
      </c>
      <c r="N50" s="61">
        <f t="shared" ref="N50:N63" si="1">AVERAGE(B50:M50)</f>
        <v>13348.120252916668</v>
      </c>
      <c r="O50" s="63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>
      <c r="A51" s="35" t="s">
        <v>55</v>
      </c>
      <c r="B51" s="57">
        <f>[1]มค.!$G51</f>
        <v>372.25</v>
      </c>
      <c r="C51" s="58">
        <f>[1]กพ.!$G51</f>
        <v>365.75</v>
      </c>
      <c r="D51" s="58">
        <f>[1]มีค.!$G51</f>
        <v>360.4</v>
      </c>
      <c r="E51" s="58">
        <f>[1]เมย.!$G51</f>
        <v>360.33333333333331</v>
      </c>
      <c r="F51" s="58">
        <f>[1]พค.!$G51</f>
        <v>349.6</v>
      </c>
      <c r="G51" s="59">
        <f>[1]มิย.!$G51</f>
        <v>330</v>
      </c>
      <c r="H51" s="57">
        <f>[1]กค.!$G51</f>
        <v>327.25</v>
      </c>
      <c r="I51" s="58">
        <f>[1]สค.!$G51</f>
        <v>320.39999999999998</v>
      </c>
      <c r="J51" s="59">
        <f>[1]กย.!$F51</f>
        <v>295.75</v>
      </c>
      <c r="K51" s="60">
        <f>[1]ตค.!$G51</f>
        <v>299.5</v>
      </c>
      <c r="L51" s="57">
        <f>[1]พย.!$G51</f>
        <v>299.2</v>
      </c>
      <c r="M51" s="57">
        <f>[1]ธค.!$G51</f>
        <v>322</v>
      </c>
      <c r="N51" s="61">
        <f t="shared" si="1"/>
        <v>333.5361111111111</v>
      </c>
      <c r="O51" s="63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>
      <c r="A52" s="35" t="s">
        <v>28</v>
      </c>
      <c r="B52" s="57"/>
      <c r="C52" s="58"/>
      <c r="D52" s="58"/>
      <c r="E52" s="58"/>
      <c r="F52" s="58"/>
      <c r="G52" s="59"/>
      <c r="H52" s="57"/>
      <c r="I52" s="58"/>
      <c r="J52" s="59"/>
      <c r="K52" s="60"/>
      <c r="L52" s="57"/>
      <c r="M52" s="57"/>
      <c r="N52" s="61"/>
      <c r="O52" s="63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>
      <c r="A53" s="35" t="s">
        <v>55</v>
      </c>
      <c r="B53" s="57"/>
      <c r="C53" s="58"/>
      <c r="D53" s="58"/>
      <c r="E53" s="58"/>
      <c r="F53" s="58"/>
      <c r="G53" s="59"/>
      <c r="H53" s="57"/>
      <c r="I53" s="58"/>
      <c r="J53" s="59"/>
      <c r="K53" s="60"/>
      <c r="L53" s="57"/>
      <c r="M53" s="57"/>
      <c r="N53" s="61"/>
      <c r="O53" s="63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>
      <c r="A54" s="36" t="s">
        <v>29</v>
      </c>
      <c r="B54" s="57"/>
      <c r="C54" s="58"/>
      <c r="D54" s="58"/>
      <c r="E54" s="58"/>
      <c r="F54" s="58"/>
      <c r="G54" s="59"/>
      <c r="H54" s="57"/>
      <c r="I54" s="58"/>
      <c r="J54" s="59"/>
      <c r="K54" s="60"/>
      <c r="L54" s="57"/>
      <c r="M54" s="57"/>
      <c r="N54" s="61"/>
      <c r="O54" s="63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>
      <c r="A55" s="35" t="s">
        <v>30</v>
      </c>
      <c r="B55" s="57">
        <f>[1]มค.!$G55</f>
        <v>9796.5091250000005</v>
      </c>
      <c r="C55" s="58">
        <f>[1]กพ.!$G55</f>
        <v>9376.1774999999998</v>
      </c>
      <c r="D55" s="58">
        <f>[1]มีค.!$G55</f>
        <v>9117.7945600000003</v>
      </c>
      <c r="E55" s="58">
        <f>[1]เมย.!$G55</f>
        <v>9441.0586666666659</v>
      </c>
      <c r="F55" s="58">
        <f>[1]พค.!$G55</f>
        <v>9822.2038799999991</v>
      </c>
      <c r="G55" s="59">
        <f>[1]มิย.!$G55</f>
        <v>9934.9854000000014</v>
      </c>
      <c r="H55" s="57">
        <f>[1]กค.!$G55</f>
        <v>9685.6692999999996</v>
      </c>
      <c r="I55" s="58">
        <f>[1]สค.!$G55</f>
        <v>9987.1375200000002</v>
      </c>
      <c r="J55" s="59">
        <f>[1]กย.!$F55</f>
        <v>9759.6052</v>
      </c>
      <c r="K55" s="60">
        <f>[1]ตค.!$G55</f>
        <v>9377.4543249999988</v>
      </c>
      <c r="L55" s="57">
        <f>[1]พย.!$G55</f>
        <v>9389.2811399999991</v>
      </c>
      <c r="M55" s="57">
        <f>[1]ธค.!$G55</f>
        <v>9290.2823000000008</v>
      </c>
      <c r="N55" s="61">
        <f t="shared" si="1"/>
        <v>9581.5132430555568</v>
      </c>
      <c r="O55" s="63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>
      <c r="A56" s="35" t="s">
        <v>56</v>
      </c>
      <c r="B56" s="57">
        <f>[1]มค.!$G56</f>
        <v>253</v>
      </c>
      <c r="C56" s="58">
        <f>[1]กพ.!$G56</f>
        <v>241</v>
      </c>
      <c r="D56" s="58">
        <f>[1]มีค.!$G56</f>
        <v>232.4</v>
      </c>
      <c r="E56" s="58">
        <f>[1]เมย.!$G56</f>
        <v>240</v>
      </c>
      <c r="F56" s="58">
        <f>[1]พค.!$G56</f>
        <v>243.6</v>
      </c>
      <c r="G56" s="59">
        <f>[1]มิย.!$G56</f>
        <v>244.5</v>
      </c>
      <c r="H56" s="57">
        <f>[1]กค.!$G56</f>
        <v>237</v>
      </c>
      <c r="I56" s="58">
        <f>[1]สค.!$G56</f>
        <v>241.8</v>
      </c>
      <c r="J56" s="59">
        <f>[1]กย.!$F56</f>
        <v>236.5</v>
      </c>
      <c r="K56" s="60">
        <f>[1]ตค.!$G56</f>
        <v>228</v>
      </c>
      <c r="L56" s="57">
        <f>[1]พย.!$G56</f>
        <v>234.2</v>
      </c>
      <c r="M56" s="57">
        <f>[1]ธค.!$G56</f>
        <v>238</v>
      </c>
      <c r="N56" s="61">
        <f t="shared" si="1"/>
        <v>239.16666666666666</v>
      </c>
      <c r="O56" s="63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>
      <c r="A57" s="36" t="s">
        <v>31</v>
      </c>
      <c r="B57" s="57"/>
      <c r="C57" s="58"/>
      <c r="D57" s="58"/>
      <c r="E57" s="58"/>
      <c r="F57" s="58"/>
      <c r="G57" s="59"/>
      <c r="H57" s="57"/>
      <c r="I57" s="58"/>
      <c r="J57" s="59"/>
      <c r="K57" s="60"/>
      <c r="L57" s="57"/>
      <c r="M57" s="57"/>
      <c r="N57" s="61"/>
      <c r="O57" s="63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>
      <c r="A58" s="35" t="s">
        <v>32</v>
      </c>
      <c r="B58" s="57">
        <f>[1]มค.!$G58</f>
        <v>8431.3402750000005</v>
      </c>
      <c r="C58" s="58">
        <f>[1]กพ.!$G58</f>
        <v>8403.4528750000009</v>
      </c>
      <c r="D58" s="58">
        <f>[1]มีค.!$G58</f>
        <v>9306.6435400000009</v>
      </c>
      <c r="E58" s="58">
        <f>[1]เมย.!$G58</f>
        <v>9388.7361000000001</v>
      </c>
      <c r="F58" s="58">
        <f>[1]พค.!$G58</f>
        <v>9272.1323599999996</v>
      </c>
      <c r="G58" s="59">
        <f>[1]มิย.!$G58</f>
        <v>9101.6677500000005</v>
      </c>
      <c r="H58" s="57">
        <f>[1]กค.!$G58</f>
        <v>6873.1740750000008</v>
      </c>
      <c r="I58" s="58">
        <f>[1]สค.!$G58</f>
        <v>9549.4065200000005</v>
      </c>
      <c r="J58" s="59">
        <f>[1]กย.!$F58</f>
        <v>9728.6712000000007</v>
      </c>
      <c r="K58" s="60">
        <f>[1]ตค.!$G58</f>
        <v>10199.577075000001</v>
      </c>
      <c r="L58" s="57">
        <f>[1]พย.!$G58</f>
        <v>10589.536960000001</v>
      </c>
      <c r="M58" s="57">
        <f>[1]ธค.!$G58</f>
        <v>11007.256925</v>
      </c>
      <c r="N58" s="61">
        <f t="shared" si="1"/>
        <v>9320.9663045833313</v>
      </c>
      <c r="O58" s="63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>
      <c r="A59" s="35" t="s">
        <v>55</v>
      </c>
      <c r="B59" s="57">
        <f>[1]มค.!$G59</f>
        <v>217.75</v>
      </c>
      <c r="C59" s="58">
        <f>[1]กพ.!$G59</f>
        <v>216</v>
      </c>
      <c r="D59" s="58">
        <f>[1]มีค.!$G59</f>
        <v>237.2</v>
      </c>
      <c r="E59" s="58">
        <f>[1]เมย.!$G59</f>
        <v>238.66666666666666</v>
      </c>
      <c r="F59" s="58">
        <f>[1]พค.!$G59</f>
        <v>230</v>
      </c>
      <c r="G59" s="59">
        <f>[1]มิย.!$G59</f>
        <v>224</v>
      </c>
      <c r="H59" s="57">
        <f>[1]กค.!$G59</f>
        <v>225.66666666666666</v>
      </c>
      <c r="I59" s="58">
        <f>[1]สค.!$G59</f>
        <v>231.2</v>
      </c>
      <c r="J59" s="59">
        <f>[1]กย.!$F59</f>
        <v>235.75</v>
      </c>
      <c r="K59" s="60">
        <f>[1]ตค.!$G59</f>
        <v>248</v>
      </c>
      <c r="L59" s="57">
        <f>[1]พย.!$G59</f>
        <v>264.2</v>
      </c>
      <c r="M59" s="57">
        <f>[1]ธค.!$G59</f>
        <v>282</v>
      </c>
      <c r="N59" s="61">
        <f t="shared" si="1"/>
        <v>237.53611111111113</v>
      </c>
      <c r="O59" s="63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>
      <c r="A60" s="35" t="s">
        <v>33</v>
      </c>
      <c r="B60" s="57">
        <f>[1]มค.!$G60</f>
        <v>8121.5674750000007</v>
      </c>
      <c r="C60" s="58">
        <f>[1]กพ.!$G60</f>
        <v>8101.973575</v>
      </c>
      <c r="D60" s="58">
        <f>[1]มีค.!$G60</f>
        <v>9039.8777200000004</v>
      </c>
      <c r="E60" s="58">
        <f>[1]เมย.!$G60</f>
        <v>9192.0354333333325</v>
      </c>
      <c r="F60" s="58">
        <f>[1]พค.!$G60</f>
        <v>9070.5411600000007</v>
      </c>
      <c r="G60" s="59">
        <f>[1]มิย.!$G60</f>
        <v>9020.6132249999991</v>
      </c>
      <c r="H60" s="57">
        <f>[1]กค.!$G60</f>
        <v>8888.8343249999998</v>
      </c>
      <c r="I60" s="58">
        <f>[1]สค.!$G60</f>
        <v>9466.6876200000006</v>
      </c>
      <c r="J60" s="59">
        <f>[1]กย.!$F60</f>
        <v>9460.5126499999988</v>
      </c>
      <c r="K60" s="60">
        <f>[1]ตค.!$G60</f>
        <v>9901.3659000000007</v>
      </c>
      <c r="L60" s="57">
        <f>[1]พย.!$G60</f>
        <v>10268.731680000001</v>
      </c>
      <c r="M60" s="57">
        <f>[1]ธค.!$G60</f>
        <v>10694.976325</v>
      </c>
      <c r="N60" s="61">
        <f t="shared" si="1"/>
        <v>9268.9764240277782</v>
      </c>
      <c r="O60" s="63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>
      <c r="A61" s="35" t="s">
        <v>55</v>
      </c>
      <c r="B61" s="57">
        <f>[1]มค.!$G61</f>
        <v>209.75</v>
      </c>
      <c r="C61" s="58">
        <f>[1]กพ.!$G61</f>
        <v>208.25</v>
      </c>
      <c r="D61" s="58">
        <f>[1]มีค.!$G61</f>
        <v>230.4</v>
      </c>
      <c r="E61" s="58">
        <f>[1]เมย.!$G61</f>
        <v>233.66666666666666</v>
      </c>
      <c r="F61" s="58">
        <f>[1]พค.!$G61</f>
        <v>225</v>
      </c>
      <c r="G61" s="59">
        <f>[1]มิย.!$G61</f>
        <v>222</v>
      </c>
      <c r="H61" s="57">
        <f>[1]กค.!$G61</f>
        <v>217.5</v>
      </c>
      <c r="I61" s="58">
        <f>[1]สค.!$G61</f>
        <v>229.2</v>
      </c>
      <c r="J61" s="59">
        <f>[1]กย.!$F61</f>
        <v>229.25</v>
      </c>
      <c r="K61" s="60">
        <f>[1]ตค.!$G61</f>
        <v>240.75</v>
      </c>
      <c r="L61" s="57">
        <f>[1]พย.!$G61</f>
        <v>256.2</v>
      </c>
      <c r="M61" s="57">
        <f>[1]ธค.!$G61</f>
        <v>274</v>
      </c>
      <c r="N61" s="61">
        <f t="shared" si="1"/>
        <v>231.33055555555552</v>
      </c>
      <c r="O61" s="63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>
      <c r="A62" s="35" t="s">
        <v>34</v>
      </c>
      <c r="B62" s="57">
        <f>[1]มค.!$G62</f>
        <v>8082.845875</v>
      </c>
      <c r="C62" s="58">
        <f>[1]กพ.!$G62</f>
        <v>8053.3063000000002</v>
      </c>
      <c r="D62" s="58">
        <f>[1]มีค.!$G62</f>
        <v>8961.3682800000006</v>
      </c>
      <c r="E62" s="58">
        <f>[1]เมย.!$G62</f>
        <v>9034.6749</v>
      </c>
      <c r="F62" s="58">
        <f>[1]พค.!$G62</f>
        <v>8917.1923600000009</v>
      </c>
      <c r="G62" s="59">
        <f>[1]มิย.!$G62</f>
        <v>8817.4416000000001</v>
      </c>
      <c r="H62" s="57">
        <f>[1]กค.!$G62</f>
        <v>8684.3693249999997</v>
      </c>
      <c r="I62" s="58">
        <f>[1]สค.!$G62</f>
        <v>9268.4368399999985</v>
      </c>
      <c r="J62" s="59">
        <f>[1]กย.!$F62</f>
        <v>9295.2721999999994</v>
      </c>
      <c r="K62" s="60">
        <f>[1]ตค.!$G62</f>
        <v>9798.5822250000001</v>
      </c>
      <c r="L62" s="57">
        <f>[1]พย.!$G62</f>
        <v>10180.594719999999</v>
      </c>
      <c r="M62" s="57">
        <f>[1]ธค.!$G62</f>
        <v>10597.365674999999</v>
      </c>
      <c r="N62" s="61">
        <f t="shared" si="1"/>
        <v>9140.9541916666658</v>
      </c>
      <c r="O62" s="63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>
      <c r="A63" s="35" t="s">
        <v>55</v>
      </c>
      <c r="B63" s="57">
        <f>[1]มค.!$G63</f>
        <v>208.75</v>
      </c>
      <c r="C63" s="58">
        <f>[1]กพ.!$G63</f>
        <v>207</v>
      </c>
      <c r="D63" s="58">
        <f>[1]มีค.!$G63</f>
        <v>228.4</v>
      </c>
      <c r="E63" s="58">
        <f>[1]เมย.!$G63</f>
        <v>229.66666666666666</v>
      </c>
      <c r="F63" s="58">
        <f>[1]พค.!$G63</f>
        <v>221.2</v>
      </c>
      <c r="G63" s="59">
        <f>[1]มิย.!$G63</f>
        <v>217</v>
      </c>
      <c r="H63" s="57">
        <f>[1]กค.!$G63</f>
        <v>212.5</v>
      </c>
      <c r="I63" s="58">
        <f>[1]สค.!$G63</f>
        <v>224.4</v>
      </c>
      <c r="J63" s="59">
        <f>[1]กย.!$F63</f>
        <v>225.25</v>
      </c>
      <c r="K63" s="60">
        <f>[1]ตค.!$G63</f>
        <v>238.25</v>
      </c>
      <c r="L63" s="57">
        <f>[1]พย.!$G63</f>
        <v>254</v>
      </c>
      <c r="M63" s="57">
        <f>[1]ธค.!$G63</f>
        <v>271.5</v>
      </c>
      <c r="N63" s="61">
        <f t="shared" si="1"/>
        <v>228.15972222222226</v>
      </c>
      <c r="O63" s="63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>
      <c r="A64" s="35" t="s">
        <v>35</v>
      </c>
      <c r="B64" s="57"/>
      <c r="C64" s="58"/>
      <c r="D64" s="58"/>
      <c r="E64" s="58"/>
      <c r="F64" s="58"/>
      <c r="G64" s="59"/>
      <c r="H64" s="57"/>
      <c r="I64" s="58"/>
      <c r="J64" s="59"/>
      <c r="K64" s="60"/>
      <c r="L64" s="57"/>
      <c r="M64" s="57"/>
      <c r="N64" s="61"/>
      <c r="O64" s="63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>
      <c r="A65" s="35" t="s">
        <v>55</v>
      </c>
      <c r="B65" s="57"/>
      <c r="C65" s="58"/>
      <c r="D65" s="58"/>
      <c r="E65" s="58"/>
      <c r="F65" s="58"/>
      <c r="G65" s="59"/>
      <c r="H65" s="57"/>
      <c r="I65" s="58"/>
      <c r="J65" s="59"/>
      <c r="K65" s="60"/>
      <c r="L65" s="57"/>
      <c r="M65" s="57"/>
      <c r="N65" s="61"/>
      <c r="O65" s="63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>
      <c r="A66" s="35" t="s">
        <v>36</v>
      </c>
      <c r="B66" s="57">
        <f>[1]มค.!$G66</f>
        <v>7966.6810749999995</v>
      </c>
      <c r="C66" s="58">
        <f>[1]กพ.!$G66</f>
        <v>7946.3528750000005</v>
      </c>
      <c r="D66" s="58">
        <f>[1]มีค.!$G66</f>
        <v>8867.2213400000001</v>
      </c>
      <c r="E66" s="58">
        <f>[1]เมย.!$G66</f>
        <v>8929.6369333333332</v>
      </c>
      <c r="F66" s="58">
        <f>[1]พค.!$G66</f>
        <v>8820.5519600000007</v>
      </c>
      <c r="G66" s="59">
        <f>[1]มิย.!$G66</f>
        <v>8705.7126499999995</v>
      </c>
      <c r="H66" s="57">
        <f>[1]กค.!$G66</f>
        <v>8592.1467999999986</v>
      </c>
      <c r="I66" s="58">
        <f>[1]สค.!$G66</f>
        <v>9177.5674600000002</v>
      </c>
      <c r="J66" s="59">
        <f>[1]กย.!$F66</f>
        <v>9233.4725999999991</v>
      </c>
      <c r="K66" s="60">
        <f>[1]ตค.!$G66</f>
        <v>9695.7183999999997</v>
      </c>
      <c r="L66" s="57">
        <f>[1]พย.!$G66</f>
        <v>10076.25848</v>
      </c>
      <c r="M66" s="57">
        <f>[1]ธค.!$G66</f>
        <v>10499.800949999999</v>
      </c>
      <c r="N66" s="61">
        <f>AVERAGE(B66:M66)</f>
        <v>9042.5934602777797</v>
      </c>
      <c r="O66" s="63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>
      <c r="A67" s="35" t="s">
        <v>55</v>
      </c>
      <c r="B67" s="57">
        <f>[1]มค.!$G67</f>
        <v>205.75</v>
      </c>
      <c r="C67" s="58">
        <f>[1]กพ.!$G67</f>
        <v>204.25</v>
      </c>
      <c r="D67" s="58">
        <f>[1]มีค.!$G67</f>
        <v>226</v>
      </c>
      <c r="E67" s="58">
        <f>[1]เมย.!$G67</f>
        <v>227</v>
      </c>
      <c r="F67" s="58">
        <f>[1]พค.!$G67</f>
        <v>218.8</v>
      </c>
      <c r="G67" s="59">
        <f>[1]มิย.!$G67</f>
        <v>214.25</v>
      </c>
      <c r="H67" s="57">
        <f>[1]กค.!$G67</f>
        <v>210.25</v>
      </c>
      <c r="I67" s="58">
        <f>[1]สค.!$G67</f>
        <v>222.2</v>
      </c>
      <c r="J67" s="59">
        <f>[1]กย.!$F67</f>
        <v>223.75</v>
      </c>
      <c r="K67" s="60">
        <f>[1]ตค.!$G67</f>
        <v>235.75</v>
      </c>
      <c r="L67" s="57">
        <f>[1]พย.!$G67</f>
        <v>251.4</v>
      </c>
      <c r="M67" s="57">
        <f>[1]ธค.!$G67</f>
        <v>269</v>
      </c>
      <c r="N67" s="61">
        <f>AVERAGE(B67:M67)</f>
        <v>225.70000000000002</v>
      </c>
      <c r="O67" s="63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>
      <c r="A68" s="36" t="s">
        <v>37</v>
      </c>
      <c r="B68" s="57"/>
      <c r="C68" s="58"/>
      <c r="D68" s="58"/>
      <c r="E68" s="58"/>
      <c r="F68" s="58"/>
      <c r="G68" s="59"/>
      <c r="H68" s="57"/>
      <c r="I68" s="58"/>
      <c r="J68" s="59"/>
      <c r="K68" s="60"/>
      <c r="L68" s="57"/>
      <c r="M68" s="57"/>
      <c r="N68" s="61"/>
      <c r="O68" s="63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>
      <c r="A69" s="35" t="s">
        <v>38</v>
      </c>
      <c r="B69" s="57">
        <f>[1]มค.!$G69</f>
        <v>6407.4350750000003</v>
      </c>
      <c r="C69" s="58">
        <f>[1]กพ.!$G69</f>
        <v>6623.5808499999994</v>
      </c>
      <c r="D69" s="58">
        <f>[1]มีค.!$G69</f>
        <v>7643.3372600000002</v>
      </c>
      <c r="E69" s="58">
        <f>[1]เมย.!$G69</f>
        <v>7736.4504999999999</v>
      </c>
      <c r="F69" s="58">
        <f>[1]พค.!$G69</f>
        <v>7918.5902000000006</v>
      </c>
      <c r="G69" s="59">
        <f>[1]มิย.!$G69</f>
        <v>8004.8240749999995</v>
      </c>
      <c r="H69" s="57">
        <f>[1]กค.!$G69</f>
        <v>5989.850375</v>
      </c>
      <c r="I69" s="58">
        <f>[1]สค.!$G69</f>
        <v>8194.5619600000009</v>
      </c>
      <c r="J69" s="59">
        <f>[1]กย.!$F69</f>
        <v>8139.8239999999996</v>
      </c>
      <c r="K69" s="60">
        <f>[1]ตค.!$G69</f>
        <v>7989.1409750000003</v>
      </c>
      <c r="L69" s="57">
        <f>[1]พย.!$G69</f>
        <v>8368.007999999998</v>
      </c>
      <c r="M69" s="57">
        <f>[1]ธค.!$G69</f>
        <v>8509.5807999999997</v>
      </c>
      <c r="N69" s="61">
        <f>AVERAGE(B69:M69)</f>
        <v>7627.0986724999993</v>
      </c>
      <c r="O69" s="63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>
      <c r="A70" s="37" t="s">
        <v>55</v>
      </c>
      <c r="B70" s="57">
        <f>[1]มค.!$G70</f>
        <v>165.5</v>
      </c>
      <c r="C70" s="58">
        <f>[1]กพ.!$G70</f>
        <v>170.25</v>
      </c>
      <c r="D70" s="58">
        <f>[1]มีค.!$G70</f>
        <v>194.8</v>
      </c>
      <c r="E70" s="58">
        <f>[1]เมย.!$G70</f>
        <v>196.66666666666666</v>
      </c>
      <c r="F70" s="58">
        <f>[1]พค.!$G70</f>
        <v>196.4</v>
      </c>
      <c r="G70" s="59">
        <f>[1]มิย.!$G70</f>
        <v>197</v>
      </c>
      <c r="H70" s="57">
        <f>[1]กค.!$G70</f>
        <v>196.66666666666666</v>
      </c>
      <c r="I70" s="58">
        <f>[1]สค.!$G70</f>
        <v>198.4</v>
      </c>
      <c r="J70" s="59">
        <f>[1]กย.!$F70</f>
        <v>197.25</v>
      </c>
      <c r="K70" s="60">
        <f>[1]ตค.!$G70</f>
        <v>194.25</v>
      </c>
      <c r="L70" s="57">
        <f>[1]พย.!$G70</f>
        <v>208.8</v>
      </c>
      <c r="M70" s="57">
        <f>[1]ธค.!$G70</f>
        <v>218</v>
      </c>
      <c r="N70" s="67">
        <f>AVERAGE(B70:M70)</f>
        <v>194.49861111111113</v>
      </c>
      <c r="O70" s="63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>
      <c r="A71" s="36" t="s">
        <v>39</v>
      </c>
      <c r="B71" s="57"/>
      <c r="C71" s="58"/>
      <c r="D71" s="58"/>
      <c r="E71" s="58"/>
      <c r="F71" s="58"/>
      <c r="G71" s="59"/>
      <c r="H71" s="57"/>
      <c r="I71" s="58"/>
      <c r="J71" s="59"/>
      <c r="K71" s="60"/>
      <c r="L71" s="57"/>
      <c r="M71" s="57"/>
      <c r="N71" s="61"/>
      <c r="O71" s="63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>
      <c r="A72" s="35" t="s">
        <v>40</v>
      </c>
      <c r="B72" s="57">
        <f>[1]มค.!$G72</f>
        <v>8208.6539499999999</v>
      </c>
      <c r="C72" s="58">
        <f>[1]กพ.!$G72</f>
        <v>8461.6528749999998</v>
      </c>
      <c r="D72" s="58">
        <f>[1]มีค.!$G72</f>
        <v>9471.6332599999987</v>
      </c>
      <c r="E72" s="58">
        <f>[1]เมย.!$G72</f>
        <v>9848.6952666666675</v>
      </c>
      <c r="F72" s="58">
        <f>[1]พค.!$G72</f>
        <v>9860.5831200000011</v>
      </c>
      <c r="G72" s="59">
        <f>[1]มิย.!$G72</f>
        <v>9721.5779750000002</v>
      </c>
      <c r="H72" s="57">
        <f>[1]กค.!$G72</f>
        <v>9397.3722999999991</v>
      </c>
      <c r="I72" s="58">
        <f>[1]สค.!$G72</f>
        <v>10582.003000000001</v>
      </c>
      <c r="J72" s="59">
        <f>[1]กย.!$F72</f>
        <v>10451.047050000001</v>
      </c>
      <c r="K72" s="60">
        <f>[1]ตค.!$G72</f>
        <v>10456.826300000001</v>
      </c>
      <c r="L72" s="57">
        <f>[1]พย.!$G72</f>
        <v>10725.913559999999</v>
      </c>
      <c r="M72" s="57">
        <f>[1]ธค.!$G72</f>
        <v>11007.384374999998</v>
      </c>
      <c r="N72" s="61">
        <f t="shared" ref="N72:N85" si="2">AVERAGE(B72:M72)</f>
        <v>9849.4452526388868</v>
      </c>
      <c r="O72" s="63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>
      <c r="A73" s="35" t="s">
        <v>56</v>
      </c>
      <c r="B73" s="57">
        <f>[1]มค.!$G73</f>
        <v>212</v>
      </c>
      <c r="C73" s="58">
        <f>[1]กพ.!$G73</f>
        <v>217.5</v>
      </c>
      <c r="D73" s="58">
        <f>[1]มีค.!$G73</f>
        <v>241.4</v>
      </c>
      <c r="E73" s="58">
        <f>[1]เมย.!$G73</f>
        <v>250.33333333333334</v>
      </c>
      <c r="F73" s="58">
        <f>[1]พค.!$G73</f>
        <v>244.6</v>
      </c>
      <c r="G73" s="59">
        <f>[1]มิย.!$G73</f>
        <v>239.25</v>
      </c>
      <c r="H73" s="57">
        <f>[1]กค.!$G73</f>
        <v>230</v>
      </c>
      <c r="I73" s="58">
        <f>[1]สค.!$G73</f>
        <v>256.2</v>
      </c>
      <c r="J73" s="59">
        <f>[1]กย.!$F73</f>
        <v>253.25</v>
      </c>
      <c r="K73" s="60">
        <f>[1]ตค.!$G73</f>
        <v>254.25</v>
      </c>
      <c r="L73" s="57">
        <f>[1]พย.!$G73</f>
        <v>267.60000000000002</v>
      </c>
      <c r="M73" s="57">
        <f>[1]ธค.!$G73</f>
        <v>282</v>
      </c>
      <c r="N73" s="61">
        <f t="shared" si="2"/>
        <v>245.69861111111109</v>
      </c>
      <c r="O73" s="63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>
      <c r="A74" s="35" t="s">
        <v>41</v>
      </c>
      <c r="B74" s="57">
        <f>[1]มค.!$G74</f>
        <v>8053.7675500000005</v>
      </c>
      <c r="C74" s="58">
        <f>[1]กพ.!$G74</f>
        <v>8306.0321750000003</v>
      </c>
      <c r="D74" s="58">
        <f>[1]มีค.!$G74</f>
        <v>9236.1806400000023</v>
      </c>
      <c r="E74" s="58">
        <f>[1]เมย.!$G74</f>
        <v>9625.9235666666664</v>
      </c>
      <c r="F74" s="58">
        <f>[1]พค.!$G74</f>
        <v>9658.9919199999986</v>
      </c>
      <c r="G74" s="59">
        <f>[1]มิย.!$G74</f>
        <v>9518.4063500000011</v>
      </c>
      <c r="H74" s="57">
        <f>[1]กค.!$G74</f>
        <v>9172.0342500000006</v>
      </c>
      <c r="I74" s="58">
        <f>[1]สค.!$G74</f>
        <v>10383.776699999999</v>
      </c>
      <c r="J74" s="59">
        <f>[1]กย.!$F74</f>
        <v>10296.2125</v>
      </c>
      <c r="K74" s="60">
        <f>[1]ตค.!$G74</f>
        <v>10343.737949999999</v>
      </c>
      <c r="L74" s="57">
        <f>[1]พย.!$G74</f>
        <v>10613.728299999999</v>
      </c>
      <c r="M74" s="57">
        <f>[1]ธค.!$G74</f>
        <v>10900.058300000001</v>
      </c>
      <c r="N74" s="61">
        <f t="shared" si="2"/>
        <v>9675.7375168055551</v>
      </c>
      <c r="O74" s="63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>
      <c r="A75" s="35" t="s">
        <v>55</v>
      </c>
      <c r="B75" s="57">
        <f>[1]มค.!$G75</f>
        <v>208</v>
      </c>
      <c r="C75" s="58">
        <f>[1]กพ.!$G75</f>
        <v>213.5</v>
      </c>
      <c r="D75" s="58">
        <f>[1]มีค.!$G75</f>
        <v>235.4</v>
      </c>
      <c r="E75" s="58">
        <f>[1]เมย.!$G75</f>
        <v>244.66666666666666</v>
      </c>
      <c r="F75" s="58">
        <f>[1]พค.!$G75</f>
        <v>239.6</v>
      </c>
      <c r="G75" s="59">
        <f>[1]มิย.!$G75</f>
        <v>234.25</v>
      </c>
      <c r="H75" s="57">
        <f>[1]กค.!$G75</f>
        <v>224.5</v>
      </c>
      <c r="I75" s="58">
        <f>[1]สค.!$G75</f>
        <v>251.4</v>
      </c>
      <c r="J75" s="59">
        <f>[1]กย.!$F75</f>
        <v>249.5</v>
      </c>
      <c r="K75" s="60">
        <f>[1]ตค.!$G75</f>
        <v>251.5</v>
      </c>
      <c r="L75" s="57">
        <f>[1]พย.!$G75</f>
        <v>264.8</v>
      </c>
      <c r="M75" s="57">
        <f>[1]ธค.!$G75</f>
        <v>279.25</v>
      </c>
      <c r="N75" s="61">
        <f t="shared" si="2"/>
        <v>241.36388888888891</v>
      </c>
      <c r="O75" s="63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>
      <c r="A76" s="35" t="s">
        <v>42</v>
      </c>
      <c r="B76" s="57">
        <f>[1]มค.!$G76</f>
        <v>7898.8811499999993</v>
      </c>
      <c r="C76" s="58">
        <f>[1]กพ.!$G76</f>
        <v>8160.1735749999998</v>
      </c>
      <c r="D76" s="58">
        <f>[1]มีค.!$G76</f>
        <v>9087.1046200000001</v>
      </c>
      <c r="E76" s="58">
        <f>[1]เมย.!$G76</f>
        <v>9455.2939333333343</v>
      </c>
      <c r="F76" s="58">
        <f>[1]พค.!$G76</f>
        <v>9465.520840000001</v>
      </c>
      <c r="G76" s="59"/>
      <c r="H76" s="57">
        <f>[1]กค.!$G76</f>
        <v>8977.6906249999993</v>
      </c>
      <c r="I76" s="58">
        <f>[1]สค.!$G76</f>
        <v>10152.511139999999</v>
      </c>
      <c r="J76" s="59">
        <f>[1]กย.!$F76</f>
        <v>10151.728650000001</v>
      </c>
      <c r="K76" s="60">
        <f>[1]ตค.!$G76</f>
        <v>10251.1788</v>
      </c>
      <c r="L76" s="57">
        <f>[1]พย.!$G76</f>
        <v>10517.380160000001</v>
      </c>
      <c r="M76" s="57">
        <f>[1]ธค.!$G76</f>
        <v>10792.764999999999</v>
      </c>
      <c r="N76" s="61">
        <f t="shared" si="2"/>
        <v>9537.2934993939398</v>
      </c>
      <c r="O76" s="63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>
      <c r="A77" s="35" t="s">
        <v>55</v>
      </c>
      <c r="B77" s="57">
        <f>[1]มค.!$G77</f>
        <v>204</v>
      </c>
      <c r="C77" s="58">
        <f>[1]กพ.!$G77</f>
        <v>209.75</v>
      </c>
      <c r="D77" s="58">
        <f>[1]มีค.!$G77</f>
        <v>231.6</v>
      </c>
      <c r="E77" s="58">
        <f>[1]เมย.!$G77</f>
        <v>240.33333333333334</v>
      </c>
      <c r="F77" s="58">
        <f>[1]พค.!$G77</f>
        <v>234.8</v>
      </c>
      <c r="G77" s="59"/>
      <c r="H77" s="57">
        <f>[1]กค.!$G77</f>
        <v>219.75</v>
      </c>
      <c r="I77" s="58">
        <f>[1]สค.!$G77</f>
        <v>245.8</v>
      </c>
      <c r="J77" s="59">
        <f>[1]กย.!$F77</f>
        <v>246</v>
      </c>
      <c r="K77" s="60">
        <f>[1]ตค.!$G77</f>
        <v>249.25</v>
      </c>
      <c r="L77" s="57">
        <f>[1]พย.!$G77</f>
        <v>262.39999999999998</v>
      </c>
      <c r="M77" s="57">
        <f>[1]ธค.!$G77</f>
        <v>276.5</v>
      </c>
      <c r="N77" s="61">
        <f t="shared" si="2"/>
        <v>238.19848484848487</v>
      </c>
      <c r="O77" s="63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>
      <c r="A78" s="35" t="s">
        <v>43</v>
      </c>
      <c r="B78" s="57">
        <f>[1]มค.!$G78</f>
        <v>7801.9415749999998</v>
      </c>
      <c r="C78" s="58">
        <f>[1]กพ.!$G78</f>
        <v>8043.4580499999993</v>
      </c>
      <c r="D78" s="58">
        <f>[1]มีค.!$G78</f>
        <v>9000.7808399999994</v>
      </c>
      <c r="E78" s="58">
        <f>[1]เมย.!$G78</f>
        <v>9350.362133333334</v>
      </c>
      <c r="F78" s="58">
        <f>[1]พค.!$G78</f>
        <v>9360.72768</v>
      </c>
      <c r="G78" s="59">
        <f>[1]มิย.!$G78</f>
        <v>9233.9660750000003</v>
      </c>
      <c r="H78" s="57">
        <f>[1]กค.!$G78</f>
        <v>8834.1648750000004</v>
      </c>
      <c r="I78" s="58">
        <f>[1]สค.!$G78</f>
        <v>10078.128999999999</v>
      </c>
      <c r="J78" s="59">
        <f>[1]กย.!$F78</f>
        <v>10048.563750000001</v>
      </c>
      <c r="K78" s="60">
        <f>[1]ตค.!$G78</f>
        <v>10158.686799999999</v>
      </c>
      <c r="L78" s="57">
        <f>[1]พย.!$G78</f>
        <v>10413.225</v>
      </c>
      <c r="M78" s="57">
        <f>[1]ธค.!$G78</f>
        <v>10704.882925</v>
      </c>
      <c r="N78" s="61">
        <f t="shared" si="2"/>
        <v>9419.0740586111115</v>
      </c>
      <c r="O78" s="63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>
      <c r="A79" s="35" t="s">
        <v>55</v>
      </c>
      <c r="B79" s="57">
        <f>[1]มค.!$G79</f>
        <v>201.5</v>
      </c>
      <c r="C79" s="58">
        <f>[1]กพ.!$G79</f>
        <v>206.75</v>
      </c>
      <c r="D79" s="58">
        <f>[1]มีค.!$G79</f>
        <v>229.4</v>
      </c>
      <c r="E79" s="58">
        <f>[1]เมย.!$G79</f>
        <v>237.66666666666666</v>
      </c>
      <c r="F79" s="58">
        <f>[1]พค.!$G79</f>
        <v>232.2</v>
      </c>
      <c r="G79" s="59">
        <f>[1]มิย.!$G79</f>
        <v>227.25</v>
      </c>
      <c r="H79" s="57">
        <f>[1]กค.!$G79</f>
        <v>216.25</v>
      </c>
      <c r="I79" s="58">
        <f>[1]สค.!$G79</f>
        <v>244</v>
      </c>
      <c r="J79" s="59">
        <f>[1]กย.!$F79</f>
        <v>243.5</v>
      </c>
      <c r="K79" s="60">
        <f>[1]ตค.!$G79</f>
        <v>247</v>
      </c>
      <c r="L79" s="57">
        <f>[1]พย.!$G79</f>
        <v>259.8</v>
      </c>
      <c r="M79" s="57">
        <f>[1]ธค.!$G79</f>
        <v>274.25</v>
      </c>
      <c r="N79" s="61">
        <f t="shared" si="2"/>
        <v>234.96388888888887</v>
      </c>
      <c r="O79" s="63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>
      <c r="A80" s="35" t="s">
        <v>44</v>
      </c>
      <c r="B80" s="57">
        <f>[1]มค.!$G80</f>
        <v>9517.1983500000006</v>
      </c>
      <c r="C80" s="58">
        <f>[1]กพ.!$G80</f>
        <v>7848.9321749999999</v>
      </c>
      <c r="D80" s="58">
        <f>[1]มีค.!$G80</f>
        <v>8796.7630800000006</v>
      </c>
      <c r="E80" s="58">
        <f>[1]เมย.!$G80</f>
        <v>9153.6614666666665</v>
      </c>
      <c r="F80" s="58">
        <f>[1]พค.!$G80</f>
        <v>9159.136480000001</v>
      </c>
      <c r="G80" s="59">
        <f>[1]มิย.!$G80</f>
        <v>9030.7944499999994</v>
      </c>
      <c r="H80" s="57">
        <f>[1]กค.!$G80</f>
        <v>8629.135624999999</v>
      </c>
      <c r="I80" s="58">
        <f>[1]สค.!$G80</f>
        <v>9879.8540400000002</v>
      </c>
      <c r="J80" s="59">
        <f>[1]กย.!$F80</f>
        <v>9924.6886000000013</v>
      </c>
      <c r="K80" s="60">
        <f>[1]ตค.!$G80</f>
        <v>10055.831450000001</v>
      </c>
      <c r="L80" s="57">
        <f>[1]พย.!$G80</f>
        <v>10301.098099999999</v>
      </c>
      <c r="M80" s="57">
        <f>[1]ธค.!$G80</f>
        <v>10587.777699999999</v>
      </c>
      <c r="N80" s="61">
        <f t="shared" si="2"/>
        <v>9407.0726263888919</v>
      </c>
      <c r="O80" s="63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>
      <c r="A81" s="35" t="s">
        <v>56</v>
      </c>
      <c r="B81" s="57">
        <f>[1]มค.!$G81</f>
        <v>246</v>
      </c>
      <c r="C81" s="58">
        <f>[1]กพ.!$G81</f>
        <v>201.75</v>
      </c>
      <c r="D81" s="58">
        <f>[1]มีค.!$G81</f>
        <v>224.2</v>
      </c>
      <c r="E81" s="58">
        <f>[1]เมย.!$G81</f>
        <v>232.66666666666666</v>
      </c>
      <c r="F81" s="58">
        <f>[1]พค.!$G81</f>
        <v>227.2</v>
      </c>
      <c r="G81" s="59">
        <f>[1]มิย.!$G81</f>
        <v>222.25</v>
      </c>
      <c r="H81" s="57">
        <f>[1]กค.!$G81</f>
        <v>211.25</v>
      </c>
      <c r="I81" s="58">
        <f>[1]สค.!$G81</f>
        <v>239.2</v>
      </c>
      <c r="J81" s="59">
        <f>[1]กย.!$F81</f>
        <v>240.5</v>
      </c>
      <c r="K81" s="60">
        <f>[1]ตค.!$G81</f>
        <v>244.5</v>
      </c>
      <c r="L81" s="57">
        <f>[1]พย.!$G81</f>
        <v>257</v>
      </c>
      <c r="M81" s="57">
        <f>[1]ธค.!$G81</f>
        <v>271.25</v>
      </c>
      <c r="N81" s="61">
        <f t="shared" si="2"/>
        <v>234.81388888888887</v>
      </c>
      <c r="O81" s="63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>
      <c r="A82" s="35" t="s">
        <v>45</v>
      </c>
      <c r="B82" s="57"/>
      <c r="C82" s="58"/>
      <c r="D82" s="58"/>
      <c r="E82" s="58"/>
      <c r="F82" s="58"/>
      <c r="G82" s="59"/>
      <c r="H82" s="57"/>
      <c r="I82" s="58"/>
      <c r="J82" s="59"/>
      <c r="K82" s="60"/>
      <c r="L82" s="57"/>
      <c r="M82" s="57"/>
      <c r="N82" s="61"/>
      <c r="O82" s="63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>
      <c r="A83" s="35" t="s">
        <v>55</v>
      </c>
      <c r="B83" s="57"/>
      <c r="C83" s="58"/>
      <c r="D83" s="58"/>
      <c r="E83" s="58"/>
      <c r="F83" s="58"/>
      <c r="G83" s="59"/>
      <c r="H83" s="57"/>
      <c r="I83" s="58"/>
      <c r="J83" s="59"/>
      <c r="K83" s="60"/>
      <c r="L83" s="57"/>
      <c r="M83" s="57"/>
      <c r="N83" s="61"/>
      <c r="O83" s="63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>
      <c r="A84" s="36" t="s">
        <v>46</v>
      </c>
      <c r="B84" s="57"/>
      <c r="C84" s="58"/>
      <c r="D84" s="58"/>
      <c r="E84" s="58"/>
      <c r="F84" s="58"/>
      <c r="G84" s="59"/>
      <c r="H84" s="57"/>
      <c r="I84" s="58"/>
      <c r="J84" s="59"/>
      <c r="K84" s="60"/>
      <c r="L84" s="57"/>
      <c r="M84" s="57"/>
      <c r="N84" s="61"/>
      <c r="O84" s="63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>
      <c r="A85" s="35" t="s">
        <v>47</v>
      </c>
      <c r="B85" s="57">
        <f>[1]มค.!$G85</f>
        <v>6582.4013750000004</v>
      </c>
      <c r="C85" s="58">
        <f>[1]กพ.!$G85</f>
        <v>6701.30285</v>
      </c>
      <c r="D85" s="58">
        <f>[1]มีค.!$G85</f>
        <v>7792.5505199999998</v>
      </c>
      <c r="E85" s="58">
        <f>[1]เมย.!$G85</f>
        <v>8169.8714666666665</v>
      </c>
      <c r="F85" s="58">
        <f>[1]พค.!$G85</f>
        <v>8232.4338400000015</v>
      </c>
      <c r="G85" s="59">
        <f>[1]มิย.!$G85</f>
        <v>8228.34375</v>
      </c>
      <c r="H85" s="57">
        <f>[1]กค.!$G85</f>
        <v>7757.7926500000003</v>
      </c>
      <c r="I85" s="58">
        <f>[1]สค.!$G85</f>
        <v>8483.6821200000013</v>
      </c>
      <c r="J85" s="59">
        <f>[1]กย.!$F85</f>
        <v>8305.1539000000012</v>
      </c>
      <c r="K85" s="60">
        <f>[1]ตค.!$G85</f>
        <v>8133.5338250000013</v>
      </c>
      <c r="L85" s="57">
        <f>[1]พย.!$G85</f>
        <v>8184.0280999999986</v>
      </c>
      <c r="M85" s="57">
        <f>[1]ธค.!$G85</f>
        <v>8314.405424999999</v>
      </c>
      <c r="N85" s="61">
        <f t="shared" si="2"/>
        <v>7907.1249851388902</v>
      </c>
      <c r="O85" s="63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>
      <c r="A86" s="37" t="s">
        <v>55</v>
      </c>
      <c r="B86" s="68">
        <f>[1]มค.!$G86</f>
        <v>170</v>
      </c>
      <c r="C86" s="69">
        <f>[1]กพ.!$G86</f>
        <v>172.25</v>
      </c>
      <c r="D86" s="69">
        <f>[1]มีค.!$G86</f>
        <v>198.6</v>
      </c>
      <c r="E86" s="69">
        <f>[1]เมย.!$G86</f>
        <v>207.66666666666666</v>
      </c>
      <c r="F86" s="69">
        <f>[1]พค.!$G86</f>
        <v>204.2</v>
      </c>
      <c r="G86" s="70">
        <f>[1]มิย.!$G86</f>
        <v>202.5</v>
      </c>
      <c r="H86" s="68">
        <f>[1]กค.!$G86</f>
        <v>190</v>
      </c>
      <c r="I86" s="69">
        <f>[1]สค.!$G86</f>
        <v>205.4</v>
      </c>
      <c r="J86" s="70">
        <f>[1]กย.!$F86</f>
        <v>201.25</v>
      </c>
      <c r="K86" s="71">
        <f>[1]ตค.!$G86</f>
        <v>197.75</v>
      </c>
      <c r="L86" s="68">
        <f>[1]พย.!$G86</f>
        <v>204.2</v>
      </c>
      <c r="M86" s="68">
        <f>[1]ธค.!$G86</f>
        <v>213</v>
      </c>
      <c r="N86" s="67">
        <f>AVERAGE(B86:M86)</f>
        <v>197.23472222222222</v>
      </c>
      <c r="O86" s="63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>
      <c r="A87" s="72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73"/>
      <c r="O87" s="63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>
      <c r="B88" s="62"/>
      <c r="C88" s="62"/>
      <c r="D88" s="62"/>
      <c r="E88" s="62"/>
      <c r="F88" s="62"/>
      <c r="G88" s="62"/>
      <c r="H88" s="62"/>
      <c r="I88" s="62"/>
      <c r="J88" s="63"/>
      <c r="K88" s="63"/>
      <c r="L88" s="63"/>
      <c r="M88" s="63"/>
      <c r="N88" s="63"/>
      <c r="O88" s="63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>
      <c r="B89" s="62"/>
      <c r="C89" s="62"/>
      <c r="D89" s="62"/>
      <c r="E89" s="62"/>
      <c r="F89" s="62"/>
      <c r="G89" s="62"/>
      <c r="H89" s="62"/>
      <c r="I89" s="62"/>
      <c r="J89" s="63"/>
      <c r="K89" s="63"/>
      <c r="L89" s="63"/>
      <c r="M89" s="63"/>
      <c r="N89" s="63"/>
      <c r="O89" s="63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>
      <c r="B90" s="62"/>
      <c r="C90" s="62"/>
      <c r="D90" s="62"/>
      <c r="E90" s="62"/>
      <c r="F90" s="62"/>
      <c r="G90" s="62"/>
      <c r="H90" s="62"/>
      <c r="I90" s="62"/>
      <c r="J90" s="63"/>
      <c r="K90" s="63"/>
      <c r="L90" s="63"/>
      <c r="M90" s="63"/>
      <c r="N90" s="63"/>
      <c r="O90" s="63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>
      <c r="B91" s="62"/>
      <c r="C91" s="62"/>
      <c r="D91" s="62"/>
      <c r="E91" s="62"/>
      <c r="F91" s="62"/>
      <c r="G91" s="62"/>
      <c r="H91" s="62"/>
      <c r="I91" s="62"/>
      <c r="J91" s="63"/>
      <c r="K91" s="63"/>
      <c r="L91" s="63"/>
      <c r="M91" s="63"/>
      <c r="N91" s="63"/>
      <c r="O91" s="63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>
      <c r="B92" s="62"/>
      <c r="C92" s="62"/>
      <c r="D92" s="62"/>
      <c r="E92" s="62"/>
      <c r="F92" s="62"/>
      <c r="G92" s="62"/>
      <c r="H92" s="62"/>
      <c r="I92" s="62"/>
      <c r="J92" s="63"/>
      <c r="K92" s="63"/>
      <c r="L92" s="63"/>
      <c r="M92" s="63"/>
      <c r="N92" s="63"/>
      <c r="O92" s="63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>
      <c r="B93" s="62"/>
      <c r="C93" s="62"/>
      <c r="D93" s="62"/>
      <c r="E93" s="62"/>
      <c r="F93" s="62"/>
      <c r="G93" s="62"/>
      <c r="H93" s="62"/>
      <c r="I93" s="62"/>
      <c r="J93" s="63"/>
      <c r="K93" s="63"/>
      <c r="L93" s="63"/>
      <c r="M93" s="63"/>
      <c r="N93" s="63"/>
      <c r="O93" s="63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>
      <c r="B94" s="62"/>
      <c r="C94" s="62"/>
      <c r="D94" s="62"/>
      <c r="E94" s="62"/>
      <c r="F94" s="62"/>
      <c r="G94" s="62"/>
      <c r="H94" s="62"/>
      <c r="I94" s="62"/>
      <c r="J94" s="63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>
      <c r="B95" s="62"/>
      <c r="C95" s="62"/>
      <c r="D95" s="62"/>
      <c r="E95" s="62"/>
      <c r="F95" s="62"/>
      <c r="G95" s="62"/>
      <c r="H95" s="62"/>
      <c r="I95" s="62"/>
      <c r="J95" s="63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>
      <c r="B96" s="62"/>
      <c r="C96" s="62"/>
      <c r="D96" s="62"/>
      <c r="E96" s="62"/>
      <c r="F96" s="62"/>
      <c r="G96" s="62"/>
      <c r="H96" s="62"/>
      <c r="I96" s="62"/>
      <c r="J96" s="63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2:26">
      <c r="B97" s="62"/>
      <c r="C97" s="62"/>
      <c r="D97" s="62"/>
      <c r="E97" s="62"/>
      <c r="F97" s="62"/>
      <c r="G97" s="62"/>
      <c r="H97" s="62"/>
      <c r="I97" s="62"/>
      <c r="J97" s="63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2:26">
      <c r="B98" s="62"/>
      <c r="C98" s="62"/>
      <c r="D98" s="62"/>
      <c r="E98" s="62"/>
      <c r="F98" s="62"/>
      <c r="G98" s="62"/>
      <c r="H98" s="62"/>
      <c r="I98" s="62"/>
      <c r="J98" s="63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2:26">
      <c r="B99" s="62"/>
      <c r="C99" s="62"/>
      <c r="D99" s="62"/>
      <c r="E99" s="62"/>
      <c r="F99" s="62"/>
      <c r="G99" s="62"/>
      <c r="H99" s="62"/>
      <c r="I99" s="62"/>
      <c r="J99" s="63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2:26">
      <c r="B100" s="62"/>
      <c r="C100" s="62"/>
      <c r="D100" s="62"/>
      <c r="E100" s="62"/>
      <c r="F100" s="62"/>
      <c r="G100" s="62"/>
      <c r="H100" s="62"/>
      <c r="I100" s="62"/>
      <c r="J100" s="63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2:26">
      <c r="B101" s="62"/>
      <c r="C101" s="62"/>
      <c r="D101" s="62"/>
      <c r="E101" s="62"/>
      <c r="F101" s="62"/>
      <c r="G101" s="62"/>
      <c r="H101" s="62"/>
      <c r="I101" s="62"/>
      <c r="J101" s="63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2:26">
      <c r="B102" s="62"/>
      <c r="C102" s="62"/>
      <c r="D102" s="62"/>
      <c r="E102" s="62"/>
      <c r="F102" s="62"/>
      <c r="G102" s="62"/>
      <c r="H102" s="62"/>
      <c r="I102" s="62"/>
      <c r="J102" s="63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2:26">
      <c r="B103" s="62"/>
      <c r="C103" s="62"/>
      <c r="D103" s="62"/>
      <c r="E103" s="62"/>
      <c r="F103" s="62"/>
      <c r="G103" s="62"/>
      <c r="H103" s="62"/>
      <c r="I103" s="62"/>
      <c r="J103" s="63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2:26">
      <c r="B104" s="62"/>
      <c r="C104" s="62"/>
      <c r="D104" s="62"/>
      <c r="E104" s="62"/>
      <c r="F104" s="62"/>
      <c r="G104" s="62"/>
      <c r="H104" s="62"/>
      <c r="I104" s="62"/>
      <c r="J104" s="63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2:26">
      <c r="B105" s="62"/>
      <c r="C105" s="62"/>
      <c r="D105" s="62"/>
      <c r="E105" s="62"/>
      <c r="F105" s="62"/>
      <c r="G105" s="62"/>
      <c r="H105" s="62"/>
      <c r="I105" s="62"/>
      <c r="J105" s="63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2:26">
      <c r="B106" s="62"/>
      <c r="C106" s="62"/>
      <c r="D106" s="62"/>
      <c r="E106" s="62"/>
      <c r="F106" s="62"/>
      <c r="G106" s="62"/>
      <c r="H106" s="62"/>
      <c r="I106" s="62"/>
      <c r="J106" s="63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2:26">
      <c r="B107" s="62"/>
      <c r="C107" s="62"/>
      <c r="D107" s="62"/>
      <c r="E107" s="62"/>
      <c r="F107" s="62"/>
      <c r="G107" s="62"/>
      <c r="H107" s="62"/>
      <c r="I107" s="62"/>
      <c r="J107" s="63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2:26">
      <c r="B108" s="62"/>
      <c r="C108" s="62"/>
      <c r="D108" s="62"/>
      <c r="E108" s="62"/>
      <c r="F108" s="62"/>
      <c r="G108" s="62"/>
      <c r="H108" s="62"/>
      <c r="I108" s="62"/>
      <c r="J108" s="63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2:26">
      <c r="B109" s="62"/>
      <c r="C109" s="62"/>
      <c r="D109" s="62"/>
      <c r="E109" s="62"/>
      <c r="F109" s="62"/>
      <c r="G109" s="62"/>
      <c r="H109" s="62"/>
      <c r="I109" s="62"/>
      <c r="J109" s="63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2:26">
      <c r="B110" s="62"/>
      <c r="C110" s="62"/>
      <c r="D110" s="62"/>
      <c r="E110" s="62"/>
      <c r="F110" s="62"/>
      <c r="G110" s="62"/>
      <c r="H110" s="62"/>
      <c r="I110" s="62"/>
      <c r="J110" s="63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2:26">
      <c r="B111" s="62"/>
      <c r="C111" s="62"/>
      <c r="D111" s="62"/>
      <c r="E111" s="62"/>
      <c r="F111" s="62"/>
      <c r="G111" s="62"/>
      <c r="H111" s="62"/>
      <c r="I111" s="62"/>
      <c r="J111" s="63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2:26">
      <c r="B112" s="62"/>
      <c r="C112" s="62"/>
      <c r="D112" s="62"/>
      <c r="E112" s="62"/>
      <c r="F112" s="62"/>
      <c r="G112" s="62"/>
      <c r="H112" s="62"/>
      <c r="I112" s="62"/>
      <c r="J112" s="63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2:26">
      <c r="B113" s="62"/>
      <c r="C113" s="62"/>
      <c r="D113" s="62"/>
      <c r="E113" s="62"/>
      <c r="F113" s="62"/>
      <c r="G113" s="62"/>
      <c r="H113" s="62"/>
      <c r="I113" s="62"/>
      <c r="J113" s="63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2:26">
      <c r="B114" s="62"/>
      <c r="C114" s="62"/>
      <c r="D114" s="62"/>
      <c r="E114" s="62"/>
      <c r="F114" s="62"/>
      <c r="G114" s="62"/>
      <c r="H114" s="62"/>
      <c r="I114" s="62"/>
      <c r="J114" s="63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2:26">
      <c r="B115" s="62"/>
      <c r="C115" s="62"/>
      <c r="D115" s="62"/>
      <c r="E115" s="62"/>
      <c r="F115" s="62"/>
      <c r="G115" s="62"/>
      <c r="H115" s="62"/>
      <c r="I115" s="62"/>
      <c r="J115" s="63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2:26">
      <c r="B116" s="62"/>
      <c r="C116" s="62"/>
      <c r="D116" s="62"/>
      <c r="E116" s="62"/>
      <c r="F116" s="62"/>
      <c r="G116" s="62"/>
      <c r="H116" s="62"/>
      <c r="I116" s="62"/>
      <c r="J116" s="63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2:26">
      <c r="B117" s="62"/>
      <c r="C117" s="62"/>
      <c r="D117" s="62"/>
      <c r="E117" s="62"/>
      <c r="F117" s="62"/>
      <c r="G117" s="62"/>
      <c r="H117" s="62"/>
      <c r="I117" s="62"/>
      <c r="J117" s="63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2:26">
      <c r="B118" s="62"/>
      <c r="C118" s="62"/>
      <c r="D118" s="62"/>
      <c r="E118" s="62"/>
      <c r="F118" s="62"/>
      <c r="G118" s="62"/>
      <c r="H118" s="62"/>
      <c r="I118" s="62"/>
      <c r="J118" s="63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2:26">
      <c r="B119" s="62"/>
      <c r="C119" s="62"/>
      <c r="D119" s="62"/>
      <c r="E119" s="62"/>
      <c r="F119" s="62"/>
      <c r="G119" s="62"/>
      <c r="H119" s="62"/>
      <c r="I119" s="62"/>
      <c r="J119" s="63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2:26">
      <c r="B120" s="62"/>
      <c r="C120" s="62"/>
      <c r="D120" s="62"/>
      <c r="E120" s="62"/>
      <c r="F120" s="62"/>
      <c r="G120" s="62"/>
      <c r="H120" s="62"/>
      <c r="I120" s="62"/>
      <c r="J120" s="63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2:26">
      <c r="B121" s="62"/>
      <c r="C121" s="62"/>
      <c r="D121" s="62"/>
      <c r="E121" s="62"/>
      <c r="F121" s="62"/>
      <c r="G121" s="62"/>
      <c r="H121" s="62"/>
      <c r="I121" s="62"/>
      <c r="J121" s="63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2:26">
      <c r="B122" s="62"/>
      <c r="C122" s="62"/>
      <c r="D122" s="62"/>
      <c r="E122" s="62"/>
      <c r="F122" s="62"/>
      <c r="G122" s="62"/>
      <c r="H122" s="62"/>
      <c r="I122" s="62"/>
      <c r="J122" s="63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2:26">
      <c r="B123" s="62"/>
      <c r="C123" s="62"/>
      <c r="D123" s="62"/>
      <c r="E123" s="62"/>
      <c r="F123" s="62"/>
      <c r="G123" s="62"/>
      <c r="H123" s="62"/>
      <c r="I123" s="62"/>
      <c r="J123" s="63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2:26">
      <c r="B124" s="62"/>
      <c r="C124" s="62"/>
      <c r="D124" s="62"/>
      <c r="E124" s="62"/>
      <c r="F124" s="62"/>
      <c r="G124" s="62"/>
      <c r="H124" s="62"/>
      <c r="I124" s="62"/>
      <c r="J124" s="63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2:26">
      <c r="B125" s="62"/>
      <c r="C125" s="62"/>
      <c r="D125" s="62"/>
      <c r="E125" s="62"/>
      <c r="F125" s="62"/>
      <c r="G125" s="62"/>
      <c r="H125" s="62"/>
      <c r="I125" s="62"/>
      <c r="J125" s="63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2:26">
      <c r="B126" s="62"/>
      <c r="C126" s="62"/>
      <c r="D126" s="62"/>
      <c r="E126" s="62"/>
      <c r="F126" s="62"/>
      <c r="G126" s="62"/>
      <c r="H126" s="62"/>
      <c r="I126" s="62"/>
      <c r="J126" s="63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2:26">
      <c r="B127" s="62"/>
      <c r="C127" s="62"/>
      <c r="D127" s="62"/>
      <c r="E127" s="62"/>
      <c r="F127" s="62"/>
      <c r="G127" s="62"/>
      <c r="H127" s="62"/>
      <c r="I127" s="62"/>
      <c r="J127" s="63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2:26">
      <c r="B128" s="62"/>
      <c r="C128" s="62"/>
      <c r="D128" s="62"/>
      <c r="E128" s="62"/>
      <c r="F128" s="62"/>
      <c r="G128" s="62"/>
      <c r="H128" s="62"/>
      <c r="I128" s="62"/>
      <c r="J128" s="63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2:26">
      <c r="B129" s="62"/>
      <c r="C129" s="62"/>
      <c r="D129" s="62"/>
      <c r="E129" s="62"/>
      <c r="F129" s="62"/>
      <c r="G129" s="62"/>
      <c r="H129" s="62"/>
      <c r="I129" s="62"/>
      <c r="J129" s="63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2:26">
      <c r="B130" s="62"/>
      <c r="C130" s="62"/>
      <c r="D130" s="62"/>
      <c r="E130" s="62"/>
      <c r="F130" s="62"/>
      <c r="G130" s="62"/>
      <c r="H130" s="62"/>
      <c r="I130" s="62"/>
      <c r="J130" s="63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2:26">
      <c r="B131" s="62"/>
      <c r="C131" s="62"/>
      <c r="D131" s="62"/>
      <c r="E131" s="62"/>
      <c r="F131" s="62"/>
      <c r="G131" s="62"/>
      <c r="H131" s="62"/>
      <c r="I131" s="62"/>
      <c r="J131" s="63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2:26">
      <c r="B132" s="62"/>
      <c r="C132" s="62"/>
      <c r="D132" s="62"/>
      <c r="E132" s="62"/>
      <c r="F132" s="62"/>
      <c r="G132" s="62"/>
      <c r="H132" s="62"/>
      <c r="I132" s="62"/>
      <c r="J132" s="63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2:26">
      <c r="B133" s="62"/>
      <c r="C133" s="62"/>
      <c r="D133" s="62"/>
      <c r="E133" s="62"/>
      <c r="F133" s="62"/>
      <c r="G133" s="62"/>
      <c r="H133" s="62"/>
      <c r="I133" s="62"/>
      <c r="J133" s="63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2:26">
      <c r="B134" s="62"/>
      <c r="C134" s="62"/>
      <c r="D134" s="62"/>
      <c r="E134" s="62"/>
      <c r="F134" s="62"/>
      <c r="G134" s="62"/>
      <c r="H134" s="62"/>
      <c r="I134" s="62"/>
      <c r="J134" s="63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2:26">
      <c r="B135" s="62"/>
      <c r="C135" s="62"/>
      <c r="D135" s="62"/>
      <c r="E135" s="62"/>
      <c r="F135" s="62"/>
      <c r="G135" s="62"/>
      <c r="H135" s="62"/>
      <c r="I135" s="62"/>
      <c r="J135" s="63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2:26">
      <c r="B136" s="62"/>
      <c r="C136" s="62"/>
      <c r="D136" s="62"/>
      <c r="E136" s="62"/>
      <c r="F136" s="62"/>
      <c r="G136" s="62"/>
      <c r="H136" s="62"/>
      <c r="I136" s="62"/>
      <c r="J136" s="63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2:26">
      <c r="B137" s="62"/>
      <c r="C137" s="62"/>
      <c r="D137" s="62"/>
      <c r="E137" s="62"/>
      <c r="F137" s="62"/>
      <c r="G137" s="62"/>
      <c r="H137" s="62"/>
      <c r="I137" s="62"/>
      <c r="J137" s="63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2:26">
      <c r="B138" s="62"/>
      <c r="C138" s="62"/>
      <c r="D138" s="62"/>
      <c r="E138" s="62"/>
      <c r="F138" s="62"/>
      <c r="G138" s="62"/>
      <c r="H138" s="62"/>
      <c r="I138" s="62"/>
      <c r="J138" s="63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2:26">
      <c r="B139" s="62"/>
      <c r="C139" s="62"/>
      <c r="D139" s="62"/>
      <c r="E139" s="62"/>
      <c r="F139" s="62"/>
      <c r="G139" s="62"/>
      <c r="H139" s="62"/>
      <c r="I139" s="62"/>
      <c r="J139" s="63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2:26"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2:26"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2:26"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2:26"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2:26"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2:26"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2:26"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2:26"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2:26"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2:26"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2:26"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2:26"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2:26"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2:26"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2:26"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2:26"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2:26"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2:26"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2:26"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2:26"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2:26"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2:26"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2:26"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2:26"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2:26"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2:26"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2:26"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2:26"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2:26"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2:26"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2:26"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2:26"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2:26"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2:26"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2:26"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2:26"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2:26"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2:26"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2:26"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2:26"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2:26"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2:26"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2:26"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2:26"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2:26"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2:26"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2:26"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2:26"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2:26"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2:26"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2:26"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2:26"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2:26"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2:26"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2:26"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2:26"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2:26"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2:26"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2:26"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2:26"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2:26"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2:26"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2:26"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2:26"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2:26"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2:26"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2:26"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2:26"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2:26"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2:26"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2:26"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2:26"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2:26"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2:26"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2:26"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2:26"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2:26"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2:26"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2:26"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2:26"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2:26"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2:26"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2:26"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2:26"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2:26"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2:26"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2:26"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2:26"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2:26"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2:26"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2:26"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2:26"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2:26"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2:26"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2:26"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2:26"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2:26"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2:26"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2:26"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2:26"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2:26"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2:26"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2:26"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2:26"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2:26"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2:26"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2:26"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2:26"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2:26"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2:26"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2:26"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2:26"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2:26"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2:26"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2:26"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2:26"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2:26"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2:26"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2:26"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2:26"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2:26"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2:26"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2:26"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2:26"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2:26"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2:26"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2:26"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2:26"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2:26"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2:26"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2:26"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2:26"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2:26"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2:26"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2:26"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2:26"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2:26"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2:26"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2:26"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2:26"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2:26"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2:26"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2:26"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2:26"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2:26"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2:26"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2:26"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2:26"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2:26"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2:26"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2:26"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2:26"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2:26"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2:26"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2:26"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2:26"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2:26"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2:26"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2:26"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2:26"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2:26"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2:26"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2:26"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2:26"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2:26"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2:26"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2:26"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2:26"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2:26"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2:26"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2:26"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2:26"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2:26"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2:26"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2:26"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2:26"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2:26"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2:26"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2:26"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2:26"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2:26"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2:26"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2:26"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2:26"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2:26"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2:26"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2:26"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2:26"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2:26"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2:26"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2:26"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2:26"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2:26"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2:26"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2:26"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2:26"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2:26"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2:26"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2:26"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2:26"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2:26"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2:26"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2:26"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2:26"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2:26"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2:26"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2:26"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2:26"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2:26"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2:26"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2:26"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2:26">
      <c r="B351" s="62"/>
      <c r="C351" s="62"/>
      <c r="D351" s="62"/>
      <c r="E351" s="62"/>
    </row>
    <row r="352" spans="2:26">
      <c r="B352" s="62"/>
      <c r="C352" s="62"/>
      <c r="D352" s="62"/>
      <c r="E352" s="62"/>
    </row>
    <row r="353" spans="2:5">
      <c r="B353" s="62"/>
      <c r="C353" s="62"/>
      <c r="D353" s="62"/>
      <c r="E353" s="62"/>
    </row>
    <row r="354" spans="2:5">
      <c r="B354" s="62"/>
      <c r="C354" s="62"/>
      <c r="D354" s="62"/>
      <c r="E354" s="62"/>
    </row>
    <row r="355" spans="2:5">
      <c r="B355" s="62"/>
      <c r="C355" s="62"/>
      <c r="D355" s="62"/>
      <c r="E355" s="62"/>
    </row>
    <row r="356" spans="2:5">
      <c r="B356" s="62"/>
      <c r="C356" s="62"/>
      <c r="D356" s="62"/>
      <c r="E356" s="62"/>
    </row>
    <row r="357" spans="2:5">
      <c r="B357" s="62"/>
      <c r="C357" s="62"/>
      <c r="D357" s="62"/>
      <c r="E357" s="62"/>
    </row>
    <row r="358" spans="2:5">
      <c r="B358" s="62"/>
      <c r="C358" s="62"/>
      <c r="D358" s="62"/>
      <c r="E358" s="62"/>
    </row>
    <row r="359" spans="2:5">
      <c r="B359" s="62"/>
      <c r="C359" s="62"/>
      <c r="D359" s="62"/>
      <c r="E359" s="62"/>
    </row>
    <row r="360" spans="2:5">
      <c r="B360" s="62"/>
      <c r="C360" s="62"/>
      <c r="D360" s="62"/>
      <c r="E360" s="62"/>
    </row>
    <row r="361" spans="2:5">
      <c r="B361" s="62"/>
      <c r="C361" s="62"/>
      <c r="D361" s="62"/>
      <c r="E361" s="62"/>
    </row>
    <row r="362" spans="2:5">
      <c r="B362" s="62"/>
      <c r="C362" s="62"/>
      <c r="D362" s="62"/>
      <c r="E362" s="62"/>
    </row>
    <row r="363" spans="2:5">
      <c r="B363" s="62"/>
      <c r="C363" s="62"/>
      <c r="D363" s="62"/>
      <c r="E363" s="62"/>
    </row>
    <row r="364" spans="2:5">
      <c r="B364" s="62"/>
      <c r="C364" s="62"/>
      <c r="D364" s="62"/>
      <c r="E364" s="62"/>
    </row>
    <row r="365" spans="2:5">
      <c r="B365" s="62"/>
      <c r="C365" s="62"/>
      <c r="D365" s="62"/>
      <c r="E365" s="62"/>
    </row>
    <row r="366" spans="2:5">
      <c r="B366" s="62"/>
      <c r="C366" s="62"/>
      <c r="D366" s="62"/>
      <c r="E366" s="62"/>
    </row>
    <row r="367" spans="2:5">
      <c r="B367" s="62"/>
      <c r="C367" s="62"/>
      <c r="D367" s="62"/>
      <c r="E367" s="62"/>
    </row>
    <row r="368" spans="2:5">
      <c r="C368" s="74"/>
    </row>
    <row r="369" spans="3:3">
      <c r="C369" s="74"/>
    </row>
    <row r="370" spans="3:3">
      <c r="C370" s="74"/>
    </row>
    <row r="371" spans="3:3">
      <c r="C371" s="74"/>
    </row>
    <row r="372" spans="3:3">
      <c r="C372" s="74"/>
    </row>
    <row r="373" spans="3:3">
      <c r="C373" s="74"/>
    </row>
    <row r="374" spans="3:3">
      <c r="C374" s="74"/>
    </row>
    <row r="375" spans="3:3">
      <c r="C375" s="74"/>
    </row>
    <row r="376" spans="3:3">
      <c r="C376" s="74"/>
    </row>
    <row r="377" spans="3:3">
      <c r="C377" s="74"/>
    </row>
    <row r="378" spans="3:3">
      <c r="C378" s="74"/>
    </row>
    <row r="379" spans="3:3">
      <c r="C379" s="74"/>
    </row>
    <row r="380" spans="3:3">
      <c r="C380" s="74"/>
    </row>
    <row r="381" spans="3:3">
      <c r="C381" s="74"/>
    </row>
    <row r="382" spans="3:3">
      <c r="C382" s="74"/>
    </row>
    <row r="383" spans="3:3">
      <c r="C383" s="74"/>
    </row>
    <row r="384" spans="3:3">
      <c r="C384" s="74"/>
    </row>
    <row r="385" spans="3:3">
      <c r="C385" s="74"/>
    </row>
    <row r="386" spans="3:3">
      <c r="C386" s="74"/>
    </row>
    <row r="387" spans="3:3">
      <c r="C387" s="74"/>
    </row>
    <row r="388" spans="3:3">
      <c r="C388" s="74"/>
    </row>
    <row r="389" spans="3:3">
      <c r="C389" s="74"/>
    </row>
    <row r="390" spans="3:3">
      <c r="C390" s="74"/>
    </row>
    <row r="391" spans="3:3">
      <c r="C391" s="74"/>
    </row>
    <row r="392" spans="3:3">
      <c r="C392" s="74"/>
    </row>
    <row r="393" spans="3:3">
      <c r="C393" s="74"/>
    </row>
    <row r="394" spans="3:3">
      <c r="C394" s="74"/>
    </row>
    <row r="395" spans="3:3">
      <c r="C395" s="74"/>
    </row>
    <row r="396" spans="3:3">
      <c r="C396" s="74"/>
    </row>
    <row r="397" spans="3:3">
      <c r="C397" s="74"/>
    </row>
    <row r="398" spans="3:3">
      <c r="C398" s="74"/>
    </row>
    <row r="399" spans="3:3">
      <c r="C399" s="74"/>
    </row>
    <row r="400" spans="3:3">
      <c r="C400" s="74"/>
    </row>
    <row r="401" spans="3:3">
      <c r="C401" s="74"/>
    </row>
    <row r="402" spans="3:3">
      <c r="C402" s="74"/>
    </row>
    <row r="403" spans="3:3">
      <c r="C403" s="74"/>
    </row>
    <row r="404" spans="3:3">
      <c r="C404" s="74"/>
    </row>
    <row r="405" spans="3:3">
      <c r="C405" s="74"/>
    </row>
    <row r="406" spans="3:3">
      <c r="C40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06"/>
  <sheetViews>
    <sheetView workbookViewId="0">
      <selection activeCell="C11" sqref="C11"/>
    </sheetView>
  </sheetViews>
  <sheetFormatPr defaultRowHeight="21.75"/>
  <cols>
    <col min="1" max="1" width="20.125" style="79" customWidth="1"/>
    <col min="2" max="2" width="9.625" style="79" customWidth="1"/>
    <col min="3" max="3" width="9" style="79" customWidth="1"/>
    <col min="4" max="4" width="8.125" style="79" customWidth="1"/>
    <col min="5" max="5" width="8.375" style="79" customWidth="1"/>
    <col min="6" max="6" width="8.75" style="79" customWidth="1"/>
    <col min="7" max="7" width="9" style="79" customWidth="1"/>
    <col min="8" max="8" width="8.75" style="79" customWidth="1"/>
    <col min="9" max="9" width="9" style="79"/>
    <col min="10" max="10" width="9.5" style="79" customWidth="1"/>
    <col min="11" max="12" width="9.625" style="79" customWidth="1"/>
    <col min="13" max="13" width="10.5" style="79" customWidth="1"/>
    <col min="14" max="14" width="11.25" style="79" customWidth="1"/>
    <col min="15" max="15" width="10" style="79" customWidth="1"/>
    <col min="16" max="16" width="12" style="79" customWidth="1"/>
    <col min="17" max="256" width="9" style="79"/>
    <col min="257" max="257" width="20.125" style="79" customWidth="1"/>
    <col min="258" max="258" width="9.625" style="79" customWidth="1"/>
    <col min="259" max="259" width="9" style="79" customWidth="1"/>
    <col min="260" max="260" width="8.125" style="79" customWidth="1"/>
    <col min="261" max="261" width="8.375" style="79" customWidth="1"/>
    <col min="262" max="262" width="8.75" style="79" customWidth="1"/>
    <col min="263" max="263" width="9" style="79" customWidth="1"/>
    <col min="264" max="264" width="8.75" style="79" customWidth="1"/>
    <col min="265" max="265" width="9" style="79"/>
    <col min="266" max="266" width="9.5" style="79" customWidth="1"/>
    <col min="267" max="268" width="9.625" style="79" customWidth="1"/>
    <col min="269" max="269" width="10.5" style="79" customWidth="1"/>
    <col min="270" max="270" width="11.25" style="79" customWidth="1"/>
    <col min="271" max="271" width="10" style="79" customWidth="1"/>
    <col min="272" max="272" width="12" style="79" customWidth="1"/>
    <col min="273" max="512" width="9" style="79"/>
    <col min="513" max="513" width="20.125" style="79" customWidth="1"/>
    <col min="514" max="514" width="9.625" style="79" customWidth="1"/>
    <col min="515" max="515" width="9" style="79" customWidth="1"/>
    <col min="516" max="516" width="8.125" style="79" customWidth="1"/>
    <col min="517" max="517" width="8.375" style="79" customWidth="1"/>
    <col min="518" max="518" width="8.75" style="79" customWidth="1"/>
    <col min="519" max="519" width="9" style="79" customWidth="1"/>
    <col min="520" max="520" width="8.75" style="79" customWidth="1"/>
    <col min="521" max="521" width="9" style="79"/>
    <col min="522" max="522" width="9.5" style="79" customWidth="1"/>
    <col min="523" max="524" width="9.625" style="79" customWidth="1"/>
    <col min="525" max="525" width="10.5" style="79" customWidth="1"/>
    <col min="526" max="526" width="11.25" style="79" customWidth="1"/>
    <col min="527" max="527" width="10" style="79" customWidth="1"/>
    <col min="528" max="528" width="12" style="79" customWidth="1"/>
    <col min="529" max="768" width="9" style="79"/>
    <col min="769" max="769" width="20.125" style="79" customWidth="1"/>
    <col min="770" max="770" width="9.625" style="79" customWidth="1"/>
    <col min="771" max="771" width="9" style="79" customWidth="1"/>
    <col min="772" max="772" width="8.125" style="79" customWidth="1"/>
    <col min="773" max="773" width="8.375" style="79" customWidth="1"/>
    <col min="774" max="774" width="8.75" style="79" customWidth="1"/>
    <col min="775" max="775" width="9" style="79" customWidth="1"/>
    <col min="776" max="776" width="8.75" style="79" customWidth="1"/>
    <col min="777" max="777" width="9" style="79"/>
    <col min="778" max="778" width="9.5" style="79" customWidth="1"/>
    <col min="779" max="780" width="9.625" style="79" customWidth="1"/>
    <col min="781" max="781" width="10.5" style="79" customWidth="1"/>
    <col min="782" max="782" width="11.25" style="79" customWidth="1"/>
    <col min="783" max="783" width="10" style="79" customWidth="1"/>
    <col min="784" max="784" width="12" style="79" customWidth="1"/>
    <col min="785" max="1024" width="9" style="79"/>
    <col min="1025" max="1025" width="20.125" style="79" customWidth="1"/>
    <col min="1026" max="1026" width="9.625" style="79" customWidth="1"/>
    <col min="1027" max="1027" width="9" style="79" customWidth="1"/>
    <col min="1028" max="1028" width="8.125" style="79" customWidth="1"/>
    <col min="1029" max="1029" width="8.375" style="79" customWidth="1"/>
    <col min="1030" max="1030" width="8.75" style="79" customWidth="1"/>
    <col min="1031" max="1031" width="9" style="79" customWidth="1"/>
    <col min="1032" max="1032" width="8.75" style="79" customWidth="1"/>
    <col min="1033" max="1033" width="9" style="79"/>
    <col min="1034" max="1034" width="9.5" style="79" customWidth="1"/>
    <col min="1035" max="1036" width="9.625" style="79" customWidth="1"/>
    <col min="1037" max="1037" width="10.5" style="79" customWidth="1"/>
    <col min="1038" max="1038" width="11.25" style="79" customWidth="1"/>
    <col min="1039" max="1039" width="10" style="79" customWidth="1"/>
    <col min="1040" max="1040" width="12" style="79" customWidth="1"/>
    <col min="1041" max="1280" width="9" style="79"/>
    <col min="1281" max="1281" width="20.125" style="79" customWidth="1"/>
    <col min="1282" max="1282" width="9.625" style="79" customWidth="1"/>
    <col min="1283" max="1283" width="9" style="79" customWidth="1"/>
    <col min="1284" max="1284" width="8.125" style="79" customWidth="1"/>
    <col min="1285" max="1285" width="8.375" style="79" customWidth="1"/>
    <col min="1286" max="1286" width="8.75" style="79" customWidth="1"/>
    <col min="1287" max="1287" width="9" style="79" customWidth="1"/>
    <col min="1288" max="1288" width="8.75" style="79" customWidth="1"/>
    <col min="1289" max="1289" width="9" style="79"/>
    <col min="1290" max="1290" width="9.5" style="79" customWidth="1"/>
    <col min="1291" max="1292" width="9.625" style="79" customWidth="1"/>
    <col min="1293" max="1293" width="10.5" style="79" customWidth="1"/>
    <col min="1294" max="1294" width="11.25" style="79" customWidth="1"/>
    <col min="1295" max="1295" width="10" style="79" customWidth="1"/>
    <col min="1296" max="1296" width="12" style="79" customWidth="1"/>
    <col min="1297" max="1536" width="9" style="79"/>
    <col min="1537" max="1537" width="20.125" style="79" customWidth="1"/>
    <col min="1538" max="1538" width="9.625" style="79" customWidth="1"/>
    <col min="1539" max="1539" width="9" style="79" customWidth="1"/>
    <col min="1540" max="1540" width="8.125" style="79" customWidth="1"/>
    <col min="1541" max="1541" width="8.375" style="79" customWidth="1"/>
    <col min="1542" max="1542" width="8.75" style="79" customWidth="1"/>
    <col min="1543" max="1543" width="9" style="79" customWidth="1"/>
    <col min="1544" max="1544" width="8.75" style="79" customWidth="1"/>
    <col min="1545" max="1545" width="9" style="79"/>
    <col min="1546" max="1546" width="9.5" style="79" customWidth="1"/>
    <col min="1547" max="1548" width="9.625" style="79" customWidth="1"/>
    <col min="1549" max="1549" width="10.5" style="79" customWidth="1"/>
    <col min="1550" max="1550" width="11.25" style="79" customWidth="1"/>
    <col min="1551" max="1551" width="10" style="79" customWidth="1"/>
    <col min="1552" max="1552" width="12" style="79" customWidth="1"/>
    <col min="1553" max="1792" width="9" style="79"/>
    <col min="1793" max="1793" width="20.125" style="79" customWidth="1"/>
    <col min="1794" max="1794" width="9.625" style="79" customWidth="1"/>
    <col min="1795" max="1795" width="9" style="79" customWidth="1"/>
    <col min="1796" max="1796" width="8.125" style="79" customWidth="1"/>
    <col min="1797" max="1797" width="8.375" style="79" customWidth="1"/>
    <col min="1798" max="1798" width="8.75" style="79" customWidth="1"/>
    <col min="1799" max="1799" width="9" style="79" customWidth="1"/>
    <col min="1800" max="1800" width="8.75" style="79" customWidth="1"/>
    <col min="1801" max="1801" width="9" style="79"/>
    <col min="1802" max="1802" width="9.5" style="79" customWidth="1"/>
    <col min="1803" max="1804" width="9.625" style="79" customWidth="1"/>
    <col min="1805" max="1805" width="10.5" style="79" customWidth="1"/>
    <col min="1806" max="1806" width="11.25" style="79" customWidth="1"/>
    <col min="1807" max="1807" width="10" style="79" customWidth="1"/>
    <col min="1808" max="1808" width="12" style="79" customWidth="1"/>
    <col min="1809" max="2048" width="9" style="79"/>
    <col min="2049" max="2049" width="20.125" style="79" customWidth="1"/>
    <col min="2050" max="2050" width="9.625" style="79" customWidth="1"/>
    <col min="2051" max="2051" width="9" style="79" customWidth="1"/>
    <col min="2052" max="2052" width="8.125" style="79" customWidth="1"/>
    <col min="2053" max="2053" width="8.375" style="79" customWidth="1"/>
    <col min="2054" max="2054" width="8.75" style="79" customWidth="1"/>
    <col min="2055" max="2055" width="9" style="79" customWidth="1"/>
    <col min="2056" max="2056" width="8.75" style="79" customWidth="1"/>
    <col min="2057" max="2057" width="9" style="79"/>
    <col min="2058" max="2058" width="9.5" style="79" customWidth="1"/>
    <col min="2059" max="2060" width="9.625" style="79" customWidth="1"/>
    <col min="2061" max="2061" width="10.5" style="79" customWidth="1"/>
    <col min="2062" max="2062" width="11.25" style="79" customWidth="1"/>
    <col min="2063" max="2063" width="10" style="79" customWidth="1"/>
    <col min="2064" max="2064" width="12" style="79" customWidth="1"/>
    <col min="2065" max="2304" width="9" style="79"/>
    <col min="2305" max="2305" width="20.125" style="79" customWidth="1"/>
    <col min="2306" max="2306" width="9.625" style="79" customWidth="1"/>
    <col min="2307" max="2307" width="9" style="79" customWidth="1"/>
    <col min="2308" max="2308" width="8.125" style="79" customWidth="1"/>
    <col min="2309" max="2309" width="8.375" style="79" customWidth="1"/>
    <col min="2310" max="2310" width="8.75" style="79" customWidth="1"/>
    <col min="2311" max="2311" width="9" style="79" customWidth="1"/>
    <col min="2312" max="2312" width="8.75" style="79" customWidth="1"/>
    <col min="2313" max="2313" width="9" style="79"/>
    <col min="2314" max="2314" width="9.5" style="79" customWidth="1"/>
    <col min="2315" max="2316" width="9.625" style="79" customWidth="1"/>
    <col min="2317" max="2317" width="10.5" style="79" customWidth="1"/>
    <col min="2318" max="2318" width="11.25" style="79" customWidth="1"/>
    <col min="2319" max="2319" width="10" style="79" customWidth="1"/>
    <col min="2320" max="2320" width="12" style="79" customWidth="1"/>
    <col min="2321" max="2560" width="9" style="79"/>
    <col min="2561" max="2561" width="20.125" style="79" customWidth="1"/>
    <col min="2562" max="2562" width="9.625" style="79" customWidth="1"/>
    <col min="2563" max="2563" width="9" style="79" customWidth="1"/>
    <col min="2564" max="2564" width="8.125" style="79" customWidth="1"/>
    <col min="2565" max="2565" width="8.375" style="79" customWidth="1"/>
    <col min="2566" max="2566" width="8.75" style="79" customWidth="1"/>
    <col min="2567" max="2567" width="9" style="79" customWidth="1"/>
    <col min="2568" max="2568" width="8.75" style="79" customWidth="1"/>
    <col min="2569" max="2569" width="9" style="79"/>
    <col min="2570" max="2570" width="9.5" style="79" customWidth="1"/>
    <col min="2571" max="2572" width="9.625" style="79" customWidth="1"/>
    <col min="2573" max="2573" width="10.5" style="79" customWidth="1"/>
    <col min="2574" max="2574" width="11.25" style="79" customWidth="1"/>
    <col min="2575" max="2575" width="10" style="79" customWidth="1"/>
    <col min="2576" max="2576" width="12" style="79" customWidth="1"/>
    <col min="2577" max="2816" width="9" style="79"/>
    <col min="2817" max="2817" width="20.125" style="79" customWidth="1"/>
    <col min="2818" max="2818" width="9.625" style="79" customWidth="1"/>
    <col min="2819" max="2819" width="9" style="79" customWidth="1"/>
    <col min="2820" max="2820" width="8.125" style="79" customWidth="1"/>
    <col min="2821" max="2821" width="8.375" style="79" customWidth="1"/>
    <col min="2822" max="2822" width="8.75" style="79" customWidth="1"/>
    <col min="2823" max="2823" width="9" style="79" customWidth="1"/>
    <col min="2824" max="2824" width="8.75" style="79" customWidth="1"/>
    <col min="2825" max="2825" width="9" style="79"/>
    <col min="2826" max="2826" width="9.5" style="79" customWidth="1"/>
    <col min="2827" max="2828" width="9.625" style="79" customWidth="1"/>
    <col min="2829" max="2829" width="10.5" style="79" customWidth="1"/>
    <col min="2830" max="2830" width="11.25" style="79" customWidth="1"/>
    <col min="2831" max="2831" width="10" style="79" customWidth="1"/>
    <col min="2832" max="2832" width="12" style="79" customWidth="1"/>
    <col min="2833" max="3072" width="9" style="79"/>
    <col min="3073" max="3073" width="20.125" style="79" customWidth="1"/>
    <col min="3074" max="3074" width="9.625" style="79" customWidth="1"/>
    <col min="3075" max="3075" width="9" style="79" customWidth="1"/>
    <col min="3076" max="3076" width="8.125" style="79" customWidth="1"/>
    <col min="3077" max="3077" width="8.375" style="79" customWidth="1"/>
    <col min="3078" max="3078" width="8.75" style="79" customWidth="1"/>
    <col min="3079" max="3079" width="9" style="79" customWidth="1"/>
    <col min="3080" max="3080" width="8.75" style="79" customWidth="1"/>
    <col min="3081" max="3081" width="9" style="79"/>
    <col min="3082" max="3082" width="9.5" style="79" customWidth="1"/>
    <col min="3083" max="3084" width="9.625" style="79" customWidth="1"/>
    <col min="3085" max="3085" width="10.5" style="79" customWidth="1"/>
    <col min="3086" max="3086" width="11.25" style="79" customWidth="1"/>
    <col min="3087" max="3087" width="10" style="79" customWidth="1"/>
    <col min="3088" max="3088" width="12" style="79" customWidth="1"/>
    <col min="3089" max="3328" width="9" style="79"/>
    <col min="3329" max="3329" width="20.125" style="79" customWidth="1"/>
    <col min="3330" max="3330" width="9.625" style="79" customWidth="1"/>
    <col min="3331" max="3331" width="9" style="79" customWidth="1"/>
    <col min="3332" max="3332" width="8.125" style="79" customWidth="1"/>
    <col min="3333" max="3333" width="8.375" style="79" customWidth="1"/>
    <col min="3334" max="3334" width="8.75" style="79" customWidth="1"/>
    <col min="3335" max="3335" width="9" style="79" customWidth="1"/>
    <col min="3336" max="3336" width="8.75" style="79" customWidth="1"/>
    <col min="3337" max="3337" width="9" style="79"/>
    <col min="3338" max="3338" width="9.5" style="79" customWidth="1"/>
    <col min="3339" max="3340" width="9.625" style="79" customWidth="1"/>
    <col min="3341" max="3341" width="10.5" style="79" customWidth="1"/>
    <col min="3342" max="3342" width="11.25" style="79" customWidth="1"/>
    <col min="3343" max="3343" width="10" style="79" customWidth="1"/>
    <col min="3344" max="3344" width="12" style="79" customWidth="1"/>
    <col min="3345" max="3584" width="9" style="79"/>
    <col min="3585" max="3585" width="20.125" style="79" customWidth="1"/>
    <col min="3586" max="3586" width="9.625" style="79" customWidth="1"/>
    <col min="3587" max="3587" width="9" style="79" customWidth="1"/>
    <col min="3588" max="3588" width="8.125" style="79" customWidth="1"/>
    <col min="3589" max="3589" width="8.375" style="79" customWidth="1"/>
    <col min="3590" max="3590" width="8.75" style="79" customWidth="1"/>
    <col min="3591" max="3591" width="9" style="79" customWidth="1"/>
    <col min="3592" max="3592" width="8.75" style="79" customWidth="1"/>
    <col min="3593" max="3593" width="9" style="79"/>
    <col min="3594" max="3594" width="9.5" style="79" customWidth="1"/>
    <col min="3595" max="3596" width="9.625" style="79" customWidth="1"/>
    <col min="3597" max="3597" width="10.5" style="79" customWidth="1"/>
    <col min="3598" max="3598" width="11.25" style="79" customWidth="1"/>
    <col min="3599" max="3599" width="10" style="79" customWidth="1"/>
    <col min="3600" max="3600" width="12" style="79" customWidth="1"/>
    <col min="3601" max="3840" width="9" style="79"/>
    <col min="3841" max="3841" width="20.125" style="79" customWidth="1"/>
    <col min="3842" max="3842" width="9.625" style="79" customWidth="1"/>
    <col min="3843" max="3843" width="9" style="79" customWidth="1"/>
    <col min="3844" max="3844" width="8.125" style="79" customWidth="1"/>
    <col min="3845" max="3845" width="8.375" style="79" customWidth="1"/>
    <col min="3846" max="3846" width="8.75" style="79" customWidth="1"/>
    <col min="3847" max="3847" width="9" style="79" customWidth="1"/>
    <col min="3848" max="3848" width="8.75" style="79" customWidth="1"/>
    <col min="3849" max="3849" width="9" style="79"/>
    <col min="3850" max="3850" width="9.5" style="79" customWidth="1"/>
    <col min="3851" max="3852" width="9.625" style="79" customWidth="1"/>
    <col min="3853" max="3853" width="10.5" style="79" customWidth="1"/>
    <col min="3854" max="3854" width="11.25" style="79" customWidth="1"/>
    <col min="3855" max="3855" width="10" style="79" customWidth="1"/>
    <col min="3856" max="3856" width="12" style="79" customWidth="1"/>
    <col min="3857" max="4096" width="9" style="79"/>
    <col min="4097" max="4097" width="20.125" style="79" customWidth="1"/>
    <col min="4098" max="4098" width="9.625" style="79" customWidth="1"/>
    <col min="4099" max="4099" width="9" style="79" customWidth="1"/>
    <col min="4100" max="4100" width="8.125" style="79" customWidth="1"/>
    <col min="4101" max="4101" width="8.375" style="79" customWidth="1"/>
    <col min="4102" max="4102" width="8.75" style="79" customWidth="1"/>
    <col min="4103" max="4103" width="9" style="79" customWidth="1"/>
    <col min="4104" max="4104" width="8.75" style="79" customWidth="1"/>
    <col min="4105" max="4105" width="9" style="79"/>
    <col min="4106" max="4106" width="9.5" style="79" customWidth="1"/>
    <col min="4107" max="4108" width="9.625" style="79" customWidth="1"/>
    <col min="4109" max="4109" width="10.5" style="79" customWidth="1"/>
    <col min="4110" max="4110" width="11.25" style="79" customWidth="1"/>
    <col min="4111" max="4111" width="10" style="79" customWidth="1"/>
    <col min="4112" max="4112" width="12" style="79" customWidth="1"/>
    <col min="4113" max="4352" width="9" style="79"/>
    <col min="4353" max="4353" width="20.125" style="79" customWidth="1"/>
    <col min="4354" max="4354" width="9.625" style="79" customWidth="1"/>
    <col min="4355" max="4355" width="9" style="79" customWidth="1"/>
    <col min="4356" max="4356" width="8.125" style="79" customWidth="1"/>
    <col min="4357" max="4357" width="8.375" style="79" customWidth="1"/>
    <col min="4358" max="4358" width="8.75" style="79" customWidth="1"/>
    <col min="4359" max="4359" width="9" style="79" customWidth="1"/>
    <col min="4360" max="4360" width="8.75" style="79" customWidth="1"/>
    <col min="4361" max="4361" width="9" style="79"/>
    <col min="4362" max="4362" width="9.5" style="79" customWidth="1"/>
    <col min="4363" max="4364" width="9.625" style="79" customWidth="1"/>
    <col min="4365" max="4365" width="10.5" style="79" customWidth="1"/>
    <col min="4366" max="4366" width="11.25" style="79" customWidth="1"/>
    <col min="4367" max="4367" width="10" style="79" customWidth="1"/>
    <col min="4368" max="4368" width="12" style="79" customWidth="1"/>
    <col min="4369" max="4608" width="9" style="79"/>
    <col min="4609" max="4609" width="20.125" style="79" customWidth="1"/>
    <col min="4610" max="4610" width="9.625" style="79" customWidth="1"/>
    <col min="4611" max="4611" width="9" style="79" customWidth="1"/>
    <col min="4612" max="4612" width="8.125" style="79" customWidth="1"/>
    <col min="4613" max="4613" width="8.375" style="79" customWidth="1"/>
    <col min="4614" max="4614" width="8.75" style="79" customWidth="1"/>
    <col min="4615" max="4615" width="9" style="79" customWidth="1"/>
    <col min="4616" max="4616" width="8.75" style="79" customWidth="1"/>
    <col min="4617" max="4617" width="9" style="79"/>
    <col min="4618" max="4618" width="9.5" style="79" customWidth="1"/>
    <col min="4619" max="4620" width="9.625" style="79" customWidth="1"/>
    <col min="4621" max="4621" width="10.5" style="79" customWidth="1"/>
    <col min="4622" max="4622" width="11.25" style="79" customWidth="1"/>
    <col min="4623" max="4623" width="10" style="79" customWidth="1"/>
    <col min="4624" max="4624" width="12" style="79" customWidth="1"/>
    <col min="4625" max="4864" width="9" style="79"/>
    <col min="4865" max="4865" width="20.125" style="79" customWidth="1"/>
    <col min="4866" max="4866" width="9.625" style="79" customWidth="1"/>
    <col min="4867" max="4867" width="9" style="79" customWidth="1"/>
    <col min="4868" max="4868" width="8.125" style="79" customWidth="1"/>
    <col min="4869" max="4869" width="8.375" style="79" customWidth="1"/>
    <col min="4870" max="4870" width="8.75" style="79" customWidth="1"/>
    <col min="4871" max="4871" width="9" style="79" customWidth="1"/>
    <col min="4872" max="4872" width="8.75" style="79" customWidth="1"/>
    <col min="4873" max="4873" width="9" style="79"/>
    <col min="4874" max="4874" width="9.5" style="79" customWidth="1"/>
    <col min="4875" max="4876" width="9.625" style="79" customWidth="1"/>
    <col min="4877" max="4877" width="10.5" style="79" customWidth="1"/>
    <col min="4878" max="4878" width="11.25" style="79" customWidth="1"/>
    <col min="4879" max="4879" width="10" style="79" customWidth="1"/>
    <col min="4880" max="4880" width="12" style="79" customWidth="1"/>
    <col min="4881" max="5120" width="9" style="79"/>
    <col min="5121" max="5121" width="20.125" style="79" customWidth="1"/>
    <col min="5122" max="5122" width="9.625" style="79" customWidth="1"/>
    <col min="5123" max="5123" width="9" style="79" customWidth="1"/>
    <col min="5124" max="5124" width="8.125" style="79" customWidth="1"/>
    <col min="5125" max="5125" width="8.375" style="79" customWidth="1"/>
    <col min="5126" max="5126" width="8.75" style="79" customWidth="1"/>
    <col min="5127" max="5127" width="9" style="79" customWidth="1"/>
    <col min="5128" max="5128" width="8.75" style="79" customWidth="1"/>
    <col min="5129" max="5129" width="9" style="79"/>
    <col min="5130" max="5130" width="9.5" style="79" customWidth="1"/>
    <col min="5131" max="5132" width="9.625" style="79" customWidth="1"/>
    <col min="5133" max="5133" width="10.5" style="79" customWidth="1"/>
    <col min="5134" max="5134" width="11.25" style="79" customWidth="1"/>
    <col min="5135" max="5135" width="10" style="79" customWidth="1"/>
    <col min="5136" max="5136" width="12" style="79" customWidth="1"/>
    <col min="5137" max="5376" width="9" style="79"/>
    <col min="5377" max="5377" width="20.125" style="79" customWidth="1"/>
    <col min="5378" max="5378" width="9.625" style="79" customWidth="1"/>
    <col min="5379" max="5379" width="9" style="79" customWidth="1"/>
    <col min="5380" max="5380" width="8.125" style="79" customWidth="1"/>
    <col min="5381" max="5381" width="8.375" style="79" customWidth="1"/>
    <col min="5382" max="5382" width="8.75" style="79" customWidth="1"/>
    <col min="5383" max="5383" width="9" style="79" customWidth="1"/>
    <col min="5384" max="5384" width="8.75" style="79" customWidth="1"/>
    <col min="5385" max="5385" width="9" style="79"/>
    <col min="5386" max="5386" width="9.5" style="79" customWidth="1"/>
    <col min="5387" max="5388" width="9.625" style="79" customWidth="1"/>
    <col min="5389" max="5389" width="10.5" style="79" customWidth="1"/>
    <col min="5390" max="5390" width="11.25" style="79" customWidth="1"/>
    <col min="5391" max="5391" width="10" style="79" customWidth="1"/>
    <col min="5392" max="5392" width="12" style="79" customWidth="1"/>
    <col min="5393" max="5632" width="9" style="79"/>
    <col min="5633" max="5633" width="20.125" style="79" customWidth="1"/>
    <col min="5634" max="5634" width="9.625" style="79" customWidth="1"/>
    <col min="5635" max="5635" width="9" style="79" customWidth="1"/>
    <col min="5636" max="5636" width="8.125" style="79" customWidth="1"/>
    <col min="5637" max="5637" width="8.375" style="79" customWidth="1"/>
    <col min="5638" max="5638" width="8.75" style="79" customWidth="1"/>
    <col min="5639" max="5639" width="9" style="79" customWidth="1"/>
    <col min="5640" max="5640" width="8.75" style="79" customWidth="1"/>
    <col min="5641" max="5641" width="9" style="79"/>
    <col min="5642" max="5642" width="9.5" style="79" customWidth="1"/>
    <col min="5643" max="5644" width="9.625" style="79" customWidth="1"/>
    <col min="5645" max="5645" width="10.5" style="79" customWidth="1"/>
    <col min="5646" max="5646" width="11.25" style="79" customWidth="1"/>
    <col min="5647" max="5647" width="10" style="79" customWidth="1"/>
    <col min="5648" max="5648" width="12" style="79" customWidth="1"/>
    <col min="5649" max="5888" width="9" style="79"/>
    <col min="5889" max="5889" width="20.125" style="79" customWidth="1"/>
    <col min="5890" max="5890" width="9.625" style="79" customWidth="1"/>
    <col min="5891" max="5891" width="9" style="79" customWidth="1"/>
    <col min="5892" max="5892" width="8.125" style="79" customWidth="1"/>
    <col min="5893" max="5893" width="8.375" style="79" customWidth="1"/>
    <col min="5894" max="5894" width="8.75" style="79" customWidth="1"/>
    <col min="5895" max="5895" width="9" style="79" customWidth="1"/>
    <col min="5896" max="5896" width="8.75" style="79" customWidth="1"/>
    <col min="5897" max="5897" width="9" style="79"/>
    <col min="5898" max="5898" width="9.5" style="79" customWidth="1"/>
    <col min="5899" max="5900" width="9.625" style="79" customWidth="1"/>
    <col min="5901" max="5901" width="10.5" style="79" customWidth="1"/>
    <col min="5902" max="5902" width="11.25" style="79" customWidth="1"/>
    <col min="5903" max="5903" width="10" style="79" customWidth="1"/>
    <col min="5904" max="5904" width="12" style="79" customWidth="1"/>
    <col min="5905" max="6144" width="9" style="79"/>
    <col min="6145" max="6145" width="20.125" style="79" customWidth="1"/>
    <col min="6146" max="6146" width="9.625" style="79" customWidth="1"/>
    <col min="6147" max="6147" width="9" style="79" customWidth="1"/>
    <col min="6148" max="6148" width="8.125" style="79" customWidth="1"/>
    <col min="6149" max="6149" width="8.375" style="79" customWidth="1"/>
    <col min="6150" max="6150" width="8.75" style="79" customWidth="1"/>
    <col min="6151" max="6151" width="9" style="79" customWidth="1"/>
    <col min="6152" max="6152" width="8.75" style="79" customWidth="1"/>
    <col min="6153" max="6153" width="9" style="79"/>
    <col min="6154" max="6154" width="9.5" style="79" customWidth="1"/>
    <col min="6155" max="6156" width="9.625" style="79" customWidth="1"/>
    <col min="6157" max="6157" width="10.5" style="79" customWidth="1"/>
    <col min="6158" max="6158" width="11.25" style="79" customWidth="1"/>
    <col min="6159" max="6159" width="10" style="79" customWidth="1"/>
    <col min="6160" max="6160" width="12" style="79" customWidth="1"/>
    <col min="6161" max="6400" width="9" style="79"/>
    <col min="6401" max="6401" width="20.125" style="79" customWidth="1"/>
    <col min="6402" max="6402" width="9.625" style="79" customWidth="1"/>
    <col min="6403" max="6403" width="9" style="79" customWidth="1"/>
    <col min="6404" max="6404" width="8.125" style="79" customWidth="1"/>
    <col min="6405" max="6405" width="8.375" style="79" customWidth="1"/>
    <col min="6406" max="6406" width="8.75" style="79" customWidth="1"/>
    <col min="6407" max="6407" width="9" style="79" customWidth="1"/>
    <col min="6408" max="6408" width="8.75" style="79" customWidth="1"/>
    <col min="6409" max="6409" width="9" style="79"/>
    <col min="6410" max="6410" width="9.5" style="79" customWidth="1"/>
    <col min="6411" max="6412" width="9.625" style="79" customWidth="1"/>
    <col min="6413" max="6413" width="10.5" style="79" customWidth="1"/>
    <col min="6414" max="6414" width="11.25" style="79" customWidth="1"/>
    <col min="6415" max="6415" width="10" style="79" customWidth="1"/>
    <col min="6416" max="6416" width="12" style="79" customWidth="1"/>
    <col min="6417" max="6656" width="9" style="79"/>
    <col min="6657" max="6657" width="20.125" style="79" customWidth="1"/>
    <col min="6658" max="6658" width="9.625" style="79" customWidth="1"/>
    <col min="6659" max="6659" width="9" style="79" customWidth="1"/>
    <col min="6660" max="6660" width="8.125" style="79" customWidth="1"/>
    <col min="6661" max="6661" width="8.375" style="79" customWidth="1"/>
    <col min="6662" max="6662" width="8.75" style="79" customWidth="1"/>
    <col min="6663" max="6663" width="9" style="79" customWidth="1"/>
    <col min="6664" max="6664" width="8.75" style="79" customWidth="1"/>
    <col min="6665" max="6665" width="9" style="79"/>
    <col min="6666" max="6666" width="9.5" style="79" customWidth="1"/>
    <col min="6667" max="6668" width="9.625" style="79" customWidth="1"/>
    <col min="6669" max="6669" width="10.5" style="79" customWidth="1"/>
    <col min="6670" max="6670" width="11.25" style="79" customWidth="1"/>
    <col min="6671" max="6671" width="10" style="79" customWidth="1"/>
    <col min="6672" max="6672" width="12" style="79" customWidth="1"/>
    <col min="6673" max="6912" width="9" style="79"/>
    <col min="6913" max="6913" width="20.125" style="79" customWidth="1"/>
    <col min="6914" max="6914" width="9.625" style="79" customWidth="1"/>
    <col min="6915" max="6915" width="9" style="79" customWidth="1"/>
    <col min="6916" max="6916" width="8.125" style="79" customWidth="1"/>
    <col min="6917" max="6917" width="8.375" style="79" customWidth="1"/>
    <col min="6918" max="6918" width="8.75" style="79" customWidth="1"/>
    <col min="6919" max="6919" width="9" style="79" customWidth="1"/>
    <col min="6920" max="6920" width="8.75" style="79" customWidth="1"/>
    <col min="6921" max="6921" width="9" style="79"/>
    <col min="6922" max="6922" width="9.5" style="79" customWidth="1"/>
    <col min="6923" max="6924" width="9.625" style="79" customWidth="1"/>
    <col min="6925" max="6925" width="10.5" style="79" customWidth="1"/>
    <col min="6926" max="6926" width="11.25" style="79" customWidth="1"/>
    <col min="6927" max="6927" width="10" style="79" customWidth="1"/>
    <col min="6928" max="6928" width="12" style="79" customWidth="1"/>
    <col min="6929" max="7168" width="9" style="79"/>
    <col min="7169" max="7169" width="20.125" style="79" customWidth="1"/>
    <col min="7170" max="7170" width="9.625" style="79" customWidth="1"/>
    <col min="7171" max="7171" width="9" style="79" customWidth="1"/>
    <col min="7172" max="7172" width="8.125" style="79" customWidth="1"/>
    <col min="7173" max="7173" width="8.375" style="79" customWidth="1"/>
    <col min="7174" max="7174" width="8.75" style="79" customWidth="1"/>
    <col min="7175" max="7175" width="9" style="79" customWidth="1"/>
    <col min="7176" max="7176" width="8.75" style="79" customWidth="1"/>
    <col min="7177" max="7177" width="9" style="79"/>
    <col min="7178" max="7178" width="9.5" style="79" customWidth="1"/>
    <col min="7179" max="7180" width="9.625" style="79" customWidth="1"/>
    <col min="7181" max="7181" width="10.5" style="79" customWidth="1"/>
    <col min="7182" max="7182" width="11.25" style="79" customWidth="1"/>
    <col min="7183" max="7183" width="10" style="79" customWidth="1"/>
    <col min="7184" max="7184" width="12" style="79" customWidth="1"/>
    <col min="7185" max="7424" width="9" style="79"/>
    <col min="7425" max="7425" width="20.125" style="79" customWidth="1"/>
    <col min="7426" max="7426" width="9.625" style="79" customWidth="1"/>
    <col min="7427" max="7427" width="9" style="79" customWidth="1"/>
    <col min="7428" max="7428" width="8.125" style="79" customWidth="1"/>
    <col min="7429" max="7429" width="8.375" style="79" customWidth="1"/>
    <col min="7430" max="7430" width="8.75" style="79" customWidth="1"/>
    <col min="7431" max="7431" width="9" style="79" customWidth="1"/>
    <col min="7432" max="7432" width="8.75" style="79" customWidth="1"/>
    <col min="7433" max="7433" width="9" style="79"/>
    <col min="7434" max="7434" width="9.5" style="79" customWidth="1"/>
    <col min="7435" max="7436" width="9.625" style="79" customWidth="1"/>
    <col min="7437" max="7437" width="10.5" style="79" customWidth="1"/>
    <col min="7438" max="7438" width="11.25" style="79" customWidth="1"/>
    <col min="7439" max="7439" width="10" style="79" customWidth="1"/>
    <col min="7440" max="7440" width="12" style="79" customWidth="1"/>
    <col min="7441" max="7680" width="9" style="79"/>
    <col min="7681" max="7681" width="20.125" style="79" customWidth="1"/>
    <col min="7682" max="7682" width="9.625" style="79" customWidth="1"/>
    <col min="7683" max="7683" width="9" style="79" customWidth="1"/>
    <col min="7684" max="7684" width="8.125" style="79" customWidth="1"/>
    <col min="7685" max="7685" width="8.375" style="79" customWidth="1"/>
    <col min="7686" max="7686" width="8.75" style="79" customWidth="1"/>
    <col min="7687" max="7687" width="9" style="79" customWidth="1"/>
    <col min="7688" max="7688" width="8.75" style="79" customWidth="1"/>
    <col min="7689" max="7689" width="9" style="79"/>
    <col min="7690" max="7690" width="9.5" style="79" customWidth="1"/>
    <col min="7691" max="7692" width="9.625" style="79" customWidth="1"/>
    <col min="7693" max="7693" width="10.5" style="79" customWidth="1"/>
    <col min="7694" max="7694" width="11.25" style="79" customWidth="1"/>
    <col min="7695" max="7695" width="10" style="79" customWidth="1"/>
    <col min="7696" max="7696" width="12" style="79" customWidth="1"/>
    <col min="7697" max="7936" width="9" style="79"/>
    <col min="7937" max="7937" width="20.125" style="79" customWidth="1"/>
    <col min="7938" max="7938" width="9.625" style="79" customWidth="1"/>
    <col min="7939" max="7939" width="9" style="79" customWidth="1"/>
    <col min="7940" max="7940" width="8.125" style="79" customWidth="1"/>
    <col min="7941" max="7941" width="8.375" style="79" customWidth="1"/>
    <col min="7942" max="7942" width="8.75" style="79" customWidth="1"/>
    <col min="7943" max="7943" width="9" style="79" customWidth="1"/>
    <col min="7944" max="7944" width="8.75" style="79" customWidth="1"/>
    <col min="7945" max="7945" width="9" style="79"/>
    <col min="7946" max="7946" width="9.5" style="79" customWidth="1"/>
    <col min="7947" max="7948" width="9.625" style="79" customWidth="1"/>
    <col min="7949" max="7949" width="10.5" style="79" customWidth="1"/>
    <col min="7950" max="7950" width="11.25" style="79" customWidth="1"/>
    <col min="7951" max="7951" width="10" style="79" customWidth="1"/>
    <col min="7952" max="7952" width="12" style="79" customWidth="1"/>
    <col min="7953" max="8192" width="9" style="79"/>
    <col min="8193" max="8193" width="20.125" style="79" customWidth="1"/>
    <col min="8194" max="8194" width="9.625" style="79" customWidth="1"/>
    <col min="8195" max="8195" width="9" style="79" customWidth="1"/>
    <col min="8196" max="8196" width="8.125" style="79" customWidth="1"/>
    <col min="8197" max="8197" width="8.375" style="79" customWidth="1"/>
    <col min="8198" max="8198" width="8.75" style="79" customWidth="1"/>
    <col min="8199" max="8199" width="9" style="79" customWidth="1"/>
    <col min="8200" max="8200" width="8.75" style="79" customWidth="1"/>
    <col min="8201" max="8201" width="9" style="79"/>
    <col min="8202" max="8202" width="9.5" style="79" customWidth="1"/>
    <col min="8203" max="8204" width="9.625" style="79" customWidth="1"/>
    <col min="8205" max="8205" width="10.5" style="79" customWidth="1"/>
    <col min="8206" max="8206" width="11.25" style="79" customWidth="1"/>
    <col min="8207" max="8207" width="10" style="79" customWidth="1"/>
    <col min="8208" max="8208" width="12" style="79" customWidth="1"/>
    <col min="8209" max="8448" width="9" style="79"/>
    <col min="8449" max="8449" width="20.125" style="79" customWidth="1"/>
    <col min="8450" max="8450" width="9.625" style="79" customWidth="1"/>
    <col min="8451" max="8451" width="9" style="79" customWidth="1"/>
    <col min="8452" max="8452" width="8.125" style="79" customWidth="1"/>
    <col min="8453" max="8453" width="8.375" style="79" customWidth="1"/>
    <col min="8454" max="8454" width="8.75" style="79" customWidth="1"/>
    <col min="8455" max="8455" width="9" style="79" customWidth="1"/>
    <col min="8456" max="8456" width="8.75" style="79" customWidth="1"/>
    <col min="8457" max="8457" width="9" style="79"/>
    <col min="8458" max="8458" width="9.5" style="79" customWidth="1"/>
    <col min="8459" max="8460" width="9.625" style="79" customWidth="1"/>
    <col min="8461" max="8461" width="10.5" style="79" customWidth="1"/>
    <col min="8462" max="8462" width="11.25" style="79" customWidth="1"/>
    <col min="8463" max="8463" width="10" style="79" customWidth="1"/>
    <col min="8464" max="8464" width="12" style="79" customWidth="1"/>
    <col min="8465" max="8704" width="9" style="79"/>
    <col min="8705" max="8705" width="20.125" style="79" customWidth="1"/>
    <col min="8706" max="8706" width="9.625" style="79" customWidth="1"/>
    <col min="8707" max="8707" width="9" style="79" customWidth="1"/>
    <col min="8708" max="8708" width="8.125" style="79" customWidth="1"/>
    <col min="8709" max="8709" width="8.375" style="79" customWidth="1"/>
    <col min="8710" max="8710" width="8.75" style="79" customWidth="1"/>
    <col min="8711" max="8711" width="9" style="79" customWidth="1"/>
    <col min="8712" max="8712" width="8.75" style="79" customWidth="1"/>
    <col min="8713" max="8713" width="9" style="79"/>
    <col min="8714" max="8714" width="9.5" style="79" customWidth="1"/>
    <col min="8715" max="8716" width="9.625" style="79" customWidth="1"/>
    <col min="8717" max="8717" width="10.5" style="79" customWidth="1"/>
    <col min="8718" max="8718" width="11.25" style="79" customWidth="1"/>
    <col min="8719" max="8719" width="10" style="79" customWidth="1"/>
    <col min="8720" max="8720" width="12" style="79" customWidth="1"/>
    <col min="8721" max="8960" width="9" style="79"/>
    <col min="8961" max="8961" width="20.125" style="79" customWidth="1"/>
    <col min="8962" max="8962" width="9.625" style="79" customWidth="1"/>
    <col min="8963" max="8963" width="9" style="79" customWidth="1"/>
    <col min="8964" max="8964" width="8.125" style="79" customWidth="1"/>
    <col min="8965" max="8965" width="8.375" style="79" customWidth="1"/>
    <col min="8966" max="8966" width="8.75" style="79" customWidth="1"/>
    <col min="8967" max="8967" width="9" style="79" customWidth="1"/>
    <col min="8968" max="8968" width="8.75" style="79" customWidth="1"/>
    <col min="8969" max="8969" width="9" style="79"/>
    <col min="8970" max="8970" width="9.5" style="79" customWidth="1"/>
    <col min="8971" max="8972" width="9.625" style="79" customWidth="1"/>
    <col min="8973" max="8973" width="10.5" style="79" customWidth="1"/>
    <col min="8974" max="8974" width="11.25" style="79" customWidth="1"/>
    <col min="8975" max="8975" width="10" style="79" customWidth="1"/>
    <col min="8976" max="8976" width="12" style="79" customWidth="1"/>
    <col min="8977" max="9216" width="9" style="79"/>
    <col min="9217" max="9217" width="20.125" style="79" customWidth="1"/>
    <col min="9218" max="9218" width="9.625" style="79" customWidth="1"/>
    <col min="9219" max="9219" width="9" style="79" customWidth="1"/>
    <col min="9220" max="9220" width="8.125" style="79" customWidth="1"/>
    <col min="9221" max="9221" width="8.375" style="79" customWidth="1"/>
    <col min="9222" max="9222" width="8.75" style="79" customWidth="1"/>
    <col min="9223" max="9223" width="9" style="79" customWidth="1"/>
    <col min="9224" max="9224" width="8.75" style="79" customWidth="1"/>
    <col min="9225" max="9225" width="9" style="79"/>
    <col min="9226" max="9226" width="9.5" style="79" customWidth="1"/>
    <col min="9227" max="9228" width="9.625" style="79" customWidth="1"/>
    <col min="9229" max="9229" width="10.5" style="79" customWidth="1"/>
    <col min="9230" max="9230" width="11.25" style="79" customWidth="1"/>
    <col min="9231" max="9231" width="10" style="79" customWidth="1"/>
    <col min="9232" max="9232" width="12" style="79" customWidth="1"/>
    <col min="9233" max="9472" width="9" style="79"/>
    <col min="9473" max="9473" width="20.125" style="79" customWidth="1"/>
    <col min="9474" max="9474" width="9.625" style="79" customWidth="1"/>
    <col min="9475" max="9475" width="9" style="79" customWidth="1"/>
    <col min="9476" max="9476" width="8.125" style="79" customWidth="1"/>
    <col min="9477" max="9477" width="8.375" style="79" customWidth="1"/>
    <col min="9478" max="9478" width="8.75" style="79" customWidth="1"/>
    <col min="9479" max="9479" width="9" style="79" customWidth="1"/>
    <col min="9480" max="9480" width="8.75" style="79" customWidth="1"/>
    <col min="9481" max="9481" width="9" style="79"/>
    <col min="9482" max="9482" width="9.5" style="79" customWidth="1"/>
    <col min="9483" max="9484" width="9.625" style="79" customWidth="1"/>
    <col min="9485" max="9485" width="10.5" style="79" customWidth="1"/>
    <col min="9486" max="9486" width="11.25" style="79" customWidth="1"/>
    <col min="9487" max="9487" width="10" style="79" customWidth="1"/>
    <col min="9488" max="9488" width="12" style="79" customWidth="1"/>
    <col min="9489" max="9728" width="9" style="79"/>
    <col min="9729" max="9729" width="20.125" style="79" customWidth="1"/>
    <col min="9730" max="9730" width="9.625" style="79" customWidth="1"/>
    <col min="9731" max="9731" width="9" style="79" customWidth="1"/>
    <col min="9732" max="9732" width="8.125" style="79" customWidth="1"/>
    <col min="9733" max="9733" width="8.375" style="79" customWidth="1"/>
    <col min="9734" max="9734" width="8.75" style="79" customWidth="1"/>
    <col min="9735" max="9735" width="9" style="79" customWidth="1"/>
    <col min="9736" max="9736" width="8.75" style="79" customWidth="1"/>
    <col min="9737" max="9737" width="9" style="79"/>
    <col min="9738" max="9738" width="9.5" style="79" customWidth="1"/>
    <col min="9739" max="9740" width="9.625" style="79" customWidth="1"/>
    <col min="9741" max="9741" width="10.5" style="79" customWidth="1"/>
    <col min="9742" max="9742" width="11.25" style="79" customWidth="1"/>
    <col min="9743" max="9743" width="10" style="79" customWidth="1"/>
    <col min="9744" max="9744" width="12" style="79" customWidth="1"/>
    <col min="9745" max="9984" width="9" style="79"/>
    <col min="9985" max="9985" width="20.125" style="79" customWidth="1"/>
    <col min="9986" max="9986" width="9.625" style="79" customWidth="1"/>
    <col min="9987" max="9987" width="9" style="79" customWidth="1"/>
    <col min="9988" max="9988" width="8.125" style="79" customWidth="1"/>
    <col min="9989" max="9989" width="8.375" style="79" customWidth="1"/>
    <col min="9990" max="9990" width="8.75" style="79" customWidth="1"/>
    <col min="9991" max="9991" width="9" style="79" customWidth="1"/>
    <col min="9992" max="9992" width="8.75" style="79" customWidth="1"/>
    <col min="9993" max="9993" width="9" style="79"/>
    <col min="9994" max="9994" width="9.5" style="79" customWidth="1"/>
    <col min="9995" max="9996" width="9.625" style="79" customWidth="1"/>
    <col min="9997" max="9997" width="10.5" style="79" customWidth="1"/>
    <col min="9998" max="9998" width="11.25" style="79" customWidth="1"/>
    <col min="9999" max="9999" width="10" style="79" customWidth="1"/>
    <col min="10000" max="10000" width="12" style="79" customWidth="1"/>
    <col min="10001" max="10240" width="9" style="79"/>
    <col min="10241" max="10241" width="20.125" style="79" customWidth="1"/>
    <col min="10242" max="10242" width="9.625" style="79" customWidth="1"/>
    <col min="10243" max="10243" width="9" style="79" customWidth="1"/>
    <col min="10244" max="10244" width="8.125" style="79" customWidth="1"/>
    <col min="10245" max="10245" width="8.375" style="79" customWidth="1"/>
    <col min="10246" max="10246" width="8.75" style="79" customWidth="1"/>
    <col min="10247" max="10247" width="9" style="79" customWidth="1"/>
    <col min="10248" max="10248" width="8.75" style="79" customWidth="1"/>
    <col min="10249" max="10249" width="9" style="79"/>
    <col min="10250" max="10250" width="9.5" style="79" customWidth="1"/>
    <col min="10251" max="10252" width="9.625" style="79" customWidth="1"/>
    <col min="10253" max="10253" width="10.5" style="79" customWidth="1"/>
    <col min="10254" max="10254" width="11.25" style="79" customWidth="1"/>
    <col min="10255" max="10255" width="10" style="79" customWidth="1"/>
    <col min="10256" max="10256" width="12" style="79" customWidth="1"/>
    <col min="10257" max="10496" width="9" style="79"/>
    <col min="10497" max="10497" width="20.125" style="79" customWidth="1"/>
    <col min="10498" max="10498" width="9.625" style="79" customWidth="1"/>
    <col min="10499" max="10499" width="9" style="79" customWidth="1"/>
    <col min="10500" max="10500" width="8.125" style="79" customWidth="1"/>
    <col min="10501" max="10501" width="8.375" style="79" customWidth="1"/>
    <col min="10502" max="10502" width="8.75" style="79" customWidth="1"/>
    <col min="10503" max="10503" width="9" style="79" customWidth="1"/>
    <col min="10504" max="10504" width="8.75" style="79" customWidth="1"/>
    <col min="10505" max="10505" width="9" style="79"/>
    <col min="10506" max="10506" width="9.5" style="79" customWidth="1"/>
    <col min="10507" max="10508" width="9.625" style="79" customWidth="1"/>
    <col min="10509" max="10509" width="10.5" style="79" customWidth="1"/>
    <col min="10510" max="10510" width="11.25" style="79" customWidth="1"/>
    <col min="10511" max="10511" width="10" style="79" customWidth="1"/>
    <col min="10512" max="10512" width="12" style="79" customWidth="1"/>
    <col min="10513" max="10752" width="9" style="79"/>
    <col min="10753" max="10753" width="20.125" style="79" customWidth="1"/>
    <col min="10754" max="10754" width="9.625" style="79" customWidth="1"/>
    <col min="10755" max="10755" width="9" style="79" customWidth="1"/>
    <col min="10756" max="10756" width="8.125" style="79" customWidth="1"/>
    <col min="10757" max="10757" width="8.375" style="79" customWidth="1"/>
    <col min="10758" max="10758" width="8.75" style="79" customWidth="1"/>
    <col min="10759" max="10759" width="9" style="79" customWidth="1"/>
    <col min="10760" max="10760" width="8.75" style="79" customWidth="1"/>
    <col min="10761" max="10761" width="9" style="79"/>
    <col min="10762" max="10762" width="9.5" style="79" customWidth="1"/>
    <col min="10763" max="10764" width="9.625" style="79" customWidth="1"/>
    <col min="10765" max="10765" width="10.5" style="79" customWidth="1"/>
    <col min="10766" max="10766" width="11.25" style="79" customWidth="1"/>
    <col min="10767" max="10767" width="10" style="79" customWidth="1"/>
    <col min="10768" max="10768" width="12" style="79" customWidth="1"/>
    <col min="10769" max="11008" width="9" style="79"/>
    <col min="11009" max="11009" width="20.125" style="79" customWidth="1"/>
    <col min="11010" max="11010" width="9.625" style="79" customWidth="1"/>
    <col min="11011" max="11011" width="9" style="79" customWidth="1"/>
    <col min="11012" max="11012" width="8.125" style="79" customWidth="1"/>
    <col min="11013" max="11013" width="8.375" style="79" customWidth="1"/>
    <col min="11014" max="11014" width="8.75" style="79" customWidth="1"/>
    <col min="11015" max="11015" width="9" style="79" customWidth="1"/>
    <col min="11016" max="11016" width="8.75" style="79" customWidth="1"/>
    <col min="11017" max="11017" width="9" style="79"/>
    <col min="11018" max="11018" width="9.5" style="79" customWidth="1"/>
    <col min="11019" max="11020" width="9.625" style="79" customWidth="1"/>
    <col min="11021" max="11021" width="10.5" style="79" customWidth="1"/>
    <col min="11022" max="11022" width="11.25" style="79" customWidth="1"/>
    <col min="11023" max="11023" width="10" style="79" customWidth="1"/>
    <col min="11024" max="11024" width="12" style="79" customWidth="1"/>
    <col min="11025" max="11264" width="9" style="79"/>
    <col min="11265" max="11265" width="20.125" style="79" customWidth="1"/>
    <col min="11266" max="11266" width="9.625" style="79" customWidth="1"/>
    <col min="11267" max="11267" width="9" style="79" customWidth="1"/>
    <col min="11268" max="11268" width="8.125" style="79" customWidth="1"/>
    <col min="11269" max="11269" width="8.375" style="79" customWidth="1"/>
    <col min="11270" max="11270" width="8.75" style="79" customWidth="1"/>
    <col min="11271" max="11271" width="9" style="79" customWidth="1"/>
    <col min="11272" max="11272" width="8.75" style="79" customWidth="1"/>
    <col min="11273" max="11273" width="9" style="79"/>
    <col min="11274" max="11274" width="9.5" style="79" customWidth="1"/>
    <col min="11275" max="11276" width="9.625" style="79" customWidth="1"/>
    <col min="11277" max="11277" width="10.5" style="79" customWidth="1"/>
    <col min="11278" max="11278" width="11.25" style="79" customWidth="1"/>
    <col min="11279" max="11279" width="10" style="79" customWidth="1"/>
    <col min="11280" max="11280" width="12" style="79" customWidth="1"/>
    <col min="11281" max="11520" width="9" style="79"/>
    <col min="11521" max="11521" width="20.125" style="79" customWidth="1"/>
    <col min="11522" max="11522" width="9.625" style="79" customWidth="1"/>
    <col min="11523" max="11523" width="9" style="79" customWidth="1"/>
    <col min="11524" max="11524" width="8.125" style="79" customWidth="1"/>
    <col min="11525" max="11525" width="8.375" style="79" customWidth="1"/>
    <col min="11526" max="11526" width="8.75" style="79" customWidth="1"/>
    <col min="11527" max="11527" width="9" style="79" customWidth="1"/>
    <col min="11528" max="11528" width="8.75" style="79" customWidth="1"/>
    <col min="11529" max="11529" width="9" style="79"/>
    <col min="11530" max="11530" width="9.5" style="79" customWidth="1"/>
    <col min="11531" max="11532" width="9.625" style="79" customWidth="1"/>
    <col min="11533" max="11533" width="10.5" style="79" customWidth="1"/>
    <col min="11534" max="11534" width="11.25" style="79" customWidth="1"/>
    <col min="11535" max="11535" width="10" style="79" customWidth="1"/>
    <col min="11536" max="11536" width="12" style="79" customWidth="1"/>
    <col min="11537" max="11776" width="9" style="79"/>
    <col min="11777" max="11777" width="20.125" style="79" customWidth="1"/>
    <col min="11778" max="11778" width="9.625" style="79" customWidth="1"/>
    <col min="11779" max="11779" width="9" style="79" customWidth="1"/>
    <col min="11780" max="11780" width="8.125" style="79" customWidth="1"/>
    <col min="11781" max="11781" width="8.375" style="79" customWidth="1"/>
    <col min="11782" max="11782" width="8.75" style="79" customWidth="1"/>
    <col min="11783" max="11783" width="9" style="79" customWidth="1"/>
    <col min="11784" max="11784" width="8.75" style="79" customWidth="1"/>
    <col min="11785" max="11785" width="9" style="79"/>
    <col min="11786" max="11786" width="9.5" style="79" customWidth="1"/>
    <col min="11787" max="11788" width="9.625" style="79" customWidth="1"/>
    <col min="11789" max="11789" width="10.5" style="79" customWidth="1"/>
    <col min="11790" max="11790" width="11.25" style="79" customWidth="1"/>
    <col min="11791" max="11791" width="10" style="79" customWidth="1"/>
    <col min="11792" max="11792" width="12" style="79" customWidth="1"/>
    <col min="11793" max="12032" width="9" style="79"/>
    <col min="12033" max="12033" width="20.125" style="79" customWidth="1"/>
    <col min="12034" max="12034" width="9.625" style="79" customWidth="1"/>
    <col min="12035" max="12035" width="9" style="79" customWidth="1"/>
    <col min="12036" max="12036" width="8.125" style="79" customWidth="1"/>
    <col min="12037" max="12037" width="8.375" style="79" customWidth="1"/>
    <col min="12038" max="12038" width="8.75" style="79" customWidth="1"/>
    <col min="12039" max="12039" width="9" style="79" customWidth="1"/>
    <col min="12040" max="12040" width="8.75" style="79" customWidth="1"/>
    <col min="12041" max="12041" width="9" style="79"/>
    <col min="12042" max="12042" width="9.5" style="79" customWidth="1"/>
    <col min="12043" max="12044" width="9.625" style="79" customWidth="1"/>
    <col min="12045" max="12045" width="10.5" style="79" customWidth="1"/>
    <col min="12046" max="12046" width="11.25" style="79" customWidth="1"/>
    <col min="12047" max="12047" width="10" style="79" customWidth="1"/>
    <col min="12048" max="12048" width="12" style="79" customWidth="1"/>
    <col min="12049" max="12288" width="9" style="79"/>
    <col min="12289" max="12289" width="20.125" style="79" customWidth="1"/>
    <col min="12290" max="12290" width="9.625" style="79" customWidth="1"/>
    <col min="12291" max="12291" width="9" style="79" customWidth="1"/>
    <col min="12292" max="12292" width="8.125" style="79" customWidth="1"/>
    <col min="12293" max="12293" width="8.375" style="79" customWidth="1"/>
    <col min="12294" max="12294" width="8.75" style="79" customWidth="1"/>
    <col min="12295" max="12295" width="9" style="79" customWidth="1"/>
    <col min="12296" max="12296" width="8.75" style="79" customWidth="1"/>
    <col min="12297" max="12297" width="9" style="79"/>
    <col min="12298" max="12298" width="9.5" style="79" customWidth="1"/>
    <col min="12299" max="12300" width="9.625" style="79" customWidth="1"/>
    <col min="12301" max="12301" width="10.5" style="79" customWidth="1"/>
    <col min="12302" max="12302" width="11.25" style="79" customWidth="1"/>
    <col min="12303" max="12303" width="10" style="79" customWidth="1"/>
    <col min="12304" max="12304" width="12" style="79" customWidth="1"/>
    <col min="12305" max="12544" width="9" style="79"/>
    <col min="12545" max="12545" width="20.125" style="79" customWidth="1"/>
    <col min="12546" max="12546" width="9.625" style="79" customWidth="1"/>
    <col min="12547" max="12547" width="9" style="79" customWidth="1"/>
    <col min="12548" max="12548" width="8.125" style="79" customWidth="1"/>
    <col min="12549" max="12549" width="8.375" style="79" customWidth="1"/>
    <col min="12550" max="12550" width="8.75" style="79" customWidth="1"/>
    <col min="12551" max="12551" width="9" style="79" customWidth="1"/>
    <col min="12552" max="12552" width="8.75" style="79" customWidth="1"/>
    <col min="12553" max="12553" width="9" style="79"/>
    <col min="12554" max="12554" width="9.5" style="79" customWidth="1"/>
    <col min="12555" max="12556" width="9.625" style="79" customWidth="1"/>
    <col min="12557" max="12557" width="10.5" style="79" customWidth="1"/>
    <col min="12558" max="12558" width="11.25" style="79" customWidth="1"/>
    <col min="12559" max="12559" width="10" style="79" customWidth="1"/>
    <col min="12560" max="12560" width="12" style="79" customWidth="1"/>
    <col min="12561" max="12800" width="9" style="79"/>
    <col min="12801" max="12801" width="20.125" style="79" customWidth="1"/>
    <col min="12802" max="12802" width="9.625" style="79" customWidth="1"/>
    <col min="12803" max="12803" width="9" style="79" customWidth="1"/>
    <col min="12804" max="12804" width="8.125" style="79" customWidth="1"/>
    <col min="12805" max="12805" width="8.375" style="79" customWidth="1"/>
    <col min="12806" max="12806" width="8.75" style="79" customWidth="1"/>
    <col min="12807" max="12807" width="9" style="79" customWidth="1"/>
    <col min="12808" max="12808" width="8.75" style="79" customWidth="1"/>
    <col min="12809" max="12809" width="9" style="79"/>
    <col min="12810" max="12810" width="9.5" style="79" customWidth="1"/>
    <col min="12811" max="12812" width="9.625" style="79" customWidth="1"/>
    <col min="12813" max="12813" width="10.5" style="79" customWidth="1"/>
    <col min="12814" max="12814" width="11.25" style="79" customWidth="1"/>
    <col min="12815" max="12815" width="10" style="79" customWidth="1"/>
    <col min="12816" max="12816" width="12" style="79" customWidth="1"/>
    <col min="12817" max="13056" width="9" style="79"/>
    <col min="13057" max="13057" width="20.125" style="79" customWidth="1"/>
    <col min="13058" max="13058" width="9.625" style="79" customWidth="1"/>
    <col min="13059" max="13059" width="9" style="79" customWidth="1"/>
    <col min="13060" max="13060" width="8.125" style="79" customWidth="1"/>
    <col min="13061" max="13061" width="8.375" style="79" customWidth="1"/>
    <col min="13062" max="13062" width="8.75" style="79" customWidth="1"/>
    <col min="13063" max="13063" width="9" style="79" customWidth="1"/>
    <col min="13064" max="13064" width="8.75" style="79" customWidth="1"/>
    <col min="13065" max="13065" width="9" style="79"/>
    <col min="13066" max="13066" width="9.5" style="79" customWidth="1"/>
    <col min="13067" max="13068" width="9.625" style="79" customWidth="1"/>
    <col min="13069" max="13069" width="10.5" style="79" customWidth="1"/>
    <col min="13070" max="13070" width="11.25" style="79" customWidth="1"/>
    <col min="13071" max="13071" width="10" style="79" customWidth="1"/>
    <col min="13072" max="13072" width="12" style="79" customWidth="1"/>
    <col min="13073" max="13312" width="9" style="79"/>
    <col min="13313" max="13313" width="20.125" style="79" customWidth="1"/>
    <col min="13314" max="13314" width="9.625" style="79" customWidth="1"/>
    <col min="13315" max="13315" width="9" style="79" customWidth="1"/>
    <col min="13316" max="13316" width="8.125" style="79" customWidth="1"/>
    <col min="13317" max="13317" width="8.375" style="79" customWidth="1"/>
    <col min="13318" max="13318" width="8.75" style="79" customWidth="1"/>
    <col min="13319" max="13319" width="9" style="79" customWidth="1"/>
    <col min="13320" max="13320" width="8.75" style="79" customWidth="1"/>
    <col min="13321" max="13321" width="9" style="79"/>
    <col min="13322" max="13322" width="9.5" style="79" customWidth="1"/>
    <col min="13323" max="13324" width="9.625" style="79" customWidth="1"/>
    <col min="13325" max="13325" width="10.5" style="79" customWidth="1"/>
    <col min="13326" max="13326" width="11.25" style="79" customWidth="1"/>
    <col min="13327" max="13327" width="10" style="79" customWidth="1"/>
    <col min="13328" max="13328" width="12" style="79" customWidth="1"/>
    <col min="13329" max="13568" width="9" style="79"/>
    <col min="13569" max="13569" width="20.125" style="79" customWidth="1"/>
    <col min="13570" max="13570" width="9.625" style="79" customWidth="1"/>
    <col min="13571" max="13571" width="9" style="79" customWidth="1"/>
    <col min="13572" max="13572" width="8.125" style="79" customWidth="1"/>
    <col min="13573" max="13573" width="8.375" style="79" customWidth="1"/>
    <col min="13574" max="13574" width="8.75" style="79" customWidth="1"/>
    <col min="13575" max="13575" width="9" style="79" customWidth="1"/>
    <col min="13576" max="13576" width="8.75" style="79" customWidth="1"/>
    <col min="13577" max="13577" width="9" style="79"/>
    <col min="13578" max="13578" width="9.5" style="79" customWidth="1"/>
    <col min="13579" max="13580" width="9.625" style="79" customWidth="1"/>
    <col min="13581" max="13581" width="10.5" style="79" customWidth="1"/>
    <col min="13582" max="13582" width="11.25" style="79" customWidth="1"/>
    <col min="13583" max="13583" width="10" style="79" customWidth="1"/>
    <col min="13584" max="13584" width="12" style="79" customWidth="1"/>
    <col min="13585" max="13824" width="9" style="79"/>
    <col min="13825" max="13825" width="20.125" style="79" customWidth="1"/>
    <col min="13826" max="13826" width="9.625" style="79" customWidth="1"/>
    <col min="13827" max="13827" width="9" style="79" customWidth="1"/>
    <col min="13828" max="13828" width="8.125" style="79" customWidth="1"/>
    <col min="13829" max="13829" width="8.375" style="79" customWidth="1"/>
    <col min="13830" max="13830" width="8.75" style="79" customWidth="1"/>
    <col min="13831" max="13831" width="9" style="79" customWidth="1"/>
    <col min="13832" max="13832" width="8.75" style="79" customWidth="1"/>
    <col min="13833" max="13833" width="9" style="79"/>
    <col min="13834" max="13834" width="9.5" style="79" customWidth="1"/>
    <col min="13835" max="13836" width="9.625" style="79" customWidth="1"/>
    <col min="13837" max="13837" width="10.5" style="79" customWidth="1"/>
    <col min="13838" max="13838" width="11.25" style="79" customWidth="1"/>
    <col min="13839" max="13839" width="10" style="79" customWidth="1"/>
    <col min="13840" max="13840" width="12" style="79" customWidth="1"/>
    <col min="13841" max="14080" width="9" style="79"/>
    <col min="14081" max="14081" width="20.125" style="79" customWidth="1"/>
    <col min="14082" max="14082" width="9.625" style="79" customWidth="1"/>
    <col min="14083" max="14083" width="9" style="79" customWidth="1"/>
    <col min="14084" max="14084" width="8.125" style="79" customWidth="1"/>
    <col min="14085" max="14085" width="8.375" style="79" customWidth="1"/>
    <col min="14086" max="14086" width="8.75" style="79" customWidth="1"/>
    <col min="14087" max="14087" width="9" style="79" customWidth="1"/>
    <col min="14088" max="14088" width="8.75" style="79" customWidth="1"/>
    <col min="14089" max="14089" width="9" style="79"/>
    <col min="14090" max="14090" width="9.5" style="79" customWidth="1"/>
    <col min="14091" max="14092" width="9.625" style="79" customWidth="1"/>
    <col min="14093" max="14093" width="10.5" style="79" customWidth="1"/>
    <col min="14094" max="14094" width="11.25" style="79" customWidth="1"/>
    <col min="14095" max="14095" width="10" style="79" customWidth="1"/>
    <col min="14096" max="14096" width="12" style="79" customWidth="1"/>
    <col min="14097" max="14336" width="9" style="79"/>
    <col min="14337" max="14337" width="20.125" style="79" customWidth="1"/>
    <col min="14338" max="14338" width="9.625" style="79" customWidth="1"/>
    <col min="14339" max="14339" width="9" style="79" customWidth="1"/>
    <col min="14340" max="14340" width="8.125" style="79" customWidth="1"/>
    <col min="14341" max="14341" width="8.375" style="79" customWidth="1"/>
    <col min="14342" max="14342" width="8.75" style="79" customWidth="1"/>
    <col min="14343" max="14343" width="9" style="79" customWidth="1"/>
    <col min="14344" max="14344" width="8.75" style="79" customWidth="1"/>
    <col min="14345" max="14345" width="9" style="79"/>
    <col min="14346" max="14346" width="9.5" style="79" customWidth="1"/>
    <col min="14347" max="14348" width="9.625" style="79" customWidth="1"/>
    <col min="14349" max="14349" width="10.5" style="79" customWidth="1"/>
    <col min="14350" max="14350" width="11.25" style="79" customWidth="1"/>
    <col min="14351" max="14351" width="10" style="79" customWidth="1"/>
    <col min="14352" max="14352" width="12" style="79" customWidth="1"/>
    <col min="14353" max="14592" width="9" style="79"/>
    <col min="14593" max="14593" width="20.125" style="79" customWidth="1"/>
    <col min="14594" max="14594" width="9.625" style="79" customWidth="1"/>
    <col min="14595" max="14595" width="9" style="79" customWidth="1"/>
    <col min="14596" max="14596" width="8.125" style="79" customWidth="1"/>
    <col min="14597" max="14597" width="8.375" style="79" customWidth="1"/>
    <col min="14598" max="14598" width="8.75" style="79" customWidth="1"/>
    <col min="14599" max="14599" width="9" style="79" customWidth="1"/>
    <col min="14600" max="14600" width="8.75" style="79" customWidth="1"/>
    <col min="14601" max="14601" width="9" style="79"/>
    <col min="14602" max="14602" width="9.5" style="79" customWidth="1"/>
    <col min="14603" max="14604" width="9.625" style="79" customWidth="1"/>
    <col min="14605" max="14605" width="10.5" style="79" customWidth="1"/>
    <col min="14606" max="14606" width="11.25" style="79" customWidth="1"/>
    <col min="14607" max="14607" width="10" style="79" customWidth="1"/>
    <col min="14608" max="14608" width="12" style="79" customWidth="1"/>
    <col min="14609" max="14848" width="9" style="79"/>
    <col min="14849" max="14849" width="20.125" style="79" customWidth="1"/>
    <col min="14850" max="14850" width="9.625" style="79" customWidth="1"/>
    <col min="14851" max="14851" width="9" style="79" customWidth="1"/>
    <col min="14852" max="14852" width="8.125" style="79" customWidth="1"/>
    <col min="14853" max="14853" width="8.375" style="79" customWidth="1"/>
    <col min="14854" max="14854" width="8.75" style="79" customWidth="1"/>
    <col min="14855" max="14855" width="9" style="79" customWidth="1"/>
    <col min="14856" max="14856" width="8.75" style="79" customWidth="1"/>
    <col min="14857" max="14857" width="9" style="79"/>
    <col min="14858" max="14858" width="9.5" style="79" customWidth="1"/>
    <col min="14859" max="14860" width="9.625" style="79" customWidth="1"/>
    <col min="14861" max="14861" width="10.5" style="79" customWidth="1"/>
    <col min="14862" max="14862" width="11.25" style="79" customWidth="1"/>
    <col min="14863" max="14863" width="10" style="79" customWidth="1"/>
    <col min="14864" max="14864" width="12" style="79" customWidth="1"/>
    <col min="14865" max="15104" width="9" style="79"/>
    <col min="15105" max="15105" width="20.125" style="79" customWidth="1"/>
    <col min="15106" max="15106" width="9.625" style="79" customWidth="1"/>
    <col min="15107" max="15107" width="9" style="79" customWidth="1"/>
    <col min="15108" max="15108" width="8.125" style="79" customWidth="1"/>
    <col min="15109" max="15109" width="8.375" style="79" customWidth="1"/>
    <col min="15110" max="15110" width="8.75" style="79" customWidth="1"/>
    <col min="15111" max="15111" width="9" style="79" customWidth="1"/>
    <col min="15112" max="15112" width="8.75" style="79" customWidth="1"/>
    <col min="15113" max="15113" width="9" style="79"/>
    <col min="15114" max="15114" width="9.5" style="79" customWidth="1"/>
    <col min="15115" max="15116" width="9.625" style="79" customWidth="1"/>
    <col min="15117" max="15117" width="10.5" style="79" customWidth="1"/>
    <col min="15118" max="15118" width="11.25" style="79" customWidth="1"/>
    <col min="15119" max="15119" width="10" style="79" customWidth="1"/>
    <col min="15120" max="15120" width="12" style="79" customWidth="1"/>
    <col min="15121" max="15360" width="9" style="79"/>
    <col min="15361" max="15361" width="20.125" style="79" customWidth="1"/>
    <col min="15362" max="15362" width="9.625" style="79" customWidth="1"/>
    <col min="15363" max="15363" width="9" style="79" customWidth="1"/>
    <col min="15364" max="15364" width="8.125" style="79" customWidth="1"/>
    <col min="15365" max="15365" width="8.375" style="79" customWidth="1"/>
    <col min="15366" max="15366" width="8.75" style="79" customWidth="1"/>
    <col min="15367" max="15367" width="9" style="79" customWidth="1"/>
    <col min="15368" max="15368" width="8.75" style="79" customWidth="1"/>
    <col min="15369" max="15369" width="9" style="79"/>
    <col min="15370" max="15370" width="9.5" style="79" customWidth="1"/>
    <col min="15371" max="15372" width="9.625" style="79" customWidth="1"/>
    <col min="15373" max="15373" width="10.5" style="79" customWidth="1"/>
    <col min="15374" max="15374" width="11.25" style="79" customWidth="1"/>
    <col min="15375" max="15375" width="10" style="79" customWidth="1"/>
    <col min="15376" max="15376" width="12" style="79" customWidth="1"/>
    <col min="15377" max="15616" width="9" style="79"/>
    <col min="15617" max="15617" width="20.125" style="79" customWidth="1"/>
    <col min="15618" max="15618" width="9.625" style="79" customWidth="1"/>
    <col min="15619" max="15619" width="9" style="79" customWidth="1"/>
    <col min="15620" max="15620" width="8.125" style="79" customWidth="1"/>
    <col min="15621" max="15621" width="8.375" style="79" customWidth="1"/>
    <col min="15622" max="15622" width="8.75" style="79" customWidth="1"/>
    <col min="15623" max="15623" width="9" style="79" customWidth="1"/>
    <col min="15624" max="15624" width="8.75" style="79" customWidth="1"/>
    <col min="15625" max="15625" width="9" style="79"/>
    <col min="15626" max="15626" width="9.5" style="79" customWidth="1"/>
    <col min="15627" max="15628" width="9.625" style="79" customWidth="1"/>
    <col min="15629" max="15629" width="10.5" style="79" customWidth="1"/>
    <col min="15630" max="15630" width="11.25" style="79" customWidth="1"/>
    <col min="15631" max="15631" width="10" style="79" customWidth="1"/>
    <col min="15632" max="15632" width="12" style="79" customWidth="1"/>
    <col min="15633" max="15872" width="9" style="79"/>
    <col min="15873" max="15873" width="20.125" style="79" customWidth="1"/>
    <col min="15874" max="15874" width="9.625" style="79" customWidth="1"/>
    <col min="15875" max="15875" width="9" style="79" customWidth="1"/>
    <col min="15876" max="15876" width="8.125" style="79" customWidth="1"/>
    <col min="15877" max="15877" width="8.375" style="79" customWidth="1"/>
    <col min="15878" max="15878" width="8.75" style="79" customWidth="1"/>
    <col min="15879" max="15879" width="9" style="79" customWidth="1"/>
    <col min="15880" max="15880" width="8.75" style="79" customWidth="1"/>
    <col min="15881" max="15881" width="9" style="79"/>
    <col min="15882" max="15882" width="9.5" style="79" customWidth="1"/>
    <col min="15883" max="15884" width="9.625" style="79" customWidth="1"/>
    <col min="15885" max="15885" width="10.5" style="79" customWidth="1"/>
    <col min="15886" max="15886" width="11.25" style="79" customWidth="1"/>
    <col min="15887" max="15887" width="10" style="79" customWidth="1"/>
    <col min="15888" max="15888" width="12" style="79" customWidth="1"/>
    <col min="15889" max="16128" width="9" style="79"/>
    <col min="16129" max="16129" width="20.125" style="79" customWidth="1"/>
    <col min="16130" max="16130" width="9.625" style="79" customWidth="1"/>
    <col min="16131" max="16131" width="9" style="79" customWidth="1"/>
    <col min="16132" max="16132" width="8.125" style="79" customWidth="1"/>
    <col min="16133" max="16133" width="8.375" style="79" customWidth="1"/>
    <col min="16134" max="16134" width="8.75" style="79" customWidth="1"/>
    <col min="16135" max="16135" width="9" style="79" customWidth="1"/>
    <col min="16136" max="16136" width="8.75" style="79" customWidth="1"/>
    <col min="16137" max="16137" width="9" style="79"/>
    <col min="16138" max="16138" width="9.5" style="79" customWidth="1"/>
    <col min="16139" max="16140" width="9.625" style="79" customWidth="1"/>
    <col min="16141" max="16141" width="10.5" style="79" customWidth="1"/>
    <col min="16142" max="16142" width="11.25" style="79" customWidth="1"/>
    <col min="16143" max="16143" width="10" style="79" customWidth="1"/>
    <col min="16144" max="16144" width="12" style="79" customWidth="1"/>
    <col min="16145" max="16384" width="9" style="79"/>
  </cols>
  <sheetData>
    <row r="1" spans="1:26" ht="29.25">
      <c r="A1" s="77" t="s">
        <v>77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8" t="s">
        <v>61</v>
      </c>
    </row>
    <row r="2" spans="1:26">
      <c r="A2" s="80" t="s">
        <v>62</v>
      </c>
      <c r="B2" s="81"/>
      <c r="C2" s="81"/>
      <c r="D2" s="81"/>
      <c r="E2" s="81"/>
      <c r="F2" s="81"/>
      <c r="G2" s="81" t="s">
        <v>63</v>
      </c>
      <c r="H2" s="81"/>
      <c r="I2" s="81"/>
      <c r="J2" s="81"/>
      <c r="K2" s="81"/>
      <c r="L2" s="80"/>
      <c r="M2" s="81"/>
      <c r="N2" s="81" t="s">
        <v>50</v>
      </c>
    </row>
    <row r="3" spans="1:26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0"/>
      <c r="M3" s="81"/>
      <c r="N3" s="81"/>
    </row>
    <row r="4" spans="1:26">
      <c r="A4" s="43" t="s">
        <v>48</v>
      </c>
      <c r="B4" s="44" t="s">
        <v>64</v>
      </c>
      <c r="C4" s="44" t="s">
        <v>65</v>
      </c>
      <c r="D4" s="44" t="s">
        <v>66</v>
      </c>
      <c r="E4" s="44" t="s">
        <v>67</v>
      </c>
      <c r="F4" s="44" t="s">
        <v>68</v>
      </c>
      <c r="G4" s="44" t="s">
        <v>69</v>
      </c>
      <c r="H4" s="44" t="s">
        <v>70</v>
      </c>
      <c r="I4" s="44" t="s">
        <v>71</v>
      </c>
      <c r="J4" s="44" t="s">
        <v>72</v>
      </c>
      <c r="K4" s="44" t="s">
        <v>73</v>
      </c>
      <c r="L4" s="43" t="s">
        <v>74</v>
      </c>
      <c r="M4" s="44" t="s">
        <v>75</v>
      </c>
      <c r="N4" s="44" t="s">
        <v>76</v>
      </c>
      <c r="O4" s="82"/>
      <c r="P4" s="83"/>
    </row>
    <row r="5" spans="1:26">
      <c r="A5" s="84" t="s">
        <v>53</v>
      </c>
      <c r="B5" s="85">
        <f>[2]มค.!G5</f>
        <v>38.565959999999997</v>
      </c>
      <c r="C5" s="86">
        <f>[2]กพ.!G5</f>
        <v>38.265775000000005</v>
      </c>
      <c r="D5" s="86">
        <f>[2]มีค.!G5</f>
        <v>38.445149999999998</v>
      </c>
      <c r="E5" s="86">
        <f>[2]เมย.!G5</f>
        <v>39.299366666666664</v>
      </c>
      <c r="F5" s="86">
        <f>[2]พค.!G5</f>
        <v>39.680860000000003</v>
      </c>
      <c r="G5" s="87">
        <f>[2]มิย.!G5</f>
        <v>40.708100000000002</v>
      </c>
      <c r="H5" s="88">
        <f>[2]กค.!G5</f>
        <v>41.546799999999998</v>
      </c>
      <c r="I5" s="86">
        <f>[2]สค.!G5</f>
        <v>41.021879999999996</v>
      </c>
      <c r="J5" s="86">
        <f>[2]กย.!G5</f>
        <v>40.859074999999997</v>
      </c>
      <c r="K5" s="86">
        <f>[2]ตค.!G5</f>
        <v>40.732974999999996</v>
      </c>
      <c r="L5" s="86">
        <f>[2]พย.!G5</f>
        <v>40.860424999999999</v>
      </c>
      <c r="M5" s="86">
        <f>[2]ธค.!G5</f>
        <v>40.883474999999997</v>
      </c>
      <c r="N5" s="89">
        <f>AVERAGE(B5:M5)</f>
        <v>40.072486805555563</v>
      </c>
    </row>
    <row r="6" spans="1:26">
      <c r="A6" s="32" t="s">
        <v>0</v>
      </c>
      <c r="B6" s="90"/>
      <c r="C6" s="86"/>
      <c r="D6" s="86"/>
      <c r="E6" s="86"/>
      <c r="F6" s="86"/>
      <c r="G6" s="91"/>
      <c r="H6" s="90"/>
      <c r="I6" s="92"/>
      <c r="J6" s="91"/>
      <c r="K6" s="93"/>
      <c r="L6" s="86"/>
      <c r="M6" s="86"/>
      <c r="N6" s="89"/>
    </row>
    <row r="7" spans="1:26">
      <c r="A7" s="94" t="s">
        <v>1</v>
      </c>
      <c r="B7" s="95">
        <f>[2]มค.!$G7</f>
        <v>17768.708559999999</v>
      </c>
      <c r="C7" s="96">
        <f>[2]กพ.!$G7</f>
        <v>17908.485975000003</v>
      </c>
      <c r="D7" s="96">
        <f>[2]มีค.!$G7</f>
        <v>17712.088800000001</v>
      </c>
      <c r="E7" s="96">
        <f>[2]เมย.!$G7</f>
        <v>17357.242966666669</v>
      </c>
      <c r="F7" s="96">
        <f>[2]พค.!$G7</f>
        <v>17258.573120000001</v>
      </c>
      <c r="G7" s="97">
        <f>[2]มิย.!$G7</f>
        <v>16944.231</v>
      </c>
      <c r="H7" s="95">
        <f>[2]กค.!$G7</f>
        <v>16971.530100000004</v>
      </c>
      <c r="I7" s="96">
        <f>[2]สค.!$G7</f>
        <v>17212.34302</v>
      </c>
      <c r="J7" s="96">
        <f>[2]กย.!$G7</f>
        <v>16884.88895</v>
      </c>
      <c r="K7" s="96">
        <f>[2]ตค.!$G7</f>
        <v>16625.034479999998</v>
      </c>
      <c r="L7" s="98">
        <f>[2]พย.!$G7</f>
        <v>16395.280725000001</v>
      </c>
      <c r="M7" s="98">
        <f>[2]ธค.!$G7</f>
        <v>16567.427324999997</v>
      </c>
      <c r="N7" s="99">
        <f>AVERAGE(B7:M7)</f>
        <v>17133.819585138888</v>
      </c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spans="1:26">
      <c r="A8" s="94" t="s">
        <v>55</v>
      </c>
      <c r="B8" s="95">
        <f>[2]มค.!$G8</f>
        <v>460.8</v>
      </c>
      <c r="C8" s="96">
        <f>[2]กพ.!$G8</f>
        <v>468</v>
      </c>
      <c r="D8" s="96">
        <f>[2]มีค.!$G8</f>
        <v>460.75</v>
      </c>
      <c r="E8" s="96">
        <f>[2]เมย.!$G8</f>
        <v>441.66666666666669</v>
      </c>
      <c r="F8" s="96">
        <f>[2]พค.!$G8</f>
        <v>435</v>
      </c>
      <c r="G8" s="97">
        <f>[2]มิย.!$G8</f>
        <v>416.25</v>
      </c>
      <c r="H8" s="95">
        <f>[2]กค.!$G8</f>
        <v>408.5</v>
      </c>
      <c r="I8" s="96">
        <f>[2]สค.!$G8</f>
        <v>419.6</v>
      </c>
      <c r="J8" s="96">
        <f>[2]กย.!$G8</f>
        <v>413.25</v>
      </c>
      <c r="K8" s="96">
        <f>[2]ตค.!$G8</f>
        <v>408.4</v>
      </c>
      <c r="L8" s="98">
        <f>[2]พย.!$G8</f>
        <v>401.25</v>
      </c>
      <c r="M8" s="98">
        <f>[2]ธค.!$G8</f>
        <v>405.25</v>
      </c>
      <c r="N8" s="99">
        <f t="shared" ref="N8:N48" si="0">AVERAGE(B8:M8)</f>
        <v>428.22638888888883</v>
      </c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spans="1:26">
      <c r="A9" s="94" t="s">
        <v>3</v>
      </c>
      <c r="B9" s="95"/>
      <c r="C9" s="96"/>
      <c r="D9" s="96"/>
      <c r="E9" s="96"/>
      <c r="F9" s="96"/>
      <c r="G9" s="97"/>
      <c r="H9" s="95"/>
      <c r="I9" s="96"/>
      <c r="J9" s="96"/>
      <c r="K9" s="96"/>
      <c r="L9" s="98"/>
      <c r="M9" s="98"/>
      <c r="N9" s="99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spans="1:26">
      <c r="A10" s="94" t="s">
        <v>56</v>
      </c>
      <c r="B10" s="95"/>
      <c r="C10" s="96"/>
      <c r="D10" s="96"/>
      <c r="E10" s="96"/>
      <c r="F10" s="96"/>
      <c r="G10" s="97"/>
      <c r="H10" s="95"/>
      <c r="I10" s="96"/>
      <c r="J10" s="96"/>
      <c r="K10" s="96"/>
      <c r="L10" s="98"/>
      <c r="M10" s="98"/>
      <c r="N10" s="99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>
      <c r="A11" s="94" t="s">
        <v>4</v>
      </c>
      <c r="B11" s="95">
        <f>[2]มค.!$G11</f>
        <v>17368.422180000001</v>
      </c>
      <c r="C11" s="96">
        <f>[2]กพ.!$G11</f>
        <v>17411.030900000002</v>
      </c>
      <c r="D11" s="96">
        <f>[2]มีค.!$G11</f>
        <v>17212.30185</v>
      </c>
      <c r="E11" s="96">
        <f>[2]เมย.!$G11</f>
        <v>16846.351200000001</v>
      </c>
      <c r="F11" s="96">
        <f>[2]พค.!$G11</f>
        <v>16803.425425000001</v>
      </c>
      <c r="G11" s="97">
        <f>[2]มิย.!$G11</f>
        <v>16435.37645</v>
      </c>
      <c r="H11" s="95">
        <f>[2]กค.!$G11</f>
        <v>16472.968500000003</v>
      </c>
      <c r="I11" s="96">
        <f>[2]สค.!$G11</f>
        <v>16720.080460000001</v>
      </c>
      <c r="J11" s="96">
        <f>[2]กย.!$G11</f>
        <v>16394.580049999997</v>
      </c>
      <c r="K11" s="96">
        <f>[2]ตค.!$G11</f>
        <v>16120.26858</v>
      </c>
      <c r="L11" s="98">
        <f>[2]พย.!$G11</f>
        <v>15904.955625000001</v>
      </c>
      <c r="M11" s="98">
        <f>[2]ธค.!$G11</f>
        <v>16076.825624999999</v>
      </c>
      <c r="N11" s="99">
        <f>AVERAGE(B11:M11)</f>
        <v>16647.215570416669</v>
      </c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>
      <c r="A12" s="94" t="s">
        <v>55</v>
      </c>
      <c r="B12" s="95">
        <f>[2]มค.!$G12</f>
        <v>450.4</v>
      </c>
      <c r="C12" s="96">
        <f>[2]กพ.!$G12</f>
        <v>455</v>
      </c>
      <c r="D12" s="96">
        <f>[2]มีค.!$G12</f>
        <v>447.75</v>
      </c>
      <c r="E12" s="96">
        <f>[2]เมย.!$G12</f>
        <v>428.66666666666669</v>
      </c>
      <c r="F12" s="96">
        <f>[2]พค.!$G12</f>
        <v>422.6</v>
      </c>
      <c r="G12" s="97">
        <f>[2]มิย.!$G12</f>
        <v>403.75</v>
      </c>
      <c r="H12" s="95">
        <f>[2]กค.!$G12</f>
        <v>396.5</v>
      </c>
      <c r="I12" s="96">
        <f>[2]สค.!$G12</f>
        <v>407.6</v>
      </c>
      <c r="J12" s="96">
        <f>[2]กย.!$G12</f>
        <v>401.25</v>
      </c>
      <c r="K12" s="96">
        <f>[2]ตค.!$G12</f>
        <v>396</v>
      </c>
      <c r="L12" s="98">
        <f>[2]พย.!$G12</f>
        <v>389.25</v>
      </c>
      <c r="M12" s="98">
        <f>[2]ธค.!$G12</f>
        <v>393.25</v>
      </c>
      <c r="N12" s="99">
        <f t="shared" si="0"/>
        <v>416.00138888888887</v>
      </c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>
      <c r="A13" s="94" t="s">
        <v>5</v>
      </c>
      <c r="B13" s="95"/>
      <c r="C13" s="96"/>
      <c r="D13" s="96"/>
      <c r="E13" s="96"/>
      <c r="F13" s="96"/>
      <c r="G13" s="97"/>
      <c r="H13" s="95"/>
      <c r="I13" s="96"/>
      <c r="J13" s="96"/>
      <c r="K13" s="96"/>
      <c r="L13" s="98"/>
      <c r="M13" s="98"/>
      <c r="N13" s="99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>
      <c r="A14" s="94" t="s">
        <v>55</v>
      </c>
      <c r="B14" s="95"/>
      <c r="C14" s="96"/>
      <c r="D14" s="96"/>
      <c r="E14" s="96"/>
      <c r="F14" s="96"/>
      <c r="G14" s="97"/>
      <c r="H14" s="95"/>
      <c r="I14" s="96"/>
      <c r="J14" s="96"/>
      <c r="K14" s="96"/>
      <c r="L14" s="98"/>
      <c r="M14" s="98"/>
      <c r="N14" s="99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>
      <c r="A15" s="94" t="s">
        <v>6</v>
      </c>
      <c r="B15" s="95">
        <f>[2]มค.!$G15</f>
        <v>12139.738000000001</v>
      </c>
      <c r="C15" s="96">
        <f>[2]กพ.!$G15</f>
        <v>12178.064200000001</v>
      </c>
      <c r="D15" s="96">
        <f>[2]มีค.!$G15</f>
        <v>12465.310875000001</v>
      </c>
      <c r="E15" s="96">
        <f>[2]เมย.!$G15</f>
        <v>12575.810533333331</v>
      </c>
      <c r="F15" s="96">
        <f>[2]พค.!$G15</f>
        <v>13002.136280000001</v>
      </c>
      <c r="G15" s="97">
        <f>[2]มิย.!$G15</f>
        <v>12486.6348</v>
      </c>
      <c r="H15" s="95">
        <f>[2]กค.!$G15</f>
        <v>12505.273999999999</v>
      </c>
      <c r="I15" s="96">
        <f>[2]สค.!$G15</f>
        <v>12888.961159999999</v>
      </c>
      <c r="J15" s="96">
        <f>[2]กย.!$G15</f>
        <v>12921.672724999999</v>
      </c>
      <c r="K15" s="96">
        <f>[2]ตค.!$G15</f>
        <v>12896.122959999999</v>
      </c>
      <c r="L15" s="98">
        <f>[2]พย.!$G15</f>
        <v>12656.566974999998</v>
      </c>
      <c r="M15" s="98">
        <f>[2]ธค.!$G15</f>
        <v>12786.04795</v>
      </c>
      <c r="N15" s="99">
        <f t="shared" si="0"/>
        <v>12625.195038194443</v>
      </c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>
      <c r="A16" s="94" t="s">
        <v>55</v>
      </c>
      <c r="B16" s="95">
        <f>[2]มค.!$G16</f>
        <v>314.8</v>
      </c>
      <c r="C16" s="96">
        <f>[2]กพ.!$G16</f>
        <v>318.25</v>
      </c>
      <c r="D16" s="96">
        <f>[2]มีค.!$G16</f>
        <v>324.25</v>
      </c>
      <c r="E16" s="96">
        <f>[2]เมย.!$G16</f>
        <v>320</v>
      </c>
      <c r="F16" s="96">
        <f>[2]พค.!$G16</f>
        <v>327.8</v>
      </c>
      <c r="G16" s="97">
        <f>[2]มิย.!$G16</f>
        <v>306.75</v>
      </c>
      <c r="H16" s="95">
        <f>[2]กค.!$G16</f>
        <v>301</v>
      </c>
      <c r="I16" s="96">
        <f>[2]สค.!$G16</f>
        <v>314.2</v>
      </c>
      <c r="J16" s="96">
        <f>[2]กย.!$G16</f>
        <v>316.25</v>
      </c>
      <c r="K16" s="96">
        <f>[2]ตค.!$G16</f>
        <v>316.8</v>
      </c>
      <c r="L16" s="98">
        <f>[2]พย.!$G16</f>
        <v>309.75</v>
      </c>
      <c r="M16" s="98">
        <f>[2]ธค.!$G16</f>
        <v>312.75</v>
      </c>
      <c r="N16" s="99">
        <f t="shared" si="0"/>
        <v>315.21666666666664</v>
      </c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>
      <c r="A17" s="94" t="s">
        <v>7</v>
      </c>
      <c r="B17" s="95">
        <f>[2]มค.!$G17</f>
        <v>11353.19284</v>
      </c>
      <c r="C17" s="96">
        <f>[2]กพ.!$G17</f>
        <v>11317.114899999999</v>
      </c>
      <c r="D17" s="96">
        <f>[2]มีค.!$G17</f>
        <v>11495.030850000001</v>
      </c>
      <c r="E17" s="96">
        <f>[2]เมย.!$G17</f>
        <v>11973.258199999998</v>
      </c>
      <c r="F17" s="96">
        <f>[2]พค.!$G17</f>
        <v>12226.4002</v>
      </c>
      <c r="G17" s="97">
        <f>[2]มิย.!$G17</f>
        <v>11937.134700000001</v>
      </c>
      <c r="H17" s="95">
        <f>[2]กค.!$G17</f>
        <v>11840.610049999999</v>
      </c>
      <c r="I17" s="96">
        <f>[2]สค.!$G17</f>
        <v>11986.479799999999</v>
      </c>
      <c r="J17" s="96">
        <f>[2]กย.!$G17</f>
        <v>12022.773075000001</v>
      </c>
      <c r="K17" s="96">
        <f>[2]ตค.!$G17</f>
        <v>11984.32532</v>
      </c>
      <c r="L17" s="98">
        <f>[2]พย.!$G17</f>
        <v>11665.666475</v>
      </c>
      <c r="M17" s="98">
        <f>[2]ธค.!$G17</f>
        <v>11774.245424999999</v>
      </c>
      <c r="N17" s="99">
        <f t="shared" si="0"/>
        <v>11798.019319583334</v>
      </c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>
      <c r="A18" s="94" t="s">
        <v>55</v>
      </c>
      <c r="B18" s="95">
        <f>[2]มค.!$G18</f>
        <v>294.39999999999998</v>
      </c>
      <c r="C18" s="96">
        <f>[2]กพ.!$G18</f>
        <v>295.75</v>
      </c>
      <c r="D18" s="96">
        <f>[2]มีค.!$G18</f>
        <v>299</v>
      </c>
      <c r="E18" s="96">
        <f>[2]เมย.!$G18</f>
        <v>304.66666666666669</v>
      </c>
      <c r="F18" s="96">
        <f>[2]พค.!$G18</f>
        <v>308.2</v>
      </c>
      <c r="G18" s="97">
        <f>[2]มิย.!$G18</f>
        <v>293.25</v>
      </c>
      <c r="H18" s="95">
        <f>[2]กค.!$G18</f>
        <v>285</v>
      </c>
      <c r="I18" s="96">
        <f>[2]สค.!$G18</f>
        <v>292.2</v>
      </c>
      <c r="J18" s="96">
        <f>[2]กย.!$G18</f>
        <v>294.25</v>
      </c>
      <c r="K18" s="96">
        <f>[2]ตค.!$G18</f>
        <v>294.39999999999998</v>
      </c>
      <c r="L18" s="98">
        <f>[2]พย.!$G18</f>
        <v>285.5</v>
      </c>
      <c r="M18" s="98">
        <f>[2]ธค.!$G18</f>
        <v>288</v>
      </c>
      <c r="N18" s="99">
        <f t="shared" si="0"/>
        <v>294.55138888888888</v>
      </c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>
      <c r="A19" s="94" t="s">
        <v>8</v>
      </c>
      <c r="B19" s="95"/>
      <c r="C19" s="96"/>
      <c r="D19" s="96"/>
      <c r="E19" s="96"/>
      <c r="F19" s="96"/>
      <c r="G19" s="97"/>
      <c r="H19" s="95"/>
      <c r="I19" s="96"/>
      <c r="J19" s="96"/>
      <c r="K19" s="96"/>
      <c r="L19" s="98"/>
      <c r="M19" s="98"/>
      <c r="N19" s="99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>
      <c r="A20" s="94" t="s">
        <v>55</v>
      </c>
      <c r="B20" s="95"/>
      <c r="C20" s="96"/>
      <c r="D20" s="96"/>
      <c r="E20" s="96"/>
      <c r="F20" s="96"/>
      <c r="G20" s="97"/>
      <c r="H20" s="95"/>
      <c r="I20" s="96"/>
      <c r="J20" s="96"/>
      <c r="K20" s="96"/>
      <c r="L20" s="98"/>
      <c r="M20" s="98"/>
      <c r="N20" s="99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>
      <c r="A21" s="94" t="s">
        <v>9</v>
      </c>
      <c r="B21" s="95"/>
      <c r="C21" s="96"/>
      <c r="D21" s="96"/>
      <c r="E21" s="96"/>
      <c r="F21" s="96"/>
      <c r="G21" s="97"/>
      <c r="H21" s="95"/>
      <c r="I21" s="96"/>
      <c r="J21" s="96"/>
      <c r="K21" s="96"/>
      <c r="L21" s="98"/>
      <c r="M21" s="98"/>
      <c r="N21" s="99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>
      <c r="A22" s="94" t="s">
        <v>55</v>
      </c>
      <c r="B22" s="95"/>
      <c r="C22" s="96"/>
      <c r="D22" s="96"/>
      <c r="E22" s="96"/>
      <c r="F22" s="96"/>
      <c r="G22" s="97"/>
      <c r="H22" s="95"/>
      <c r="I22" s="96"/>
      <c r="J22" s="96"/>
      <c r="K22" s="96"/>
      <c r="L22" s="98"/>
      <c r="M22" s="98"/>
      <c r="N22" s="99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>
      <c r="A23" s="94" t="s">
        <v>10</v>
      </c>
      <c r="B23" s="95">
        <f>[2]มค.!$G23</f>
        <v>11160.36304</v>
      </c>
      <c r="C23" s="96">
        <f>[2]กพ.!$G23</f>
        <v>11116.211625</v>
      </c>
      <c r="D23" s="96">
        <f>[2]มีค.!$G23</f>
        <v>11293.196174999999</v>
      </c>
      <c r="E23" s="96">
        <f>[2]เมย.!$G23</f>
        <v>11776.761366666666</v>
      </c>
      <c r="F23" s="96">
        <f>[2]พค.!$G23</f>
        <v>11807.791859999999</v>
      </c>
      <c r="G23" s="97">
        <f>[2]มิย.!$G23</f>
        <v>11713.2677</v>
      </c>
      <c r="H23" s="95">
        <f>[2]กค.!$G23</f>
        <v>11591.329250000001</v>
      </c>
      <c r="I23" s="96">
        <f>[2]สค.!$G23</f>
        <v>11740.34852</v>
      </c>
      <c r="J23" s="96">
        <f>[2]กย.!$G23</f>
        <v>11777.618625000001</v>
      </c>
      <c r="K23" s="96">
        <f>[2]ตค.!$G23</f>
        <v>11723.825060000001</v>
      </c>
      <c r="L23" s="98">
        <f>[2]พย.!$G23</f>
        <v>11420.503924999999</v>
      </c>
      <c r="M23" s="98">
        <f>[2]ธค.!$G23</f>
        <v>11528.944575</v>
      </c>
      <c r="N23" s="99">
        <f t="shared" si="0"/>
        <v>11554.180143472222</v>
      </c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>
      <c r="A24" s="94" t="s">
        <v>55</v>
      </c>
      <c r="B24" s="95">
        <f>[2]มค.!$G24</f>
        <v>289.39999999999998</v>
      </c>
      <c r="C24" s="96">
        <f>[2]กพ.!$G24</f>
        <v>290.5</v>
      </c>
      <c r="D24" s="96">
        <f>[2]มีค.!$G24</f>
        <v>293.75</v>
      </c>
      <c r="E24" s="96">
        <f>[2]เมย.!$G24</f>
        <v>299.66666666666669</v>
      </c>
      <c r="F24" s="96">
        <f>[2]พค.!$G24</f>
        <v>297.60000000000002</v>
      </c>
      <c r="G24" s="97">
        <f>[2]มิย.!$G24</f>
        <v>287.75</v>
      </c>
      <c r="H24" s="95">
        <f>[2]กค.!$G24</f>
        <v>279</v>
      </c>
      <c r="I24" s="96">
        <f>[2]สค.!$G24</f>
        <v>286.2</v>
      </c>
      <c r="J24" s="96">
        <f>[2]กย.!$G24</f>
        <v>288.25</v>
      </c>
      <c r="K24" s="96">
        <f>[2]ตค.!$G24</f>
        <v>288</v>
      </c>
      <c r="L24" s="98">
        <f>[2]พย.!$G24</f>
        <v>279.5</v>
      </c>
      <c r="M24" s="98">
        <f>[2]ธค.!$G24</f>
        <v>282</v>
      </c>
      <c r="N24" s="99">
        <f t="shared" si="0"/>
        <v>288.46805555555551</v>
      </c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>
      <c r="A25" s="94" t="s">
        <v>11</v>
      </c>
      <c r="B25" s="95">
        <f>[2]มค.!$G25</f>
        <v>11044.66516</v>
      </c>
      <c r="C25" s="96">
        <f>[2]กพ.!$G25</f>
        <v>11020.53075</v>
      </c>
      <c r="D25" s="96">
        <f>[2]มีค.!$G25</f>
        <v>11197.01355</v>
      </c>
      <c r="E25" s="96">
        <f>[2]เมย.!$G25</f>
        <v>11658.863266666667</v>
      </c>
      <c r="F25" s="96">
        <f>[2]พค.!$G25</f>
        <v>11696.817079999999</v>
      </c>
      <c r="G25" s="97">
        <f>[2]มิย.!$G25</f>
        <v>11631.7647</v>
      </c>
      <c r="H25" s="95">
        <f>[2]กค.!$G25</f>
        <v>11487.443149999999</v>
      </c>
      <c r="I25" s="96">
        <f>[2]สค.!$G25</f>
        <v>11650.1167</v>
      </c>
      <c r="J25" s="96">
        <f>[2]กย.!$G25</f>
        <v>11675.49595</v>
      </c>
      <c r="K25" s="96">
        <f>[2]ตค.!$G25</f>
        <v>11617.961420000001</v>
      </c>
      <c r="L25" s="98">
        <f>[2]พย.!$G25</f>
        <v>11318.395624999999</v>
      </c>
      <c r="M25" s="98">
        <f>[2]ธค.!$G25</f>
        <v>11436.98885</v>
      </c>
      <c r="N25" s="99">
        <f t="shared" si="0"/>
        <v>11453.004683472223</v>
      </c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>
      <c r="A26" s="101" t="s">
        <v>55</v>
      </c>
      <c r="B26" s="95">
        <f>[2]มค.!$G26</f>
        <v>286.39999999999998</v>
      </c>
      <c r="C26" s="96">
        <f>[2]กพ.!$G26</f>
        <v>288</v>
      </c>
      <c r="D26" s="96">
        <f>[2]มีค.!$G26</f>
        <v>291.25</v>
      </c>
      <c r="E26" s="96">
        <f>[2]เมย.!$G26</f>
        <v>296.66666666666669</v>
      </c>
      <c r="F26" s="96">
        <f>[2]พค.!$G26</f>
        <v>294.8</v>
      </c>
      <c r="G26" s="97">
        <f>[2]มิย.!$G26</f>
        <v>285.75</v>
      </c>
      <c r="H26" s="95">
        <f>[2]กค.!$G26</f>
        <v>276.5</v>
      </c>
      <c r="I26" s="96">
        <f>[2]สค.!$G26</f>
        <v>284</v>
      </c>
      <c r="J26" s="96">
        <f>[2]กย.!$G26</f>
        <v>285.75</v>
      </c>
      <c r="K26" s="96">
        <f>[2]ตค.!$G26</f>
        <v>285.39999999999998</v>
      </c>
      <c r="L26" s="98">
        <f>[2]พย.!$G26</f>
        <v>277</v>
      </c>
      <c r="M26" s="98">
        <f>[2]ธค.!$G26</f>
        <v>279.75</v>
      </c>
      <c r="N26" s="102">
        <f t="shared" si="0"/>
        <v>285.93888888888893</v>
      </c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>
      <c r="A27" s="84" t="s">
        <v>12</v>
      </c>
      <c r="B27" s="95">
        <f>[2]มค.!$G27</f>
        <v>10674.34404</v>
      </c>
      <c r="C27" s="96">
        <f>[2]กพ.!$G27</f>
        <v>10685.7194</v>
      </c>
      <c r="D27" s="96">
        <f>[2]มีค.!$G27</f>
        <v>10802.759549999999</v>
      </c>
      <c r="E27" s="96">
        <f>[2]เมย.!$G27</f>
        <v>11161.061800000001</v>
      </c>
      <c r="F27" s="96">
        <f>[2]พค.!$G27</f>
        <v>11188.881820000001</v>
      </c>
      <c r="G27" s="97">
        <f>[2]มิย.!$G27</f>
        <v>11122.9727</v>
      </c>
      <c r="H27" s="95">
        <f>[2]กค.!$G27</f>
        <v>11020.096525000001</v>
      </c>
      <c r="I27" s="96">
        <f>[2]สค.!$G27</f>
        <v>11133.229859999998</v>
      </c>
      <c r="J27" s="96">
        <f>[2]กย.!$G27</f>
        <v>11174.940474999999</v>
      </c>
      <c r="K27" s="96">
        <f>[2]ตค.!$G27</f>
        <v>11121.339279999998</v>
      </c>
      <c r="L27" s="98">
        <f>[2]พย.!$G27</f>
        <v>10858.708274999999</v>
      </c>
      <c r="M27" s="98">
        <f>[2]ธค.!$G27</f>
        <v>10946.387149999999</v>
      </c>
      <c r="N27" s="99">
        <f t="shared" si="0"/>
        <v>10990.870072916667</v>
      </c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>
      <c r="A28" s="84" t="s">
        <v>55</v>
      </c>
      <c r="B28" s="95">
        <f>[2]มค.!$G28</f>
        <v>276.8</v>
      </c>
      <c r="C28" s="96">
        <f>[2]กพ.!$G28</f>
        <v>279.25</v>
      </c>
      <c r="D28" s="96">
        <f>[2]มีค.!$G28</f>
        <v>281</v>
      </c>
      <c r="E28" s="96">
        <f>[2]เมย.!$G28</f>
        <v>284</v>
      </c>
      <c r="F28" s="96">
        <f>[2]พค.!$G28</f>
        <v>282</v>
      </c>
      <c r="G28" s="97">
        <f>[2]มิย.!$G28</f>
        <v>273.25</v>
      </c>
      <c r="H28" s="95">
        <f>[2]กค.!$G28</f>
        <v>265.25</v>
      </c>
      <c r="I28" s="96">
        <f>[2]สค.!$G28</f>
        <v>271.39999999999998</v>
      </c>
      <c r="J28" s="96">
        <f>[2]กย.!$G28</f>
        <v>273.5</v>
      </c>
      <c r="K28" s="96">
        <f>[2]ตค.!$G28</f>
        <v>273.2</v>
      </c>
      <c r="L28" s="98">
        <f>[2]พย.!$G28</f>
        <v>265.75</v>
      </c>
      <c r="M28" s="98">
        <f>[2]ธค.!$G28</f>
        <v>267.75</v>
      </c>
      <c r="N28" s="103">
        <f t="shared" si="0"/>
        <v>274.42916666666662</v>
      </c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>
      <c r="A29" s="84" t="s">
        <v>13</v>
      </c>
      <c r="B29" s="95"/>
      <c r="C29" s="96"/>
      <c r="D29" s="96"/>
      <c r="E29" s="96"/>
      <c r="F29" s="96"/>
      <c r="G29" s="97"/>
      <c r="H29" s="95"/>
      <c r="I29" s="96"/>
      <c r="J29" s="96"/>
      <c r="K29" s="96"/>
      <c r="L29" s="98"/>
      <c r="M29" s="98"/>
      <c r="N29" s="103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>
      <c r="A30" s="84" t="s">
        <v>55</v>
      </c>
      <c r="B30" s="95"/>
      <c r="C30" s="96"/>
      <c r="D30" s="96"/>
      <c r="E30" s="96"/>
      <c r="F30" s="96"/>
      <c r="G30" s="97"/>
      <c r="H30" s="95"/>
      <c r="I30" s="96"/>
      <c r="J30" s="96"/>
      <c r="K30" s="96"/>
      <c r="L30" s="98"/>
      <c r="M30" s="98"/>
      <c r="N30" s="103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>
      <c r="A31" s="84" t="s">
        <v>14</v>
      </c>
      <c r="B31" s="95">
        <f>[2]มค.!$G31</f>
        <v>10103.2022</v>
      </c>
      <c r="C31" s="96">
        <f>[2]กพ.!$G31</f>
        <v>10178.689924999999</v>
      </c>
      <c r="D31" s="96">
        <f>[2]มีค.!$G31</f>
        <v>10225.883250000001</v>
      </c>
      <c r="E31" s="96">
        <f>[2]เมย.!$G31</f>
        <v>10440.554433333333</v>
      </c>
      <c r="F31" s="96">
        <f>[2]พค.!$G31</f>
        <v>10442.913759999999</v>
      </c>
      <c r="G31" s="97">
        <f>[2]มิย.!$G31</f>
        <v>10380.1196</v>
      </c>
      <c r="H31" s="95">
        <f>[2]กค.!$G31</f>
        <v>10324.132750000001</v>
      </c>
      <c r="I31" s="96">
        <f>[2]สค.!$G31</f>
        <v>10427.669839999999</v>
      </c>
      <c r="J31" s="96">
        <f>[2]กย.!$G31</f>
        <v>10470.11975</v>
      </c>
      <c r="K31" s="96">
        <f>[2]ตค.!$G31</f>
        <v>10412.98438</v>
      </c>
      <c r="L31" s="98">
        <f>[2]พย.!$G31</f>
        <v>10194.691175</v>
      </c>
      <c r="M31" s="98">
        <f>[2]ธค.!$G31</f>
        <v>10251.368075000002</v>
      </c>
      <c r="N31" s="103">
        <f t="shared" si="0"/>
        <v>10321.027428194444</v>
      </c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>
      <c r="A32" s="84" t="s">
        <v>55</v>
      </c>
      <c r="B32" s="95">
        <f>[2]มค.!$G32</f>
        <v>262</v>
      </c>
      <c r="C32" s="96">
        <f>[2]กพ.!$G32</f>
        <v>266</v>
      </c>
      <c r="D32" s="96">
        <f>[2]มีค.!$G32</f>
        <v>266</v>
      </c>
      <c r="E32" s="96">
        <f>[2]เมย.!$G32</f>
        <v>265.66666666666669</v>
      </c>
      <c r="F32" s="96">
        <f>[2]พค.!$G32</f>
        <v>263.2</v>
      </c>
      <c r="G32" s="97">
        <f>[2]มิย.!$G32</f>
        <v>255</v>
      </c>
      <c r="H32" s="95">
        <f>[2]กค.!$G32</f>
        <v>248.5</v>
      </c>
      <c r="I32" s="96">
        <f>[2]สค.!$G32</f>
        <v>254.2</v>
      </c>
      <c r="J32" s="96">
        <f>[2]กย.!$G32</f>
        <v>256.25</v>
      </c>
      <c r="K32" s="96">
        <f>[2]ตค.!$G32</f>
        <v>255.8</v>
      </c>
      <c r="L32" s="98">
        <f>[2]พย.!$G32</f>
        <v>249.5</v>
      </c>
      <c r="M32" s="98">
        <f>[2]ธค.!$G32</f>
        <v>250.75</v>
      </c>
      <c r="N32" s="103">
        <f t="shared" si="0"/>
        <v>257.73888888888888</v>
      </c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>
      <c r="A33" s="84" t="s">
        <v>15</v>
      </c>
      <c r="B33" s="95"/>
      <c r="C33" s="96"/>
      <c r="D33" s="96"/>
      <c r="E33" s="96"/>
      <c r="F33" s="96"/>
      <c r="G33" s="97"/>
      <c r="H33" s="95"/>
      <c r="I33" s="96"/>
      <c r="J33" s="96"/>
      <c r="K33" s="96"/>
      <c r="L33" s="98"/>
      <c r="M33" s="98"/>
      <c r="N33" s="104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>
      <c r="A34" s="84" t="s">
        <v>55</v>
      </c>
      <c r="B34" s="95"/>
      <c r="C34" s="96"/>
      <c r="D34" s="96"/>
      <c r="E34" s="96"/>
      <c r="F34" s="96"/>
      <c r="G34" s="97"/>
      <c r="H34" s="95"/>
      <c r="I34" s="96"/>
      <c r="J34" s="96"/>
      <c r="K34" s="96"/>
      <c r="L34" s="98"/>
      <c r="M34" s="98"/>
      <c r="N34" s="104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>
      <c r="A35" s="84" t="s">
        <v>16</v>
      </c>
      <c r="B35" s="95"/>
      <c r="C35" s="96"/>
      <c r="D35" s="96"/>
      <c r="E35" s="96"/>
      <c r="F35" s="96"/>
      <c r="G35" s="97"/>
      <c r="H35" s="95"/>
      <c r="I35" s="96"/>
      <c r="J35" s="96"/>
      <c r="K35" s="96"/>
      <c r="L35" s="98"/>
      <c r="M35" s="98"/>
      <c r="N35" s="104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>
      <c r="A36" s="84" t="s">
        <v>56</v>
      </c>
      <c r="B36" s="95"/>
      <c r="C36" s="96"/>
      <c r="D36" s="96"/>
      <c r="E36" s="96"/>
      <c r="F36" s="96"/>
      <c r="G36" s="97"/>
      <c r="H36" s="95"/>
      <c r="I36" s="96"/>
      <c r="J36" s="96"/>
      <c r="K36" s="96"/>
      <c r="L36" s="98"/>
      <c r="M36" s="98"/>
      <c r="N36" s="104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>
      <c r="A37" s="36" t="s">
        <v>17</v>
      </c>
      <c r="B37" s="95"/>
      <c r="C37" s="96"/>
      <c r="D37" s="96"/>
      <c r="E37" s="96"/>
      <c r="F37" s="96"/>
      <c r="G37" s="97"/>
      <c r="H37" s="95"/>
      <c r="I37" s="96"/>
      <c r="J37" s="96"/>
      <c r="K37" s="96"/>
      <c r="L37" s="98"/>
      <c r="M37" s="98"/>
      <c r="N37" s="103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>
      <c r="A38" s="84" t="s">
        <v>18</v>
      </c>
      <c r="B38" s="95">
        <f>[2]มค.!$G38</f>
        <v>10566.64768</v>
      </c>
      <c r="C38" s="96">
        <f>[2]กพ.!$G38</f>
        <v>10570.90165</v>
      </c>
      <c r="D38" s="96">
        <f>[2]มีค.!$G38</f>
        <v>10552.338674999999</v>
      </c>
      <c r="E38" s="96">
        <f>[2]เมย.!$G38</f>
        <v>10571.542833333331</v>
      </c>
      <c r="F38" s="96">
        <f>[2]พค.!$G38</f>
        <v>10354.0784</v>
      </c>
      <c r="G38" s="97">
        <f>[2]มิย.!$G38</f>
        <v>10064.78505</v>
      </c>
      <c r="H38" s="95">
        <f>[2]กค.!$G38</f>
        <v>10095.559600000001</v>
      </c>
      <c r="I38" s="96">
        <f>[2]สค.!$G38</f>
        <v>10747.37732</v>
      </c>
      <c r="J38" s="96">
        <f>[2]กย.!$G38</f>
        <v>10970.710874999999</v>
      </c>
      <c r="K38" s="96">
        <f>[2]ตค.!$G38</f>
        <v>10991.033020000001</v>
      </c>
      <c r="L38" s="98">
        <f>[2]พย.!$G38</f>
        <v>10838.262924999999</v>
      </c>
      <c r="M38" s="98">
        <f>[2]ธค.!$G38</f>
        <v>10874.808975</v>
      </c>
      <c r="N38" s="103">
        <f t="shared" si="0"/>
        <v>10599.837250277778</v>
      </c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>
      <c r="A39" s="84" t="s">
        <v>57</v>
      </c>
      <c r="B39" s="95">
        <f>[2]มค.!$G39</f>
        <v>274</v>
      </c>
      <c r="C39" s="96">
        <f>[2]กพ.!$G39</f>
        <v>276.25</v>
      </c>
      <c r="D39" s="96">
        <f>[2]มีค.!$G39</f>
        <v>274.5</v>
      </c>
      <c r="E39" s="96">
        <f>[2]เมย.!$G39</f>
        <v>269</v>
      </c>
      <c r="F39" s="96">
        <f>[2]พค.!$G39</f>
        <v>261</v>
      </c>
      <c r="G39" s="97">
        <f>[2]มิย.!$G39</f>
        <v>247.25</v>
      </c>
      <c r="H39" s="95">
        <f>[2]กค.!$G39</f>
        <v>243</v>
      </c>
      <c r="I39" s="96">
        <f>[2]สค.!$G39</f>
        <v>262</v>
      </c>
      <c r="J39" s="96">
        <f>[2]กย.!$G39</f>
        <v>268.5</v>
      </c>
      <c r="K39" s="96">
        <f>[2]ตค.!$G39</f>
        <v>270</v>
      </c>
      <c r="L39" s="98">
        <f>[2]พย.!$G39</f>
        <v>265.25</v>
      </c>
      <c r="M39" s="98">
        <f>[2]ธค.!$G39</f>
        <v>266</v>
      </c>
      <c r="N39" s="103">
        <f t="shared" si="0"/>
        <v>264.72916666666669</v>
      </c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>
      <c r="A40" s="84" t="s">
        <v>20</v>
      </c>
      <c r="B40" s="95">
        <f>[2]มค.!$G40</f>
        <v>9833.030999999999</v>
      </c>
      <c r="C40" s="96">
        <f>[2]กพ.!$G40</f>
        <v>9796.0911749999996</v>
      </c>
      <c r="D40" s="96">
        <f>[2]มีค.!$G40</f>
        <v>9533.0838000000003</v>
      </c>
      <c r="E40" s="96">
        <f>[2]เมย.!$G40</f>
        <v>9471.1605666666655</v>
      </c>
      <c r="F40" s="96">
        <f>[2]พค.!$G40</f>
        <v>9306.8952600000011</v>
      </c>
      <c r="G40" s="97">
        <f>[2]มิย.!$G40</f>
        <v>9067.4333000000006</v>
      </c>
      <c r="H40" s="95">
        <f>[2]กค.!$G40</f>
        <v>9150.4114750000008</v>
      </c>
      <c r="I40" s="96">
        <f>[2]สค.!$G40</f>
        <v>9762.8521999999994</v>
      </c>
      <c r="J40" s="96">
        <f>[2]กย.!$G40</f>
        <v>9775.4485000000004</v>
      </c>
      <c r="K40" s="96">
        <f>[2]ตค.!$G40</f>
        <v>9623.3705200000004</v>
      </c>
      <c r="L40" s="98">
        <f>[2]พย.!$G40</f>
        <v>9245.0689750000001</v>
      </c>
      <c r="M40" s="98">
        <f>[2]ธค.!$G40</f>
        <v>8933.4099249999999</v>
      </c>
      <c r="N40" s="103">
        <f t="shared" si="0"/>
        <v>9458.1880580555553</v>
      </c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>
      <c r="A41" s="84" t="s">
        <v>58</v>
      </c>
      <c r="B41" s="95">
        <f>[2]มค.!$G41</f>
        <v>255</v>
      </c>
      <c r="C41" s="96">
        <f>[2]กพ.!$G41</f>
        <v>256</v>
      </c>
      <c r="D41" s="96">
        <f>[2]มีค.!$G41</f>
        <v>248</v>
      </c>
      <c r="E41" s="96">
        <f>[2]เมย.!$G41</f>
        <v>241</v>
      </c>
      <c r="F41" s="96">
        <f>[2]พค.!$G41</f>
        <v>234.6</v>
      </c>
      <c r="G41" s="97">
        <f>[2]มิย.!$G41</f>
        <v>222.75</v>
      </c>
      <c r="H41" s="95">
        <f>[2]กค.!$G41</f>
        <v>220.25</v>
      </c>
      <c r="I41" s="96">
        <f>[2]สค.!$G41</f>
        <v>238</v>
      </c>
      <c r="J41" s="96">
        <f>[2]กย.!$G41</f>
        <v>239.25</v>
      </c>
      <c r="K41" s="96">
        <f>[2]ตค.!$G41</f>
        <v>236.4</v>
      </c>
      <c r="L41" s="98">
        <f>[2]พย.!$G41</f>
        <v>226.25</v>
      </c>
      <c r="M41" s="98">
        <f>[2]ธค.!$G41</f>
        <v>218.5</v>
      </c>
      <c r="N41" s="103">
        <f t="shared" si="0"/>
        <v>236.33333333333334</v>
      </c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>
      <c r="A42" s="84" t="s">
        <v>23</v>
      </c>
      <c r="B42" s="95"/>
      <c r="C42" s="96"/>
      <c r="D42" s="96"/>
      <c r="E42" s="96"/>
      <c r="F42" s="96"/>
      <c r="G42" s="97"/>
      <c r="H42" s="95"/>
      <c r="I42" s="96"/>
      <c r="J42" s="96"/>
      <c r="K42" s="96"/>
      <c r="L42" s="98"/>
      <c r="M42" s="98"/>
      <c r="N42" s="103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>
      <c r="A43" s="84" t="s">
        <v>57</v>
      </c>
      <c r="B43" s="95">
        <f>[2]มค.!$G43</f>
        <v>9585.9647999999997</v>
      </c>
      <c r="C43" s="96">
        <f>[2]กพ.!$G43</f>
        <v>9776.8890749999991</v>
      </c>
      <c r="D43" s="96">
        <f>[2]มีค.!$G43</f>
        <v>9754.5344249999998</v>
      </c>
      <c r="E43" s="96">
        <f>[2]เมย.!$G43</f>
        <v>9772.4519999999993</v>
      </c>
      <c r="F43" s="96">
        <f>[2]พค.!$G43</f>
        <v>9776.4069399999989</v>
      </c>
      <c r="G43" s="97">
        <f>[2]มิย.!$G43</f>
        <v>9769.5782999999992</v>
      </c>
      <c r="H43" s="95">
        <f>[2]กค.!$G43</f>
        <v>9773.6705249999995</v>
      </c>
      <c r="I43" s="96">
        <f>[2]สค.!$G43</f>
        <v>9804.1320999999989</v>
      </c>
      <c r="J43" s="96">
        <f>[2]กย.!$G43</f>
        <v>9775.4485000000004</v>
      </c>
      <c r="K43" s="96">
        <f>[2]ตค.!$G43</f>
        <v>9745.3365799999992</v>
      </c>
      <c r="L43" s="98">
        <f>[2]พย.!$G43</f>
        <v>9653.3106000000007</v>
      </c>
      <c r="M43" s="98">
        <f>[2]ธค.!$G43</f>
        <v>9689.1881999999987</v>
      </c>
      <c r="N43" s="103">
        <f t="shared" si="0"/>
        <v>9739.7426704166664</v>
      </c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>
      <c r="A44" s="84" t="s">
        <v>24</v>
      </c>
      <c r="B44" s="95">
        <f>[2]มค.!$G44</f>
        <v>248.6</v>
      </c>
      <c r="C44" s="96">
        <f>[2]กพ.!$G44</f>
        <v>255.5</v>
      </c>
      <c r="D44" s="96">
        <f>[2]มีค.!$G44</f>
        <v>253.75</v>
      </c>
      <c r="E44" s="96">
        <f>[2]เมย.!$G44</f>
        <v>248.66666666666666</v>
      </c>
      <c r="F44" s="96">
        <f>[2]พค.!$G44</f>
        <v>246.4</v>
      </c>
      <c r="G44" s="97">
        <f>[2]มิย.!$G44</f>
        <v>240</v>
      </c>
      <c r="H44" s="95">
        <f>[2]กค.!$G44</f>
        <v>235.25</v>
      </c>
      <c r="I44" s="96">
        <f>[2]สค.!$G44</f>
        <v>239</v>
      </c>
      <c r="J44" s="96">
        <f>[2]กย.!$G44</f>
        <v>239.25</v>
      </c>
      <c r="K44" s="96">
        <f>[2]ตค.!$G44</f>
        <v>239.4</v>
      </c>
      <c r="L44" s="98">
        <f>[2]พย.!$G44</f>
        <v>236.25</v>
      </c>
      <c r="M44" s="98">
        <f>[2]ธค.!$G44</f>
        <v>237</v>
      </c>
      <c r="N44" s="103">
        <f t="shared" si="0"/>
        <v>243.25555555555559</v>
      </c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>
      <c r="A45" s="84" t="s">
        <v>58</v>
      </c>
      <c r="B45" s="95">
        <f>[2]มค.!$G45</f>
        <v>8892.3171800000018</v>
      </c>
      <c r="C45" s="96">
        <f>[2]กพ.!$G45</f>
        <v>8992.4508999999998</v>
      </c>
      <c r="D45" s="96">
        <f>[2]มีค.!$G45</f>
        <v>8956.9292249999999</v>
      </c>
      <c r="E45" s="96">
        <f>[2]เมย.!$G45</f>
        <v>8973.3590999999997</v>
      </c>
      <c r="F45" s="96">
        <f>[2]พค.!$G45</f>
        <v>8918.9526399999995</v>
      </c>
      <c r="G45" s="97">
        <f>[2]มิย.!$G45</f>
        <v>8782.3404499999997</v>
      </c>
      <c r="H45" s="95">
        <f>[2]กค.!$G45</f>
        <v>8786.9698000000008</v>
      </c>
      <c r="I45" s="96">
        <f>[2]สค.!$G45</f>
        <v>8860.6796399999985</v>
      </c>
      <c r="J45" s="96">
        <f>[2]กย.!$G45</f>
        <v>8978.7969999999987</v>
      </c>
      <c r="K45" s="96">
        <f>[2]ตค.!$G45</f>
        <v>8963.7971799999996</v>
      </c>
      <c r="L45" s="98">
        <f>[2]พย.!$G45</f>
        <v>8723.7158749999981</v>
      </c>
      <c r="M45" s="98">
        <f>[2]ธค.!$G45</f>
        <v>8697.9286250000005</v>
      </c>
      <c r="N45" s="103">
        <f t="shared" si="0"/>
        <v>8877.3531345833326</v>
      </c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>
      <c r="A46" s="36" t="s">
        <v>22</v>
      </c>
      <c r="B46" s="95">
        <f>[2]มค.!$G46</f>
        <v>230.6</v>
      </c>
      <c r="C46" s="96">
        <f>[2]กพ.!$G46</f>
        <v>235</v>
      </c>
      <c r="D46" s="96">
        <f>[2]มีค.!$G46</f>
        <v>233</v>
      </c>
      <c r="E46" s="96">
        <f>[2]เมย.!$G46</f>
        <v>228.33333333333334</v>
      </c>
      <c r="F46" s="96">
        <f>[2]พค.!$G46</f>
        <v>224.8</v>
      </c>
      <c r="G46" s="97">
        <f>[2]มิย.!$G46</f>
        <v>215.75</v>
      </c>
      <c r="H46" s="95">
        <f>[2]กค.!$G46</f>
        <v>211.5</v>
      </c>
      <c r="I46" s="96">
        <f>[2]สค.!$G46</f>
        <v>216</v>
      </c>
      <c r="J46" s="96">
        <f>[2]กย.!$G46</f>
        <v>219.75</v>
      </c>
      <c r="K46" s="96">
        <f>[2]ตค.!$G46</f>
        <v>220.2</v>
      </c>
      <c r="L46" s="98">
        <f>[2]พย.!$G46</f>
        <v>213.5</v>
      </c>
      <c r="M46" s="98">
        <f>[2]ธค.!$G46</f>
        <v>212.75</v>
      </c>
      <c r="N46" s="103">
        <f t="shared" si="0"/>
        <v>221.76527777777778</v>
      </c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>
      <c r="A47" s="84" t="s">
        <v>25</v>
      </c>
      <c r="B47" s="95">
        <f>[2]มค.!$G47</f>
        <v>8784.3940000000002</v>
      </c>
      <c r="C47" s="96">
        <f>[2]กพ.!$G47</f>
        <v>8906.3506500000003</v>
      </c>
      <c r="D47" s="96">
        <f>[2]มีค.!$G47</f>
        <v>8851.2026999999998</v>
      </c>
      <c r="E47" s="96">
        <f>[2]เมย.!$G47</f>
        <v>8868.5665666666664</v>
      </c>
      <c r="F47" s="96">
        <f>[2]พค.!$G47</f>
        <v>8831.6749999999993</v>
      </c>
      <c r="G47" s="97">
        <f>[2]มิย.!$G47</f>
        <v>8700.92425</v>
      </c>
      <c r="H47" s="95">
        <f>[2]กค.!$G47</f>
        <v>8683.1219000000001</v>
      </c>
      <c r="I47" s="96">
        <f>[2]สค.!$G47</f>
        <v>8762.1918399999995</v>
      </c>
      <c r="J47" s="96">
        <f>[2]กย.!$G47</f>
        <v>8886.8907749999998</v>
      </c>
      <c r="K47" s="96">
        <f>[2]ตค.!$G47</f>
        <v>8874.24604</v>
      </c>
      <c r="L47" s="98">
        <f>[2]พย.!$G47</f>
        <v>8621.607575</v>
      </c>
      <c r="M47" s="98">
        <f>[2]ธค.!$G47</f>
        <v>8595.7471000000005</v>
      </c>
      <c r="N47" s="103">
        <f t="shared" si="0"/>
        <v>8780.5765330555569</v>
      </c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>
      <c r="A48" s="105" t="s">
        <v>55</v>
      </c>
      <c r="B48" s="95">
        <f>[2]มค.!$G48</f>
        <v>227.8</v>
      </c>
      <c r="C48" s="96">
        <f>[2]กพ.!$G48</f>
        <v>232.75</v>
      </c>
      <c r="D48" s="96">
        <f>[2]มีค.!$G48</f>
        <v>230.25</v>
      </c>
      <c r="E48" s="96">
        <f>[2]เมย.!$G48</f>
        <v>225.66666666666666</v>
      </c>
      <c r="F48" s="96">
        <f>[2]พค.!$G48</f>
        <v>222.6</v>
      </c>
      <c r="G48" s="97">
        <f>[2]มิย.!$G48</f>
        <v>213.75</v>
      </c>
      <c r="H48" s="95">
        <f>[2]กค.!$G48</f>
        <v>209</v>
      </c>
      <c r="I48" s="96">
        <f>[2]สค.!$G48</f>
        <v>213.6</v>
      </c>
      <c r="J48" s="96">
        <f>[2]กย.!$G48</f>
        <v>217.5</v>
      </c>
      <c r="K48" s="96">
        <f>[2]ตค.!$G48</f>
        <v>218</v>
      </c>
      <c r="L48" s="98">
        <f>[2]พย.!$G48</f>
        <v>211</v>
      </c>
      <c r="M48" s="98">
        <f>[2]ธค.!$G48</f>
        <v>210.25</v>
      </c>
      <c r="N48" s="102">
        <f t="shared" si="0"/>
        <v>219.3472222222222</v>
      </c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>
      <c r="A49" s="84" t="s">
        <v>59</v>
      </c>
      <c r="B49" s="95"/>
      <c r="C49" s="96"/>
      <c r="D49" s="96"/>
      <c r="E49" s="96"/>
      <c r="F49" s="96"/>
      <c r="G49" s="97"/>
      <c r="H49" s="95"/>
      <c r="I49" s="96"/>
      <c r="J49" s="96"/>
      <c r="K49" s="96"/>
      <c r="L49" s="98"/>
      <c r="M49" s="98"/>
      <c r="N49" s="99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>
      <c r="A50" s="84" t="s">
        <v>27</v>
      </c>
      <c r="B50" s="95">
        <f>[2]มค.!$G50</f>
        <v>12571.970380000002</v>
      </c>
      <c r="C50" s="96">
        <f>[2]กพ.!$G50</f>
        <v>12560.721950000001</v>
      </c>
      <c r="D50" s="96">
        <f>[2]มีค.!$G50</f>
        <v>12541.6785</v>
      </c>
      <c r="E50" s="96">
        <f>[2]เมย.!$G50</f>
        <v>12575.810533333331</v>
      </c>
      <c r="F50" s="96">
        <f>[2]พค.!$G50</f>
        <v>12561.728200000001</v>
      </c>
      <c r="G50" s="97">
        <f>[2]มิย.!$G50</f>
        <v>12558.086450000001</v>
      </c>
      <c r="H50" s="95">
        <f>[2]กค.!$G50</f>
        <v>12578.098625000001</v>
      </c>
      <c r="I50" s="96">
        <f>[2]สค.!$G50</f>
        <v>12692.134419999998</v>
      </c>
      <c r="J50" s="96">
        <f>[2]กย.!$G50</f>
        <v>13074.825599999998</v>
      </c>
      <c r="K50" s="96">
        <f>[2]ตค.!$G50</f>
        <v>13034.437460000001</v>
      </c>
      <c r="L50" s="98">
        <f>[2]พย.!$G50</f>
        <v>12922.1446</v>
      </c>
      <c r="M50" s="98">
        <f>[2]ธค.!$G50</f>
        <v>13071.9385</v>
      </c>
      <c r="N50" s="99">
        <f t="shared" ref="N50:N63" si="1">AVERAGE(B50:M50)</f>
        <v>12728.631268194446</v>
      </c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>
      <c r="A51" s="84" t="s">
        <v>55</v>
      </c>
      <c r="B51" s="95">
        <f>[2]มค.!$G51</f>
        <v>326</v>
      </c>
      <c r="C51" s="96">
        <f>[2]กพ.!$G51</f>
        <v>328.25</v>
      </c>
      <c r="D51" s="96">
        <f>[2]มีค.!$G51</f>
        <v>326.25</v>
      </c>
      <c r="E51" s="96">
        <f>[2]เมย.!$G51</f>
        <v>320</v>
      </c>
      <c r="F51" s="96">
        <f>[2]พค.!$G51</f>
        <v>316.60000000000002</v>
      </c>
      <c r="G51" s="97">
        <f>[2]มิย.!$G51</f>
        <v>308.5</v>
      </c>
      <c r="H51" s="95">
        <f>[2]กค.!$G51</f>
        <v>302.75</v>
      </c>
      <c r="I51" s="96">
        <f>[2]สค.!$G51</f>
        <v>309.39999999999998</v>
      </c>
      <c r="J51" s="96">
        <f>[2]กย.!$G51</f>
        <v>320</v>
      </c>
      <c r="K51" s="96">
        <f>[2]ตค.!$G51</f>
        <v>320.2</v>
      </c>
      <c r="L51" s="98">
        <f>[2]พย.!$G51</f>
        <v>316.25</v>
      </c>
      <c r="M51" s="98">
        <f>[2]ธค.!$G51</f>
        <v>319.75</v>
      </c>
      <c r="N51" s="99">
        <f t="shared" si="1"/>
        <v>317.82916666666665</v>
      </c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>
      <c r="A52" s="84" t="s">
        <v>28</v>
      </c>
      <c r="B52" s="95"/>
      <c r="C52" s="96"/>
      <c r="D52" s="96"/>
      <c r="E52" s="96"/>
      <c r="F52" s="96"/>
      <c r="G52" s="97"/>
      <c r="H52" s="95"/>
      <c r="I52" s="96"/>
      <c r="J52" s="96"/>
      <c r="K52" s="96"/>
      <c r="L52" s="98"/>
      <c r="M52" s="98"/>
      <c r="N52" s="99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>
      <c r="A53" s="84" t="s">
        <v>55</v>
      </c>
      <c r="B53" s="95"/>
      <c r="C53" s="96"/>
      <c r="D53" s="96"/>
      <c r="E53" s="96"/>
      <c r="F53" s="96"/>
      <c r="G53" s="97"/>
      <c r="H53" s="95"/>
      <c r="I53" s="96"/>
      <c r="J53" s="96"/>
      <c r="K53" s="96"/>
      <c r="L53" s="98"/>
      <c r="M53" s="98"/>
      <c r="N53" s="99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>
      <c r="A54" s="36" t="s">
        <v>29</v>
      </c>
      <c r="B54" s="95"/>
      <c r="C54" s="96"/>
      <c r="D54" s="96"/>
      <c r="E54" s="96"/>
      <c r="F54" s="96"/>
      <c r="G54" s="97"/>
      <c r="H54" s="95"/>
      <c r="I54" s="96"/>
      <c r="J54" s="96"/>
      <c r="K54" s="96"/>
      <c r="L54" s="98"/>
      <c r="M54" s="98"/>
      <c r="N54" s="99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>
      <c r="A55" s="84" t="s">
        <v>30</v>
      </c>
      <c r="B55" s="95">
        <f>[2]มค.!$G55</f>
        <v>9286.1910000000007</v>
      </c>
      <c r="C55" s="96">
        <f>[2]กพ.!$G55</f>
        <v>9279.4340000000011</v>
      </c>
      <c r="D55" s="96">
        <f>[2]มีค.!$G55</f>
        <v>9476.9943000000003</v>
      </c>
      <c r="E55" s="96">
        <f>[2]เมย.!$G55</f>
        <v>9968.9488333333338</v>
      </c>
      <c r="F55" s="96">
        <f>[2]พค.!$G55</f>
        <v>9974.8112399999991</v>
      </c>
      <c r="G55" s="97">
        <f>[2]มิย.!$G55</f>
        <v>9973.1188000000002</v>
      </c>
      <c r="H55" s="95">
        <f>[2]กค.!$G55</f>
        <v>9981.4045249999999</v>
      </c>
      <c r="I55" s="96">
        <f>[2]สค.!$G55</f>
        <v>9992.8731999999982</v>
      </c>
      <c r="J55" s="96">
        <f>[2]กย.!$G55</f>
        <v>9979.7438750000001</v>
      </c>
      <c r="K55" s="96">
        <f>[2]ตค.!$G55</f>
        <v>9891.9413200000017</v>
      </c>
      <c r="L55" s="98">
        <f>[2]พย.!$G55</f>
        <v>9735.0314499999986</v>
      </c>
      <c r="M55" s="98">
        <f>[2]ธค.!$G55</f>
        <v>9975.3725250000007</v>
      </c>
      <c r="N55" s="99">
        <f t="shared" si="1"/>
        <v>9792.9887556944432</v>
      </c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>
      <c r="A56" s="84" t="s">
        <v>56</v>
      </c>
      <c r="B56" s="95">
        <f>[2]มค.!$G56</f>
        <v>240.8</v>
      </c>
      <c r="C56" s="96">
        <f>[2]กพ.!$G56</f>
        <v>242.5</v>
      </c>
      <c r="D56" s="96">
        <f>[2]มีค.!$G56</f>
        <v>246.5</v>
      </c>
      <c r="E56" s="96">
        <f>[2]เมย.!$G56</f>
        <v>253.66666666666666</v>
      </c>
      <c r="F56" s="96">
        <f>[2]พค.!$G56</f>
        <v>251.4</v>
      </c>
      <c r="G56" s="97">
        <f>[2]มิย.!$G56</f>
        <v>245</v>
      </c>
      <c r="H56" s="95">
        <f>[2]กค.!$G56</f>
        <v>240.25</v>
      </c>
      <c r="I56" s="96">
        <f>[2]สค.!$G56</f>
        <v>243.6</v>
      </c>
      <c r="J56" s="96">
        <f>[2]กย.!$G56</f>
        <v>244.25</v>
      </c>
      <c r="K56" s="96">
        <f>[2]ตค.!$G56</f>
        <v>243</v>
      </c>
      <c r="L56" s="98">
        <f>[2]พย.!$G56</f>
        <v>238.25</v>
      </c>
      <c r="M56" s="98">
        <f>[2]ธค.!$G56</f>
        <v>244</v>
      </c>
      <c r="N56" s="99">
        <f t="shared" si="1"/>
        <v>244.43472222222218</v>
      </c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>
      <c r="A57" s="36" t="s">
        <v>31</v>
      </c>
      <c r="B57" s="95"/>
      <c r="C57" s="96"/>
      <c r="D57" s="96"/>
      <c r="E57" s="96"/>
      <c r="F57" s="96"/>
      <c r="G57" s="97"/>
      <c r="H57" s="95"/>
      <c r="I57" s="96"/>
      <c r="J57" s="96"/>
      <c r="K57" s="96"/>
      <c r="L57" s="98"/>
      <c r="M57" s="98"/>
      <c r="N57" s="99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>
      <c r="A58" s="84" t="s">
        <v>32</v>
      </c>
      <c r="B58" s="95">
        <f>[2]มค.!$G58</f>
        <v>11260.506219999999</v>
      </c>
      <c r="C58" s="96">
        <f>[2]กพ.!$G58</f>
        <v>11231.008949999999</v>
      </c>
      <c r="D58" s="96">
        <f>[2]มีค.!$G58</f>
        <v>11321.827874999999</v>
      </c>
      <c r="E58" s="96">
        <f>[2]เมย.!$G58</f>
        <v>11724.343233333333</v>
      </c>
      <c r="F58" s="96">
        <f>[2]พค.!$G58</f>
        <v>11752.38214</v>
      </c>
      <c r="G58" s="97">
        <f>[2]มิย.!$G58</f>
        <v>11682.72285</v>
      </c>
      <c r="H58" s="95">
        <f>[2]กค.!$G58</f>
        <v>11591.329250000001</v>
      </c>
      <c r="I58" s="96">
        <f>[2]สค.!$G58</f>
        <v>11740.34852</v>
      </c>
      <c r="J58" s="96">
        <f>[2]กย.!$G58</f>
        <v>11777.618625000001</v>
      </c>
      <c r="K58" s="96">
        <f>[2]ตค.!$G58</f>
        <v>11723.825060000001</v>
      </c>
      <c r="L58" s="98">
        <f>[2]พย.!$G58</f>
        <v>11420.503924999999</v>
      </c>
      <c r="M58" s="98">
        <f>[2]ธค.!$G58</f>
        <v>11528.944575</v>
      </c>
      <c r="N58" s="99">
        <f t="shared" si="1"/>
        <v>11562.946768611111</v>
      </c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>
      <c r="A59" s="84" t="s">
        <v>55</v>
      </c>
      <c r="B59" s="95">
        <f>[2]มค.!$G59</f>
        <v>292</v>
      </c>
      <c r="C59" s="96">
        <f>[2]กพ.!$G59</f>
        <v>293.5</v>
      </c>
      <c r="D59" s="96">
        <f>[2]มีค.!$G59</f>
        <v>294.5</v>
      </c>
      <c r="E59" s="96">
        <f>[2]เมย.!$G59</f>
        <v>298.33333333333331</v>
      </c>
      <c r="F59" s="96">
        <f>[2]พค.!$G59</f>
        <v>296.2</v>
      </c>
      <c r="G59" s="97">
        <f>[2]มิย.!$G59</f>
        <v>287</v>
      </c>
      <c r="H59" s="95">
        <f>[2]กค.!$G59</f>
        <v>279</v>
      </c>
      <c r="I59" s="96">
        <f>[2]สค.!$G59</f>
        <v>286.2</v>
      </c>
      <c r="J59" s="96">
        <f>[2]กย.!$G59</f>
        <v>288.25</v>
      </c>
      <c r="K59" s="96">
        <f>[2]ตค.!$G59</f>
        <v>288</v>
      </c>
      <c r="L59" s="98">
        <f>[2]พย.!$G59</f>
        <v>279.5</v>
      </c>
      <c r="M59" s="98">
        <f>[2]ธค.!$G59</f>
        <v>282</v>
      </c>
      <c r="N59" s="99">
        <f t="shared" si="1"/>
        <v>288.70694444444445</v>
      </c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>
      <c r="A60" s="84" t="s">
        <v>33</v>
      </c>
      <c r="B60" s="95">
        <f>[2]มค.!$G60</f>
        <v>10959.753240000002</v>
      </c>
      <c r="C60" s="96">
        <f>[2]กพ.!$G60</f>
        <v>10972.67015</v>
      </c>
      <c r="D60" s="96">
        <f>[2]มีค.!$G60</f>
        <v>11129.602125000001</v>
      </c>
      <c r="E60" s="96">
        <f>[2]เมย.!$G60</f>
        <v>11527.8464</v>
      </c>
      <c r="F60" s="96">
        <f>[2]พค.!$G60</f>
        <v>11553.97784</v>
      </c>
      <c r="G60" s="97">
        <f>[2]มิย.!$G60</f>
        <v>11489.345600000001</v>
      </c>
      <c r="H60" s="95">
        <f>[2]กค.!$G60</f>
        <v>11383.595249999998</v>
      </c>
      <c r="I60" s="96">
        <f>[2]สค.!$G60</f>
        <v>11535.239119999998</v>
      </c>
      <c r="J60" s="96">
        <f>[2]กย.!$G60</f>
        <v>11573.323250000001</v>
      </c>
      <c r="K60" s="96">
        <f>[2]ตค.!$G60</f>
        <v>11539.543679999999</v>
      </c>
      <c r="L60" s="98">
        <f>[2]พย.!$G60</f>
        <v>11216.201800000001</v>
      </c>
      <c r="M60" s="98">
        <f>[2]ธค.!$G60</f>
        <v>11324.5272</v>
      </c>
      <c r="N60" s="99">
        <f t="shared" si="1"/>
        <v>11350.468804583334</v>
      </c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>
      <c r="A61" s="84" t="s">
        <v>55</v>
      </c>
      <c r="B61" s="95">
        <f>[2]มค.!$G61</f>
        <v>284.2</v>
      </c>
      <c r="C61" s="96">
        <f>[2]กพ.!$G61</f>
        <v>286.75</v>
      </c>
      <c r="D61" s="96">
        <f>[2]มีค.!$G61</f>
        <v>289.5</v>
      </c>
      <c r="E61" s="96">
        <f>[2]เมย.!$G61</f>
        <v>293.33333333333331</v>
      </c>
      <c r="F61" s="96">
        <f>[2]พค.!$G61</f>
        <v>291.2</v>
      </c>
      <c r="G61" s="97">
        <f>[2]มิย.!$G61</f>
        <v>282.25</v>
      </c>
      <c r="H61" s="95">
        <f>[2]กค.!$G61</f>
        <v>274</v>
      </c>
      <c r="I61" s="96">
        <f>[2]สค.!$G61</f>
        <v>281.2</v>
      </c>
      <c r="J61" s="96">
        <f>[2]กย.!$G61</f>
        <v>283.25</v>
      </c>
      <c r="K61" s="96">
        <f>[2]ตค.!$G61</f>
        <v>283.39999999999998</v>
      </c>
      <c r="L61" s="98">
        <f>[2]พย.!$G61</f>
        <v>274.5</v>
      </c>
      <c r="M61" s="98">
        <f>[2]ธค.!$G61</f>
        <v>277</v>
      </c>
      <c r="N61" s="99">
        <f t="shared" si="1"/>
        <v>283.38194444444446</v>
      </c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>
      <c r="A62" s="84" t="s">
        <v>34</v>
      </c>
      <c r="B62" s="95">
        <f>[2]มค.!$G62</f>
        <v>10851.835359999999</v>
      </c>
      <c r="C62" s="96">
        <f>[2]กพ.!$G62</f>
        <v>10877.02785</v>
      </c>
      <c r="D62" s="96">
        <f>[2]มีค.!$G62</f>
        <v>11023.875599999999</v>
      </c>
      <c r="E62" s="96">
        <f>[2]เมย.!$G62</f>
        <v>11436.157366666666</v>
      </c>
      <c r="F62" s="96">
        <f>[2]พค.!$G62</f>
        <v>11458.73192</v>
      </c>
      <c r="G62" s="97">
        <f>[2]มิย.!$G62</f>
        <v>11387.516099999999</v>
      </c>
      <c r="H62" s="95">
        <f>[2]กค.!$G62</f>
        <v>11279.709150000001</v>
      </c>
      <c r="I62" s="96">
        <f>[2]สค.!$G62</f>
        <v>11445.007299999999</v>
      </c>
      <c r="J62" s="96">
        <f>[2]กย.!$G62</f>
        <v>11471.200575000001</v>
      </c>
      <c r="K62" s="96">
        <f>[2]ตค.!$G62</f>
        <v>11422.569679999999</v>
      </c>
      <c r="L62" s="98">
        <f>[2]พย.!$G62</f>
        <v>11114.093500000001</v>
      </c>
      <c r="M62" s="98">
        <f>[2]ธค.!$G62</f>
        <v>11242.760249999999</v>
      </c>
      <c r="N62" s="99">
        <f t="shared" si="1"/>
        <v>11250.873720972222</v>
      </c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>
      <c r="A63" s="84" t="s">
        <v>55</v>
      </c>
      <c r="B63" s="95">
        <f>[2]มค.!$G63</f>
        <v>281.39999999999998</v>
      </c>
      <c r="C63" s="96">
        <f>[2]กพ.!$G63</f>
        <v>284.25</v>
      </c>
      <c r="D63" s="96">
        <f>[2]มีค.!$G63</f>
        <v>286.75</v>
      </c>
      <c r="E63" s="96">
        <f>[2]เมย.!$G63</f>
        <v>291</v>
      </c>
      <c r="F63" s="96">
        <f>[2]พค.!$G63</f>
        <v>288.8</v>
      </c>
      <c r="G63" s="97">
        <f>[2]มิย.!$G63</f>
        <v>279.75</v>
      </c>
      <c r="H63" s="95">
        <f>[2]กค.!$G63</f>
        <v>271.5</v>
      </c>
      <c r="I63" s="96">
        <f>[2]สค.!$G63</f>
        <v>279</v>
      </c>
      <c r="J63" s="96">
        <f>[2]กย.!$G63</f>
        <v>280.75</v>
      </c>
      <c r="K63" s="96">
        <f>[2]ตค.!$G63</f>
        <v>280.60000000000002</v>
      </c>
      <c r="L63" s="98">
        <f>[2]พย.!$G63</f>
        <v>272</v>
      </c>
      <c r="M63" s="98">
        <f>[2]ธค.!$G63</f>
        <v>275</v>
      </c>
      <c r="N63" s="99">
        <f t="shared" si="1"/>
        <v>280.89999999999998</v>
      </c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>
      <c r="A64" s="84" t="s">
        <v>35</v>
      </c>
      <c r="B64" s="95"/>
      <c r="C64" s="96"/>
      <c r="D64" s="96"/>
      <c r="E64" s="96"/>
      <c r="F64" s="96"/>
      <c r="G64" s="97"/>
      <c r="H64" s="95"/>
      <c r="I64" s="96"/>
      <c r="J64" s="96"/>
      <c r="K64" s="96"/>
      <c r="L64" s="98"/>
      <c r="M64" s="98"/>
      <c r="N64" s="99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>
      <c r="A65" s="84" t="s">
        <v>55</v>
      </c>
      <c r="B65" s="95"/>
      <c r="C65" s="96"/>
      <c r="D65" s="96"/>
      <c r="E65" s="96"/>
      <c r="F65" s="96"/>
      <c r="G65" s="97"/>
      <c r="H65" s="95"/>
      <c r="I65" s="96"/>
      <c r="J65" s="96"/>
      <c r="K65" s="96"/>
      <c r="L65" s="98"/>
      <c r="M65" s="98"/>
      <c r="N65" s="99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>
      <c r="A66" s="84" t="s">
        <v>36</v>
      </c>
      <c r="B66" s="95"/>
      <c r="C66" s="96"/>
      <c r="D66" s="96"/>
      <c r="E66" s="96"/>
      <c r="F66" s="96"/>
      <c r="G66" s="97"/>
      <c r="H66" s="95"/>
      <c r="I66" s="96"/>
      <c r="J66" s="96"/>
      <c r="K66" s="96"/>
      <c r="L66" s="98"/>
      <c r="M66" s="98"/>
      <c r="N66" s="95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 spans="1:26">
      <c r="A67" s="84" t="s">
        <v>55</v>
      </c>
      <c r="B67" s="95"/>
      <c r="C67" s="96"/>
      <c r="D67" s="96"/>
      <c r="E67" s="96"/>
      <c r="F67" s="96"/>
      <c r="G67" s="97"/>
      <c r="H67" s="95"/>
      <c r="I67" s="96"/>
      <c r="J67" s="96"/>
      <c r="K67" s="96"/>
      <c r="L67" s="98"/>
      <c r="M67" s="98"/>
      <c r="N67" s="95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spans="1:26">
      <c r="A68" s="36" t="s">
        <v>37</v>
      </c>
      <c r="B68" s="95"/>
      <c r="C68" s="96"/>
      <c r="D68" s="96"/>
      <c r="E68" s="96"/>
      <c r="F68" s="96"/>
      <c r="G68" s="97"/>
      <c r="H68" s="95"/>
      <c r="I68" s="96"/>
      <c r="J68" s="96"/>
      <c r="K68" s="96"/>
      <c r="L68" s="98"/>
      <c r="M68" s="98"/>
      <c r="N68" s="95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 spans="1:26">
      <c r="A69" s="84" t="s">
        <v>38</v>
      </c>
      <c r="B69" s="95"/>
      <c r="C69" s="96"/>
      <c r="D69" s="96"/>
      <c r="E69" s="96"/>
      <c r="F69" s="96"/>
      <c r="G69" s="97"/>
      <c r="H69" s="95"/>
      <c r="I69" s="96"/>
      <c r="J69" s="96"/>
      <c r="K69" s="96"/>
      <c r="L69" s="98"/>
      <c r="M69" s="98"/>
      <c r="N69" s="95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 spans="1:26">
      <c r="A70" s="105" t="s">
        <v>55</v>
      </c>
      <c r="B70" s="95"/>
      <c r="C70" s="96"/>
      <c r="D70" s="96"/>
      <c r="E70" s="96"/>
      <c r="F70" s="96"/>
      <c r="G70" s="97"/>
      <c r="H70" s="95"/>
      <c r="I70" s="96"/>
      <c r="J70" s="96"/>
      <c r="K70" s="96"/>
      <c r="L70" s="98"/>
      <c r="M70" s="98"/>
      <c r="N70" s="106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 spans="1:26">
      <c r="A71" s="36" t="s">
        <v>39</v>
      </c>
      <c r="B71" s="95"/>
      <c r="C71" s="96"/>
      <c r="D71" s="96"/>
      <c r="E71" s="96"/>
      <c r="F71" s="96"/>
      <c r="G71" s="97"/>
      <c r="H71" s="95"/>
      <c r="I71" s="96"/>
      <c r="J71" s="96"/>
      <c r="K71" s="96"/>
      <c r="L71" s="98"/>
      <c r="M71" s="98"/>
      <c r="N71" s="99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 spans="1:26">
      <c r="A72" s="84" t="s">
        <v>40</v>
      </c>
      <c r="B72" s="95">
        <f>[2]มค.!$G72</f>
        <v>11244.946220000002</v>
      </c>
      <c r="C72" s="96">
        <f>[2]กพ.!$G72</f>
        <v>11231.008949999999</v>
      </c>
      <c r="D72" s="96">
        <f>[2]มีค.!$G72</f>
        <v>11293.464225</v>
      </c>
      <c r="E72" s="96">
        <f>[2]เมย.!$G72</f>
        <v>11750.523833333333</v>
      </c>
      <c r="F72" s="96">
        <f>[2]พค.!$G72</f>
        <v>11704.72954</v>
      </c>
      <c r="G72" s="97">
        <f>[2]มิย.!$G72</f>
        <v>11713.212599999999</v>
      </c>
      <c r="H72" s="95">
        <f>[2]กค.!$G72</f>
        <v>11601.683075000001</v>
      </c>
      <c r="I72" s="96">
        <f>[2]สค.!$G72</f>
        <v>11797.7387</v>
      </c>
      <c r="J72" s="96">
        <f>[2]กย.!$G72</f>
        <v>11920.650399999999</v>
      </c>
      <c r="K72" s="96">
        <f>[2]ตค.!$G72</f>
        <v>11894.709940000001</v>
      </c>
      <c r="L72" s="98">
        <f>[2]พย.!$G72</f>
        <v>11318.2256</v>
      </c>
      <c r="M72" s="98">
        <f>[2]ธค.!$G72</f>
        <v>11529.081399999999</v>
      </c>
      <c r="N72" s="99">
        <f t="shared" ref="N72:N85" si="2">AVERAGE(B72:M72)</f>
        <v>11583.331206944446</v>
      </c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 spans="1:26">
      <c r="A73" s="84" t="s">
        <v>56</v>
      </c>
      <c r="B73" s="95">
        <f>[2]มค.!$G73</f>
        <v>291.60000000000002</v>
      </c>
      <c r="C73" s="96">
        <f>[2]กพ.!$G73</f>
        <v>293.5</v>
      </c>
      <c r="D73" s="96">
        <f>[2]มีค.!$G73</f>
        <v>293.75</v>
      </c>
      <c r="E73" s="96">
        <f>[2]เมย.!$G73</f>
        <v>299</v>
      </c>
      <c r="F73" s="96">
        <f>[2]พค.!$G73</f>
        <v>295</v>
      </c>
      <c r="G73" s="97">
        <f>[2]มิย.!$G73</f>
        <v>287.75</v>
      </c>
      <c r="H73" s="95">
        <f>[2]กค.!$G73</f>
        <v>279.25</v>
      </c>
      <c r="I73" s="96">
        <f>[2]สค.!$G73</f>
        <v>287.60000000000002</v>
      </c>
      <c r="J73" s="96">
        <f>[2]กย.!$G73</f>
        <v>291.75</v>
      </c>
      <c r="K73" s="96">
        <f>[2]ตค.!$G73</f>
        <v>292.2</v>
      </c>
      <c r="L73" s="98">
        <f>[2]พย.!$G73</f>
        <v>277</v>
      </c>
      <c r="M73" s="98">
        <f>[2]ธค.!$G73</f>
        <v>282</v>
      </c>
      <c r="N73" s="99">
        <f t="shared" si="2"/>
        <v>289.2</v>
      </c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 spans="1:26">
      <c r="A74" s="84" t="s">
        <v>41</v>
      </c>
      <c r="B74" s="95">
        <f>[2]มค.!$G74</f>
        <v>11137.02304</v>
      </c>
      <c r="C74" s="96">
        <f>[2]กพ.!$G74</f>
        <v>11116.211625</v>
      </c>
      <c r="D74" s="96">
        <f>[2]มีค.!$G74</f>
        <v>11197.415625</v>
      </c>
      <c r="E74" s="96">
        <f>[2]เมย.!$G74</f>
        <v>11671.925099999999</v>
      </c>
      <c r="F74" s="96">
        <f>[2]พค.!$G74</f>
        <v>11625.367819999999</v>
      </c>
      <c r="G74" s="97">
        <f>[2]มิย.!$G74</f>
        <v>11611.383100000001</v>
      </c>
      <c r="H74" s="95">
        <f>[2]กค.!$G74</f>
        <v>11508.150799999999</v>
      </c>
      <c r="I74" s="96">
        <f>[2]สค.!$G74</f>
        <v>11691.138580000003</v>
      </c>
      <c r="J74" s="96">
        <f>[2]กย.!$G74</f>
        <v>11828.724275</v>
      </c>
      <c r="K74" s="96">
        <f>[2]ตค.!$G74</f>
        <v>11797.03126</v>
      </c>
      <c r="L74" s="98">
        <f>[2]พย.!$G74</f>
        <v>11267.229649999999</v>
      </c>
      <c r="M74" s="98">
        <f>[2]ธค.!$G74</f>
        <v>11426.941124999999</v>
      </c>
      <c r="N74" s="99">
        <f t="shared" si="2"/>
        <v>11489.878500000001</v>
      </c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 spans="1:26">
      <c r="A75" s="84" t="s">
        <v>55</v>
      </c>
      <c r="B75" s="95">
        <f>[2]มค.!$G75</f>
        <v>288.8</v>
      </c>
      <c r="C75" s="96">
        <f>[2]กพ.!$G75</f>
        <v>290.5</v>
      </c>
      <c r="D75" s="96">
        <f>[2]มีค.!$G75</f>
        <v>291.25</v>
      </c>
      <c r="E75" s="96">
        <f>[2]เมย.!$G75</f>
        <v>297</v>
      </c>
      <c r="F75" s="96">
        <f>[2]พค.!$G75</f>
        <v>293</v>
      </c>
      <c r="G75" s="97">
        <f>[2]มิย.!$G75</f>
        <v>285.25</v>
      </c>
      <c r="H75" s="95">
        <f>[2]กค.!$G75</f>
        <v>277</v>
      </c>
      <c r="I75" s="96">
        <f>[2]สค.!$G75</f>
        <v>285</v>
      </c>
      <c r="J75" s="96">
        <f>[2]กย.!$G75</f>
        <v>289.5</v>
      </c>
      <c r="K75" s="96">
        <f>[2]ตค.!$G75</f>
        <v>289.8</v>
      </c>
      <c r="L75" s="98">
        <f>[2]พย.!$G75</f>
        <v>275.75</v>
      </c>
      <c r="M75" s="98">
        <f>[2]ธค.!$G75</f>
        <v>279.5</v>
      </c>
      <c r="N75" s="99">
        <f t="shared" si="2"/>
        <v>286.86250000000001</v>
      </c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 spans="1:26">
      <c r="A76" s="84" t="s">
        <v>42</v>
      </c>
      <c r="B76" s="95">
        <f>[2]มค.!$G76</f>
        <v>11021.32516</v>
      </c>
      <c r="C76" s="96">
        <f>[2]กพ.!$G76</f>
        <v>11020.53075</v>
      </c>
      <c r="D76" s="96">
        <f>[2]มีค.!$G76</f>
        <v>11101.238475</v>
      </c>
      <c r="E76" s="96">
        <f>[2]เมย.!$G76</f>
        <v>11554.027</v>
      </c>
      <c r="F76" s="96">
        <f>[2]พค.!$G76</f>
        <v>11489.917149999999</v>
      </c>
      <c r="G76" s="97">
        <f>[2]มิย.!$G76</f>
        <v>11509.6721</v>
      </c>
      <c r="H76" s="95">
        <f>[2]กค.!$G76</f>
        <v>11393.949074999999</v>
      </c>
      <c r="I76" s="96">
        <f>[2]สค.!$G76</f>
        <v>11609.094819999998</v>
      </c>
      <c r="J76" s="96">
        <f>[2]กย.!$G76</f>
        <v>11716.355025000001</v>
      </c>
      <c r="K76" s="96">
        <f>[2]ตค.!$G76</f>
        <v>11699.34866</v>
      </c>
      <c r="L76" s="98">
        <f>[2]พย.!$G76</f>
        <v>11175.286125000001</v>
      </c>
      <c r="M76" s="98">
        <f>[2]ธค.!$G76</f>
        <v>11324.664025</v>
      </c>
      <c r="N76" s="99">
        <f t="shared" si="2"/>
        <v>11384.617363749998</v>
      </c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 spans="1:26">
      <c r="A77" s="84" t="s">
        <v>55</v>
      </c>
      <c r="B77" s="95">
        <f>[2]มค.!$G77</f>
        <v>285.8</v>
      </c>
      <c r="C77" s="96">
        <f>[2]กพ.!$G77</f>
        <v>288</v>
      </c>
      <c r="D77" s="96">
        <f>[2]มีค.!$G77</f>
        <v>288.75</v>
      </c>
      <c r="E77" s="96">
        <f>[2]เมย.!$G77</f>
        <v>294</v>
      </c>
      <c r="F77" s="96">
        <f>[2]พค.!$G77</f>
        <v>290</v>
      </c>
      <c r="G77" s="97">
        <f>[2]มิย.!$G77</f>
        <v>282.75</v>
      </c>
      <c r="H77" s="95">
        <f>[2]กค.!$G77</f>
        <v>274.25</v>
      </c>
      <c r="I77" s="96">
        <f>[2]สค.!$G77</f>
        <v>283</v>
      </c>
      <c r="J77" s="96">
        <f>[2]กย.!$G77</f>
        <v>286.75</v>
      </c>
      <c r="K77" s="96">
        <f>[2]ตค.!$G77</f>
        <v>287.39999999999998</v>
      </c>
      <c r="L77" s="98">
        <f>[2]พย.!$G77</f>
        <v>273.5</v>
      </c>
      <c r="M77" s="98">
        <f>[2]ธค.!$G77</f>
        <v>277</v>
      </c>
      <c r="N77" s="99">
        <f t="shared" si="2"/>
        <v>284.26666666666671</v>
      </c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 spans="1:26">
      <c r="A78" s="84" t="s">
        <v>43</v>
      </c>
      <c r="B78" s="95">
        <f>[2]มค.!$G78</f>
        <v>10944.193240000001</v>
      </c>
      <c r="C78" s="96">
        <f>[2]กพ.!$G78</f>
        <v>10924.882749999999</v>
      </c>
      <c r="D78" s="96">
        <f>[2]มีค.!$G78</f>
        <v>10995.645974999999</v>
      </c>
      <c r="E78" s="96">
        <f>[2]เมย.!$G78</f>
        <v>11475.428266666664</v>
      </c>
      <c r="F78" s="96">
        <f>[2]พค.!$G78</f>
        <v>11426.963519999999</v>
      </c>
      <c r="G78" s="97">
        <f>[2]มิย.!$G78</f>
        <v>11418.00585</v>
      </c>
      <c r="H78" s="95">
        <f>[2]กค.!$G78</f>
        <v>11300.416799999999</v>
      </c>
      <c r="I78" s="96">
        <f>[2]สค.!$G78</f>
        <v>11486.029180000001</v>
      </c>
      <c r="J78" s="96">
        <f>[2]กย.!$G78</f>
        <v>11634.636875</v>
      </c>
      <c r="K78" s="96">
        <f>[2]ตค.!$G78</f>
        <v>11593.49576</v>
      </c>
      <c r="L78" s="98">
        <f>[2]พย.!$G78</f>
        <v>11062.927525000001</v>
      </c>
      <c r="M78" s="98">
        <f>[2]ธค.!$G78</f>
        <v>11232.7083</v>
      </c>
      <c r="N78" s="99">
        <f t="shared" si="2"/>
        <v>11291.277836805553</v>
      </c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 spans="1:26">
      <c r="A79" s="84" t="s">
        <v>55</v>
      </c>
      <c r="B79" s="95">
        <f>[2]มค.!$G79</f>
        <v>283.8</v>
      </c>
      <c r="C79" s="96">
        <f>[2]กพ.!$G79</f>
        <v>285.5</v>
      </c>
      <c r="D79" s="96">
        <f>[2]มีค.!$G79</f>
        <v>286</v>
      </c>
      <c r="E79" s="96">
        <f>[2]เมย.!$G79</f>
        <v>292</v>
      </c>
      <c r="F79" s="96">
        <f>[2]พค.!$G79</f>
        <v>288</v>
      </c>
      <c r="G79" s="97">
        <f>[2]มิย.!$G79</f>
        <v>280.5</v>
      </c>
      <c r="H79" s="95">
        <f>[2]กค.!$G79</f>
        <v>272</v>
      </c>
      <c r="I79" s="96">
        <f>[2]สค.!$G79</f>
        <v>280</v>
      </c>
      <c r="J79" s="96">
        <f>[2]กย.!$G79</f>
        <v>284.75</v>
      </c>
      <c r="K79" s="96">
        <f>[2]ตค.!$G79</f>
        <v>284.8</v>
      </c>
      <c r="L79" s="98">
        <f>[2]พย.!$G79</f>
        <v>270.75</v>
      </c>
      <c r="M79" s="98">
        <f>[2]ธค.!$G79</f>
        <v>274.75</v>
      </c>
      <c r="N79" s="99">
        <f t="shared" si="2"/>
        <v>281.9041666666667</v>
      </c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 spans="1:26">
      <c r="A80" s="84" t="s">
        <v>44</v>
      </c>
      <c r="B80" s="95">
        <f>[2]มค.!$G80</f>
        <v>10828.495359999999</v>
      </c>
      <c r="C80" s="96">
        <f>[2]กพ.!$G80</f>
        <v>10819.659824999999</v>
      </c>
      <c r="D80" s="96">
        <f>[2]มีค.!$G80</f>
        <v>10889.854425</v>
      </c>
      <c r="E80" s="96">
        <f>[2]เมย.!$G80</f>
        <v>11357.530166666666</v>
      </c>
      <c r="F80" s="96">
        <f>[2]พค.!$G80</f>
        <v>11307.92094</v>
      </c>
      <c r="G80" s="97">
        <f>[2]มิย.!$G80</f>
        <v>11306.131600000001</v>
      </c>
      <c r="H80" s="95">
        <f>[2]กค.!$G80</f>
        <v>11206.969375000001</v>
      </c>
      <c r="I80" s="96">
        <f>[2]สค.!$G80</f>
        <v>11403.985420000001</v>
      </c>
      <c r="J80" s="96">
        <f>[2]กย.!$G80</f>
        <v>11522.247724999999</v>
      </c>
      <c r="K80" s="96">
        <f>[2]ตค.!$G80</f>
        <v>11495.81316</v>
      </c>
      <c r="L80" s="98">
        <f>[2]พย.!$G80</f>
        <v>10981.206674999999</v>
      </c>
      <c r="M80" s="98">
        <f>[2]ธค.!$G80</f>
        <v>11140.756799999999</v>
      </c>
      <c r="N80" s="99">
        <f t="shared" si="2"/>
        <v>11188.380955972219</v>
      </c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 spans="1:26">
      <c r="A81" s="84" t="s">
        <v>56</v>
      </c>
      <c r="B81" s="95">
        <f>[2]มค.!$G81</f>
        <v>280.8</v>
      </c>
      <c r="C81" s="96">
        <f>[2]กพ.!$G81</f>
        <v>282.75</v>
      </c>
      <c r="D81" s="96">
        <f>[2]มีค.!$G81</f>
        <v>283.25</v>
      </c>
      <c r="E81" s="96">
        <f>[2]เมย.!$G81</f>
        <v>289</v>
      </c>
      <c r="F81" s="96">
        <f>[2]พค.!$G81</f>
        <v>285</v>
      </c>
      <c r="G81" s="97">
        <f>[2]มิย.!$G81</f>
        <v>277.75</v>
      </c>
      <c r="H81" s="95">
        <f>[2]กค.!$G81</f>
        <v>269.75</v>
      </c>
      <c r="I81" s="96">
        <f>[2]สค.!$G81</f>
        <v>278</v>
      </c>
      <c r="J81" s="96">
        <f>[2]กย.!$G81</f>
        <v>282</v>
      </c>
      <c r="K81" s="96">
        <f>[2]ตค.!$G81</f>
        <v>282.39999999999998</v>
      </c>
      <c r="L81" s="98">
        <f>[2]พย.!$G81</f>
        <v>268.75</v>
      </c>
      <c r="M81" s="98">
        <f>[2]ธค.!$G81</f>
        <v>272.5</v>
      </c>
      <c r="N81" s="99">
        <f t="shared" si="2"/>
        <v>279.32916666666671</v>
      </c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 spans="1:26">
      <c r="A82" s="84" t="s">
        <v>45</v>
      </c>
      <c r="B82" s="95"/>
      <c r="C82" s="96"/>
      <c r="D82" s="96"/>
      <c r="E82" s="96"/>
      <c r="F82" s="96"/>
      <c r="G82" s="97"/>
      <c r="H82" s="95"/>
      <c r="I82" s="96"/>
      <c r="J82" s="96"/>
      <c r="K82" s="96"/>
      <c r="L82" s="98"/>
      <c r="M82" s="98"/>
      <c r="N82" s="99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 spans="1:26">
      <c r="A83" s="84" t="s">
        <v>55</v>
      </c>
      <c r="B83" s="95"/>
      <c r="C83" s="96"/>
      <c r="D83" s="96"/>
      <c r="E83" s="96"/>
      <c r="F83" s="96"/>
      <c r="G83" s="97"/>
      <c r="H83" s="95"/>
      <c r="I83" s="96"/>
      <c r="J83" s="96"/>
      <c r="K83" s="96"/>
      <c r="L83" s="98"/>
      <c r="M83" s="98"/>
      <c r="N83" s="99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 spans="1:26">
      <c r="A84" s="36" t="s">
        <v>46</v>
      </c>
      <c r="B84" s="95"/>
      <c r="C84" s="96"/>
      <c r="D84" s="96"/>
      <c r="E84" s="96"/>
      <c r="F84" s="96"/>
      <c r="G84" s="97"/>
      <c r="H84" s="95"/>
      <c r="I84" s="96"/>
      <c r="J84" s="96"/>
      <c r="K84" s="96"/>
      <c r="L84" s="98"/>
      <c r="M84" s="98"/>
      <c r="N84" s="99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 spans="1:26">
      <c r="A85" s="84" t="s">
        <v>47</v>
      </c>
      <c r="B85" s="95">
        <f>[2]มค.!$G85</f>
        <v>8529.031460000002</v>
      </c>
      <c r="C85" s="96">
        <f>[2]กพ.!$G85</f>
        <v>8581.0813500000004</v>
      </c>
      <c r="D85" s="96">
        <f>[2]มีค.!$G85</f>
        <v>8562.9338250000001</v>
      </c>
      <c r="E85" s="96">
        <f>[2]เมย.!$G85</f>
        <v>8567.2751333333345</v>
      </c>
      <c r="F85" s="96">
        <f>[2]พค.!$G85</f>
        <v>8570.2522800000006</v>
      </c>
      <c r="G85" s="97">
        <f>[2]มิย.!$G85</f>
        <v>8578.936099999999</v>
      </c>
      <c r="H85" s="95">
        <f>[2]กค.!$G85</f>
        <v>8579.2358000000004</v>
      </c>
      <c r="I85" s="96">
        <f>[2]สค.!$G85</f>
        <v>8393.0198799999998</v>
      </c>
      <c r="J85" s="96">
        <f>[2]กย.!$G85</f>
        <v>8376.051875000001</v>
      </c>
      <c r="K85" s="96">
        <f>[2]ตค.!$G85</f>
        <v>8385.625320000001</v>
      </c>
      <c r="L85" s="98">
        <f>[2]พย.!$G85</f>
        <v>8274.2512000000006</v>
      </c>
      <c r="M85" s="98">
        <f>[2]ธค.!$G85</f>
        <v>8278.7767249999997</v>
      </c>
      <c r="N85" s="99">
        <f t="shared" si="2"/>
        <v>8473.0392456944446</v>
      </c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 spans="1:26">
      <c r="A86" s="105" t="s">
        <v>55</v>
      </c>
      <c r="B86" s="106">
        <f>[2]มค.!$G86</f>
        <v>221.2</v>
      </c>
      <c r="C86" s="107">
        <f>[2]กพ.!$G86</f>
        <v>224.25</v>
      </c>
      <c r="D86" s="107">
        <f>[2]มีค.!$G86</f>
        <v>222.75</v>
      </c>
      <c r="E86" s="107">
        <f>[2]เมย.!$G86</f>
        <v>218</v>
      </c>
      <c r="F86" s="107">
        <f>[2]พค.!$G86</f>
        <v>216</v>
      </c>
      <c r="G86" s="108">
        <f>[2]มิย.!$G86</f>
        <v>210.75</v>
      </c>
      <c r="H86" s="106">
        <f>[2]กค.!$G86</f>
        <v>206.5</v>
      </c>
      <c r="I86" s="107">
        <f>[2]สค.!$G86</f>
        <v>204.6</v>
      </c>
      <c r="J86" s="107">
        <f>[2]กย.!$G86</f>
        <v>205</v>
      </c>
      <c r="K86" s="107">
        <f>[2]ตค.!$G86</f>
        <v>206</v>
      </c>
      <c r="L86" s="109">
        <f>[2]พย.!$G86</f>
        <v>202.5</v>
      </c>
      <c r="M86" s="110">
        <f>[2]ธค.!$G86</f>
        <v>202.5</v>
      </c>
      <c r="N86" s="111">
        <f>AVERAGE(B86:M86)</f>
        <v>211.67083333333335</v>
      </c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 spans="1:2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112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 spans="1:2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 spans="1:2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 spans="1:2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 spans="1:2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 spans="1:2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 spans="1:2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 spans="1:2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 spans="1:2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 spans="1:2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 spans="2:2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 spans="2:2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 spans="2:2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spans="2:2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 spans="2:2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 spans="2:2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 spans="2:2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 spans="2:2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 spans="2:2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 spans="2:2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 spans="2:2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 spans="2:2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 spans="2:2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 spans="2:2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 spans="2:2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 spans="2:2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 spans="2:2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 spans="2:2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 spans="2:2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 spans="2:2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 spans="2:26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 spans="2:26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 spans="2:26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 spans="2:26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 spans="2:26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 spans="2:26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 spans="2:26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 spans="2:26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 spans="2:26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 spans="2:26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 spans="2:26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 spans="2:26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 spans="2:26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 spans="2:26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 spans="2:26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 spans="2:26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 spans="2:26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 spans="2:26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 spans="2:26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 spans="2:26"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 spans="2:26"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 spans="2:26"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 spans="2:26"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 spans="2:26"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 spans="2:26"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 spans="2:26"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spans="2:26"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 spans="2:26"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 spans="2:26"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spans="2:26"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 spans="2:26"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 spans="2:26"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 spans="2:26"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 spans="2:26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 spans="2:26"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 spans="2:26"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 spans="2:26"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 spans="2:26"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 spans="2:26"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 spans="2:26"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 spans="2:26"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 spans="2:26"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 spans="2:26"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 spans="2:26"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 spans="2:26"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 spans="2:26"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 spans="2:26"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 spans="2:26"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 spans="2:26"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 spans="2:26"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 spans="2:26"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 spans="2:26"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 spans="2:26"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 spans="2:26"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 spans="2:26"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 spans="2:26"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 spans="2:26"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 spans="2:26"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 spans="2:26"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 spans="2:26"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 spans="2:26"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 spans="2:26"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 spans="2:26"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 spans="2:26"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 spans="2:26"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 spans="2:26"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 spans="2:26"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 spans="2:26"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spans="2:26"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 spans="2:26"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 spans="2:26"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 spans="2:26"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 spans="2:26"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 spans="2:26"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 spans="2:26"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 spans="2:26"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 spans="2:26"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 spans="2:26"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 spans="2:26"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 spans="2:26"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 spans="2:26"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 spans="2:26"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 spans="2:26"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 spans="2:26"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 spans="2:26"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 spans="2:26"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 spans="2:26"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 spans="2:26"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 spans="2:26"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 spans="2:26"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 spans="2:26"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 spans="2:26"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 spans="2:26"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 spans="2:26"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 spans="2:26"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 spans="2:26"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 spans="2:26"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 spans="2:26"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 spans="2:26"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 spans="2:26"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 spans="2:26"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 spans="2:26"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 spans="2:26"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 spans="2:26"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 spans="2:26"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 spans="2:26"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 spans="2:26"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 spans="2:26"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 spans="2:26"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 spans="2:26"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 spans="2:26"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 spans="2:26"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 spans="2:26"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 spans="2:26"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 spans="2:26"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 spans="2:26"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 spans="2:26"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 spans="2:26"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 spans="2:26"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 spans="2:26"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 spans="2:26"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 spans="2:26"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 spans="2:26"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 spans="2:26"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 spans="2:26"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 spans="2:26"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 spans="2:26"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 spans="2:26"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 spans="2:26"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 spans="2:26"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 spans="2:26"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 spans="2:26"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 spans="2:26"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 spans="2:26"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 spans="2:26"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 spans="2:26"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 spans="2:26"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 spans="2:26"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 spans="2:26"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 spans="2:26"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 spans="2:26"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 spans="2:26"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 spans="2:26"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 spans="2:26"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 spans="2:26"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 spans="2:26"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 spans="2:26"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 spans="2:26"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 spans="2:26"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 spans="2:26"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 spans="2:26"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 spans="2:26"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 spans="2:26"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 spans="2:26"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 spans="2:26"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 spans="2:26"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 spans="2:26"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 spans="2:26"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 spans="2:26"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 spans="2:26"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 spans="2:26"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 spans="2:26"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 spans="2:26"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 spans="2:26"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 spans="2:26"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 spans="2:26"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 spans="2:26"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 spans="2:26"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 spans="2:26"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 spans="2:26"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 spans="2:26"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 spans="2:26"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 spans="2:26"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 spans="2:26"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 spans="2:26"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 spans="2:26"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 spans="2:26"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 spans="2:26"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 spans="2:26"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 spans="2:26"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 spans="2:26"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 spans="2:26"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 spans="2:26"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 spans="2:26"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 spans="2:26"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 spans="2:26"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 spans="2:26"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 spans="2:26"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 spans="2:26"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 spans="2:26"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 spans="2:26"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 spans="2:26"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 spans="2:26"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 spans="2:26"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 spans="2:26"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 spans="2:26"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 spans="2:26"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 spans="2:26"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 spans="2:26"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 spans="2:26"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 spans="2:26"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 spans="2:26"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 spans="2:26"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 spans="2:26"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 spans="2:26"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 spans="2:26"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 spans="2:26"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 spans="2:26"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 spans="2:26"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 spans="2:26"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 spans="2:26"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 spans="2:26"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 spans="2:26"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 spans="2:26"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 spans="2:26"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 spans="2:26"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 spans="2:26"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 spans="2:26"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 spans="2:26"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 spans="2:26"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 spans="2:26"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 spans="2:26"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 spans="2:26"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 spans="2:26"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 spans="2:26"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 spans="2:26"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 spans="2:26"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 spans="2:26"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 spans="2:26"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 spans="2:26"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 spans="2:26"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 spans="2:26"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 spans="2:26"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 spans="2:26"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 spans="2:26">
      <c r="B351" s="100"/>
      <c r="C351" s="100"/>
      <c r="D351" s="100"/>
      <c r="E351" s="100"/>
    </row>
    <row r="352" spans="2:26">
      <c r="B352" s="100"/>
      <c r="C352" s="100"/>
      <c r="D352" s="100"/>
      <c r="E352" s="100"/>
    </row>
    <row r="353" spans="2:5">
      <c r="B353" s="100"/>
      <c r="C353" s="100"/>
      <c r="D353" s="100"/>
      <c r="E353" s="100"/>
    </row>
    <row r="354" spans="2:5">
      <c r="B354" s="100"/>
      <c r="C354" s="100"/>
      <c r="D354" s="100"/>
      <c r="E354" s="100"/>
    </row>
    <row r="355" spans="2:5">
      <c r="B355" s="100"/>
      <c r="C355" s="100"/>
      <c r="D355" s="100"/>
      <c r="E355" s="100"/>
    </row>
    <row r="356" spans="2:5">
      <c r="B356" s="100"/>
      <c r="C356" s="100"/>
      <c r="D356" s="100"/>
      <c r="E356" s="100"/>
    </row>
    <row r="357" spans="2:5">
      <c r="B357" s="100"/>
      <c r="C357" s="100"/>
      <c r="D357" s="100"/>
      <c r="E357" s="100"/>
    </row>
    <row r="358" spans="2:5">
      <c r="B358" s="100"/>
      <c r="C358" s="100"/>
      <c r="D358" s="100"/>
      <c r="E358" s="100"/>
    </row>
    <row r="359" spans="2:5">
      <c r="B359" s="100"/>
      <c r="C359" s="100"/>
      <c r="D359" s="100"/>
      <c r="E359" s="100"/>
    </row>
    <row r="360" spans="2:5">
      <c r="B360" s="100"/>
      <c r="C360" s="100"/>
      <c r="D360" s="100"/>
      <c r="E360" s="100"/>
    </row>
    <row r="361" spans="2:5">
      <c r="B361" s="100"/>
      <c r="C361" s="100"/>
      <c r="D361" s="100"/>
      <c r="E361" s="100"/>
    </row>
    <row r="362" spans="2:5">
      <c r="B362" s="100"/>
      <c r="C362" s="100"/>
      <c r="D362" s="100"/>
      <c r="E362" s="100"/>
    </row>
    <row r="363" spans="2:5">
      <c r="B363" s="100"/>
      <c r="C363" s="100"/>
      <c r="D363" s="100"/>
      <c r="E363" s="100"/>
    </row>
    <row r="364" spans="2:5">
      <c r="B364" s="100"/>
      <c r="C364" s="100"/>
      <c r="D364" s="100"/>
      <c r="E364" s="100"/>
    </row>
    <row r="365" spans="2:5">
      <c r="B365" s="100"/>
      <c r="C365" s="100"/>
      <c r="D365" s="100"/>
      <c r="E365" s="100"/>
    </row>
    <row r="366" spans="2:5">
      <c r="B366" s="100"/>
      <c r="C366" s="100"/>
      <c r="D366" s="100"/>
      <c r="E366" s="100"/>
    </row>
    <row r="367" spans="2:5">
      <c r="B367" s="100"/>
      <c r="C367" s="100"/>
      <c r="D367" s="100"/>
      <c r="E367" s="100"/>
    </row>
    <row r="368" spans="2:5">
      <c r="C368" s="113"/>
    </row>
    <row r="369" spans="3:3">
      <c r="C369" s="113"/>
    </row>
    <row r="370" spans="3:3">
      <c r="C370" s="113"/>
    </row>
    <row r="371" spans="3:3">
      <c r="C371" s="113"/>
    </row>
    <row r="372" spans="3:3">
      <c r="C372" s="113"/>
    </row>
    <row r="373" spans="3:3">
      <c r="C373" s="113"/>
    </row>
    <row r="374" spans="3:3">
      <c r="C374" s="113"/>
    </row>
    <row r="375" spans="3:3">
      <c r="C375" s="113"/>
    </row>
    <row r="376" spans="3:3">
      <c r="C376" s="113"/>
    </row>
    <row r="377" spans="3:3">
      <c r="C377" s="113"/>
    </row>
    <row r="378" spans="3:3">
      <c r="C378" s="113"/>
    </row>
    <row r="379" spans="3:3">
      <c r="C379" s="113"/>
    </row>
    <row r="380" spans="3:3">
      <c r="C380" s="113"/>
    </row>
    <row r="381" spans="3:3">
      <c r="C381" s="113"/>
    </row>
    <row r="382" spans="3:3">
      <c r="C382" s="113"/>
    </row>
    <row r="383" spans="3:3">
      <c r="C383" s="113"/>
    </row>
    <row r="384" spans="3:3">
      <c r="C384" s="113"/>
    </row>
    <row r="385" spans="3:3">
      <c r="C385" s="113"/>
    </row>
    <row r="386" spans="3:3">
      <c r="C386" s="113"/>
    </row>
    <row r="387" spans="3:3">
      <c r="C387" s="113"/>
    </row>
    <row r="388" spans="3:3">
      <c r="C388" s="113"/>
    </row>
    <row r="389" spans="3:3">
      <c r="C389" s="113"/>
    </row>
    <row r="390" spans="3:3">
      <c r="C390" s="113"/>
    </row>
    <row r="391" spans="3:3">
      <c r="C391" s="113"/>
    </row>
    <row r="392" spans="3:3">
      <c r="C392" s="113"/>
    </row>
    <row r="393" spans="3:3">
      <c r="C393" s="113"/>
    </row>
    <row r="394" spans="3:3">
      <c r="C394" s="113"/>
    </row>
    <row r="395" spans="3:3">
      <c r="C395" s="113"/>
    </row>
    <row r="396" spans="3:3">
      <c r="C396" s="113"/>
    </row>
    <row r="397" spans="3:3">
      <c r="C397" s="113"/>
    </row>
    <row r="398" spans="3:3">
      <c r="C398" s="113"/>
    </row>
    <row r="399" spans="3:3">
      <c r="C399" s="113"/>
    </row>
    <row r="400" spans="3:3">
      <c r="C400" s="113"/>
    </row>
    <row r="401" spans="3:3">
      <c r="C401" s="113"/>
    </row>
    <row r="402" spans="3:3">
      <c r="C402" s="113"/>
    </row>
    <row r="403" spans="3:3">
      <c r="C403" s="113"/>
    </row>
    <row r="404" spans="3:3">
      <c r="C404" s="113"/>
    </row>
    <row r="405" spans="3:3">
      <c r="C405" s="113"/>
    </row>
    <row r="406" spans="3:3">
      <c r="C406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5"/>
  <sheetViews>
    <sheetView workbookViewId="0">
      <selection activeCell="F9" sqref="F9"/>
    </sheetView>
  </sheetViews>
  <sheetFormatPr defaultRowHeight="14.25"/>
  <cols>
    <col min="1" max="1" width="28.75" customWidth="1"/>
  </cols>
  <sheetData>
    <row r="1" spans="1:14" ht="29.25">
      <c r="A1" s="116" t="s">
        <v>78</v>
      </c>
      <c r="B1" s="117"/>
      <c r="C1" s="117"/>
      <c r="D1" s="117"/>
      <c r="E1" s="117"/>
      <c r="F1" s="117"/>
      <c r="G1" s="117"/>
    </row>
    <row r="2" spans="1:14" ht="21">
      <c r="A2" s="118" t="s">
        <v>62</v>
      </c>
      <c r="B2" s="119"/>
      <c r="C2" s="119"/>
      <c r="D2" s="119"/>
      <c r="E2" s="119"/>
      <c r="F2" s="119"/>
      <c r="G2" s="120" t="s">
        <v>63</v>
      </c>
      <c r="H2" s="121"/>
      <c r="I2" s="75"/>
      <c r="J2" s="75"/>
      <c r="K2" s="75"/>
      <c r="L2" s="75"/>
      <c r="M2" s="122" t="s">
        <v>50</v>
      </c>
      <c r="N2" s="75"/>
    </row>
    <row r="3" spans="1:14" ht="21">
      <c r="A3" s="43" t="s">
        <v>48</v>
      </c>
      <c r="B3" s="44" t="s">
        <v>64</v>
      </c>
      <c r="C3" s="44" t="s">
        <v>65</v>
      </c>
      <c r="D3" s="44" t="s">
        <v>66</v>
      </c>
      <c r="E3" s="44" t="s">
        <v>67</v>
      </c>
      <c r="F3" s="44" t="s">
        <v>68</v>
      </c>
      <c r="G3" s="44" t="s">
        <v>69</v>
      </c>
      <c r="H3" s="44" t="s">
        <v>70</v>
      </c>
      <c r="I3" s="44" t="s">
        <v>71</v>
      </c>
      <c r="J3" s="44" t="s">
        <v>72</v>
      </c>
      <c r="K3" s="44" t="s">
        <v>73</v>
      </c>
      <c r="L3" s="43" t="s">
        <v>74</v>
      </c>
      <c r="M3" s="44" t="s">
        <v>75</v>
      </c>
      <c r="N3" s="44" t="s">
        <v>76</v>
      </c>
    </row>
    <row r="4" spans="1:14" ht="21.75">
      <c r="A4" s="123" t="s">
        <v>53</v>
      </c>
      <c r="B4" s="124">
        <f>'[3]ราคาFOB2549 มค.'!G4</f>
        <v>39.504480000000001</v>
      </c>
      <c r="C4" s="125">
        <f>'[3]ราคาFOB2549 กพ.'!G4</f>
        <v>39.185900000000004</v>
      </c>
      <c r="D4" s="124">
        <f>'[3]ราคาFOB2549 มีค.'!G4</f>
        <v>38.79325</v>
      </c>
      <c r="E4" s="124">
        <f>'[3]ราคาFOB2549 เมย.'!G4</f>
        <v>37.896324999999997</v>
      </c>
      <c r="F4" s="125">
        <f>'[3]ราคาFOB2549 พค.'!G4</f>
        <v>37.76108</v>
      </c>
      <c r="G4" s="125">
        <f>'[3]ราคาFOB2549 มิย.'!G4</f>
        <v>38.151949999999999</v>
      </c>
      <c r="H4" s="126">
        <f>'[3]ราคาFOB2549 กค.'!G4</f>
        <v>37.804099999999998</v>
      </c>
      <c r="I4" s="126">
        <f>'[3]ราคาFOB2549 สค.'!G4</f>
        <v>37.39705</v>
      </c>
      <c r="J4" s="126">
        <f>'[3]ราคาFOB2549 กย.'!G4</f>
        <v>37.228850000000001</v>
      </c>
      <c r="K4" s="126">
        <f>'[3]ราคาFOB2549 ตค.'!G4</f>
        <v>37.100620000000006</v>
      </c>
      <c r="L4" s="126">
        <f>'[3]ราคาFOB2549 พย.'!G4</f>
        <v>36.34225</v>
      </c>
      <c r="M4" s="127">
        <f>'[3]ราคาFOB2549 ธค.'!G4</f>
        <v>35.577974999999995</v>
      </c>
      <c r="N4" s="128">
        <f>AVERAGE(B4:M4)</f>
        <v>37.728652499999995</v>
      </c>
    </row>
    <row r="5" spans="1:14" ht="21.75">
      <c r="A5" s="129" t="s">
        <v>0</v>
      </c>
      <c r="B5" s="130"/>
      <c r="C5" s="131"/>
      <c r="D5" s="131"/>
      <c r="E5" s="132"/>
      <c r="F5" s="131"/>
      <c r="G5" s="130"/>
      <c r="H5" s="133"/>
      <c r="I5" s="133"/>
      <c r="J5" s="134"/>
      <c r="K5" s="135"/>
      <c r="L5" s="133"/>
      <c r="M5" s="133"/>
      <c r="N5" s="133"/>
    </row>
    <row r="6" spans="1:14" ht="21.75">
      <c r="A6" s="136" t="s">
        <v>1</v>
      </c>
      <c r="B6" s="137">
        <f>'[3]ราคาFOB2549 มค.'!$G6</f>
        <v>17107.0337</v>
      </c>
      <c r="C6" s="137">
        <f>'[3]ราคาFOB2549 กพ.'!$G6</f>
        <v>18495.284200000002</v>
      </c>
      <c r="D6" s="137">
        <f>'[3]ราคาFOB2549 มีค.'!$G6</f>
        <v>18426.821724999998</v>
      </c>
      <c r="E6" s="137">
        <f>'[3]ราคาFOB2549 เมย.'!$G6</f>
        <v>18783.88005</v>
      </c>
      <c r="F6" s="137">
        <f>'[3]ราคาFOB2549 พค.'!$G6</f>
        <v>18590.270079999998</v>
      </c>
      <c r="G6" s="137">
        <f>'[3]ราคาFOB2549 มิย.'!$G6</f>
        <v>18389.175325</v>
      </c>
      <c r="H6" s="138">
        <f>'[3]ราคาFOB2549 กค.'!$G6</f>
        <v>18402.965220000002</v>
      </c>
      <c r="I6" s="139">
        <f>'[3]ราคาFOB2549 สค.'!$G6</f>
        <v>18427.274775000002</v>
      </c>
      <c r="J6" s="140">
        <f>'[3]ราคาFOB2549 กย.'!$G6</f>
        <v>18344.400000000001</v>
      </c>
      <c r="K6" s="141">
        <f>'[3]ราคาFOB2549 ตค.'!$G6</f>
        <v>18112.640100000001</v>
      </c>
      <c r="L6" s="142">
        <f>'[3]ราคาFOB2549 พย.'!$G6</f>
        <v>18378.478374999999</v>
      </c>
      <c r="M6" s="141">
        <f>'[3]ราคาFOB2549 ธค.'!$G6</f>
        <v>19112.7444</v>
      </c>
      <c r="N6" s="138">
        <f>AVERAGE(B6:M6)</f>
        <v>18380.913995833333</v>
      </c>
    </row>
    <row r="7" spans="1:14" ht="21.75">
      <c r="A7" s="136" t="s">
        <v>55</v>
      </c>
      <c r="B7" s="137">
        <f>'[3]ราคาFOB2549 มค.'!$G7</f>
        <v>433.2</v>
      </c>
      <c r="C7" s="137">
        <f>'[3]ราคาFOB2549 กพ.'!$G7</f>
        <v>472</v>
      </c>
      <c r="D7" s="137">
        <f>'[3]ราคาFOB2549 มีค.'!$G7</f>
        <v>475</v>
      </c>
      <c r="E7" s="137">
        <f>'[3]ราคาFOB2549 เมย.'!$G7</f>
        <v>495.75</v>
      </c>
      <c r="F7" s="137">
        <f>'[3]ราคาFOB2549 พค.'!$G7</f>
        <v>492.4</v>
      </c>
      <c r="G7" s="137">
        <f>'[3]ราคาFOB2549 มิย.'!$G7</f>
        <v>482</v>
      </c>
      <c r="H7" s="138">
        <f>'[3]ราคาFOB2549 กค.'!$G7</f>
        <v>486.8</v>
      </c>
      <c r="I7" s="139">
        <f>'[3]ราคาFOB2549 สค.'!$G7</f>
        <v>492.75</v>
      </c>
      <c r="J7" s="140">
        <f>'[3]ราคาFOB2549 กย.'!$G7</f>
        <v>492.75</v>
      </c>
      <c r="K7" s="141">
        <f>'[3]ราคาFOB2549 ตค.'!$G7</f>
        <v>488.2</v>
      </c>
      <c r="L7" s="142">
        <f>'[3]ราคาFOB2549 พย.'!$G7</f>
        <v>505.75</v>
      </c>
      <c r="M7" s="141">
        <f>'[3]ราคาFOB2549 ธค.'!$G7</f>
        <v>537.25</v>
      </c>
      <c r="N7" s="138">
        <f t="shared" ref="N7:N17" si="0">AVERAGE(B7:M7)</f>
        <v>487.82083333333327</v>
      </c>
    </row>
    <row r="8" spans="1:14" ht="21.75">
      <c r="A8" s="136" t="s">
        <v>3</v>
      </c>
      <c r="B8" s="137">
        <f>'[3]ราคาFOB2549 มค.'!$G8</f>
        <v>16887.34274</v>
      </c>
      <c r="C8" s="137">
        <f>'[3]ราคาFOB2549 กพ.'!$G8</f>
        <v>17486.287225</v>
      </c>
      <c r="D8" s="137">
        <f>'[3]ราคาFOB2549 มีค.'!$G8</f>
        <v>17447.311175000003</v>
      </c>
      <c r="E8" s="137">
        <f>'[3]ราคาFOB2549 เมย.'!$G8</f>
        <v>17920.817224999999</v>
      </c>
      <c r="F8" s="137">
        <f>'[3]ราคาFOB2549 พค.'!$G8</f>
        <v>18086.261080000004</v>
      </c>
      <c r="G8" s="137">
        <f>'[3]ราคาFOB2549 มิย.'!$G8</f>
        <v>18904.623625</v>
      </c>
      <c r="H8" s="138">
        <f>'[3]ราคาFOB2549 กค.'!$G8</f>
        <v>19514.12614</v>
      </c>
      <c r="I8" s="139">
        <f>'[3]ราคาFOB2549 สค.'!$G8</f>
        <v>19923.156774999999</v>
      </c>
      <c r="J8" s="140">
        <f>'[3]ราคาFOB2549 กย.'!$G8</f>
        <v>19861.458549999999</v>
      </c>
      <c r="K8" s="141">
        <f>'[3]ราคาFOB2549 ตค.'!$G8</f>
        <v>19670.292420000002</v>
      </c>
      <c r="L8" s="142">
        <f>'[3]ราคาFOB2549 พย.'!$G8</f>
        <v>18508.262650000001</v>
      </c>
      <c r="M8" s="141">
        <f>'[3]ราคาFOB2549 ธค.'!$G8</f>
        <v>17965.471775000002</v>
      </c>
      <c r="N8" s="138">
        <f t="shared" si="0"/>
        <v>18514.617615000006</v>
      </c>
    </row>
    <row r="9" spans="1:14" ht="21.75">
      <c r="A9" s="136" t="s">
        <v>56</v>
      </c>
      <c r="B9" s="137">
        <f>'[3]ราคาFOB2549 มค.'!$G9</f>
        <v>427.6</v>
      </c>
      <c r="C9" s="137">
        <f>'[3]ราคาFOB2549 กพ.'!$G9</f>
        <v>446.25</v>
      </c>
      <c r="D9" s="137">
        <f>'[3]ราคาFOB2549 มีค.'!$G9</f>
        <v>449.75</v>
      </c>
      <c r="E9" s="137">
        <f>'[3]ราคาFOB2549 เมย.'!$G9</f>
        <v>473</v>
      </c>
      <c r="F9" s="137">
        <f>'[3]ราคาFOB2549 พค.'!$G9</f>
        <v>479</v>
      </c>
      <c r="G9" s="137">
        <f>'[3]ราคาFOB2549 มิย.'!$G9</f>
        <v>495.5</v>
      </c>
      <c r="H9" s="138">
        <f>'[3]ราคาFOB2549 กค.'!$G9</f>
        <v>516.20000000000005</v>
      </c>
      <c r="I9" s="139">
        <f>'[3]ราคาFOB2549 สค.'!$G9</f>
        <v>532.75</v>
      </c>
      <c r="J9" s="140">
        <f>'[3]ราคาFOB2549 กย.'!$G9</f>
        <v>533.5</v>
      </c>
      <c r="K9" s="141">
        <f>'[3]ราคาFOB2549 ตค.'!$G9</f>
        <v>530.20000000000005</v>
      </c>
      <c r="L9" s="142">
        <f>'[3]ราคาFOB2549 พย.'!$G9</f>
        <v>509.25</v>
      </c>
      <c r="M9" s="141">
        <f>'[3]ราคาFOB2549 ธค.'!$G9</f>
        <v>505</v>
      </c>
      <c r="N9" s="138">
        <f t="shared" si="0"/>
        <v>491.5</v>
      </c>
    </row>
    <row r="10" spans="1:14" ht="21.75">
      <c r="A10" s="136" t="s">
        <v>4</v>
      </c>
      <c r="B10" s="137">
        <f>'[3]ราคาFOB2549 มค.'!$G10</f>
        <v>16601.275140000002</v>
      </c>
      <c r="C10" s="137">
        <f>'[3]ราคาFOB2549 กพ.'!$G10</f>
        <v>17985.8675</v>
      </c>
      <c r="D10" s="137">
        <f>'[3]ราคาFOB2549 มีค.'!$G10</f>
        <v>17951.623425000002</v>
      </c>
      <c r="E10" s="137">
        <f>'[3]ราคาFOB2549 เมย.'!$G10</f>
        <v>18272.331149999998</v>
      </c>
      <c r="F10" s="137">
        <f>'[3]ราคาFOB2549 พค.'!$G10</f>
        <v>18091.90292</v>
      </c>
      <c r="G10" s="137">
        <f>'[3]ราคาFOB2549 มิย.'!$G10</f>
        <v>17893.199975</v>
      </c>
      <c r="H10" s="138">
        <f>'[3]ราคาFOB2549 กค.'!$G10</f>
        <v>17911.511919999997</v>
      </c>
      <c r="I10" s="139">
        <f>'[3]ราคาFOB2549 สค.'!$G10</f>
        <v>17931.804400000001</v>
      </c>
      <c r="J10" s="140">
        <f>'[3]ราคาFOB2549 กย.'!$G10</f>
        <v>17860.424950000001</v>
      </c>
      <c r="K10" s="141">
        <f>'[3]ราคาFOB2549 ตค.'!$G10</f>
        <v>17600.627419999997</v>
      </c>
      <c r="L10" s="142">
        <f>'[3]ราคาFOB2549 พย.'!$G10</f>
        <v>17887.803649999998</v>
      </c>
      <c r="M10" s="141">
        <f>'[3]ราคาFOB2549 ธค.'!$G10</f>
        <v>18623.686324999999</v>
      </c>
      <c r="N10" s="138">
        <f>AVERAGE(B10:M10)</f>
        <v>17884.338231249996</v>
      </c>
    </row>
    <row r="11" spans="1:14" ht="21.75">
      <c r="A11" s="136" t="s">
        <v>55</v>
      </c>
      <c r="B11" s="137">
        <f>'[3]ราคาFOB2549 มค.'!$G11</f>
        <v>420.4</v>
      </c>
      <c r="C11" s="137">
        <f>'[3]ราคาFOB2549 กพ.'!$G11</f>
        <v>459</v>
      </c>
      <c r="D11" s="137">
        <f>'[3]ราคาFOB2549 มีค.'!$G11</f>
        <v>462.75</v>
      </c>
      <c r="E11" s="137">
        <f>'[3]ราคาFOB2549 เมย.'!$G11</f>
        <v>482.25</v>
      </c>
      <c r="F11" s="137">
        <f>'[3]ราคาFOB2549 พค.'!$G11</f>
        <v>479.2</v>
      </c>
      <c r="G11" s="137">
        <f>'[3]ราคาFOB2549 มิย.'!$G11</f>
        <v>469</v>
      </c>
      <c r="H11" s="138">
        <f>'[3]ราคาFOB2549 กค.'!$G11</f>
        <v>473.8</v>
      </c>
      <c r="I11" s="139">
        <f>'[3]ราคาFOB2549 สค.'!$G11</f>
        <v>479.5</v>
      </c>
      <c r="J11" s="140">
        <f>'[3]ราคาFOB2549 กย.'!$G11</f>
        <v>479.75</v>
      </c>
      <c r="K11" s="141">
        <f>'[3]ราคาFOB2549 ตค.'!$G11</f>
        <v>474.4</v>
      </c>
      <c r="L11" s="142">
        <f>'[3]ราคาFOB2549 พย.'!$G11</f>
        <v>492.25</v>
      </c>
      <c r="M11" s="141">
        <f>'[3]ราคาFOB2549 ธค.'!$G11</f>
        <v>523.5</v>
      </c>
      <c r="N11" s="138">
        <f t="shared" si="0"/>
        <v>474.64999999999992</v>
      </c>
    </row>
    <row r="12" spans="1:14" ht="21.75">
      <c r="A12" s="136" t="s">
        <v>5</v>
      </c>
      <c r="B12" s="137">
        <f>'[3]ราคาFOB2549 มค.'!$G12</f>
        <v>16484.368280000002</v>
      </c>
      <c r="C12" s="137">
        <f>'[3]ราคาFOB2549 กพ.'!$G12</f>
        <v>17084.591800000002</v>
      </c>
      <c r="D12" s="137">
        <f>'[3]ราคาFOB2549 มีค.'!$G12</f>
        <v>17030.264725000001</v>
      </c>
      <c r="E12" s="137">
        <f>'[3]ราคาFOB2549 เมย.'!$G12</f>
        <v>17523.059024999999</v>
      </c>
      <c r="F12" s="137">
        <f>'[3]ราคาFOB2549 พค.'!$G12</f>
        <v>17685.9869</v>
      </c>
      <c r="G12" s="137">
        <f>'[3]ราคาFOB2549 มิย.'!$G12</f>
        <v>18504.045124999997</v>
      </c>
      <c r="H12" s="138">
        <f>'[3]ราคาFOB2549 กค.'!$G12</f>
        <v>19105.838459999999</v>
      </c>
      <c r="I12" s="139">
        <f>'[3]ราคาFOB2549 สค.'!$G12</f>
        <v>19511.789225</v>
      </c>
      <c r="J12" s="140">
        <f>'[3]ราคาFOB2549 กย.'!$G12</f>
        <v>19451.941200000001</v>
      </c>
      <c r="K12" s="141">
        <f>'[3]ราคาFOB2549 ตค.'!$G12</f>
        <v>19269.581599999998</v>
      </c>
      <c r="L12" s="142">
        <f>'[3]ราคาFOB2549 พย.'!$G12</f>
        <v>17999.471150000001</v>
      </c>
      <c r="M12" s="141">
        <f>'[3]ราคาFOB2549 ธค.'!$G12</f>
        <v>17476.413700000001</v>
      </c>
      <c r="N12" s="138">
        <f t="shared" si="0"/>
        <v>18093.945932500003</v>
      </c>
    </row>
    <row r="13" spans="1:14" ht="21.75">
      <c r="A13" s="136" t="s">
        <v>55</v>
      </c>
      <c r="B13" s="137">
        <f>'[3]ราคาFOB2549 มค.'!$G13</f>
        <v>417.4</v>
      </c>
      <c r="C13" s="137">
        <f>'[3]ราคาFOB2549 กพ.'!$G13</f>
        <v>436</v>
      </c>
      <c r="D13" s="137">
        <f>'[3]ราคาFOB2549 มีค.'!$G13</f>
        <v>439</v>
      </c>
      <c r="E13" s="137">
        <f>'[3]ราคาFOB2549 เมย.'!$G13</f>
        <v>462.5</v>
      </c>
      <c r="F13" s="137">
        <f>'[3]ราคาFOB2549 พค.'!$G13</f>
        <v>468.4</v>
      </c>
      <c r="G13" s="137">
        <f>'[3]ราคาFOB2549 มิย.'!$G13</f>
        <v>485</v>
      </c>
      <c r="H13" s="138">
        <f>'[3]ราคาFOB2549 กค.'!$G13</f>
        <v>505.4</v>
      </c>
      <c r="I13" s="139">
        <f>'[3]ราคาFOB2549 สค.'!$G13</f>
        <v>521.75</v>
      </c>
      <c r="J13" s="140">
        <f>'[3]ราคาFOB2549 กย.'!$G13</f>
        <v>522.5</v>
      </c>
      <c r="K13" s="141">
        <f>'[3]ราคาFOB2549 ตค.'!$G13</f>
        <v>519.4</v>
      </c>
      <c r="L13" s="142">
        <f>'[3]ราคาFOB2549 พย.'!$G13</f>
        <v>495.25</v>
      </c>
      <c r="M13" s="141">
        <f>'[3]ราคาFOB2549 ธค.'!$G13</f>
        <v>491.25</v>
      </c>
      <c r="N13" s="138">
        <f t="shared" si="0"/>
        <v>480.32083333333338</v>
      </c>
    </row>
    <row r="14" spans="1:14" ht="21.75">
      <c r="A14" s="136" t="s">
        <v>6</v>
      </c>
      <c r="B14" s="137">
        <f>'[3]ราคาFOB2549 มค.'!$G14</f>
        <v>12844.913860000001</v>
      </c>
      <c r="C14" s="137">
        <f>'[3]ราคาFOB2549 กพ.'!$G14</f>
        <v>12931.049975</v>
      </c>
      <c r="D14" s="137">
        <f>'[3]ราคาFOB2549 มีค.'!$G14</f>
        <v>12966.580800000002</v>
      </c>
      <c r="E14" s="137">
        <f>'[3]ราคาFOB2549 เมย.'!$G14</f>
        <v>12988.555175</v>
      </c>
      <c r="F14" s="137">
        <f>'[3]ราคาFOB2549 พค.'!$G14</f>
        <v>12792.517199999998</v>
      </c>
      <c r="G14" s="137">
        <f>'[3]ราคาFOB2549 มิย.'!$G14</f>
        <v>12885.795549999999</v>
      </c>
      <c r="H14" s="138">
        <f>'[3]ราคาFOB2549 กค.'!$G14</f>
        <v>12943.914000000001</v>
      </c>
      <c r="I14" s="139">
        <f>'[3]ราคาFOB2549 สค.'!$G14</f>
        <v>13107.58495</v>
      </c>
      <c r="J14" s="140">
        <f>'[3]ราคาFOB2549 กย.'!$G14</f>
        <v>13085.876199999999</v>
      </c>
      <c r="K14" s="141">
        <f>'[3]ราคาFOB2549 ตค.'!$G14</f>
        <v>12777.210160000001</v>
      </c>
      <c r="L14" s="142">
        <f>'[3]ราคาFOB2549 พย.'!$G14</f>
        <v>12419.694325</v>
      </c>
      <c r="M14" s="141">
        <f>'[3]ราคาFOB2549 ธค.'!$G14</f>
        <v>12478.640350000001</v>
      </c>
      <c r="N14" s="138">
        <f t="shared" si="0"/>
        <v>12851.861045416668</v>
      </c>
    </row>
    <row r="15" spans="1:14" ht="21.75">
      <c r="A15" s="136" t="s">
        <v>55</v>
      </c>
      <c r="B15" s="137">
        <f>'[3]ราคาFOB2549 มค.'!$G15</f>
        <v>325.2</v>
      </c>
      <c r="C15" s="137">
        <f>'[3]ราคาFOB2549 กพ.'!$G15</f>
        <v>330</v>
      </c>
      <c r="D15" s="137">
        <f>'[3]ราคาFOB2549 มีค.'!$G15</f>
        <v>334.25</v>
      </c>
      <c r="E15" s="137">
        <f>'[3]ราคาFOB2549 เมย.'!$G15</f>
        <v>342.75</v>
      </c>
      <c r="F15" s="137">
        <f>'[3]ราคาFOB2549 พค.'!$G15</f>
        <v>338.8</v>
      </c>
      <c r="G15" s="137">
        <f>'[3]ราคาFOB2549 มิย.'!$G15</f>
        <v>337.75</v>
      </c>
      <c r="H15" s="138">
        <f>'[3]ราคาFOB2549 กค.'!$G15</f>
        <v>342.4</v>
      </c>
      <c r="I15" s="139">
        <f>'[3]ราคาFOB2549 สค.'!$G15</f>
        <v>350.5</v>
      </c>
      <c r="J15" s="140">
        <f>'[3]ราคาFOB2549 กย.'!$G15</f>
        <v>351.5</v>
      </c>
      <c r="K15" s="141">
        <f>'[3]ราคาFOB2549 ตค.'!$G15</f>
        <v>344.4</v>
      </c>
      <c r="L15" s="142">
        <f>'[3]ราคาFOB2549 พย.'!$G15</f>
        <v>341.75</v>
      </c>
      <c r="M15" s="141">
        <f>'[3]ราคาFOB2549 ธค.'!$G15</f>
        <v>350.75</v>
      </c>
      <c r="N15" s="138">
        <f t="shared" si="0"/>
        <v>340.83750000000003</v>
      </c>
    </row>
    <row r="16" spans="1:14" ht="21.75">
      <c r="A16" s="136" t="s">
        <v>7</v>
      </c>
      <c r="B16" s="137">
        <f>'[3]ราคาFOB2549 มค.'!$G16</f>
        <v>11864.946319999999</v>
      </c>
      <c r="C16" s="137">
        <f>'[3]ราคาFOB2549 กพ.'!$G16</f>
        <v>12039.610699999999</v>
      </c>
      <c r="D16" s="137">
        <f>'[3]ราคาFOB2549 มีค.'!$G16</f>
        <v>12016.212175000001</v>
      </c>
      <c r="E16" s="137">
        <f>'[3]ราคาFOB2549 เมย.'!$G16</f>
        <v>11757.231425</v>
      </c>
      <c r="F16" s="137">
        <f>'[3]ราคาFOB2549 พค.'!$G16</f>
        <v>11910.536239999999</v>
      </c>
      <c r="G16" s="137">
        <f>'[3]ราคาFOB2549 มิย.'!$G16</f>
        <v>12179.971025000001</v>
      </c>
      <c r="H16" s="138">
        <f>'[3]ราคาFOB2549 กค.'!$G16</f>
        <v>12210.675599999999</v>
      </c>
      <c r="I16" s="139">
        <f>'[3]ราคาFOB2549 สค.'!$G16</f>
        <v>11985.915150000001</v>
      </c>
      <c r="J16" s="140">
        <f>'[3]ราคาFOB2549 กย.'!$G16</f>
        <v>11866.629475000002</v>
      </c>
      <c r="K16" s="141">
        <f>'[3]ราคาFOB2549 ตค.'!$G16</f>
        <v>11582.677439999999</v>
      </c>
      <c r="L16" s="142">
        <f>'[3]ราคาFOB2549 พย.'!$G16</f>
        <v>11220.400075</v>
      </c>
      <c r="M16" s="141">
        <f>'[3]ราคาFOB2549 ธค.'!$G16</f>
        <v>11278.022774999999</v>
      </c>
      <c r="N16" s="138">
        <f t="shared" si="0"/>
        <v>11826.069033333333</v>
      </c>
    </row>
    <row r="17" spans="1:14" ht="21.75">
      <c r="A17" s="136" t="s">
        <v>55</v>
      </c>
      <c r="B17" s="137">
        <f>'[3]ราคาFOB2549 มค.'!$G17</f>
        <v>300.39999999999998</v>
      </c>
      <c r="C17" s="137">
        <f>'[3]ราคาFOB2549 กพ.'!$G17</f>
        <v>307.25</v>
      </c>
      <c r="D17" s="137">
        <f>'[3]ราคาFOB2549 มีค.'!$G17</f>
        <v>309.75</v>
      </c>
      <c r="E17" s="137">
        <f>'[3]ราคาFOB2549 เมย.'!$G17</f>
        <v>310.25</v>
      </c>
      <c r="F17" s="137">
        <f>'[3]ราคาFOB2549 พค.'!$G17</f>
        <v>315.39999999999998</v>
      </c>
      <c r="G17" s="137">
        <f>'[3]ราคาFOB2549 มิย.'!$G17</f>
        <v>319.25</v>
      </c>
      <c r="H17" s="138">
        <f>'[3]ราคาFOB2549 กค.'!$G17</f>
        <v>323</v>
      </c>
      <c r="I17" s="139">
        <f>'[3]ราคาFOB2549 สค.'!$G17</f>
        <v>320.5</v>
      </c>
      <c r="J17" s="140">
        <f>'[3]ราคาFOB2549 กย.'!$G17</f>
        <v>318.75</v>
      </c>
      <c r="K17" s="141">
        <f>'[3]ราคาFOB2549 ตค.'!$G17</f>
        <v>312.2</v>
      </c>
      <c r="L17" s="142">
        <f>'[3]ราคาFOB2549 พย.'!$G17</f>
        <v>308.75</v>
      </c>
      <c r="M17" s="141">
        <f>'[3]ราคาFOB2549 ธค.'!$G17</f>
        <v>317</v>
      </c>
      <c r="N17" s="138">
        <f t="shared" si="0"/>
        <v>313.54166666666669</v>
      </c>
    </row>
    <row r="18" spans="1:14" ht="21.75">
      <c r="A18" s="136" t="s">
        <v>8</v>
      </c>
      <c r="B18" s="137"/>
      <c r="C18" s="137"/>
      <c r="D18" s="137"/>
      <c r="E18" s="137"/>
      <c r="F18" s="137"/>
      <c r="G18" s="137"/>
      <c r="H18" s="138"/>
      <c r="I18" s="139"/>
      <c r="J18" s="140"/>
      <c r="K18" s="141"/>
      <c r="L18" s="142"/>
      <c r="M18" s="141"/>
      <c r="N18" s="138"/>
    </row>
    <row r="19" spans="1:14" ht="21.75">
      <c r="A19" s="136" t="s">
        <v>55</v>
      </c>
      <c r="B19" s="137"/>
      <c r="C19" s="137"/>
      <c r="D19" s="137"/>
      <c r="E19" s="137"/>
      <c r="F19" s="137"/>
      <c r="G19" s="137"/>
      <c r="H19" s="138"/>
      <c r="I19" s="139"/>
      <c r="J19" s="140"/>
      <c r="K19" s="141"/>
      <c r="L19" s="142"/>
      <c r="M19" s="141"/>
      <c r="N19" s="138"/>
    </row>
    <row r="20" spans="1:14" ht="21.75">
      <c r="A20" s="136" t="s">
        <v>9</v>
      </c>
      <c r="B20" s="137"/>
      <c r="C20" s="137"/>
      <c r="D20" s="137"/>
      <c r="E20" s="137"/>
      <c r="F20" s="137"/>
      <c r="G20" s="137"/>
      <c r="H20" s="138"/>
      <c r="I20" s="139"/>
      <c r="J20" s="140"/>
      <c r="K20" s="141"/>
      <c r="L20" s="142"/>
      <c r="M20" s="141"/>
      <c r="N20" s="138"/>
    </row>
    <row r="21" spans="1:14" ht="21.75">
      <c r="A21" s="136" t="s">
        <v>55</v>
      </c>
      <c r="B21" s="137"/>
      <c r="C21" s="137"/>
      <c r="D21" s="137"/>
      <c r="E21" s="137"/>
      <c r="F21" s="137"/>
      <c r="G21" s="137"/>
      <c r="H21" s="138"/>
      <c r="I21" s="139"/>
      <c r="J21" s="140"/>
      <c r="K21" s="141"/>
      <c r="L21" s="142"/>
      <c r="M21" s="141"/>
      <c r="N21" s="138"/>
    </row>
    <row r="22" spans="1:14" ht="21.75">
      <c r="A22" s="136" t="s">
        <v>10</v>
      </c>
      <c r="B22" s="137">
        <f>'[3]ราคาFOB2549 มค.'!$G22</f>
        <v>11620.132379999999</v>
      </c>
      <c r="C22" s="137">
        <f>'[3]ราคาFOB2549 กพ.'!$G22</f>
        <v>11794.658874999999</v>
      </c>
      <c r="D22" s="137">
        <f>'[3]ราคาFOB2549 มีค.'!$G22</f>
        <v>11744.659425000002</v>
      </c>
      <c r="E22" s="137">
        <f>'[3]ราคาFOB2549 เมย.'!$G22</f>
        <v>11501.380175</v>
      </c>
      <c r="F22" s="137">
        <f>'[3]ราคาFOB2549 พค.'!$G22</f>
        <v>11623.393840000001</v>
      </c>
      <c r="G22" s="137">
        <f>'[3]ราคาFOB2549 มิย.'!$G22</f>
        <v>11893.844849999999</v>
      </c>
      <c r="H22" s="138">
        <f>'[3]ราคาFOB2549 กค.'!$G22</f>
        <v>11908.242800000002</v>
      </c>
      <c r="I22" s="139">
        <f>'[3]ราคาFOB2549 สค.'!$G22</f>
        <v>11770.791475000002</v>
      </c>
      <c r="J22" s="140">
        <f>'[3]ราคาFOB2549 กย.'!$G22</f>
        <v>11680.485225</v>
      </c>
      <c r="K22" s="141">
        <f>'[3]ราคาFOB2549 ตค.'!$G22</f>
        <v>11374.863499999999</v>
      </c>
      <c r="L22" s="142">
        <f>'[3]ราคาFOB2549 พย.'!$G22</f>
        <v>11011.44585</v>
      </c>
      <c r="M22" s="141">
        <f>'[3]ราคาFOB2549 ธค.'!$G22</f>
        <v>11064.238999999998</v>
      </c>
      <c r="N22" s="138">
        <f>AVERAGE(B22:M22)</f>
        <v>11582.344782916667</v>
      </c>
    </row>
    <row r="23" spans="1:14" ht="21.75">
      <c r="A23" s="136" t="s">
        <v>55</v>
      </c>
      <c r="B23" s="137">
        <f>'[3]ราคาFOB2549 มค.'!$G23</f>
        <v>294.2</v>
      </c>
      <c r="C23" s="137">
        <f>'[3]ราคาFOB2549 กพ.'!$G23</f>
        <v>301</v>
      </c>
      <c r="D23" s="137">
        <f>'[3]ราคาFOB2549 มีค.'!$G23</f>
        <v>302.75</v>
      </c>
      <c r="E23" s="137">
        <f>'[3]ราคาFOB2549 เมย.'!$G23</f>
        <v>303.5</v>
      </c>
      <c r="F23" s="137">
        <f>'[3]ราคาFOB2549 พค.'!$G23</f>
        <v>307.8</v>
      </c>
      <c r="G23" s="137">
        <f>'[3]ราคาFOB2549 มิย.'!$G23</f>
        <v>311.75</v>
      </c>
      <c r="H23" s="138">
        <f>'[3]ราคาFOB2549 กค.'!$G23</f>
        <v>315</v>
      </c>
      <c r="I23" s="139">
        <f>'[3]ราคาFOB2549 สค.'!$G23</f>
        <v>314.75</v>
      </c>
      <c r="J23" s="140">
        <f>'[3]ราคาFOB2549 กย.'!$G23</f>
        <v>313.75</v>
      </c>
      <c r="K23" s="141">
        <f>'[3]ราคาFOB2549 ตค.'!$G23</f>
        <v>306.60000000000002</v>
      </c>
      <c r="L23" s="142">
        <f>'[3]ราคาFOB2549 พย.'!$G23</f>
        <v>303</v>
      </c>
      <c r="M23" s="141">
        <f>'[3]ราคาFOB2549 ธค.'!$G23</f>
        <v>311</v>
      </c>
      <c r="N23" s="138">
        <f t="shared" ref="N23:N38" si="1">AVERAGE(B23:M23)</f>
        <v>307.09166666666664</v>
      </c>
    </row>
    <row r="24" spans="1:14" ht="21.75">
      <c r="A24" s="136" t="s">
        <v>11</v>
      </c>
      <c r="B24" s="137">
        <f>'[3]ราคาFOB2549 มค.'!$G24</f>
        <v>11509.405999999999</v>
      </c>
      <c r="C24" s="137">
        <f>'[3]ราคาFOB2549 กพ.'!$G24</f>
        <v>11696.738825</v>
      </c>
      <c r="D24" s="137">
        <f>'[3]ราคาFOB2549 มีค.'!$G24</f>
        <v>11667.072925</v>
      </c>
      <c r="E24" s="137">
        <f>'[3]ราคาFOB2549 เมย.'!$G24</f>
        <v>11416.164499999999</v>
      </c>
      <c r="F24" s="137">
        <f>'[3]ราคาFOB2549 พค.'!$G24</f>
        <v>11525.28962</v>
      </c>
      <c r="G24" s="137">
        <f>'[3]ราคาFOB2549 มิย.'!$G24</f>
        <v>11788.887975</v>
      </c>
      <c r="H24" s="138">
        <f>'[3]ราคาFOB2549 กค.'!$G24</f>
        <v>11809.96032</v>
      </c>
      <c r="I24" s="139">
        <f>'[3]ราคาFOB2549 สค.'!$G24</f>
        <v>11667.979800000001</v>
      </c>
      <c r="J24" s="140">
        <f>'[3]ราคาFOB2549 กย.'!$G24</f>
        <v>11568.798674999998</v>
      </c>
      <c r="K24" s="141">
        <f>'[3]ราคาFOB2549 ตค.'!$G24</f>
        <v>11278.476480000001</v>
      </c>
      <c r="L24" s="142">
        <f>'[3]ราคาFOB2549 พย.'!$G24</f>
        <v>10920.577225000001</v>
      </c>
      <c r="M24" s="141">
        <f>'[3]ราคาFOB2549 ธค.'!$G24</f>
        <v>10966.298250000002</v>
      </c>
      <c r="N24" s="138">
        <f t="shared" si="1"/>
        <v>11484.637549583333</v>
      </c>
    </row>
    <row r="25" spans="1:14" ht="21.75">
      <c r="A25" s="136" t="s">
        <v>55</v>
      </c>
      <c r="B25" s="137">
        <f>'[3]ราคาFOB2549 มค.'!$G25</f>
        <v>291.39999999999998</v>
      </c>
      <c r="C25" s="137">
        <f>'[3]ราคาFOB2549 กพ.'!$G25</f>
        <v>298.5</v>
      </c>
      <c r="D25" s="137">
        <f>'[3]ราคาFOB2549 มีค.'!$G25</f>
        <v>300.75</v>
      </c>
      <c r="E25" s="137">
        <f>'[3]ราคาFOB2549 เมย.'!$G25</f>
        <v>301.25</v>
      </c>
      <c r="F25" s="137">
        <f>'[3]ราคาFOB2549 พค.'!$G25</f>
        <v>305.2</v>
      </c>
      <c r="G25" s="137">
        <f>'[3]ราคาFOB2549 มิย.'!$G25</f>
        <v>309</v>
      </c>
      <c r="H25" s="138">
        <f>'[3]ราคาFOB2549 กค.'!$G25</f>
        <v>312.39999999999998</v>
      </c>
      <c r="I25" s="139">
        <f>'[3]ราคาFOB2549 สค.'!$G25</f>
        <v>312</v>
      </c>
      <c r="J25" s="140">
        <f>'[3]ราคาFOB2549 กย.'!$G25</f>
        <v>310.75</v>
      </c>
      <c r="K25" s="141">
        <f>'[3]ราคาFOB2549 ตค.'!$G25</f>
        <v>304</v>
      </c>
      <c r="L25" s="142">
        <f>'[3]ราคาFOB2549 พย.'!$G25</f>
        <v>300.5</v>
      </c>
      <c r="M25" s="141">
        <f>'[3]ราคาFOB2549 ธค.'!$G25</f>
        <v>308.25</v>
      </c>
      <c r="N25" s="138">
        <f t="shared" si="1"/>
        <v>304.5</v>
      </c>
    </row>
    <row r="26" spans="1:14" ht="21.75">
      <c r="A26" s="143" t="s">
        <v>12</v>
      </c>
      <c r="B26" s="137">
        <f>'[3]ราคาFOB2549 มค.'!$G26</f>
        <v>10996.261719999999</v>
      </c>
      <c r="C26" s="137">
        <f>'[3]ราคาFOB2549 กพ.'!$G26</f>
        <v>11138.334999999999</v>
      </c>
      <c r="D26" s="137">
        <f>'[3]ราคาFOB2549 มีค.'!$G26</f>
        <v>11085.174175</v>
      </c>
      <c r="E26" s="137">
        <f>'[3]ราคาFOB2549 เมย.'!$G26</f>
        <v>10904.410899999999</v>
      </c>
      <c r="F26" s="137">
        <f>'[3]ราคาFOB2549 พค.'!$G26</f>
        <v>10996.261500000001</v>
      </c>
      <c r="G26" s="137">
        <f>'[3]ราคาFOB2549 มิย.'!$G26</f>
        <v>11178.456775000001</v>
      </c>
      <c r="H26" s="138">
        <f>'[3]ราคาFOB2549 กค.'!$G26</f>
        <v>11182.384300000002</v>
      </c>
      <c r="I26" s="139">
        <f>'[3]ราคาFOB2549 สค.'!$G26</f>
        <v>11088.265100000001</v>
      </c>
      <c r="J26" s="140">
        <f>'[3]ราคาFOB2549 กย.'!$G26</f>
        <v>11066.214524999999</v>
      </c>
      <c r="K26" s="141">
        <f>'[3]ราคาFOB2549 ตค.'!$G26</f>
        <v>10818.3542</v>
      </c>
      <c r="L26" s="142">
        <f>'[3]ราคาFOB2549 พย.'!$G26</f>
        <v>10475.4383</v>
      </c>
      <c r="M26" s="141">
        <f>'[3]ราคาFOB2549 ธค.'!$G26</f>
        <v>10566.876850000001</v>
      </c>
      <c r="N26" s="138">
        <f t="shared" si="1"/>
        <v>10958.036112083335</v>
      </c>
    </row>
    <row r="27" spans="1:14" ht="21.75">
      <c r="A27" s="143" t="s">
        <v>55</v>
      </c>
      <c r="B27" s="137">
        <f>'[3]ราคาFOB2549 มค.'!$G27</f>
        <v>278.39999999999998</v>
      </c>
      <c r="C27" s="137">
        <f>'[3]ราคาFOB2549 กพ.'!$G27</f>
        <v>284.25</v>
      </c>
      <c r="D27" s="137">
        <f>'[3]ราคาFOB2549 มีค.'!$G27</f>
        <v>285.75</v>
      </c>
      <c r="E27" s="137">
        <f>'[3]ราคาFOB2549 เมย.'!$G27</f>
        <v>287.75</v>
      </c>
      <c r="F27" s="137">
        <f>'[3]ราคาFOB2549 พค.'!$G27</f>
        <v>291.2</v>
      </c>
      <c r="G27" s="137">
        <f>'[3]ราคาFOB2549 มิย.'!$G27</f>
        <v>293</v>
      </c>
      <c r="H27" s="138">
        <f>'[3]ราคาFOB2549 กค.'!$G27</f>
        <v>295.8</v>
      </c>
      <c r="I27" s="139">
        <f>'[3]ราคาFOB2549 สค.'!$G27</f>
        <v>296.5</v>
      </c>
      <c r="J27" s="140">
        <f>'[3]ราคาFOB2549 กย.'!$G27</f>
        <v>297.25</v>
      </c>
      <c r="K27" s="141">
        <f>'[3]ราคาFOB2549 ตค.'!$G27</f>
        <v>291.60000000000002</v>
      </c>
      <c r="L27" s="142">
        <f>'[3]ราคาFOB2549 พย.'!$G27</f>
        <v>288.25</v>
      </c>
      <c r="M27" s="141">
        <f>'[3]ราคาFOB2549 ธค.'!$G27</f>
        <v>297</v>
      </c>
      <c r="N27" s="138">
        <f t="shared" si="1"/>
        <v>290.5625</v>
      </c>
    </row>
    <row r="28" spans="1:14" ht="21.75">
      <c r="A28" s="143" t="s">
        <v>13</v>
      </c>
      <c r="B28" s="137"/>
      <c r="C28" s="137"/>
      <c r="D28" s="137"/>
      <c r="E28" s="137"/>
      <c r="F28" s="137"/>
      <c r="G28" s="137"/>
      <c r="H28" s="138"/>
      <c r="I28" s="139"/>
      <c r="J28" s="140"/>
      <c r="K28" s="141"/>
      <c r="L28" s="142"/>
      <c r="M28" s="141"/>
      <c r="N28" s="144"/>
    </row>
    <row r="29" spans="1:14" ht="21.75">
      <c r="A29" s="143" t="s">
        <v>55</v>
      </c>
      <c r="B29" s="137"/>
      <c r="C29" s="137"/>
      <c r="D29" s="137"/>
      <c r="E29" s="137"/>
      <c r="F29" s="137"/>
      <c r="G29" s="137"/>
      <c r="H29" s="138"/>
      <c r="I29" s="139"/>
      <c r="J29" s="140"/>
      <c r="K29" s="141"/>
      <c r="L29" s="142"/>
      <c r="M29" s="141"/>
      <c r="N29" s="144"/>
    </row>
    <row r="30" spans="1:14" ht="21.75">
      <c r="A30" s="143" t="s">
        <v>79</v>
      </c>
      <c r="B30" s="137">
        <f>'[3]ราคาFOB2549 มค.'!$G30</f>
        <v>10261.727559999999</v>
      </c>
      <c r="C30" s="137">
        <f>'[3]ราคาFOB2549 กพ.'!$G30</f>
        <v>10344.8649</v>
      </c>
      <c r="D30" s="137">
        <f>'[3]ราคาFOB2549 มีค.'!$G30</f>
        <v>10309.309175</v>
      </c>
      <c r="E30" s="137">
        <f>'[3]ราคาFOB2549 เมย.'!$G30</f>
        <v>10193.752649999999</v>
      </c>
      <c r="F30" s="137">
        <f>'[3]ราคาFOB2549 พค.'!$G30</f>
        <v>10225.580980000001</v>
      </c>
      <c r="G30" s="137">
        <f>'[3]ราคาFOB2549 มิย.'!$G30</f>
        <v>10320.020925000001</v>
      </c>
      <c r="H30" s="138">
        <f>'[3]ราคาFOB2549 กค.'!$G30</f>
        <v>10305.34296</v>
      </c>
      <c r="I30" s="139">
        <f>'[3]ราคาFOB2549 สค.'!$G30</f>
        <v>10274.859375</v>
      </c>
      <c r="J30" s="140">
        <f>'[3]ราคาFOB2549 กย.'!$G30</f>
        <v>10312.33375</v>
      </c>
      <c r="K30" s="141">
        <f>'[3]ราคาFOB2549 ตค.'!$G30</f>
        <v>10135.70124</v>
      </c>
      <c r="L30" s="142">
        <f>'[3]ราคาFOB2549 พย.'!$G30</f>
        <v>9830.3097249999992</v>
      </c>
      <c r="M30" s="141">
        <f>'[3]ราคาFOB2549 ธค.'!$G30</f>
        <v>9890.3389999999999</v>
      </c>
      <c r="N30" s="138">
        <f>AVERAGE(B30:M30)</f>
        <v>10200.345186666666</v>
      </c>
    </row>
    <row r="31" spans="1:14" ht="21.75">
      <c r="A31" s="143" t="s">
        <v>55</v>
      </c>
      <c r="B31" s="137">
        <f>'[3]ราคาFOB2549 มค.'!$G31</f>
        <v>259.8</v>
      </c>
      <c r="C31" s="137">
        <f>'[3]ราคาFOB2549 กพ.'!$G31</f>
        <v>264</v>
      </c>
      <c r="D31" s="137">
        <f>'[3]ราคาFOB2549 มีค.'!$G31</f>
        <v>265.75</v>
      </c>
      <c r="E31" s="137">
        <f>'[3]ราคาFOB2549 เมย.'!$G31</f>
        <v>269</v>
      </c>
      <c r="F31" s="137">
        <f>'[3]ราคาFOB2549 พค.'!$G31</f>
        <v>270.8</v>
      </c>
      <c r="G31" s="137">
        <f>'[3]ราคาFOB2549 มิย.'!$G31</f>
        <v>270.5</v>
      </c>
      <c r="H31" s="138">
        <f>'[3]ราคาFOB2549 กค.'!$G31</f>
        <v>272.60000000000002</v>
      </c>
      <c r="I31" s="139">
        <f>'[3]ราคาFOB2549 สค.'!$G31</f>
        <v>274.75</v>
      </c>
      <c r="J31" s="140">
        <f>'[3]ราคาFOB2549 กย.'!$G31</f>
        <v>277</v>
      </c>
      <c r="K31" s="141">
        <f>'[3]ราคาFOB2549 ตค.'!$G31</f>
        <v>273.2</v>
      </c>
      <c r="L31" s="142">
        <f>'[3]ราคาFOB2549 พย.'!$G31</f>
        <v>270.5</v>
      </c>
      <c r="M31" s="141">
        <f>'[3]ราคาFOB2549 ธค.'!$G31</f>
        <v>278</v>
      </c>
      <c r="N31" s="138">
        <f t="shared" si="1"/>
        <v>270.49166666666662</v>
      </c>
    </row>
    <row r="32" spans="1:14" ht="21.75">
      <c r="A32" s="143" t="s">
        <v>15</v>
      </c>
      <c r="B32" s="137"/>
      <c r="C32" s="137"/>
      <c r="D32" s="137"/>
      <c r="E32" s="137"/>
      <c r="F32" s="137"/>
      <c r="G32" s="137"/>
      <c r="H32" s="138"/>
      <c r="I32" s="139"/>
      <c r="J32" s="140"/>
      <c r="K32" s="141"/>
      <c r="L32" s="142"/>
      <c r="M32" s="141"/>
      <c r="N32" s="144"/>
    </row>
    <row r="33" spans="1:14" ht="21.75">
      <c r="A33" s="143" t="s">
        <v>55</v>
      </c>
      <c r="B33" s="137"/>
      <c r="C33" s="137"/>
      <c r="D33" s="137"/>
      <c r="E33" s="137"/>
      <c r="F33" s="137"/>
      <c r="G33" s="137"/>
      <c r="H33" s="138"/>
      <c r="I33" s="139"/>
      <c r="J33" s="140"/>
      <c r="K33" s="141"/>
      <c r="L33" s="142"/>
      <c r="M33" s="141"/>
      <c r="N33" s="144"/>
    </row>
    <row r="34" spans="1:14" ht="21.75">
      <c r="A34" s="143" t="s">
        <v>16</v>
      </c>
      <c r="B34" s="137"/>
      <c r="C34" s="137"/>
      <c r="D34" s="137"/>
      <c r="E34" s="137"/>
      <c r="F34" s="137"/>
      <c r="G34" s="137"/>
      <c r="H34" s="138"/>
      <c r="I34" s="139"/>
      <c r="J34" s="140"/>
      <c r="K34" s="141"/>
      <c r="L34" s="142"/>
      <c r="M34" s="141"/>
      <c r="N34" s="144"/>
    </row>
    <row r="35" spans="1:14" ht="21.75">
      <c r="A35" s="143" t="s">
        <v>56</v>
      </c>
      <c r="B35" s="137"/>
      <c r="C35" s="137"/>
      <c r="D35" s="137"/>
      <c r="E35" s="137"/>
      <c r="F35" s="137"/>
      <c r="G35" s="137"/>
      <c r="H35" s="138"/>
      <c r="I35" s="139"/>
      <c r="J35" s="140"/>
      <c r="K35" s="141"/>
      <c r="L35" s="142"/>
      <c r="M35" s="141"/>
      <c r="N35" s="144"/>
    </row>
    <row r="36" spans="1:14" ht="21.75">
      <c r="A36" s="145" t="s">
        <v>17</v>
      </c>
      <c r="B36" s="137"/>
      <c r="C36" s="137"/>
      <c r="D36" s="137"/>
      <c r="E36" s="137"/>
      <c r="F36" s="137"/>
      <c r="G36" s="137"/>
      <c r="H36" s="138"/>
      <c r="I36" s="139"/>
      <c r="J36" s="140"/>
      <c r="K36" s="141"/>
      <c r="L36" s="142"/>
      <c r="M36" s="141"/>
      <c r="N36" s="146"/>
    </row>
    <row r="37" spans="1:14" ht="21.75">
      <c r="A37" s="143" t="s">
        <v>18</v>
      </c>
      <c r="B37" s="137">
        <f>'[3]ราคาFOB2549 มค.'!$G37</f>
        <v>10909.620919999998</v>
      </c>
      <c r="C37" s="137">
        <f>'[3]ราคาFOB2549 กพ.'!$G37</f>
        <v>10991.313375000002</v>
      </c>
      <c r="D37" s="137">
        <f>'[3]ราคาFOB2549 มีค.'!$G37</f>
        <v>11065.71155</v>
      </c>
      <c r="E37" s="137">
        <f>'[3]ราคาFOB2549 เมย.'!$G37</f>
        <v>11140.803250000001</v>
      </c>
      <c r="F37" s="137">
        <f>'[3]ราคาFOB2549 พค.'!$G37</f>
        <v>11093.444160000003</v>
      </c>
      <c r="G37" s="137">
        <f>'[3]ราคาFOB2549 มิย.'!$G37</f>
        <v>11436.15725</v>
      </c>
      <c r="H37" s="138">
        <f>'[3]ราคาFOB2549 กค.'!$G37</f>
        <v>12082.06854</v>
      </c>
      <c r="I37" s="139">
        <f>'[3]ราคาFOB2549 สค.'!$G37</f>
        <v>12369.167974999998</v>
      </c>
      <c r="J37" s="140">
        <f>'[3]ราคาFOB2549 กย.'!$G37</f>
        <v>12601.950525</v>
      </c>
      <c r="K37" s="141">
        <f>'[3]ราคาFOB2549 ตค.'!$G37</f>
        <v>12591.550899999998</v>
      </c>
      <c r="L37" s="142">
        <f>'[3]ราคาFOB2549 พย.'!$G37</f>
        <v>12419.694325</v>
      </c>
      <c r="M37" s="141">
        <f>'[3]ราคาFOB2549 ธค.'!$G37</f>
        <v>12406.37175</v>
      </c>
      <c r="N37" s="138">
        <f t="shared" si="1"/>
        <v>11758.987876666668</v>
      </c>
    </row>
    <row r="38" spans="1:14" ht="21.75">
      <c r="A38" s="143" t="s">
        <v>57</v>
      </c>
      <c r="B38" s="137">
        <f>'[3]ราคาFOB2549 มค.'!$G38</f>
        <v>276.2</v>
      </c>
      <c r="C38" s="137">
        <f>'[3]ราคาFOB2549 กพ.'!$G38</f>
        <v>280.5</v>
      </c>
      <c r="D38" s="137">
        <f>'[3]ราคาFOB2549 มีค.'!$G38</f>
        <v>285.25</v>
      </c>
      <c r="E38" s="137">
        <f>'[3]ราคาFOB2549 เมย.'!$G38</f>
        <v>294</v>
      </c>
      <c r="F38" s="137">
        <f>'[3]ราคาFOB2549 พค.'!$G38</f>
        <v>293.8</v>
      </c>
      <c r="G38" s="137">
        <f>'[3]ราคาFOB2549 มิย.'!$G38</f>
        <v>299.75</v>
      </c>
      <c r="H38" s="138">
        <f>'[3]ราคาFOB2549 กค.'!$G38</f>
        <v>319.60000000000002</v>
      </c>
      <c r="I38" s="139">
        <f>'[3]ราคาFOB2549 สค.'!$G38</f>
        <v>330.75</v>
      </c>
      <c r="J38" s="140">
        <f>'[3]ราคาFOB2549 กย.'!$G38</f>
        <v>338.5</v>
      </c>
      <c r="K38" s="141">
        <f>'[3]ราคาFOB2549 ตค.'!$G38</f>
        <v>339.4</v>
      </c>
      <c r="L38" s="142">
        <f>'[3]ราคาFOB2549 พย.'!$G38</f>
        <v>341.75</v>
      </c>
      <c r="M38" s="141">
        <f>'[3]ราคาFOB2549 ธค.'!$G38</f>
        <v>348.75</v>
      </c>
      <c r="N38" s="138">
        <f t="shared" si="1"/>
        <v>312.35416666666669</v>
      </c>
    </row>
    <row r="39" spans="1:14" ht="21.75">
      <c r="A39" s="143" t="s">
        <v>20</v>
      </c>
      <c r="B39" s="137">
        <f>'[3]ราคาFOB2549 มค.'!$G39</f>
        <v>8658.4402599999994</v>
      </c>
      <c r="C39" s="137">
        <f>'[3]ราคาFOB2549 กพ.'!$G39</f>
        <v>8963.3232000000007</v>
      </c>
      <c r="D39" s="137">
        <f>'[3]ราคาFOB2549 มีค.'!$G39</f>
        <v>8961.196750000001</v>
      </c>
      <c r="E39" s="137">
        <f>'[3]ราคาFOB2549 เมย.'!$G39</f>
        <v>9028.2367749999976</v>
      </c>
      <c r="F39" s="137">
        <f>'[3]ราคาFOB2549 พค.'!$G39</f>
        <v>8933.216480000001</v>
      </c>
      <c r="G39" s="137">
        <f>'[3]ราคาFOB2549 มิย.'!$G39</f>
        <v>9108.8814500000008</v>
      </c>
      <c r="H39" s="138">
        <f>'[3]ราคาFOB2549 กค.'!$G39</f>
        <v>9360.2530200000001</v>
      </c>
      <c r="I39" s="139">
        <f>'[3]ราคาFOB2549 สค.'!$G39</f>
        <v>9405.2769999999982</v>
      </c>
      <c r="J39" s="140">
        <f>'[3]ราคาFOB2549 กย.'!$G39</f>
        <v>9539.8948</v>
      </c>
      <c r="K39" s="141">
        <f>'[3]ราคาFOB2549 ตค.'!$G39</f>
        <v>9408.9785400000001</v>
      </c>
      <c r="L39" s="142">
        <f>'[3]ราคาFOB2549 พย.'!$G39</f>
        <v>9203.4595499999996</v>
      </c>
      <c r="M39" s="141">
        <f>'[3]ราคาFOB2549 ธค.'!$G39</f>
        <v>9240.7286999999997</v>
      </c>
      <c r="N39" s="138">
        <f>AVERAGE(B39:M39)</f>
        <v>9150.9905437500001</v>
      </c>
    </row>
    <row r="40" spans="1:14" ht="21.75">
      <c r="A40" s="143" t="s">
        <v>58</v>
      </c>
      <c r="B40" s="137">
        <f>'[3]ราคาFOB2549 มค.'!$G40</f>
        <v>219.2</v>
      </c>
      <c r="C40" s="137">
        <f>'[3]ราคาFOB2549 กพ.'!$G40</f>
        <v>228.75</v>
      </c>
      <c r="D40" s="137">
        <f>'[3]ราคาFOB2549 มีค.'!$G40</f>
        <v>231</v>
      </c>
      <c r="E40" s="137">
        <f>'[3]ราคาFOB2549 เมย.'!$G40</f>
        <v>238.25</v>
      </c>
      <c r="F40" s="137">
        <f>'[3]ราคาFOB2549 พค.'!$G40</f>
        <v>236.6</v>
      </c>
      <c r="G40" s="137">
        <f>'[3]ราคาFOB2549 มิย.'!$G40</f>
        <v>238.75</v>
      </c>
      <c r="H40" s="138">
        <f>'[3]ราคาFOB2549 กค.'!$G40</f>
        <v>247.6</v>
      </c>
      <c r="I40" s="139">
        <f>'[3]ราคาFOB2549 สค.'!$G40</f>
        <v>251.5</v>
      </c>
      <c r="J40" s="140">
        <f>'[3]ราคาFOB2549 กย.'!$G40</f>
        <v>256.25</v>
      </c>
      <c r="K40" s="141">
        <f>'[3]ราคาFOB2549 ตค.'!$G40</f>
        <v>253.6</v>
      </c>
      <c r="L40" s="142">
        <f>'[3]ราคาFOB2549 พย.'!$G40</f>
        <v>253.25</v>
      </c>
      <c r="M40" s="141">
        <f>'[3]ราคาFOB2549 ธค.'!$G40</f>
        <v>259.75</v>
      </c>
      <c r="N40" s="138">
        <f>AVERAGE(B40:M40)</f>
        <v>242.87499999999997</v>
      </c>
    </row>
    <row r="41" spans="1:14" ht="21.75">
      <c r="A41" s="143" t="s">
        <v>80</v>
      </c>
      <c r="B41" s="137">
        <f>'[3]ราคาFOB2549 มค.'!$G41</f>
        <v>13636.14582</v>
      </c>
      <c r="C41" s="137">
        <f>'[3]ราคาFOB2549 กพ.'!$G41</f>
        <v>14233.936775000002</v>
      </c>
      <c r="D41" s="137">
        <f>'[3]ราคาFOB2549 มีค.'!$G41</f>
        <v>14334.0987</v>
      </c>
      <c r="E41" s="137">
        <f>'[3]ราคาFOB2549 เมย.'!$G41</f>
        <v>14446.95075</v>
      </c>
      <c r="F41" s="137">
        <f>'[3]ราคาFOB2549 พค.'!$G41</f>
        <v>14393.568480000002</v>
      </c>
      <c r="G41" s="137">
        <f>'[3]ราคาFOB2549 มิย.'!$G41</f>
        <v>15480.908400000002</v>
      </c>
      <c r="H41" s="138">
        <f>'[3]ราคาFOB2549 กค.'!$G41</f>
        <v>16020.830179999999</v>
      </c>
      <c r="I41" s="139">
        <f>'[3]ราคาFOB2549 สค.'!$G41</f>
        <v>16370.268425000002</v>
      </c>
      <c r="J41" s="140">
        <f>'[3]ราคาFOB2549 กย.'!$G41</f>
        <v>15896.688549999999</v>
      </c>
      <c r="K41" s="141">
        <f>'[3]ราคาFOB2549 ตค.'!$G41</f>
        <v>15723.683339999998</v>
      </c>
      <c r="L41" s="142">
        <f>'[3]ราคาFOB2549 พย.'!$G41</f>
        <v>14763.919</v>
      </c>
      <c r="M41" s="141">
        <f>'[3]ราคาFOB2549 ธค.'!$G41</f>
        <v>14718.699725</v>
      </c>
      <c r="N41" s="138">
        <f>AVERAGE(B41:M41)</f>
        <v>15001.641512083334</v>
      </c>
    </row>
    <row r="42" spans="1:14" ht="21.75">
      <c r="A42" s="143" t="s">
        <v>56</v>
      </c>
      <c r="B42" s="137">
        <f>'[3]ราคาFOB2549 มค.'!$G42</f>
        <v>345.2</v>
      </c>
      <c r="C42" s="137">
        <f>'[3]ราคาFOB2549 กพ.'!$G42</f>
        <v>363.25</v>
      </c>
      <c r="D42" s="137">
        <f>'[3]ราคาFOB2549 มีค.'!$G42</f>
        <v>369.5</v>
      </c>
      <c r="E42" s="137">
        <f>'[3]ราคาFOB2549 เมย.'!$G42</f>
        <v>381.25</v>
      </c>
      <c r="F42" s="137">
        <f>'[3]ราคาFOB2549 พค.'!$G42</f>
        <v>381.2</v>
      </c>
      <c r="G42" s="137">
        <f>'[3]ราคาFOB2549 มิย.'!$G42</f>
        <v>405.75</v>
      </c>
      <c r="H42" s="138">
        <f>'[3]ราคาFOB2549 กค.'!$G42</f>
        <v>423.8</v>
      </c>
      <c r="I42" s="139">
        <f>'[3]ราคาFOB2549 สค.'!$G42</f>
        <v>437.75</v>
      </c>
      <c r="J42" s="140">
        <f>'[3]ราคาFOB2549 กย.'!$G42</f>
        <v>427</v>
      </c>
      <c r="K42" s="141">
        <f>'[3]ราคาFOB2549 ตค.'!$G42</f>
        <v>423.8</v>
      </c>
      <c r="L42" s="142">
        <f>'[3]ราคาFOB2549 พย.'!$G42</f>
        <v>406.25</v>
      </c>
      <c r="M42" s="141">
        <f>'[3]ราคาFOB2549 ธค.'!$G42</f>
        <v>413.75</v>
      </c>
      <c r="N42" s="138">
        <f>AVERAGE(B42:M42)</f>
        <v>398.20833333333331</v>
      </c>
    </row>
    <row r="43" spans="1:14" ht="21.75">
      <c r="A43" s="145" t="s">
        <v>22</v>
      </c>
      <c r="B43" s="137"/>
      <c r="C43" s="137"/>
      <c r="D43" s="137"/>
      <c r="E43" s="137"/>
      <c r="F43" s="137"/>
      <c r="G43" s="137"/>
      <c r="H43" s="138"/>
      <c r="I43" s="139"/>
      <c r="J43" s="140"/>
      <c r="K43" s="141"/>
      <c r="L43" s="142"/>
      <c r="M43" s="141"/>
      <c r="N43" s="144"/>
    </row>
    <row r="44" spans="1:14" ht="21.75">
      <c r="A44" s="143" t="s">
        <v>23</v>
      </c>
      <c r="B44" s="137">
        <f>'[3]ราคาFOB2549 มค.'!$G44</f>
        <v>9716.8784799999994</v>
      </c>
      <c r="C44" s="137">
        <f>'[3]ราคาFOB2549 กพ.'!$G44</f>
        <v>9747.2399750000004</v>
      </c>
      <c r="D44" s="137">
        <f>'[3]ราคาFOB2549 มีค.'!$G44</f>
        <v>9766.1596750000008</v>
      </c>
      <c r="E44" s="137">
        <f>'[3]ราคาFOB2549 เมย.'!$G44</f>
        <v>9833.4826249999987</v>
      </c>
      <c r="F44" s="137">
        <f>'[3]ราคาFOB2549 พค.'!$G44</f>
        <v>9794.6099599999998</v>
      </c>
      <c r="G44" s="137">
        <f>'[3]ราคาFOB2549 มิย.'!$G44</f>
        <v>9795.4876000000004</v>
      </c>
      <c r="H44" s="138">
        <f>'[3]ราคาFOB2549 กค.'!$G44</f>
        <v>9874.3723999999984</v>
      </c>
      <c r="I44" s="139">
        <f>'[3]ราคาFOB2549 สค.'!$G44</f>
        <v>9919.5269750000007</v>
      </c>
      <c r="J44" s="140">
        <f>'[3]ราคาFOB2549 กย.'!$G44</f>
        <v>9874.9012000000002</v>
      </c>
      <c r="K44" s="141">
        <f>'[3]ราคาFOB2549 ตค.'!$G44</f>
        <v>9808.7883600000005</v>
      </c>
      <c r="L44" s="142">
        <f>'[3]ราคาFOB2549 พย.'!$G44</f>
        <v>9603.2242999999999</v>
      </c>
      <c r="M44" s="141">
        <f>'[3]ราคาFOB2549 ธค.'!$G44</f>
        <v>9613.778875</v>
      </c>
      <c r="N44" s="138">
        <f t="shared" ref="N44:N52" si="2">AVERAGE(B44:M44)</f>
        <v>9779.0375354166663</v>
      </c>
    </row>
    <row r="45" spans="1:14" ht="21.75">
      <c r="A45" s="147" t="s">
        <v>81</v>
      </c>
      <c r="B45" s="137">
        <f>'[3]ราคาFOB2549 มค.'!$G45</f>
        <v>246</v>
      </c>
      <c r="C45" s="137">
        <f>'[3]ราคาFOB2549 กพ.'!$G45</f>
        <v>248.75</v>
      </c>
      <c r="D45" s="137">
        <f>'[3]ราคาFOB2549 มีค.'!$G45</f>
        <v>251.75</v>
      </c>
      <c r="E45" s="137">
        <f>'[3]ราคาFOB2549 เมย.'!$G45</f>
        <v>259.5</v>
      </c>
      <c r="F45" s="137">
        <f>'[3]ราคาFOB2549 พค.'!$G45</f>
        <v>259.39999999999998</v>
      </c>
      <c r="G45" s="137">
        <f>'[3]ราคาFOB2549 มิย.'!$G45</f>
        <v>256.75</v>
      </c>
      <c r="H45" s="138">
        <f>'[3]ราคาFOB2549 กค.'!$G45</f>
        <v>261.2</v>
      </c>
      <c r="I45" s="139">
        <f>'[3]ราคาFOB2549 สค.'!$G45</f>
        <v>265.25</v>
      </c>
      <c r="J45" s="140">
        <f>'[3]ราคาFOB2549 กย.'!$G45</f>
        <v>265.25</v>
      </c>
      <c r="K45" s="141">
        <f>'[3]ราคาFOB2549 ตค.'!$G45</f>
        <v>264.39999999999998</v>
      </c>
      <c r="L45" s="142">
        <f>'[3]ราคาFOB2549 พย.'!$G45</f>
        <v>264.25</v>
      </c>
      <c r="M45" s="141">
        <f>'[3]ราคาFOB2549 ธค.'!$G45</f>
        <v>270.25</v>
      </c>
      <c r="N45" s="138">
        <f t="shared" si="2"/>
        <v>259.39583333333337</v>
      </c>
    </row>
    <row r="46" spans="1:14" ht="21.75">
      <c r="A46" s="143" t="s">
        <v>24</v>
      </c>
      <c r="B46" s="137">
        <f>'[3]ราคาFOB2549 มค.'!$G46</f>
        <v>8532.8824399999976</v>
      </c>
      <c r="C46" s="137">
        <f>'[3]ราคาFOB2549 กพ.'!$G46</f>
        <v>8591.3798750000005</v>
      </c>
      <c r="D46" s="137">
        <f>'[3]ราคาFOB2549 มีค.'!$G46</f>
        <v>8427.8585500000008</v>
      </c>
      <c r="E46" s="137">
        <f>'[3]ราคาFOB2549 เมย.'!$G46</f>
        <v>8421.8955750000005</v>
      </c>
      <c r="F46" s="137">
        <f>'[3]ราคาFOB2549 พค.'!$G46</f>
        <v>8397.4500000000007</v>
      </c>
      <c r="G46" s="137">
        <f>'[3]ราคาFOB2549 มิย.'!$G46</f>
        <v>8288.4006999999983</v>
      </c>
      <c r="H46" s="138">
        <f>'[3]ราคาFOB2549 กค.'!$G46</f>
        <v>8150.4395600000007</v>
      </c>
      <c r="I46" s="139">
        <f>'[3]ราคาFOB2549 สค.'!$G46</f>
        <v>8199.2626749999981</v>
      </c>
      <c r="J46" s="140">
        <f>'[3]ราคาFOB2549 กย.'!$G46</f>
        <v>8525.3725750000012</v>
      </c>
      <c r="K46" s="141">
        <f>'[3]ราคาFOB2549 ตค.'!$G46</f>
        <v>8407.2382199999993</v>
      </c>
      <c r="L46" s="142">
        <f>'[3]ราคาFOB2549 พย.'!$G46</f>
        <v>8085.9375</v>
      </c>
      <c r="M46" s="141">
        <f>'[3]ราคาFOB2549 ธค.'!$G46</f>
        <v>8228.3204000000005</v>
      </c>
      <c r="N46" s="138">
        <f t="shared" si="2"/>
        <v>8354.7031724999997</v>
      </c>
    </row>
    <row r="47" spans="1:14" ht="21.75">
      <c r="A47" s="147" t="s">
        <v>82</v>
      </c>
      <c r="B47" s="137">
        <f>'[3]ราคาFOB2549 มค.'!$G47</f>
        <v>216</v>
      </c>
      <c r="C47" s="137">
        <f>'[3]ราคาFOB2549 กพ.'!$G47</f>
        <v>219.25</v>
      </c>
      <c r="D47" s="137">
        <f>'[3]ราคาFOB2549 มีค.'!$G47</f>
        <v>217.25</v>
      </c>
      <c r="E47" s="137">
        <f>'[3]ราคาFOB2549 เมย.'!$G47</f>
        <v>222.25</v>
      </c>
      <c r="F47" s="137">
        <f>'[3]ราคาFOB2549 พค.'!$G47</f>
        <v>222.4</v>
      </c>
      <c r="G47" s="137">
        <f>'[3]ราคาFOB2549 มิย.'!$G47</f>
        <v>217.25</v>
      </c>
      <c r="H47" s="138">
        <f>'[3]ราคาFOB2549 กค.'!$G47</f>
        <v>215.6</v>
      </c>
      <c r="I47" s="139">
        <f>'[3]ราคาFOB2549 สค.'!$G47</f>
        <v>219.25</v>
      </c>
      <c r="J47" s="140">
        <f>'[3]ราคาFOB2549 กย.'!$G47</f>
        <v>229</v>
      </c>
      <c r="K47" s="141">
        <f>'[3]ราคาFOB2549 ตค.'!$G47</f>
        <v>226.6</v>
      </c>
      <c r="L47" s="142">
        <f>'[3]ราคาFOB2549 พย.'!$G47</f>
        <v>222.5</v>
      </c>
      <c r="M47" s="141">
        <f>'[3]ราคาFOB2549 ธค.'!$G47</f>
        <v>231.25</v>
      </c>
      <c r="N47" s="138">
        <f t="shared" si="2"/>
        <v>221.54999999999998</v>
      </c>
    </row>
    <row r="48" spans="1:14" ht="21.75">
      <c r="A48" s="143" t="s">
        <v>25</v>
      </c>
      <c r="B48" s="137">
        <f>'[3]ราคาFOB2549 มค.'!$G48</f>
        <v>8523.9444000000003</v>
      </c>
      <c r="C48" s="137">
        <f>'[3]ราคาFOB2549 กพ.'!$G48</f>
        <v>8503.2068500000005</v>
      </c>
      <c r="D48" s="137">
        <f>'[3]ราคาFOB2549 มีค.'!$G48</f>
        <v>8321.1741249999995</v>
      </c>
      <c r="E48" s="137">
        <f>'[3]ราคาFOB2549 เมย.'!$G48</f>
        <v>8327.1032749999995</v>
      </c>
      <c r="F48" s="137">
        <f>'[3]ราคาFOB2549 พค.'!$G48</f>
        <v>8291.8143600000003</v>
      </c>
      <c r="G48" s="137">
        <f>'[3]ราคาFOB2549 มิย.'!$G48</f>
        <v>8193.0073749999992</v>
      </c>
      <c r="H48" s="138">
        <f>'[3]ราคาFOB2549 กค.'!$G48</f>
        <v>8044.6100399999996</v>
      </c>
      <c r="I48" s="139">
        <f>'[3]ราคาFOB2549 สค.'!$G48</f>
        <v>8124.4685750000008</v>
      </c>
      <c r="J48" s="140">
        <f>'[3]ราคาFOB2549 กย.'!$G48</f>
        <v>8422.9814750000005</v>
      </c>
      <c r="K48" s="141">
        <f>'[3]ราคาFOB2549 ตค.'!$G48</f>
        <v>8318.3280999999988</v>
      </c>
      <c r="L48" s="142">
        <f>'[3]ราคาFOB2549 พย.'!$G48</f>
        <v>7985.9956000000002</v>
      </c>
      <c r="M48" s="141">
        <f>'[3]ราคาFOB2549 ธค.'!$G48</f>
        <v>8130.4468749999996</v>
      </c>
      <c r="N48" s="138">
        <f t="shared" si="2"/>
        <v>8265.5900874999988</v>
      </c>
    </row>
    <row r="49" spans="1:14" ht="21.75">
      <c r="A49" s="143" t="s">
        <v>83</v>
      </c>
      <c r="B49" s="137">
        <f>'[3]ราคาFOB2549 มค.'!$G49</f>
        <v>215.8</v>
      </c>
      <c r="C49" s="137">
        <f>'[3]ราคาFOB2549 กพ.'!$G49</f>
        <v>217</v>
      </c>
      <c r="D49" s="137">
        <f>'[3]ราคาFOB2549 มีค.'!$G49</f>
        <v>214.5</v>
      </c>
      <c r="E49" s="137">
        <f>'[3]ราคาFOB2549 เมย.'!$G49</f>
        <v>219.75</v>
      </c>
      <c r="F49" s="137">
        <f>'[3]ราคาFOB2549 พค.'!$G49</f>
        <v>219.6</v>
      </c>
      <c r="G49" s="137">
        <f>'[3]ราคาFOB2549 มิย.'!$G49</f>
        <v>214.75</v>
      </c>
      <c r="H49" s="138">
        <f>'[3]ราคาFOB2549 กค.'!$G49</f>
        <v>212.8</v>
      </c>
      <c r="I49" s="139">
        <f>'[3]ราคาFOB2549 สค.'!$G49</f>
        <v>217.25</v>
      </c>
      <c r="J49" s="140">
        <f>'[3]ราคาFOB2549 กย.'!$G49</f>
        <v>226.25</v>
      </c>
      <c r="K49" s="141">
        <f>'[3]ราคาFOB2549 ตค.'!$G49</f>
        <v>224.2</v>
      </c>
      <c r="L49" s="142">
        <f>'[3]ราคาFOB2549 พย.'!$G49</f>
        <v>219.75</v>
      </c>
      <c r="M49" s="141">
        <f>'[3]ราคาFOB2549 ธค.'!$G49</f>
        <v>228.5</v>
      </c>
      <c r="N49" s="138">
        <f t="shared" si="2"/>
        <v>219.17916666666665</v>
      </c>
    </row>
    <row r="50" spans="1:14" ht="21.75">
      <c r="A50" s="143" t="s">
        <v>59</v>
      </c>
      <c r="B50" s="137"/>
      <c r="C50" s="137"/>
      <c r="D50" s="137"/>
      <c r="E50" s="137"/>
      <c r="F50" s="137"/>
      <c r="G50" s="137"/>
      <c r="H50" s="138"/>
      <c r="I50" s="139"/>
      <c r="J50" s="140"/>
      <c r="K50" s="141"/>
      <c r="L50" s="142"/>
      <c r="M50" s="141"/>
      <c r="N50" s="138"/>
    </row>
    <row r="51" spans="1:14" ht="21.75">
      <c r="A51" s="143" t="s">
        <v>84</v>
      </c>
      <c r="B51" s="137">
        <f>'[3]ราคาFOB2549 มค.'!$G51</f>
        <v>14185.025</v>
      </c>
      <c r="C51" s="137">
        <f>'[3]ราคาFOB2549 กพ.'!$G51</f>
        <v>14390.803675000001</v>
      </c>
      <c r="D51" s="137">
        <f>'[3]ราคาFOB2549 มีค.'!$G51</f>
        <v>14363.1378</v>
      </c>
      <c r="E51" s="137">
        <f>'[3]ราคาFOB2549 เมย.'!$G51</f>
        <v>12943.35475</v>
      </c>
      <c r="F51" s="137">
        <f>'[3]ราคาFOB2549 พค.'!$G51</f>
        <v>14393.568480000002</v>
      </c>
      <c r="G51" s="137">
        <f>'[3]ราคาFOB2549 มิย.'!$G51</f>
        <v>15281.072174999999</v>
      </c>
      <c r="H51" s="138">
        <f>'[3]ราคาFOB2549 กค.'!$G51</f>
        <v>18772.344099999998</v>
      </c>
      <c r="I51" s="139">
        <f>'[3]ราคาFOB2549 สค.'!$G51</f>
        <v>19699.016175000001</v>
      </c>
      <c r="J51" s="140">
        <f>'[3]ราคาFOB2549 กย.'!$G51</f>
        <v>19852.324975</v>
      </c>
      <c r="K51" s="141">
        <f>'[3]ราคาFOB2549 ตค.'!$G51</f>
        <v>20424.83222</v>
      </c>
      <c r="L51" s="142">
        <f>'[3]ราคาFOB2549 พย.'!$G51</f>
        <v>20632.828275</v>
      </c>
      <c r="M51" s="141">
        <f>'[3]ราคาFOB2549 ธค.'!$G51</f>
        <v>20678.017875000001</v>
      </c>
      <c r="N51" s="138">
        <f>AVERAGE(B51:M51)</f>
        <v>17134.693791666668</v>
      </c>
    </row>
    <row r="52" spans="1:14" ht="21.75">
      <c r="A52" s="143" t="s">
        <v>55</v>
      </c>
      <c r="B52" s="137">
        <f>'[3]ราคาFOB2549 มค.'!$G52</f>
        <v>359.2</v>
      </c>
      <c r="C52" s="137">
        <f>'[3]ราคาFOB2549 กพ.'!$G52</f>
        <v>367.25</v>
      </c>
      <c r="D52" s="137">
        <f>'[3]ราคาFOB2549 มีค.'!$G52</f>
        <v>370.25</v>
      </c>
      <c r="E52" s="137">
        <f>'[3]ราคาFOB2549 เมย.'!$G52</f>
        <v>341.25</v>
      </c>
      <c r="F52" s="137">
        <f>'[3]ราคาFOB2549 พค.'!$G52</f>
        <v>381.2</v>
      </c>
      <c r="G52" s="137">
        <f>'[3]ราคาFOB2549 มิย.'!$G52</f>
        <v>400.5</v>
      </c>
      <c r="H52" s="138">
        <f>'[3]ราคาFOB2549 กค.'!$G52</f>
        <v>496.6</v>
      </c>
      <c r="I52" s="139">
        <f>'[3]ราคาFOB2549 สค.'!$G52</f>
        <v>526.75</v>
      </c>
      <c r="J52" s="140">
        <f>'[3]ราคาFOB2549 กย.'!$G52</f>
        <v>533.25</v>
      </c>
      <c r="K52" s="141">
        <f>'[3]ราคาFOB2549 ตค.'!$G52</f>
        <v>550.6</v>
      </c>
      <c r="L52" s="142">
        <f>'[3]ราคาFOB2549 พย.'!$G52</f>
        <v>567.75</v>
      </c>
      <c r="M52" s="141">
        <f>'[3]ราคาFOB2549 ธค.'!$G52</f>
        <v>581.25</v>
      </c>
      <c r="N52" s="138">
        <f t="shared" si="2"/>
        <v>456.32083333333338</v>
      </c>
    </row>
    <row r="53" spans="1:14" ht="21.75">
      <c r="A53" s="143" t="s">
        <v>28</v>
      </c>
      <c r="B53" s="137"/>
      <c r="C53" s="137"/>
      <c r="D53" s="137"/>
      <c r="E53" s="137"/>
      <c r="F53" s="137"/>
      <c r="G53" s="137"/>
      <c r="H53" s="138"/>
      <c r="I53" s="139"/>
      <c r="J53" s="140"/>
      <c r="K53" s="141"/>
      <c r="L53" s="142"/>
      <c r="M53" s="141"/>
      <c r="N53" s="144"/>
    </row>
    <row r="54" spans="1:14" ht="21.75">
      <c r="A54" s="143" t="s">
        <v>55</v>
      </c>
      <c r="B54" s="137"/>
      <c r="C54" s="137"/>
      <c r="D54" s="137"/>
      <c r="E54" s="137"/>
      <c r="F54" s="137"/>
      <c r="G54" s="137"/>
      <c r="H54" s="138"/>
      <c r="I54" s="139"/>
      <c r="J54" s="140"/>
      <c r="K54" s="141"/>
      <c r="L54" s="142"/>
      <c r="M54" s="141"/>
      <c r="N54" s="144"/>
    </row>
    <row r="55" spans="1:14" ht="21.75">
      <c r="A55" s="145" t="s">
        <v>29</v>
      </c>
      <c r="B55" s="137"/>
      <c r="C55" s="137"/>
      <c r="D55" s="137"/>
      <c r="E55" s="137"/>
      <c r="F55" s="137"/>
      <c r="G55" s="137"/>
      <c r="H55" s="138"/>
      <c r="I55" s="139"/>
      <c r="J55" s="140"/>
      <c r="K55" s="141"/>
      <c r="L55" s="142"/>
      <c r="M55" s="141"/>
      <c r="N55" s="148"/>
    </row>
    <row r="56" spans="1:14" ht="21.75">
      <c r="A56" s="143" t="s">
        <v>30</v>
      </c>
      <c r="B56" s="137">
        <f>'[3]ราคาFOB2549 มค.'!$G56</f>
        <v>10214.52836</v>
      </c>
      <c r="C56" s="137">
        <f>'[3]ราคาFOB2549 กพ.'!$G56</f>
        <v>10569.523475</v>
      </c>
      <c r="D56" s="137">
        <f>'[3]ราคาFOB2549 มีค.'!$G56</f>
        <v>11473.304925</v>
      </c>
      <c r="E56" s="137">
        <f>'[3]ราคาFOB2549 เมย.'!$G56</f>
        <v>12286.245650000001</v>
      </c>
      <c r="F56" s="137">
        <f>'[3]ราคาFOB2549 พค.'!$G56</f>
        <v>12286.572580000002</v>
      </c>
      <c r="G56" s="137">
        <f>'[3]ราคาFOB2549 มิย.'!$G56</f>
        <v>12609.6111</v>
      </c>
      <c r="H56" s="138">
        <f>'[3]ราคาFOB2549 กค.'!$G56</f>
        <v>13956.629420000001</v>
      </c>
      <c r="I56" s="139">
        <f>'[3]ราคาFOB2549 สค.'!$G56</f>
        <v>14959.210349999999</v>
      </c>
      <c r="J56" s="140">
        <f>'[3]ราคาFOB2549 กย.'!$G56</f>
        <v>16473.78385</v>
      </c>
      <c r="K56" s="141">
        <f>'[3]ราคาFOB2549 ตค.'!$G56</f>
        <v>17528.318319999998</v>
      </c>
      <c r="L56" s="142">
        <f>'[3]ราคาFOB2549 พย.'!$G56</f>
        <v>16744.883725</v>
      </c>
      <c r="M56" s="141">
        <f>'[3]ราคาFOB2549 ธค.'!$G56</f>
        <v>16621.843224999997</v>
      </c>
      <c r="N56" s="138">
        <f t="shared" ref="N56:N84" si="3">AVERAGE(B56:M56)</f>
        <v>13810.371248333329</v>
      </c>
    </row>
    <row r="57" spans="1:14" ht="21.75">
      <c r="A57" s="143" t="s">
        <v>56</v>
      </c>
      <c r="B57" s="137">
        <f>'[3]ราคาFOB2549 มค.'!$G57</f>
        <v>258.60000000000002</v>
      </c>
      <c r="C57" s="137">
        <f>'[3]ราคาFOB2549 กพ.'!$G57</f>
        <v>269.75</v>
      </c>
      <c r="D57" s="137">
        <f>'[3]ราคาFOB2549 มีค.'!$G57</f>
        <v>295.75</v>
      </c>
      <c r="E57" s="137">
        <f>'[3]ราคาFOB2549 เมย.'!$G57</f>
        <v>324.25</v>
      </c>
      <c r="F57" s="137">
        <f>'[3]ราคาFOB2549 พค.'!$G57</f>
        <v>325.39999999999998</v>
      </c>
      <c r="G57" s="137">
        <f>'[3]ราคาFOB2549 มิย.'!$G57</f>
        <v>330.5</v>
      </c>
      <c r="H57" s="138">
        <f>'[3]ราคาFOB2549 กค.'!$G57</f>
        <v>369.2</v>
      </c>
      <c r="I57" s="139">
        <f>'[3]ราคาFOB2549 สค.'!$G57</f>
        <v>400</v>
      </c>
      <c r="J57" s="140">
        <f>'[3]ราคาFOB2549 กย.'!$G57</f>
        <v>442.5</v>
      </c>
      <c r="K57" s="141">
        <f>'[3]ราคาFOB2549 ตค.'!$G57</f>
        <v>472.6</v>
      </c>
      <c r="L57" s="142">
        <f>'[3]ราคาFOB2549 พย.'!$G57</f>
        <v>460.75</v>
      </c>
      <c r="M57" s="141">
        <f>'[3]ราคาFOB2549 ธค.'!$G57</f>
        <v>467.25</v>
      </c>
      <c r="N57" s="138">
        <f t="shared" si="3"/>
        <v>368.04583333333329</v>
      </c>
    </row>
    <row r="58" spans="1:14" ht="21.75">
      <c r="A58" s="145" t="s">
        <v>31</v>
      </c>
      <c r="B58" s="137"/>
      <c r="C58" s="137"/>
      <c r="D58" s="137"/>
      <c r="E58" s="137"/>
      <c r="F58" s="137"/>
      <c r="G58" s="137"/>
      <c r="H58" s="138"/>
      <c r="I58" s="139"/>
      <c r="J58" s="140"/>
      <c r="K58" s="141"/>
      <c r="L58" s="142"/>
      <c r="M58" s="141"/>
      <c r="N58" s="138"/>
    </row>
    <row r="59" spans="1:14" ht="21.75">
      <c r="A59" s="143" t="s">
        <v>32</v>
      </c>
      <c r="B59" s="137">
        <f>'[3]ราคาFOB2549 มค.'!$G59</f>
        <v>11604.55826</v>
      </c>
      <c r="C59" s="137">
        <f>'[3]ราคาFOB2549 กพ.'!$G59</f>
        <v>11696.738825</v>
      </c>
      <c r="D59" s="137">
        <f>'[3]ราคาFOB2549 มีค.'!$G59</f>
        <v>11667.072925</v>
      </c>
      <c r="E59" s="137">
        <f>'[3]ราคาFOB2549 เมย.'!$G59</f>
        <v>11662.030975000001</v>
      </c>
      <c r="F59" s="137">
        <f>'[3]ราคาFOB2549 พค.'!$G59</f>
        <v>11819.7767</v>
      </c>
      <c r="G59" s="137">
        <f>'[3]ราคาFOB2549 มิย.'!$G59</f>
        <v>12084.604599999999</v>
      </c>
      <c r="H59" s="138">
        <f>'[3]ราคาFOB2549 กค.'!$G59</f>
        <v>12104.81034</v>
      </c>
      <c r="I59" s="139">
        <f>'[3]ราคาFOB2549 สค.'!$G59</f>
        <v>11967.156199999999</v>
      </c>
      <c r="J59" s="140">
        <f>'[3]ราคาFOB2549 กย.'!$G59</f>
        <v>11866.629475000002</v>
      </c>
      <c r="K59" s="141">
        <f>'[3]ราคาFOB2549 ตค.'!$G59</f>
        <v>11582.677439999999</v>
      </c>
      <c r="L59" s="142">
        <f>'[3]ราคาFOB2549 พย.'!$G59</f>
        <v>11220.400075</v>
      </c>
      <c r="M59" s="141">
        <f>'[3]ราคาFOB2549 ธค.'!$G59</f>
        <v>11250.922049999999</v>
      </c>
      <c r="N59" s="138">
        <f t="shared" si="3"/>
        <v>11710.614822083333</v>
      </c>
    </row>
    <row r="60" spans="1:14" ht="21.75">
      <c r="A60" s="143" t="s">
        <v>55</v>
      </c>
      <c r="B60" s="137">
        <f>'[3]ราคาFOB2549 มค.'!$G60</f>
        <v>293.8</v>
      </c>
      <c r="C60" s="137">
        <f>'[3]ราคาFOB2549 กพ.'!$G60</f>
        <v>298.5</v>
      </c>
      <c r="D60" s="137">
        <f>'[3]ราคาFOB2549 มีค.'!$G60</f>
        <v>300.75</v>
      </c>
      <c r="E60" s="137">
        <f>'[3]ราคาFOB2549 เมย.'!$G60</f>
        <v>307.75</v>
      </c>
      <c r="F60" s="137">
        <f>'[3]ราคาFOB2549 พค.'!$G60</f>
        <v>313</v>
      </c>
      <c r="G60" s="137">
        <f>'[3]ราคาFOB2549 มิย.'!$G60</f>
        <v>316.75</v>
      </c>
      <c r="H60" s="138">
        <f>'[3]ราคาFOB2549 กค.'!$G60</f>
        <v>320.2</v>
      </c>
      <c r="I60" s="139">
        <f>'[3]ราคาFOB2549 สค.'!$G60</f>
        <v>320</v>
      </c>
      <c r="J60" s="140">
        <f>'[3]ราคาFOB2549 กย.'!$G60</f>
        <v>318.75</v>
      </c>
      <c r="K60" s="141">
        <f>'[3]ราคาFOB2549 ตค.'!$G60</f>
        <v>312.2</v>
      </c>
      <c r="L60" s="142">
        <f>'[3]ราคาFOB2549 พย.'!$G60</f>
        <v>308.75</v>
      </c>
      <c r="M60" s="141">
        <f>'[3]ราคาFOB2549 ธค.'!$G60</f>
        <v>316.25</v>
      </c>
      <c r="N60" s="138">
        <f t="shared" si="3"/>
        <v>310.55833333333334</v>
      </c>
    </row>
    <row r="61" spans="1:14" ht="21.75">
      <c r="A61" s="143" t="s">
        <v>33</v>
      </c>
      <c r="B61" s="137">
        <f>'[3]ราคาFOB2549 มค.'!$G61</f>
        <v>11422.609979999997</v>
      </c>
      <c r="C61" s="137">
        <f>'[3]ราคาFOB2549 กพ.'!$G61</f>
        <v>11588.977274999999</v>
      </c>
      <c r="D61" s="137">
        <f>'[3]ราคาFOB2549 มีค.'!$G61</f>
        <v>11550.693175</v>
      </c>
      <c r="E61" s="137">
        <f>'[3]ราคาFOB2549 เมย.'!$G61</f>
        <v>11358.860375</v>
      </c>
      <c r="F61" s="137">
        <f>'[3]ราคาFOB2549 พค.'!$G61</f>
        <v>11525.28962</v>
      </c>
      <c r="G61" s="137">
        <f>'[3]ราคาFOB2549 มิย.'!$G61</f>
        <v>11788.887975</v>
      </c>
      <c r="H61" s="138">
        <f>'[3]ราคาFOB2549 กค.'!$G61</f>
        <v>11809.96032</v>
      </c>
      <c r="I61" s="139">
        <f>'[3]ราคาFOB2549 สค.'!$G61</f>
        <v>11667.979800000001</v>
      </c>
      <c r="J61" s="140">
        <f>'[3]ราคาFOB2549 กย.'!$G61</f>
        <v>11568.798674999998</v>
      </c>
      <c r="K61" s="141">
        <f>'[3]ราคาFOB2549 ตค.'!$G61</f>
        <v>11278.476480000001</v>
      </c>
      <c r="L61" s="142">
        <f>'[3]ราคาFOB2549 พย.'!$G61</f>
        <v>10902.407525000001</v>
      </c>
      <c r="M61" s="141">
        <f>'[3]ราคาFOB2549 ธค.'!$G61</f>
        <v>10966.298250000002</v>
      </c>
      <c r="N61" s="138">
        <f t="shared" si="3"/>
        <v>11452.436620833332</v>
      </c>
    </row>
    <row r="62" spans="1:14" ht="21.75">
      <c r="A62" s="143" t="s">
        <v>55</v>
      </c>
      <c r="B62" s="137">
        <f>'[3]ราคาFOB2549 มค.'!$G62</f>
        <v>289.2</v>
      </c>
      <c r="C62" s="137">
        <f>'[3]ราคาFOB2549 กพ.'!$G62</f>
        <v>295.75</v>
      </c>
      <c r="D62" s="137">
        <f>'[3]ราคาFOB2549 มีค.'!$G62</f>
        <v>297.75</v>
      </c>
      <c r="E62" s="137">
        <f>'[3]ราคาFOB2549 เมย.'!$G62</f>
        <v>299.75</v>
      </c>
      <c r="F62" s="137">
        <f>'[3]ราคาFOB2549 พค.'!$G62</f>
        <v>305.2</v>
      </c>
      <c r="G62" s="137">
        <f>'[3]ราคาFOB2549 มิย.'!$G62</f>
        <v>309</v>
      </c>
      <c r="H62" s="138">
        <f>'[3]ราคาFOB2549 กค.'!$G62</f>
        <v>312.39999999999998</v>
      </c>
      <c r="I62" s="139">
        <f>'[3]ราคาFOB2549 สค.'!$G62</f>
        <v>312</v>
      </c>
      <c r="J62" s="140">
        <f>'[3]ราคาFOB2549 กย.'!$G62</f>
        <v>310.75</v>
      </c>
      <c r="K62" s="141">
        <f>'[3]ราคาFOB2549 ตค.'!$G62</f>
        <v>304</v>
      </c>
      <c r="L62" s="142">
        <f>'[3]ราคาFOB2549 พย.'!$G62</f>
        <v>300</v>
      </c>
      <c r="M62" s="141">
        <f>'[3]ราคาFOB2549 ธค.'!$G62</f>
        <v>308.25</v>
      </c>
      <c r="N62" s="138">
        <f t="shared" si="3"/>
        <v>303.67083333333335</v>
      </c>
    </row>
    <row r="63" spans="1:14" ht="21.75">
      <c r="A63" s="143" t="s">
        <v>34</v>
      </c>
      <c r="B63" s="137">
        <f>'[3]ราคาFOB2549 มค.'!$G63</f>
        <v>11304.096539999999</v>
      </c>
      <c r="C63" s="137">
        <f>'[3]ราคาFOB2549 กพ.'!$G63</f>
        <v>11500.809325000002</v>
      </c>
      <c r="D63" s="137">
        <f>'[3]ราคาFOB2549 มีค.'!$G63</f>
        <v>11473.106675000001</v>
      </c>
      <c r="E63" s="137">
        <f>'[3]ราคาFOB2549 เมย.'!$G63</f>
        <v>11264.272774999999</v>
      </c>
      <c r="F63" s="137">
        <f>'[3]ราคาFOB2549 พค.'!$G63</f>
        <v>11419.63096</v>
      </c>
      <c r="G63" s="137">
        <f>'[3]ราคาFOB2549 มิย.'!$G63</f>
        <v>11683.995675</v>
      </c>
      <c r="H63" s="138">
        <f>'[3]ราคาFOB2549 กค.'!$G63</f>
        <v>11711.6417</v>
      </c>
      <c r="I63" s="139">
        <f>'[3]ราคาFOB2549 สค.'!$G63</f>
        <v>11555.78865</v>
      </c>
      <c r="J63" s="140">
        <f>'[3]ราคาFOB2549 กย.'!$G63</f>
        <v>11485.03565</v>
      </c>
      <c r="K63" s="141">
        <f>'[3]ราคาFOB2549 ตค.'!$G63</f>
        <v>11174.570619999999</v>
      </c>
      <c r="L63" s="142">
        <f>'[3]ราคาFOB2549 พย.'!$G63</f>
        <v>10820.635324999999</v>
      </c>
      <c r="M63" s="141">
        <f>'[3]ราคาFOB2549 ธค.'!$G63</f>
        <v>10859.564324999999</v>
      </c>
      <c r="N63" s="138">
        <f t="shared" si="3"/>
        <v>11354.429018333336</v>
      </c>
    </row>
    <row r="64" spans="1:14" ht="21.75">
      <c r="A64" s="143" t="s">
        <v>55</v>
      </c>
      <c r="B64" s="137">
        <f>'[3]ราคาFOB2549 มค.'!$G64</f>
        <v>286.2</v>
      </c>
      <c r="C64" s="137">
        <f>'[3]ราคาFOB2549 กพ.'!$G64</f>
        <v>293.5</v>
      </c>
      <c r="D64" s="137">
        <f>'[3]ราคาFOB2549 มีค.'!$G64</f>
        <v>295.75</v>
      </c>
      <c r="E64" s="137">
        <f>'[3]ราคาFOB2549 เมย.'!$G64</f>
        <v>297.25</v>
      </c>
      <c r="F64" s="137">
        <f>'[3]ราคาFOB2549 พค.'!$G64</f>
        <v>302.39999999999998</v>
      </c>
      <c r="G64" s="137">
        <f>'[3]ราคาFOB2549 มิย.'!$G64</f>
        <v>306.25</v>
      </c>
      <c r="H64" s="138">
        <f>'[3]ราคาFOB2549 กค.'!$G64</f>
        <v>309.8</v>
      </c>
      <c r="I64" s="139">
        <f>'[3]ราคาFOB2549 สค.'!$G64</f>
        <v>309</v>
      </c>
      <c r="J64" s="140">
        <f>'[3]ราคาFOB2549 กย.'!$G64</f>
        <v>308.5</v>
      </c>
      <c r="K64" s="141">
        <f>'[3]ราคาFOB2549 ตค.'!$G64</f>
        <v>301.2</v>
      </c>
      <c r="L64" s="142">
        <f>'[3]ราคาFOB2549 พย.'!$G64</f>
        <v>297.75</v>
      </c>
      <c r="M64" s="141">
        <f>'[3]ราคาFOB2549 ธค.'!$G64</f>
        <v>305.25</v>
      </c>
      <c r="N64" s="138">
        <f t="shared" si="3"/>
        <v>301.07083333333333</v>
      </c>
    </row>
    <row r="65" spans="1:14" ht="21.75">
      <c r="A65" s="143" t="s">
        <v>35</v>
      </c>
      <c r="B65" s="137"/>
      <c r="C65" s="137"/>
      <c r="D65" s="137"/>
      <c r="E65" s="137"/>
      <c r="F65" s="137"/>
      <c r="G65" s="137"/>
      <c r="H65" s="138"/>
      <c r="I65" s="139"/>
      <c r="J65" s="140"/>
      <c r="K65" s="141"/>
      <c r="L65" s="142"/>
      <c r="M65" s="141"/>
      <c r="N65" s="138"/>
    </row>
    <row r="66" spans="1:14" ht="21.75">
      <c r="A66" s="143" t="s">
        <v>55</v>
      </c>
      <c r="B66" s="137"/>
      <c r="C66" s="137"/>
      <c r="D66" s="137"/>
      <c r="E66" s="137"/>
      <c r="F66" s="137"/>
      <c r="G66" s="137"/>
      <c r="H66" s="138"/>
      <c r="I66" s="139"/>
      <c r="J66" s="140"/>
      <c r="K66" s="141"/>
      <c r="L66" s="142"/>
      <c r="M66" s="141"/>
      <c r="N66" s="138"/>
    </row>
    <row r="67" spans="1:14" ht="21.75">
      <c r="A67" s="143" t="s">
        <v>36</v>
      </c>
      <c r="B67" s="137"/>
      <c r="C67" s="137"/>
      <c r="D67" s="137"/>
      <c r="E67" s="137"/>
      <c r="F67" s="137"/>
      <c r="G67" s="137"/>
      <c r="H67" s="138"/>
      <c r="I67" s="139"/>
      <c r="J67" s="140"/>
      <c r="K67" s="141"/>
      <c r="L67" s="142"/>
      <c r="M67" s="141"/>
      <c r="N67" s="138"/>
    </row>
    <row r="68" spans="1:14" ht="21.75">
      <c r="A68" s="143" t="s">
        <v>55</v>
      </c>
      <c r="B68" s="137"/>
      <c r="C68" s="137"/>
      <c r="D68" s="137"/>
      <c r="E68" s="137"/>
      <c r="F68" s="137"/>
      <c r="G68" s="137"/>
      <c r="H68" s="138"/>
      <c r="I68" s="139"/>
      <c r="J68" s="140"/>
      <c r="K68" s="141"/>
      <c r="L68" s="142"/>
      <c r="M68" s="141"/>
      <c r="N68" s="138"/>
    </row>
    <row r="69" spans="1:14" ht="21.75">
      <c r="A69" s="145" t="s">
        <v>39</v>
      </c>
      <c r="B69" s="137"/>
      <c r="C69" s="137"/>
      <c r="D69" s="137"/>
      <c r="E69" s="137"/>
      <c r="F69" s="137"/>
      <c r="G69" s="137"/>
      <c r="H69" s="138"/>
      <c r="I69" s="139"/>
      <c r="J69" s="140"/>
      <c r="K69" s="141"/>
      <c r="L69" s="142"/>
      <c r="M69" s="141"/>
      <c r="N69" s="138"/>
    </row>
    <row r="70" spans="1:14" ht="21.75">
      <c r="A70" s="143" t="s">
        <v>40</v>
      </c>
      <c r="B70" s="137">
        <f>'[3]ราคาFOB2549 มค.'!$G70</f>
        <v>11509.975179999999</v>
      </c>
      <c r="C70" s="137">
        <f>'[3]ราคาFOB2549 กพ.'!$G70</f>
        <v>11687.0609</v>
      </c>
      <c r="D70" s="137">
        <f>'[3]ราคาFOB2549 มีค.'!$G70</f>
        <v>11628.279675000002</v>
      </c>
      <c r="E70" s="137">
        <f>'[3]ราคาFOB2549 เมย.'!$G70</f>
        <v>11529.189525</v>
      </c>
      <c r="F70" s="137">
        <f>'[3]ราคาFOB2549 พค.'!$G70</f>
        <v>11365.957720000002</v>
      </c>
      <c r="G70" s="137">
        <f>'[3]ราคาFOB2549 มิย.'!$G70</f>
        <v>11731.894124999999</v>
      </c>
      <c r="H70" s="138">
        <f>'[3]ราคาFOB2549 กค.'!$G70</f>
        <v>12059.42742</v>
      </c>
      <c r="I70" s="139">
        <f>'[3]ราคาFOB2549 สค.'!$G70</f>
        <v>11995.2356</v>
      </c>
      <c r="J70" s="140">
        <f>'[3]ราคาFOB2549 กย.'!$G70</f>
        <v>12006.288925000001</v>
      </c>
      <c r="K70" s="141">
        <f>'[3]ราคาFOB2549 ตค.'!$G70</f>
        <v>11782.970319999999</v>
      </c>
      <c r="L70" s="142">
        <f>'[3]ราคาFOB2549 พย.'!$G70</f>
        <v>11474.999725</v>
      </c>
      <c r="M70" s="141">
        <f>'[3]ราคาFOB2549 ธค.'!$G70</f>
        <v>11339.160574999998</v>
      </c>
      <c r="N70" s="138">
        <f t="shared" si="3"/>
        <v>11675.869974166666</v>
      </c>
    </row>
    <row r="71" spans="1:14" ht="21.75">
      <c r="A71" s="143" t="s">
        <v>56</v>
      </c>
      <c r="B71" s="137">
        <f>'[3]ราคาFOB2549 มค.'!$G71</f>
        <v>291.39999999999998</v>
      </c>
      <c r="C71" s="137">
        <f>'[3]ราคาFOB2549 กพ.'!$G71</f>
        <v>298.25</v>
      </c>
      <c r="D71" s="137">
        <f>'[3]ราคาFOB2549 มีค.'!$G71</f>
        <v>299.75</v>
      </c>
      <c r="E71" s="137">
        <f>'[3]ราคาFOB2549 เมย.'!$G71</f>
        <v>304.25</v>
      </c>
      <c r="F71" s="137">
        <f>'[3]ราคาFOB2549 พค.'!$G71</f>
        <v>301</v>
      </c>
      <c r="G71" s="137">
        <f>'[3]ราคาFOB2549 มิย.'!$G71</f>
        <v>307.5</v>
      </c>
      <c r="H71" s="138">
        <f>'[3]ราคาFOB2549 กค.'!$G71</f>
        <v>319</v>
      </c>
      <c r="I71" s="139">
        <f>'[3]ราคาFOB2549 สค.'!$G71</f>
        <v>320.75</v>
      </c>
      <c r="J71" s="140">
        <f>'[3]ราคาFOB2549 กย.'!$G71</f>
        <v>322.5</v>
      </c>
      <c r="K71" s="141">
        <f>'[3]ราคาFOB2549 ตค.'!$G71</f>
        <v>317.60000000000002</v>
      </c>
      <c r="L71" s="142">
        <f>'[3]ราคาFOB2549 พย.'!$G71</f>
        <v>315.75</v>
      </c>
      <c r="M71" s="141">
        <f>'[3]ราคาFOB2549 ธค.'!$G71</f>
        <v>318.75</v>
      </c>
      <c r="N71" s="138">
        <f t="shared" si="3"/>
        <v>309.70833333333331</v>
      </c>
    </row>
    <row r="72" spans="1:14" ht="21.75">
      <c r="A72" s="143" t="s">
        <v>41</v>
      </c>
      <c r="B72" s="137">
        <f>'[3]ราคาFOB2549 มค.'!$G72</f>
        <v>11423.179160000002</v>
      </c>
      <c r="C72" s="137">
        <f>'[3]ราคาFOB2549 กพ.'!$G72</f>
        <v>11589.056525</v>
      </c>
      <c r="D72" s="137">
        <f>'[3]ราคาFOB2549 มีค.'!$G72</f>
        <v>11511.899925000002</v>
      </c>
      <c r="E72" s="137">
        <f>'[3]ราคาFOB2549 เมย.'!$G72</f>
        <v>11434.346124999998</v>
      </c>
      <c r="F72" s="137">
        <f>'[3]ราคาFOB2549 พค.'!$G72</f>
        <v>11275.23352</v>
      </c>
      <c r="G72" s="137">
        <f>'[3]ราคาFOB2549 มิย.'!$G72</f>
        <v>11636.5008</v>
      </c>
      <c r="H72" s="138">
        <f>'[3]ราคาFOB2549 กค.'!$G72</f>
        <v>11961.1785</v>
      </c>
      <c r="I72" s="139">
        <f>'[3]ราคาFOB2549 สค.'!$G72</f>
        <v>11892.3935</v>
      </c>
      <c r="J72" s="140">
        <f>'[3]ราคาFOB2549 กย.'!$G72</f>
        <v>11894.602375</v>
      </c>
      <c r="K72" s="141">
        <f>'[3]ราคาFOB2549 ตค.'!$G72</f>
        <v>11671.668460000001</v>
      </c>
      <c r="L72" s="142">
        <f>'[3]ราคาFOB2549 พย.'!$G72</f>
        <v>11365.972975000001</v>
      </c>
      <c r="M72" s="141">
        <f>'[3]ราคาFOB2549 ธค.'!$G72</f>
        <v>11232.426649999998</v>
      </c>
      <c r="N72" s="138">
        <f t="shared" si="3"/>
        <v>11574.038209583334</v>
      </c>
    </row>
    <row r="73" spans="1:14" ht="21.75">
      <c r="A73" s="143" t="s">
        <v>55</v>
      </c>
      <c r="B73" s="137">
        <f>'[3]ราคาFOB2549 มค.'!$G73</f>
        <v>289.2</v>
      </c>
      <c r="C73" s="137">
        <f>'[3]ราคาFOB2549 กพ.'!$G73</f>
        <v>295.75</v>
      </c>
      <c r="D73" s="137">
        <f>'[3]ราคาFOB2549 มีค.'!$G73</f>
        <v>296.75</v>
      </c>
      <c r="E73" s="137">
        <f>'[3]ราคาFOB2549 เมย.'!$G73</f>
        <v>301.75</v>
      </c>
      <c r="F73" s="137">
        <f>'[3]ราคาFOB2549 พค.'!$G73</f>
        <v>298.60000000000002</v>
      </c>
      <c r="G73" s="137">
        <f>'[3]ราคาFOB2549 มิย.'!$G73</f>
        <v>305</v>
      </c>
      <c r="H73" s="138">
        <f>'[3]ราคาFOB2549 กค.'!$G73</f>
        <v>316.39999999999998</v>
      </c>
      <c r="I73" s="139">
        <f>'[3]ราคาFOB2549 สค.'!$G73</f>
        <v>318</v>
      </c>
      <c r="J73" s="140">
        <f>'[3]ราคาFOB2549 กย.'!$G73</f>
        <v>319.5</v>
      </c>
      <c r="K73" s="141">
        <f>'[3]ราคาFOB2549 ตค.'!$G73</f>
        <v>314.60000000000002</v>
      </c>
      <c r="L73" s="142">
        <f>'[3]ราคาFOB2549 พย.'!$G73</f>
        <v>312.75</v>
      </c>
      <c r="M73" s="141">
        <f>'[3]ราคาFOB2549 ธค.'!$G73</f>
        <v>315.75</v>
      </c>
      <c r="N73" s="138">
        <f t="shared" si="3"/>
        <v>307.00416666666666</v>
      </c>
    </row>
    <row r="74" spans="1:14" ht="21.75">
      <c r="A74" s="143" t="s">
        <v>42</v>
      </c>
      <c r="B74" s="137">
        <f>'[3]ราคาFOB2549 มค.'!$G74</f>
        <v>11312.45278</v>
      </c>
      <c r="C74" s="137">
        <f>'[3]ราคาFOB2549 กพ.'!$G74</f>
        <v>11500.883500000002</v>
      </c>
      <c r="D74" s="137">
        <f>'[3]ราคาFOB2549 มีค.'!$G74</f>
        <v>11395.520175000001</v>
      </c>
      <c r="E74" s="137">
        <f>'[3]ราคาFOB2549 เมย.'!$G74</f>
        <v>11339.707899999998</v>
      </c>
      <c r="F74" s="137">
        <f>'[3]ราคาFOB2549 พค.'!$G74</f>
        <v>11169.574860000001</v>
      </c>
      <c r="G74" s="137">
        <f>'[3]ราคาFOB2549 มิย.'!$G74</f>
        <v>11541.134374999998</v>
      </c>
      <c r="H74" s="138">
        <f>'[3]ราคาFOB2549 กค.'!$G74</f>
        <v>11870.406920000001</v>
      </c>
      <c r="I74" s="139">
        <f>'[3]ราคาFOB2549 สค.'!$G74</f>
        <v>11798.870875000001</v>
      </c>
      <c r="J74" s="140">
        <f>'[3]ราคาFOB2549 กย.'!$G74</f>
        <v>11801.515050000002</v>
      </c>
      <c r="K74" s="141">
        <f>'[3]ราคาFOB2549 ตค.'!$G74</f>
        <v>11582.677439999999</v>
      </c>
      <c r="L74" s="142">
        <f>'[3]ราคาFOB2549 พย.'!$G74</f>
        <v>11266.031075000001</v>
      </c>
      <c r="M74" s="141">
        <f>'[3]ราคาFOB2549 ธค.'!$G74</f>
        <v>11125.692725000001</v>
      </c>
      <c r="N74" s="138">
        <f t="shared" si="3"/>
        <v>11475.372306250001</v>
      </c>
    </row>
    <row r="75" spans="1:14" ht="21.75">
      <c r="A75" s="143" t="s">
        <v>55</v>
      </c>
      <c r="B75" s="137">
        <f>'[3]ราคาFOB2549 มค.'!$G75</f>
        <v>286.39999999999998</v>
      </c>
      <c r="C75" s="137">
        <f>'[3]ราคาFOB2549 กพ.'!$G75</f>
        <v>293.5</v>
      </c>
      <c r="D75" s="137">
        <f>'[3]ราคาFOB2549 มีค.'!$G75</f>
        <v>293.75</v>
      </c>
      <c r="E75" s="137">
        <f>'[3]ราคาFOB2549 เมย.'!$G75</f>
        <v>299.25</v>
      </c>
      <c r="F75" s="137">
        <f>'[3]ราคาFOB2549 พค.'!$G75</f>
        <v>295.8</v>
      </c>
      <c r="G75" s="137">
        <f>'[3]ราคาFOB2549 มิย.'!$G75</f>
        <v>302.5</v>
      </c>
      <c r="H75" s="138">
        <f>'[3]ราคาFOB2549 กค.'!$G75</f>
        <v>314</v>
      </c>
      <c r="I75" s="139">
        <f>'[3]ราคาFOB2549 สค.'!$G75</f>
        <v>315.5</v>
      </c>
      <c r="J75" s="140">
        <f>'[3]ราคาFOB2549 กย.'!$G75</f>
        <v>317</v>
      </c>
      <c r="K75" s="141">
        <f>'[3]ราคาFOB2549 ตค.'!$G75</f>
        <v>312.2</v>
      </c>
      <c r="L75" s="142">
        <f>'[3]ราคาFOB2549 พย.'!$G75</f>
        <v>310</v>
      </c>
      <c r="M75" s="141">
        <f>'[3]ราคาFOB2549 ธค.'!$G75</f>
        <v>312.75</v>
      </c>
      <c r="N75" s="138">
        <f t="shared" si="3"/>
        <v>304.38749999999999</v>
      </c>
    </row>
    <row r="76" spans="1:14" ht="21.75">
      <c r="A76" s="143" t="s">
        <v>43</v>
      </c>
      <c r="B76" s="137">
        <f>'[3]ราคาFOB2549 มค.'!$G76</f>
        <v>11225.65676</v>
      </c>
      <c r="C76" s="137">
        <f>'[3]ราคาFOB2549 กพ.'!$G76</f>
        <v>11393.127025</v>
      </c>
      <c r="D76" s="137">
        <f>'[3]ราคาFOB2549 มีค.'!$G76</f>
        <v>11317.933674999998</v>
      </c>
      <c r="E76" s="137">
        <f>'[3]ราคาFOB2549 เมย.'!$G76</f>
        <v>11226.018925</v>
      </c>
      <c r="F76" s="137">
        <f>'[3]ราคาFOB2549 พค.'!$G76</f>
        <v>11063.86908</v>
      </c>
      <c r="G76" s="137">
        <f>'[3]ราคาFOB2549 มิย.'!$G76</f>
        <v>11426.678524999999</v>
      </c>
      <c r="H76" s="138">
        <f>'[3]ราคาFOB2549 กค.'!$G76</f>
        <v>11764.577399999998</v>
      </c>
      <c r="I76" s="139">
        <f>'[3]ราคาFOB2549 สค.'!$G76</f>
        <v>11696.0592</v>
      </c>
      <c r="J76" s="140">
        <f>'[3]ราคาFOB2549 กย.'!$G76</f>
        <v>11708.458125000001</v>
      </c>
      <c r="K76" s="141">
        <f>'[3]ราคาFOB2549 ตค.'!$G76</f>
        <v>11478.688459999999</v>
      </c>
      <c r="L76" s="142">
        <f>'[3]ราคาFOB2549 พย.'!$G76</f>
        <v>11175.229800000001</v>
      </c>
      <c r="M76" s="141">
        <f>'[3]ราคาFOB2549 ธค.'!$G76</f>
        <v>11036.710025</v>
      </c>
      <c r="N76" s="138">
        <f t="shared" si="3"/>
        <v>11376.083916666668</v>
      </c>
    </row>
    <row r="77" spans="1:14" ht="21.75">
      <c r="A77" s="143" t="s">
        <v>55</v>
      </c>
      <c r="B77" s="137">
        <f>'[3]ราคาFOB2549 มค.'!$G77</f>
        <v>284.2</v>
      </c>
      <c r="C77" s="137">
        <f>'[3]ราคาFOB2549 กพ.'!$G77</f>
        <v>290.75</v>
      </c>
      <c r="D77" s="137">
        <f>'[3]ราคาFOB2549 มีค.'!$G77</f>
        <v>291.75</v>
      </c>
      <c r="E77" s="137">
        <f>'[3]ราคาFOB2549 เมย.'!$G77</f>
        <v>296.25</v>
      </c>
      <c r="F77" s="137">
        <f>'[3]ราคาFOB2549 พค.'!$G77</f>
        <v>293</v>
      </c>
      <c r="G77" s="137">
        <f>'[3]ราคาFOB2549 มิย.'!$G77</f>
        <v>299.5</v>
      </c>
      <c r="H77" s="138">
        <f>'[3]ราคาFOB2549 กค.'!$G77</f>
        <v>311.2</v>
      </c>
      <c r="I77" s="139">
        <f>'[3]ราคาFOB2549 สค.'!$G77</f>
        <v>312.75</v>
      </c>
      <c r="J77" s="140">
        <f>'[3]ราคาFOB2549 กย.'!$G77</f>
        <v>314.5</v>
      </c>
      <c r="K77" s="141">
        <f>'[3]ราคาFOB2549 ตค.'!$G77</f>
        <v>309.39999999999998</v>
      </c>
      <c r="L77" s="142">
        <f>'[3]ราคาFOB2549 พย.'!$G77</f>
        <v>307.5</v>
      </c>
      <c r="M77" s="141">
        <f>'[3]ราคาFOB2549 ธค.'!$G77</f>
        <v>310.25</v>
      </c>
      <c r="N77" s="138">
        <f t="shared" si="3"/>
        <v>301.75416666666666</v>
      </c>
    </row>
    <row r="78" spans="1:14" ht="21.75">
      <c r="A78" s="143" t="s">
        <v>44</v>
      </c>
      <c r="B78" s="137">
        <f>'[3]ราคาFOB2549 มค.'!$G78</f>
        <v>11107.143319999999</v>
      </c>
      <c r="C78" s="137">
        <f>'[3]ราคาFOB2549 กพ.'!$G78</f>
        <v>11285.405750000002</v>
      </c>
      <c r="D78" s="137">
        <f>'[3]ราคาFOB2549 มีค.'!$G78</f>
        <v>11201.553925</v>
      </c>
      <c r="E78" s="137">
        <f>'[3]ราคาFOB2549 เมย.'!$G78</f>
        <v>11140.803250000001</v>
      </c>
      <c r="F78" s="137">
        <f>'[3]ราคาFOB2549 พค.'!$G78</f>
        <v>10980.76946</v>
      </c>
      <c r="G78" s="137">
        <f>'[3]ราคาFOB2549 มิย.'!$G78</f>
        <v>11331.285199999998</v>
      </c>
      <c r="H78" s="138">
        <f>'[3]ราคาFOB2549 กค.'!$G78</f>
        <v>11673.839380000001</v>
      </c>
      <c r="I78" s="139">
        <f>'[3]ราคาFOB2549 สค.'!$G78</f>
        <v>11555.78865</v>
      </c>
      <c r="J78" s="140">
        <f>'[3]ราคาFOB2549 กย.'!$G78</f>
        <v>11503.684249999998</v>
      </c>
      <c r="K78" s="141">
        <f>'[3]ราคาFOB2549 ตค.'!$G78</f>
        <v>11278.476480000001</v>
      </c>
      <c r="L78" s="142">
        <f>'[3]ราคาFOB2549 พย.'!$G78</f>
        <v>10966.208225</v>
      </c>
      <c r="M78" s="141">
        <f>'[3]ราคาFOB2549 ธค.'!$G78</f>
        <v>10841.068925</v>
      </c>
      <c r="N78" s="138">
        <f t="shared" si="3"/>
        <v>11238.835567916665</v>
      </c>
    </row>
    <row r="79" spans="1:14" ht="21.75">
      <c r="A79" s="143" t="s">
        <v>56</v>
      </c>
      <c r="B79" s="137">
        <f>'[3]ราคาFOB2549 มค.'!$G79</f>
        <v>281.2</v>
      </c>
      <c r="C79" s="137">
        <f>'[3]ราคาFOB2549 กพ.'!$G79</f>
        <v>288</v>
      </c>
      <c r="D79" s="137">
        <f>'[3]ราคาFOB2549 มีค.'!$G79</f>
        <v>288.75</v>
      </c>
      <c r="E79" s="137">
        <f>'[3]ราคาFOB2549 เมย.'!$G79</f>
        <v>294</v>
      </c>
      <c r="F79" s="137">
        <f>'[3]ราคาFOB2549 พค.'!$G79</f>
        <v>290.8</v>
      </c>
      <c r="G79" s="137">
        <f>'[3]ราคาFOB2549 มิย.'!$G79</f>
        <v>297</v>
      </c>
      <c r="H79" s="138">
        <f>'[3]ราคาFOB2549 กค.'!$G79</f>
        <v>308.8</v>
      </c>
      <c r="I79" s="139">
        <f>'[3]ราคาFOB2549 สค.'!$G79</f>
        <v>309</v>
      </c>
      <c r="J79" s="140">
        <f>'[3]ราคาFOB2549 กย.'!$G79</f>
        <v>309</v>
      </c>
      <c r="K79" s="141">
        <f>'[3]ราคาFOB2549 ตค.'!$G79</f>
        <v>304</v>
      </c>
      <c r="L79" s="142">
        <f>'[3]ราคาFOB2549 พย.'!$G79</f>
        <v>301.75</v>
      </c>
      <c r="M79" s="141">
        <f>'[3]ราคาFOB2549 ธค.'!$G79</f>
        <v>304.75</v>
      </c>
      <c r="N79" s="138">
        <f t="shared" si="3"/>
        <v>298.08750000000003</v>
      </c>
    </row>
    <row r="80" spans="1:14" ht="21.75">
      <c r="A80" s="143" t="s">
        <v>45</v>
      </c>
      <c r="B80" s="137"/>
      <c r="C80" s="137"/>
      <c r="D80" s="137"/>
      <c r="E80" s="137"/>
      <c r="F80" s="137"/>
      <c r="G80" s="137"/>
      <c r="H80" s="138"/>
      <c r="I80" s="139"/>
      <c r="J80" s="140"/>
      <c r="K80" s="141"/>
      <c r="L80" s="142"/>
      <c r="M80" s="141"/>
      <c r="N80" s="138"/>
    </row>
    <row r="81" spans="1:14" ht="21.75">
      <c r="A81" s="143" t="s">
        <v>55</v>
      </c>
      <c r="B81" s="137"/>
      <c r="C81" s="137"/>
      <c r="D81" s="137"/>
      <c r="E81" s="137"/>
      <c r="F81" s="137"/>
      <c r="G81" s="137"/>
      <c r="H81" s="138"/>
      <c r="I81" s="139"/>
      <c r="J81" s="140"/>
      <c r="K81" s="141"/>
      <c r="L81" s="142"/>
      <c r="M81" s="141"/>
      <c r="N81" s="138"/>
    </row>
    <row r="82" spans="1:14" ht="21.75">
      <c r="A82" s="145" t="s">
        <v>46</v>
      </c>
      <c r="B82" s="137"/>
      <c r="C82" s="137"/>
      <c r="D82" s="137"/>
      <c r="E82" s="137"/>
      <c r="F82" s="137"/>
      <c r="G82" s="137"/>
      <c r="H82" s="138"/>
      <c r="I82" s="139"/>
      <c r="J82" s="140"/>
      <c r="K82" s="141"/>
      <c r="L82" s="142"/>
      <c r="M82" s="141"/>
      <c r="N82" s="138"/>
    </row>
    <row r="83" spans="1:14" ht="21.75">
      <c r="A83" s="143" t="s">
        <v>47</v>
      </c>
      <c r="B83" s="137">
        <f>'[3]ราคาFOB2549 มค.'!$G83</f>
        <v>8318.6349399999999</v>
      </c>
      <c r="C83" s="137">
        <f>'[3]ราคาFOB2549 กพ.'!$G83</f>
        <v>8297.5252500000006</v>
      </c>
      <c r="D83" s="137">
        <f>'[3]ราคาFOB2549 มีค.'!$G83</f>
        <v>8282.3368749999991</v>
      </c>
      <c r="E83" s="137">
        <f>'[3]ราคาFOB2549 เมย.'!$G83</f>
        <v>8223.0420249999988</v>
      </c>
      <c r="F83" s="137">
        <f>'[3]ราคาFOB2549 พค.'!$G83</f>
        <v>8201.1714800000009</v>
      </c>
      <c r="G83" s="137">
        <f>'[3]ราคาFOB2549 มิย.'!$G83</f>
        <v>8193.1057000000001</v>
      </c>
      <c r="H83" s="138">
        <f>'[3]ราคาFOB2549 กค.'!$G83</f>
        <v>8211.0237799999995</v>
      </c>
      <c r="I83" s="139">
        <f>'[3]ราคาFOB2549 สค.'!$G83</f>
        <v>8199.2626749999981</v>
      </c>
      <c r="J83" s="140">
        <f>'[3]ราคาFOB2549 กย.'!$G83</f>
        <v>8208.9462249999997</v>
      </c>
      <c r="K83" s="141">
        <f>'[3]ราคาFOB2549 ตค.'!$G83</f>
        <v>8013.2497199999998</v>
      </c>
      <c r="L83" s="142">
        <f>'[3]ราคาFOB2549 พย.'!$G83</f>
        <v>8004.1652999999997</v>
      </c>
      <c r="M83" s="141">
        <f>'[3]ราคาFOB2549 ธค.'!$G83</f>
        <v>8013.0104000000001</v>
      </c>
      <c r="N83" s="138">
        <f t="shared" si="3"/>
        <v>8180.4561974999988</v>
      </c>
    </row>
    <row r="84" spans="1:14" ht="21.75">
      <c r="A84" s="149" t="s">
        <v>55</v>
      </c>
      <c r="B84" s="150">
        <f>'[3]ราคาFOB2549 มค.'!$G84</f>
        <v>210.6</v>
      </c>
      <c r="C84" s="150">
        <f>'[3]ราคาFOB2549 กพ.'!$G84</f>
        <v>211.75</v>
      </c>
      <c r="D84" s="150">
        <f>'[3]ราคาFOB2549 มีค.'!$G84</f>
        <v>213.5</v>
      </c>
      <c r="E84" s="150">
        <f>'[3]ราคาFOB2549 เมย.'!$G84</f>
        <v>217</v>
      </c>
      <c r="F84" s="150">
        <f>'[3]ราคาFOB2549 พค.'!$G84</f>
        <v>217.2</v>
      </c>
      <c r="G84" s="150">
        <f>'[3]ราคาFOB2549 มิย.'!$G84</f>
        <v>214.75</v>
      </c>
      <c r="H84" s="151">
        <f>'[3]ราคาFOB2549 กค.'!$G84</f>
        <v>217.2</v>
      </c>
      <c r="I84" s="152">
        <f>'[3]ราคาFOB2549 สค.'!$G84</f>
        <v>219.25</v>
      </c>
      <c r="J84" s="153">
        <f>'[3]ราคาFOB2549 กย.'!$G84</f>
        <v>220.5</v>
      </c>
      <c r="K84" s="154">
        <f>'[3]ราคาFOB2549 ตค.'!$G84</f>
        <v>216</v>
      </c>
      <c r="L84" s="155">
        <f>'[3]ราคาFOB2549 พย.'!$G84</f>
        <v>220.25</v>
      </c>
      <c r="M84" s="154">
        <f>'[3]ราคาFOB2549 ธค.'!$G84</f>
        <v>225.25</v>
      </c>
      <c r="N84" s="151">
        <f t="shared" si="3"/>
        <v>216.9375</v>
      </c>
    </row>
    <row r="85" spans="1:14">
      <c r="A85" s="143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5"/>
  <sheetViews>
    <sheetView workbookViewId="0">
      <selection activeCell="A8" sqref="A8"/>
    </sheetView>
  </sheetViews>
  <sheetFormatPr defaultRowHeight="14.25"/>
  <cols>
    <col min="1" max="1" width="20.625" customWidth="1"/>
  </cols>
  <sheetData>
    <row r="1" spans="1:16" ht="29.25">
      <c r="A1" s="162" t="s">
        <v>86</v>
      </c>
      <c r="B1" s="117"/>
      <c r="C1" s="117"/>
      <c r="D1" s="117"/>
      <c r="E1" s="117"/>
      <c r="F1" s="117"/>
      <c r="G1" s="117"/>
      <c r="H1" s="79"/>
      <c r="I1" s="79"/>
      <c r="J1" s="79"/>
      <c r="K1" s="79"/>
      <c r="L1" s="79"/>
      <c r="M1" s="79"/>
      <c r="N1" s="100"/>
      <c r="O1" s="163"/>
      <c r="P1" s="164"/>
    </row>
    <row r="2" spans="1:16" ht="24">
      <c r="A2" s="118" t="s">
        <v>62</v>
      </c>
      <c r="B2" s="119"/>
      <c r="C2" s="119"/>
      <c r="D2" s="119"/>
      <c r="E2" s="119"/>
      <c r="F2" s="119"/>
      <c r="G2" s="120" t="s">
        <v>63</v>
      </c>
      <c r="H2" s="165"/>
      <c r="I2" s="79"/>
      <c r="J2" s="79"/>
      <c r="K2" s="79"/>
      <c r="L2" s="79"/>
      <c r="M2" s="122" t="s">
        <v>50</v>
      </c>
      <c r="N2" s="100"/>
      <c r="O2" s="163"/>
      <c r="P2" s="164"/>
    </row>
    <row r="3" spans="1:16" ht="24">
      <c r="A3" s="43" t="s">
        <v>48</v>
      </c>
      <c r="B3" s="44" t="s">
        <v>64</v>
      </c>
      <c r="C3" s="44" t="s">
        <v>65</v>
      </c>
      <c r="D3" s="44" t="s">
        <v>66</v>
      </c>
      <c r="E3" s="44" t="s">
        <v>67</v>
      </c>
      <c r="F3" s="44" t="s">
        <v>68</v>
      </c>
      <c r="G3" s="44" t="s">
        <v>69</v>
      </c>
      <c r="H3" s="44" t="s">
        <v>70</v>
      </c>
      <c r="I3" s="44" t="s">
        <v>71</v>
      </c>
      <c r="J3" s="44" t="s">
        <v>72</v>
      </c>
      <c r="K3" s="44" t="s">
        <v>73</v>
      </c>
      <c r="L3" s="43" t="s">
        <v>74</v>
      </c>
      <c r="M3" s="44" t="s">
        <v>75</v>
      </c>
      <c r="N3" s="156" t="s">
        <v>76</v>
      </c>
      <c r="O3" s="163" t="s">
        <v>87</v>
      </c>
      <c r="P3" s="164" t="s">
        <v>88</v>
      </c>
    </row>
    <row r="4" spans="1:16" ht="24">
      <c r="A4" s="166" t="s">
        <v>53</v>
      </c>
      <c r="B4" s="167">
        <f>'[4]ราคาFOB2550 มค.'!G4</f>
        <v>35.759979999999999</v>
      </c>
      <c r="C4" s="168">
        <f>'[4]ราคาFOB2550 กพ.'!G4</f>
        <v>35.509724999999996</v>
      </c>
      <c r="D4" s="167">
        <f>'[4]ราคาFOB2550 มีค.'!G4</f>
        <v>34.844299999999997</v>
      </c>
      <c r="E4" s="167">
        <f>'[4]ราคาFOB2550 เมย.'!G4</f>
        <v>34.65072</v>
      </c>
      <c r="F4" s="168">
        <f>'[4]ราคาFOB2550 พค.'!G4</f>
        <v>34.392300000000006</v>
      </c>
      <c r="G4" s="168">
        <f>'[4]ราคาFOB2550 มิย.'!G4</f>
        <v>34.371450000000003</v>
      </c>
      <c r="H4" s="169">
        <f>'[4]ราคาFOB2550 กค.'!G4</f>
        <v>33.544200000000004</v>
      </c>
      <c r="I4" s="169">
        <f>'[4]ราคาFOB2550 สค.'!G4</f>
        <v>34.006924999999995</v>
      </c>
      <c r="J4" s="169">
        <f>'[4]ราคาFOB2550 กย.'!G4</f>
        <v>34.045875000000002</v>
      </c>
      <c r="K4" s="169">
        <f>'[4]ราคาFOB2550 ตค.'!G4</f>
        <v>33.949959999999997</v>
      </c>
      <c r="L4" s="169">
        <f>'[4]ราคาFOB2550 พย.'!G4</f>
        <v>33.672349999999994</v>
      </c>
      <c r="M4" s="170">
        <f>'[4]ราคาFOB2550 ธค.'!G4</f>
        <v>33.500225</v>
      </c>
      <c r="N4" s="170">
        <f>P4</f>
        <v>34.354000833333338</v>
      </c>
      <c r="O4" s="171">
        <f>SUM(B4:M4)</f>
        <v>412.24801000000002</v>
      </c>
      <c r="P4" s="172">
        <f>O4/12</f>
        <v>34.354000833333338</v>
      </c>
    </row>
    <row r="5" spans="1:16" ht="24">
      <c r="A5" s="173" t="s">
        <v>0</v>
      </c>
      <c r="B5" s="174"/>
      <c r="C5" s="175"/>
      <c r="D5" s="175"/>
      <c r="E5" s="176"/>
      <c r="F5" s="175"/>
      <c r="G5" s="174"/>
      <c r="H5" s="177"/>
      <c r="I5" s="177"/>
      <c r="J5" s="178"/>
      <c r="K5" s="179"/>
      <c r="L5" s="177"/>
      <c r="M5" s="177"/>
      <c r="N5" s="180"/>
      <c r="O5" s="181"/>
      <c r="P5" s="182"/>
    </row>
    <row r="6" spans="1:16" ht="24">
      <c r="A6" s="94" t="s">
        <v>1</v>
      </c>
      <c r="B6" s="157">
        <f>'[4]ราคาFOB2550 มค.'!$G6</f>
        <v>19632.05414</v>
      </c>
      <c r="C6" s="157">
        <f>'[4]ราคาFOB2550 กพ.'!$G6</f>
        <v>19751.911025000001</v>
      </c>
      <c r="D6" s="157">
        <f>'[4]ราคาFOB2550 มีค.'!$G6</f>
        <v>19895.751874999998</v>
      </c>
      <c r="E6" s="157">
        <f>'[4]ราคาFOB2550 เมย.'!$G6</f>
        <v>19882.47234</v>
      </c>
      <c r="F6" s="157">
        <f>'[4]ราคาFOB2550 พค.'!$G6</f>
        <v>19672.38005</v>
      </c>
      <c r="G6" s="158">
        <f>'[4]ราคาFOB2550 มิย.'!$G6</f>
        <v>19703.409899999999</v>
      </c>
      <c r="H6" s="159">
        <f>'[4]ราคาFOB2550 กค.'!$G6</f>
        <v>19735.7935</v>
      </c>
      <c r="I6" s="159">
        <f>'[4]ราคาFOB2550 สค.'!$G6</f>
        <v>19662.629066666665</v>
      </c>
      <c r="J6" s="183"/>
      <c r="K6" s="183"/>
      <c r="L6" s="159"/>
      <c r="M6" s="183">
        <f>'[4]ราคาFOB2550 ธค.'!$G6</f>
        <v>21825.576433333332</v>
      </c>
      <c r="N6" s="183">
        <f>AVERAGE(B6:M6)</f>
        <v>19973.55314777778</v>
      </c>
      <c r="O6" s="184">
        <f>SUM(B6:M6)</f>
        <v>179761.97833000001</v>
      </c>
      <c r="P6" s="185">
        <f>O6/9</f>
        <v>19973.55314777778</v>
      </c>
    </row>
    <row r="7" spans="1:16" ht="24">
      <c r="A7" s="94" t="s">
        <v>55</v>
      </c>
      <c r="B7" s="95">
        <f>'[4]ราคาFOB2550 มค.'!$G7</f>
        <v>549</v>
      </c>
      <c r="C7" s="95">
        <f>'[4]ราคาFOB2550 กพ.'!$G7</f>
        <v>556.25</v>
      </c>
      <c r="D7" s="95">
        <f>'[4]ราคาFOB2550 มีค.'!$G7</f>
        <v>571</v>
      </c>
      <c r="E7" s="95">
        <f>'[4]ราคาFOB2550 เมย.'!$G7</f>
        <v>573.79999999999995</v>
      </c>
      <c r="F7" s="95">
        <f>'[4]ราคาFOB2550 พค.'!$G7</f>
        <v>572</v>
      </c>
      <c r="G7" s="137">
        <f>'[4]ราคาFOB2550 มิย.'!$G7</f>
        <v>573.25</v>
      </c>
      <c r="H7" s="160">
        <f>'[4]ราคาFOB2550 กค.'!$G7</f>
        <v>588.4</v>
      </c>
      <c r="I7" s="160">
        <f>'[4]ราคาFOB2550 สค.'!$G7</f>
        <v>579</v>
      </c>
      <c r="J7" s="138"/>
      <c r="K7" s="138"/>
      <c r="L7" s="160"/>
      <c r="M7" s="138">
        <f>'[4]ราคาFOB2550 ธค.'!$G7</f>
        <v>652.33333333333337</v>
      </c>
      <c r="N7" s="138">
        <f>AVERAGE(B7:M7)</f>
        <v>579.44814814814822</v>
      </c>
      <c r="O7" s="184">
        <f t="shared" ref="O7:O21" si="0">SUM(B7:M7)</f>
        <v>5215.0333333333338</v>
      </c>
      <c r="P7" s="185">
        <f>O7/9</f>
        <v>579.44814814814822</v>
      </c>
    </row>
    <row r="8" spans="1:16" ht="24">
      <c r="A8" s="94" t="s">
        <v>3</v>
      </c>
      <c r="B8" s="95">
        <f>'[4]ราคาFOB2550 มค.'!$G8</f>
        <v>19395.94774</v>
      </c>
      <c r="C8" s="95">
        <f>'[4]ราคาFOB2550 กพ.'!$G8</f>
        <v>19547.753800000002</v>
      </c>
      <c r="D8" s="95">
        <f>'[4]ราคาFOB2550 มีค.'!$G8</f>
        <v>19695.342675</v>
      </c>
      <c r="E8" s="95">
        <f>'[4]ราคาFOB2550 เมย.'!$G8</f>
        <v>19688.401220000003</v>
      </c>
      <c r="F8" s="95">
        <f>'[4]ราคาFOB2550 พค.'!$G8</f>
        <v>19474.607950000001</v>
      </c>
      <c r="G8" s="137">
        <f>'[4]ราคาFOB2550 มิย.'!$G8</f>
        <v>19514.367050000001</v>
      </c>
      <c r="H8" s="160">
        <f>'[4]ราคาFOB2550 กค.'!$G8</f>
        <v>19534.528299999998</v>
      </c>
      <c r="I8" s="160">
        <f>'[4]ราคาFOB2550 สค.'!$G8</f>
        <v>19468.231099999997</v>
      </c>
      <c r="J8" s="138">
        <f>'[4]ราคาFOB2550 กย.'!$G8</f>
        <v>19533.772349999999</v>
      </c>
      <c r="K8" s="138">
        <f>'[4]ราคาFOB2550 ตค.'!$G8</f>
        <v>19643.004260000002</v>
      </c>
      <c r="L8" s="160">
        <f>'[4]ราคาFOB2550 พย.'!$G8</f>
        <v>20548.300800000001</v>
      </c>
      <c r="M8" s="138">
        <f>'[4]ราคาFOB2550 ธค.'!$G8</f>
        <v>21221.949574999999</v>
      </c>
      <c r="N8" s="138">
        <f t="shared" ref="N8:N71" si="1">AVERAGE(B8:M8)</f>
        <v>19772.183901666667</v>
      </c>
      <c r="O8" s="181">
        <f>SUM(B8:M8)</f>
        <v>237266.20682000002</v>
      </c>
      <c r="P8" s="186">
        <f>O8/12</f>
        <v>19772.183901666667</v>
      </c>
    </row>
    <row r="9" spans="1:16" ht="24">
      <c r="A9" s="94" t="s">
        <v>56</v>
      </c>
      <c r="B9" s="95">
        <f>'[4]ราคาFOB2550 มค.'!$G9</f>
        <v>542.4</v>
      </c>
      <c r="C9" s="95">
        <f>'[4]ราคาFOB2550 กพ.'!$G9</f>
        <v>550.5</v>
      </c>
      <c r="D9" s="95">
        <f>'[4]ราคาFOB2550 มีค.'!$G9</f>
        <v>565.25</v>
      </c>
      <c r="E9" s="95">
        <f>'[4]ราคาFOB2550 เมย.'!$G9</f>
        <v>568.20000000000005</v>
      </c>
      <c r="F9" s="95">
        <f>'[4]ราคาFOB2550 พค.'!$G9</f>
        <v>566.25</v>
      </c>
      <c r="G9" s="137">
        <f>'[4]ราคาFOB2550 มิย.'!$G9</f>
        <v>567.75</v>
      </c>
      <c r="H9" s="160">
        <f>'[4]ราคาFOB2550 กค.'!$G9</f>
        <v>582.4</v>
      </c>
      <c r="I9" s="160">
        <f>'[4]ราคาFOB2550 สค.'!$G9</f>
        <v>572.5</v>
      </c>
      <c r="J9" s="138">
        <f>'[4]ราคาFOB2550 กย.'!$G9</f>
        <v>573.75</v>
      </c>
      <c r="K9" s="138">
        <f>'[4]ราคาFOB2550 ตค.'!$G9</f>
        <v>578.6</v>
      </c>
      <c r="L9" s="160">
        <f>'[4]ราคาFOB2550 พย.'!$G9</f>
        <v>610.25</v>
      </c>
      <c r="M9" s="138">
        <f>'[4]ราคาFOB2550 ธค.'!$G9</f>
        <v>633.5</v>
      </c>
      <c r="N9" s="138">
        <f t="shared" si="1"/>
        <v>575.94583333333333</v>
      </c>
      <c r="O9" s="181">
        <f t="shared" si="0"/>
        <v>6911.35</v>
      </c>
      <c r="P9" s="186">
        <f>O9/12</f>
        <v>575.94583333333333</v>
      </c>
    </row>
    <row r="10" spans="1:16" ht="24">
      <c r="A10" s="94" t="s">
        <v>4</v>
      </c>
      <c r="B10" s="95">
        <f>'[4]ราคาFOB2550 มค.'!$G10</f>
        <v>19131.414420000001</v>
      </c>
      <c r="C10" s="95">
        <f>'[4]ราคาFOB2550 กพ.'!$G10</f>
        <v>19245.899925000002</v>
      </c>
      <c r="D10" s="95">
        <f>'[4]ราคาFOB2550 มีค.'!$G10</f>
        <v>19390.476899999998</v>
      </c>
      <c r="E10" s="95">
        <f>'[4]ราคาFOB2550 เมย.'!$G10</f>
        <v>19390.44196</v>
      </c>
      <c r="F10" s="95">
        <f>'[4]ราคาFOB2550 พค.'!$G10</f>
        <v>19173.674500000001</v>
      </c>
      <c r="G10" s="137">
        <f>'[4]ราคาFOB2550 มิย.'!$G10</f>
        <v>19205.023999999998</v>
      </c>
      <c r="H10" s="160">
        <f>'[4]ราคาFOB2550 กค.'!$G10</f>
        <v>19232.630499999999</v>
      </c>
      <c r="I10" s="160">
        <f>'[4]ราคาFOB2550 สค.'!$G10</f>
        <v>19153.211566666669</v>
      </c>
      <c r="J10" s="138"/>
      <c r="K10" s="138"/>
      <c r="L10" s="160"/>
      <c r="M10" s="138">
        <f>'[4]ราคาFOB2550 ธค.'!$G10</f>
        <v>21323.715933333329</v>
      </c>
      <c r="N10" s="138">
        <f t="shared" si="1"/>
        <v>19471.832189444442</v>
      </c>
      <c r="O10" s="184">
        <f t="shared" si="0"/>
        <v>175246.48970499999</v>
      </c>
      <c r="P10" s="185">
        <f>O10/9</f>
        <v>19471.832189444442</v>
      </c>
    </row>
    <row r="11" spans="1:16" ht="24">
      <c r="A11" s="94" t="s">
        <v>55</v>
      </c>
      <c r="B11" s="95">
        <f>'[4]ราคาFOB2550 มค.'!$G11</f>
        <v>535</v>
      </c>
      <c r="C11" s="95">
        <f>'[4]ราคาFOB2550 กพ.'!$G11</f>
        <v>542</v>
      </c>
      <c r="D11" s="95">
        <f>'[4]ราคาFOB2550 มีค.'!$G11</f>
        <v>556.5</v>
      </c>
      <c r="E11" s="95">
        <f>'[4]ราคาFOB2550 เมย.'!$G11</f>
        <v>559.6</v>
      </c>
      <c r="F11" s="95">
        <f>'[4]ราคาFOB2550 พค.'!$G11</f>
        <v>557.5</v>
      </c>
      <c r="G11" s="137">
        <f>'[4]ราคาFOB2550 มิย.'!$G11</f>
        <v>558.75</v>
      </c>
      <c r="H11" s="160">
        <f>'[4]ราคาFOB2550 กค.'!$G11</f>
        <v>573.4</v>
      </c>
      <c r="I11" s="160">
        <f>'[4]ราคาFOB2550 สค.'!$G11</f>
        <v>564</v>
      </c>
      <c r="J11" s="138"/>
      <c r="K11" s="138"/>
      <c r="L11" s="160"/>
      <c r="M11" s="138">
        <f>'[4]ราคาFOB2550 ธค.'!$G11</f>
        <v>637.33333333333337</v>
      </c>
      <c r="N11" s="138">
        <f t="shared" si="1"/>
        <v>564.89814814814815</v>
      </c>
      <c r="O11" s="184">
        <f t="shared" si="0"/>
        <v>5084.083333333333</v>
      </c>
      <c r="P11" s="185">
        <f>O11/9</f>
        <v>564.89814814814815</v>
      </c>
    </row>
    <row r="12" spans="1:16" ht="24">
      <c r="A12" s="94" t="s">
        <v>5</v>
      </c>
      <c r="B12" s="95">
        <f>'[4]ราคาFOB2550 มค.'!$G12</f>
        <v>18895.30802</v>
      </c>
      <c r="C12" s="95">
        <f>'[4]ราคาFOB2550 กพ.'!$G12</f>
        <v>19050.61765</v>
      </c>
      <c r="D12" s="95">
        <f>'[4]ราคาFOB2550 มีค.'!$G12</f>
        <v>19198.865875000003</v>
      </c>
      <c r="E12" s="95">
        <f>'[4]ราคาFOB2550 เมย.'!$G12</f>
        <v>19189.45794</v>
      </c>
      <c r="F12" s="95">
        <f>'[4]ราคาFOB2550 พค.'!$G12</f>
        <v>18975.919075000002</v>
      </c>
      <c r="G12" s="137">
        <f>'[4]ราคาFOB2550 มิย.'!$G12</f>
        <v>18998.795300000002</v>
      </c>
      <c r="H12" s="160">
        <f>'[4]ราคาFOB2550 กค.'!$G12</f>
        <v>19031.365299999998</v>
      </c>
      <c r="I12" s="160">
        <f>'[4]ราคาFOB2550 สค.'!$G12</f>
        <v>18966.693199999998</v>
      </c>
      <c r="J12" s="138">
        <f>'[4]ราคาFOB2550 กย.'!$G12</f>
        <v>18989.075474999998</v>
      </c>
      <c r="K12" s="138">
        <f>'[4]ราคาFOB2550 ตค.'!$G12</f>
        <v>19147.350140000002</v>
      </c>
      <c r="L12" s="160">
        <f>'[4]ราคาFOB2550 พย.'!$G12</f>
        <v>20043.215550000001</v>
      </c>
      <c r="M12" s="138">
        <f>'[4]ราคาFOB2550 ธค.'!$G12</f>
        <v>20719.446199999998</v>
      </c>
      <c r="N12" s="138">
        <f t="shared" si="1"/>
        <v>19267.175810416666</v>
      </c>
      <c r="O12" s="181">
        <f t="shared" si="0"/>
        <v>231206.10972499999</v>
      </c>
      <c r="P12" s="186">
        <f t="shared" ref="P12:P21" si="2">O12/12</f>
        <v>19267.175810416666</v>
      </c>
    </row>
    <row r="13" spans="1:16" ht="24">
      <c r="A13" s="94" t="s">
        <v>55</v>
      </c>
      <c r="B13" s="95">
        <f>'[4]ราคาFOB2550 มค.'!$G13</f>
        <v>528.4</v>
      </c>
      <c r="C13" s="95">
        <f>'[4]ราคาFOB2550 กพ.'!$G13</f>
        <v>536.5</v>
      </c>
      <c r="D13" s="95">
        <f>'[4]ราคาFOB2550 มีค.'!$G13</f>
        <v>551</v>
      </c>
      <c r="E13" s="95">
        <f>'[4]ราคาFOB2550 เมย.'!$G13</f>
        <v>553.79999999999995</v>
      </c>
      <c r="F13" s="95">
        <f>'[4]ราคาFOB2550 พค.'!$G13</f>
        <v>551.75</v>
      </c>
      <c r="G13" s="137">
        <f>'[4]ราคาFOB2550 มิย.'!$G13</f>
        <v>552.75</v>
      </c>
      <c r="H13" s="160">
        <f>'[4]ราคาFOB2550 กค.'!$G13</f>
        <v>567.4</v>
      </c>
      <c r="I13" s="160">
        <f>'[4]ราคาFOB2550 สค.'!$G13</f>
        <v>557.75</v>
      </c>
      <c r="J13" s="138">
        <f>'[4]ราคาFOB2550 กย.'!$G13</f>
        <v>557.75</v>
      </c>
      <c r="K13" s="138">
        <f>'[4]ราคาFOB2550 ตค.'!$G13</f>
        <v>564</v>
      </c>
      <c r="L13" s="160">
        <f>'[4]ราคาFOB2550 พย.'!$G13</f>
        <v>595.25</v>
      </c>
      <c r="M13" s="138">
        <f>'[4]ราคาFOB2550 ธค.'!$G13</f>
        <v>618.5</v>
      </c>
      <c r="N13" s="138">
        <f t="shared" si="1"/>
        <v>561.23750000000007</v>
      </c>
      <c r="O13" s="181">
        <f t="shared" si="0"/>
        <v>6734.85</v>
      </c>
      <c r="P13" s="186">
        <f t="shared" si="2"/>
        <v>561.23750000000007</v>
      </c>
    </row>
    <row r="14" spans="1:16" ht="24">
      <c r="A14" s="94" t="s">
        <v>6</v>
      </c>
      <c r="B14" s="95">
        <f>'[4]ราคาFOB2550 มค.'!$G14</f>
        <v>12694.721300000001</v>
      </c>
      <c r="C14" s="95">
        <f>'[4]ราคาFOB2550 กพ.'!$G14</f>
        <v>12703.499174999999</v>
      </c>
      <c r="D14" s="95">
        <f>'[4]ราคาFOB2550 มีค.'!$G14</f>
        <v>12596.413</v>
      </c>
      <c r="E14" s="95">
        <f>'[4]ราคาFOB2550 เมย.'!$G14</f>
        <v>12481.11548</v>
      </c>
      <c r="F14" s="95">
        <f>'[4]ราคาFOB2550 พค.'!$G14</f>
        <v>12587.56625</v>
      </c>
      <c r="G14" s="137">
        <f>'[4]ราคาFOB2550 มิย.'!$G14</f>
        <v>12803.350600000002</v>
      </c>
      <c r="H14" s="160">
        <f>'[4]ราคาFOB2550 กค.'!$G14</f>
        <v>12826.202939999999</v>
      </c>
      <c r="I14" s="160">
        <f>'[4]ราคาFOB2550 สค.'!$G14</f>
        <v>12530.033325</v>
      </c>
      <c r="J14" s="138">
        <f>'[4]ราคาFOB2550 กย.'!$G14</f>
        <v>12690.632624999998</v>
      </c>
      <c r="K14" s="138">
        <f>'[4]ราคาFOB2550 ตค.'!$G14</f>
        <v>12710.625360000002</v>
      </c>
      <c r="L14" s="160">
        <f>'[4]ราคาFOB2550 พย.'!$G14</f>
        <v>12946.793150000001</v>
      </c>
      <c r="M14" s="138">
        <f>'[4]ราคาFOB2550 ธค.'!$G14</f>
        <v>13449.895375</v>
      </c>
      <c r="N14" s="138">
        <f t="shared" si="1"/>
        <v>12751.737381666668</v>
      </c>
      <c r="O14" s="181">
        <f t="shared" si="0"/>
        <v>153020.84858000002</v>
      </c>
      <c r="P14" s="186">
        <f t="shared" si="2"/>
        <v>12751.737381666668</v>
      </c>
    </row>
    <row r="15" spans="1:16" ht="24">
      <c r="A15" s="94" t="s">
        <v>55</v>
      </c>
      <c r="B15" s="95">
        <f>'[4]ราคาFOB2550 มค.'!$G15</f>
        <v>355</v>
      </c>
      <c r="C15" s="95">
        <f>'[4]ราคาFOB2550 กพ.'!$G15</f>
        <v>357.75</v>
      </c>
      <c r="D15" s="95">
        <f>'[4]ราคาFOB2550 มีค.'!$G15</f>
        <v>361.5</v>
      </c>
      <c r="E15" s="95">
        <f>'[4]ราคาFOB2550 เมย.'!$G15</f>
        <v>360.2</v>
      </c>
      <c r="F15" s="95">
        <f>'[4]ราคาFOB2550 พค.'!$G15</f>
        <v>366</v>
      </c>
      <c r="G15" s="137">
        <f>'[4]ราคาFOB2550 มิย.'!$G15</f>
        <v>372.5</v>
      </c>
      <c r="H15" s="160">
        <f>'[4]ราคาFOB2550 กค.'!$G15</f>
        <v>382.4</v>
      </c>
      <c r="I15" s="160">
        <f>'[4]ราคาFOB2550 สค.'!$G15</f>
        <v>368.5</v>
      </c>
      <c r="J15" s="138">
        <f>'[4]ราคาFOB2550 กย.'!$G15</f>
        <v>372.75</v>
      </c>
      <c r="K15" s="138">
        <f>'[4]ราคาFOB2550 ตค.'!$G15</f>
        <v>374.4</v>
      </c>
      <c r="L15" s="160">
        <f>'[4]ราคาFOB2550 พย.'!$G15</f>
        <v>384.5</v>
      </c>
      <c r="M15" s="138">
        <f>'[4]ราคาFOB2550 ธค.'!$G15</f>
        <v>401.5</v>
      </c>
      <c r="N15" s="138">
        <f t="shared" si="1"/>
        <v>371.41666666666669</v>
      </c>
      <c r="O15" s="181">
        <f t="shared" si="0"/>
        <v>4457</v>
      </c>
      <c r="P15" s="186">
        <f t="shared" si="2"/>
        <v>371.41666666666669</v>
      </c>
    </row>
    <row r="16" spans="1:16" ht="24">
      <c r="A16" s="94" t="s">
        <v>7</v>
      </c>
      <c r="B16" s="95">
        <f>'[4]ราคาFOB2550 มค.'!$G16</f>
        <v>11478.88198</v>
      </c>
      <c r="C16" s="95">
        <f>'[4]ราคาFOB2550 กพ.'!$G16</f>
        <v>11549.320725</v>
      </c>
      <c r="D16" s="95">
        <f>'[4]ราคาFOB2550 มีค.'!$G16</f>
        <v>11498.818649999999</v>
      </c>
      <c r="E16" s="95">
        <f>'[4]ราคาFOB2550 เมย.'!$G16</f>
        <v>11337.762360000001</v>
      </c>
      <c r="F16" s="95">
        <f>'[4]ราคาFOB2550 พค.'!$G16</f>
        <v>11315.051224999999</v>
      </c>
      <c r="G16" s="137">
        <f>'[4]ราคาFOB2550 มิย.'!$G16</f>
        <v>11600.349850000001</v>
      </c>
      <c r="H16" s="160">
        <f>'[4]ราคาFOB2550 กค.'!$G16</f>
        <v>11525.133259999999</v>
      </c>
      <c r="I16" s="160">
        <f>'[4]ราคาFOB2550 สค.'!$G16</f>
        <v>11383.410849999998</v>
      </c>
      <c r="J16" s="138">
        <f>'[4]ราคาFOB2550 กย.'!$G16</f>
        <v>11294.751749999999</v>
      </c>
      <c r="K16" s="138">
        <f>'[4]ราคาFOB2550 ตค.'!$G16</f>
        <v>11393.338740000001</v>
      </c>
      <c r="L16" s="160">
        <f>'[4]ราคาFOB2550 พย.'!$G16</f>
        <v>11734.517450000001</v>
      </c>
      <c r="M16" s="138">
        <f>'[4]ราคาFOB2550 ธค.'!$G16</f>
        <v>12427.9894</v>
      </c>
      <c r="N16" s="138">
        <f t="shared" si="1"/>
        <v>11544.943853333332</v>
      </c>
      <c r="O16" s="181">
        <f t="shared" si="0"/>
        <v>138539.32623999999</v>
      </c>
      <c r="P16" s="186">
        <f t="shared" si="2"/>
        <v>11544.943853333332</v>
      </c>
    </row>
    <row r="17" spans="1:16" ht="24">
      <c r="A17" s="94" t="s">
        <v>55</v>
      </c>
      <c r="B17" s="95">
        <f>'[4]ราคาFOB2550 มค.'!$G17</f>
        <v>321</v>
      </c>
      <c r="C17" s="95">
        <f>'[4]ราคาFOB2550 กพ.'!$G17</f>
        <v>325.25</v>
      </c>
      <c r="D17" s="95">
        <f>'[4]ราคาFOB2550 มีค.'!$G17</f>
        <v>330</v>
      </c>
      <c r="E17" s="95">
        <f>'[4]ราคาFOB2550 เมย.'!$G17</f>
        <v>327.2</v>
      </c>
      <c r="F17" s="95">
        <f>'[4]ราคาFOB2550 พค.'!$G17</f>
        <v>329</v>
      </c>
      <c r="G17" s="137">
        <f>'[4]ราคาFOB2550 มิย.'!$G17</f>
        <v>337.5</v>
      </c>
      <c r="H17" s="160">
        <f>'[4]ราคาFOB2550 กค.'!$G17</f>
        <v>343.6</v>
      </c>
      <c r="I17" s="160">
        <f>'[4]ราคาFOB2550 สค.'!$G17</f>
        <v>334.75</v>
      </c>
      <c r="J17" s="138">
        <f>'[4]ราคาFOB2550 กย.'!$G17</f>
        <v>331.75</v>
      </c>
      <c r="K17" s="138">
        <f>'[4]ราคาFOB2550 ตค.'!$G17</f>
        <v>335.6</v>
      </c>
      <c r="L17" s="160">
        <f>'[4]ราคาFOB2550 พย.'!$G17</f>
        <v>348.5</v>
      </c>
      <c r="M17" s="138">
        <f>'[4]ราคาFOB2550 ธค.'!$G17</f>
        <v>371</v>
      </c>
      <c r="N17" s="138">
        <f t="shared" si="1"/>
        <v>336.26249999999999</v>
      </c>
      <c r="O17" s="181">
        <f t="shared" si="0"/>
        <v>4035.15</v>
      </c>
      <c r="P17" s="186">
        <f t="shared" si="2"/>
        <v>336.26249999999999</v>
      </c>
    </row>
    <row r="18" spans="1:16" ht="24">
      <c r="A18" s="94" t="s">
        <v>8</v>
      </c>
      <c r="B18" s="95"/>
      <c r="C18" s="95"/>
      <c r="D18" s="95"/>
      <c r="E18" s="95"/>
      <c r="F18" s="95"/>
      <c r="G18" s="137"/>
      <c r="H18" s="160"/>
      <c r="I18" s="160"/>
      <c r="J18" s="138"/>
      <c r="K18" s="138"/>
      <c r="L18" s="160"/>
      <c r="M18" s="138"/>
      <c r="N18" s="138" t="e">
        <f t="shared" si="1"/>
        <v>#DIV/0!</v>
      </c>
      <c r="O18" s="181">
        <f t="shared" si="0"/>
        <v>0</v>
      </c>
      <c r="P18" s="186">
        <f t="shared" si="2"/>
        <v>0</v>
      </c>
    </row>
    <row r="19" spans="1:16" ht="24">
      <c r="A19" s="94" t="s">
        <v>55</v>
      </c>
      <c r="B19" s="95"/>
      <c r="C19" s="95"/>
      <c r="D19" s="95"/>
      <c r="E19" s="95"/>
      <c r="F19" s="95"/>
      <c r="G19" s="137"/>
      <c r="H19" s="160"/>
      <c r="I19" s="160"/>
      <c r="J19" s="138"/>
      <c r="K19" s="138"/>
      <c r="L19" s="160"/>
      <c r="M19" s="138"/>
      <c r="N19" s="138" t="e">
        <f t="shared" si="1"/>
        <v>#DIV/0!</v>
      </c>
      <c r="O19" s="181">
        <f t="shared" si="0"/>
        <v>0</v>
      </c>
      <c r="P19" s="186">
        <f t="shared" si="2"/>
        <v>0</v>
      </c>
    </row>
    <row r="20" spans="1:16" ht="24">
      <c r="A20" s="94" t="s">
        <v>9</v>
      </c>
      <c r="B20" s="95"/>
      <c r="C20" s="95"/>
      <c r="D20" s="95"/>
      <c r="E20" s="95"/>
      <c r="F20" s="95"/>
      <c r="G20" s="137"/>
      <c r="H20" s="160"/>
      <c r="I20" s="160"/>
      <c r="J20" s="138"/>
      <c r="K20" s="138"/>
      <c r="L20" s="160"/>
      <c r="M20" s="138"/>
      <c r="N20" s="138" t="e">
        <f t="shared" si="1"/>
        <v>#DIV/0!</v>
      </c>
      <c r="O20" s="181">
        <f t="shared" si="0"/>
        <v>0</v>
      </c>
      <c r="P20" s="186">
        <f t="shared" si="2"/>
        <v>0</v>
      </c>
    </row>
    <row r="21" spans="1:16" ht="24">
      <c r="A21" s="101" t="s">
        <v>55</v>
      </c>
      <c r="B21" s="95"/>
      <c r="C21" s="95"/>
      <c r="D21" s="95"/>
      <c r="E21" s="95"/>
      <c r="F21" s="95"/>
      <c r="G21" s="137"/>
      <c r="H21" s="160"/>
      <c r="I21" s="160"/>
      <c r="J21" s="138"/>
      <c r="K21" s="138"/>
      <c r="L21" s="160"/>
      <c r="M21" s="138"/>
      <c r="N21" s="138" t="e">
        <f t="shared" si="1"/>
        <v>#DIV/0!</v>
      </c>
      <c r="O21" s="181">
        <f t="shared" si="0"/>
        <v>0</v>
      </c>
      <c r="P21" s="186">
        <f t="shared" si="2"/>
        <v>0</v>
      </c>
    </row>
    <row r="22" spans="1:16" ht="24">
      <c r="A22" s="94" t="s">
        <v>10</v>
      </c>
      <c r="B22" s="95">
        <f>'[4]ราคาFOB2550 มค.'!$G22</f>
        <v>11192.80214</v>
      </c>
      <c r="C22" s="95">
        <f>'[4]ราคาFOB2550 กพ.'!$G22</f>
        <v>11247.525525000001</v>
      </c>
      <c r="D22" s="95">
        <f>'[4]ราคาFOB2550 มีค.'!$G22</f>
        <v>11193.952874999999</v>
      </c>
      <c r="E22" s="95">
        <f>'[4]ราคาFOB2550 เมย.'!$G22</f>
        <v>11032.826180000002</v>
      </c>
      <c r="F22" s="95">
        <f>'[4]ราคาFOB2550 พค.'!$G22</f>
        <v>11005.520525</v>
      </c>
      <c r="G22" s="137">
        <f>'[4]ราคาFOB2550 มิย.'!$G22</f>
        <v>11291.006800000001</v>
      </c>
      <c r="H22" s="160">
        <f>'[4]ราคาFOB2550 กค.'!$G22</f>
        <v>11223.23546</v>
      </c>
      <c r="I22" s="160">
        <f>'[4]ราคาFOB2550 สค.'!$G22</f>
        <v>11077.348524999999</v>
      </c>
      <c r="J22" s="138">
        <f>'[4]ราคาFOB2550 กย.'!$G22</f>
        <v>10988.338874999999</v>
      </c>
      <c r="K22" s="138">
        <f>'[4]ราคาFOB2550 ตค.'!$G22</f>
        <v>11087.7891</v>
      </c>
      <c r="L22" s="160">
        <f>'[4]ราคาFOB2550 พย.'!$G22</f>
        <v>11431.4663</v>
      </c>
      <c r="M22" s="138">
        <f>'[4]ราคาFOB2550 ธค.'!$G22</f>
        <v>12126.487375000001</v>
      </c>
      <c r="N22" s="138">
        <f t="shared" si="1"/>
        <v>11241.524973333333</v>
      </c>
      <c r="O22" s="181"/>
      <c r="P22" s="182"/>
    </row>
    <row r="23" spans="1:16" ht="24">
      <c r="A23" s="94" t="s">
        <v>55</v>
      </c>
      <c r="B23" s="95">
        <f>'[4]ราคาFOB2550 มค.'!$G23</f>
        <v>313</v>
      </c>
      <c r="C23" s="95">
        <f>'[4]ราคาFOB2550 กพ.'!$G23</f>
        <v>316.75</v>
      </c>
      <c r="D23" s="95">
        <f>'[4]ราคาFOB2550 มีค.'!$G23</f>
        <v>321.25</v>
      </c>
      <c r="E23" s="95">
        <f>'[4]ราคาFOB2550 เมย.'!$G23</f>
        <v>318.39999999999998</v>
      </c>
      <c r="F23" s="95">
        <f>'[4]ราคาFOB2550 พค.'!$G23</f>
        <v>320</v>
      </c>
      <c r="G23" s="137">
        <f>'[4]ราคาFOB2550 มิย.'!$G23</f>
        <v>328.5</v>
      </c>
      <c r="H23" s="160">
        <f>'[4]ราคาFOB2550 กค.'!$G23</f>
        <v>334.6</v>
      </c>
      <c r="I23" s="160">
        <f>'[4]ราคาFOB2550 สค.'!$G23</f>
        <v>325.75</v>
      </c>
      <c r="J23" s="138">
        <f>'[4]ราคาFOB2550 กย.'!$G23</f>
        <v>322.75</v>
      </c>
      <c r="K23" s="138">
        <f>'[4]ราคาFOB2550 ตค.'!$G23</f>
        <v>326.60000000000002</v>
      </c>
      <c r="L23" s="160">
        <f>'[4]ราคาFOB2550 พย.'!$G23</f>
        <v>339.5</v>
      </c>
      <c r="M23" s="138">
        <f>'[4]ราคาFOB2550 ธค.'!$G23</f>
        <v>362</v>
      </c>
      <c r="N23" s="138">
        <f t="shared" si="1"/>
        <v>327.42500000000001</v>
      </c>
      <c r="O23" s="181"/>
      <c r="P23" s="182"/>
    </row>
    <row r="24" spans="1:16" ht="24">
      <c r="A24" s="94" t="s">
        <v>11</v>
      </c>
      <c r="B24" s="95">
        <f>'[4]ราคาFOB2550 มค.'!$G24</f>
        <v>11085.522200000001</v>
      </c>
      <c r="C24" s="95">
        <f>'[4]ราคาFOB2550 กพ.'!$G24</f>
        <v>11149.871300000001</v>
      </c>
      <c r="D24" s="95">
        <f>'[4]ราคาFOB2550 มีค.'!$G24</f>
        <v>11106.874749999999</v>
      </c>
      <c r="E24" s="95">
        <f>'[4]ราคาFOB2550 เมย.'!$G24</f>
        <v>10928.874019999999</v>
      </c>
      <c r="F24" s="95">
        <f>'[4]ราคาFOB2550 พค.'!$G24</f>
        <v>10902.343625</v>
      </c>
      <c r="G24" s="137">
        <f>'[4]ราคาFOB2550 มิย.'!$G24</f>
        <v>11205.07425</v>
      </c>
      <c r="H24" s="160">
        <f>'[4]ราคาFOB2550 กค.'!$G24</f>
        <v>11122.602859999997</v>
      </c>
      <c r="I24" s="160">
        <f>'[4]ราคาFOB2550 สค.'!$G24</f>
        <v>10983.893725</v>
      </c>
      <c r="J24" s="138">
        <f>'[4]ราคาFOB2550 กย.'!$G24</f>
        <v>10886.20125</v>
      </c>
      <c r="K24" s="138">
        <f>'[4]ราคาFOB2550 ตค.'!$G24</f>
        <v>10985.93922</v>
      </c>
      <c r="L24" s="160">
        <f>'[4]ราคาFOB2550 พย.'!$G24</f>
        <v>11330.449250000001</v>
      </c>
      <c r="M24" s="138">
        <f>'[4]ราคาFOB2550 ธค.'!$G24</f>
        <v>12025.986699999999</v>
      </c>
      <c r="N24" s="138">
        <f t="shared" si="1"/>
        <v>11142.802762500001</v>
      </c>
      <c r="O24" s="181"/>
      <c r="P24" s="182"/>
    </row>
    <row r="25" spans="1:16" ht="24">
      <c r="A25" s="94" t="s">
        <v>55</v>
      </c>
      <c r="B25" s="95">
        <f>'[4]ราคาFOB2550 มค.'!$G25</f>
        <v>310</v>
      </c>
      <c r="C25" s="95">
        <f>'[4]ราคาFOB2550 กพ.'!$G25</f>
        <v>314</v>
      </c>
      <c r="D25" s="95">
        <f>'[4]ราคาFOB2550 มีค.'!$G25</f>
        <v>318.75</v>
      </c>
      <c r="E25" s="95">
        <f>'[4]ราคาFOB2550 เมย.'!$G25</f>
        <v>315.39999999999998</v>
      </c>
      <c r="F25" s="95">
        <f>'[4]ราคาFOB2550 พค.'!$G25</f>
        <v>317</v>
      </c>
      <c r="G25" s="137">
        <f>'[4]ราคาFOB2550 มิย.'!$G25</f>
        <v>326</v>
      </c>
      <c r="H25" s="160">
        <f>'[4]ราคาFOB2550 กค.'!$G25</f>
        <v>331.6</v>
      </c>
      <c r="I25" s="160">
        <f>'[4]ราคาFOB2550 สค.'!$G25</f>
        <v>323</v>
      </c>
      <c r="J25" s="138">
        <f>'[4]ราคาFOB2550 กย.'!$G25</f>
        <v>319.75</v>
      </c>
      <c r="K25" s="138">
        <f>'[4]ราคาFOB2550 ตค.'!$G25</f>
        <v>323.60000000000002</v>
      </c>
      <c r="L25" s="160">
        <f>'[4]ราคาFOB2550 พย.'!$G25</f>
        <v>336.5</v>
      </c>
      <c r="M25" s="138">
        <f>'[4]ราคาFOB2550 ธค.'!$G25</f>
        <v>359</v>
      </c>
      <c r="N25" s="138">
        <f t="shared" si="1"/>
        <v>324.55</v>
      </c>
      <c r="O25" s="163" t="s">
        <v>87</v>
      </c>
      <c r="P25" s="164" t="s">
        <v>88</v>
      </c>
    </row>
    <row r="26" spans="1:16" ht="24">
      <c r="A26" s="84" t="s">
        <v>12</v>
      </c>
      <c r="B26" s="95">
        <f>'[4]ราคาFOB2550 มค.'!$G26</f>
        <v>10699.2726</v>
      </c>
      <c r="C26" s="95">
        <f>'[4]ราคาFOB2550 กพ.'!$G26</f>
        <v>10847.95875</v>
      </c>
      <c r="D26" s="95">
        <f>'[4]ราคาFOB2550 มีค.'!$G26</f>
        <v>10836.776949999999</v>
      </c>
      <c r="E26" s="95">
        <f>'[4]ราคาFOB2550 เมย.'!$G26</f>
        <v>10665.565480000001</v>
      </c>
      <c r="F26" s="95">
        <f>'[4]ราคาFOB2550 พค.'!$G26</f>
        <v>10601.427900000001</v>
      </c>
      <c r="G26" s="137">
        <f>'[4]ราคาFOB2550 มิย.'!$G26</f>
        <v>10835.59045</v>
      </c>
      <c r="H26" s="160">
        <f>'[4]ราคาFOB2550 กค.'!$G26</f>
        <v>10787.052</v>
      </c>
      <c r="I26" s="160">
        <f>'[4]ราคาFOB2550 สค.'!$G26</f>
        <v>10694.7875</v>
      </c>
      <c r="J26" s="138">
        <f>'[4]ราคาFOB2550 กย.'!$G26</f>
        <v>10690.415874999999</v>
      </c>
      <c r="K26" s="138">
        <f>'[4]ราคาFOB2550 ตค.'!$G26</f>
        <v>10863.696079999998</v>
      </c>
      <c r="L26" s="160">
        <f>'[4]ราคาFOB2550 พย.'!$G26</f>
        <v>11229.432199999999</v>
      </c>
      <c r="M26" s="138">
        <f>'[4]ราคาFOB2550 ธค.'!$G26</f>
        <v>11984.050999999999</v>
      </c>
      <c r="N26" s="138">
        <f t="shared" si="1"/>
        <v>10894.66889875</v>
      </c>
      <c r="O26" s="181">
        <f>SUM(B22:M22)</f>
        <v>134898.29968</v>
      </c>
      <c r="P26" s="186">
        <f>O26/12</f>
        <v>11241.524973333333</v>
      </c>
    </row>
    <row r="27" spans="1:16" ht="24">
      <c r="A27" s="84" t="s">
        <v>55</v>
      </c>
      <c r="B27" s="95">
        <f>'[4]ราคาFOB2550 มค.'!$G27</f>
        <v>299.2</v>
      </c>
      <c r="C27" s="95">
        <f>'[4]ราคาFOB2550 กพ.'!$G27</f>
        <v>305.5</v>
      </c>
      <c r="D27" s="95">
        <f>'[4]ราคาFOB2550 มีค.'!$G27</f>
        <v>311</v>
      </c>
      <c r="E27" s="95">
        <f>'[4]ราคาFOB2550 เมย.'!$G27</f>
        <v>307.8</v>
      </c>
      <c r="F27" s="95">
        <f>'[4]ราคาFOB2550 พค.'!$G27</f>
        <v>308.25</v>
      </c>
      <c r="G27" s="137">
        <f>'[4]ราคาFOB2550 มิย.'!$G27</f>
        <v>315.25</v>
      </c>
      <c r="H27" s="160">
        <f>'[4]ราคาFOB2550 กค.'!$G27</f>
        <v>321.60000000000002</v>
      </c>
      <c r="I27" s="160">
        <f>'[4]ราคาFOB2550 สค.'!$G27</f>
        <v>314.5</v>
      </c>
      <c r="J27" s="138">
        <f>'[4]ราคาFOB2550 กย.'!$G27</f>
        <v>314</v>
      </c>
      <c r="K27" s="138">
        <f>'[4]ราคาFOB2550 ตค.'!$G27</f>
        <v>320</v>
      </c>
      <c r="L27" s="160">
        <f>'[4]ราคาFOB2550 พย.'!$G27</f>
        <v>333.5</v>
      </c>
      <c r="M27" s="138">
        <f>'[4]ราคาFOB2550 ธค.'!$G27</f>
        <v>357.75</v>
      </c>
      <c r="N27" s="138">
        <f t="shared" si="1"/>
        <v>317.36250000000001</v>
      </c>
      <c r="O27" s="181">
        <f>SUM(B23:M23)</f>
        <v>3929.1</v>
      </c>
      <c r="P27" s="186">
        <f t="shared" ref="P27:P42" si="3">O27/12</f>
        <v>327.42500000000001</v>
      </c>
    </row>
    <row r="28" spans="1:16" ht="24">
      <c r="A28" s="84" t="s">
        <v>13</v>
      </c>
      <c r="B28" s="95"/>
      <c r="C28" s="95"/>
      <c r="D28" s="95"/>
      <c r="E28" s="95">
        <f>'[4]ราคาFOB2550 เมย.'!$G28</f>
        <v>9889.1077999999998</v>
      </c>
      <c r="F28" s="95"/>
      <c r="G28" s="137"/>
      <c r="H28" s="160"/>
      <c r="I28" s="160"/>
      <c r="J28" s="138"/>
      <c r="K28" s="138"/>
      <c r="L28" s="160"/>
      <c r="M28" s="138"/>
      <c r="N28" s="138">
        <f t="shared" si="1"/>
        <v>9889.1077999999998</v>
      </c>
      <c r="O28" s="181">
        <f>SUM(B24:M24)</f>
        <v>133713.63315000001</v>
      </c>
      <c r="P28" s="186">
        <f t="shared" si="3"/>
        <v>11142.802762500001</v>
      </c>
    </row>
    <row r="29" spans="1:16" ht="24">
      <c r="A29" s="84" t="s">
        <v>55</v>
      </c>
      <c r="B29" s="95"/>
      <c r="C29" s="95"/>
      <c r="D29" s="95"/>
      <c r="E29" s="95">
        <f>'[4]ราคาFOB2550 เมย.'!$G29</f>
        <v>286</v>
      </c>
      <c r="F29" s="95"/>
      <c r="G29" s="137"/>
      <c r="H29" s="160"/>
      <c r="I29" s="160"/>
      <c r="J29" s="138"/>
      <c r="K29" s="138"/>
      <c r="L29" s="160"/>
      <c r="M29" s="138"/>
      <c r="N29" s="138">
        <f t="shared" si="1"/>
        <v>286</v>
      </c>
      <c r="O29" s="181">
        <f t="shared" ref="O29:O39" si="4">SUM(B25:M25)</f>
        <v>3894.6</v>
      </c>
      <c r="P29" s="186">
        <f t="shared" si="3"/>
        <v>324.55</v>
      </c>
    </row>
    <row r="30" spans="1:16" ht="24">
      <c r="A30" s="84" t="s">
        <v>79</v>
      </c>
      <c r="B30" s="95">
        <f>'[4]ราคาFOB2550 มค.'!$G30</f>
        <v>10112.75222</v>
      </c>
      <c r="C30" s="95">
        <f>'[4]ราคาFOB2550 กพ.'!$G30</f>
        <v>10341.888975</v>
      </c>
      <c r="D30" s="95">
        <f>'[4]ราคาFOB2550 มีค.'!$G30</f>
        <v>10383.724725</v>
      </c>
      <c r="E30" s="95">
        <f>'[4]ราคาFOB2550 เมย.'!$G30</f>
        <v>10277.35922</v>
      </c>
      <c r="F30" s="95">
        <f>'[4]ราคาFOB2550 พค.'!$G30</f>
        <v>10094.1417</v>
      </c>
      <c r="G30" s="137">
        <f>'[4]ราคาFOB2550 มิย.'!$G30</f>
        <v>10285.64725</v>
      </c>
      <c r="H30" s="160">
        <f>'[4]ราคาFOB2550 กค.'!$G30</f>
        <v>10257.063480000001</v>
      </c>
      <c r="I30" s="160">
        <f>'[4]ราคาFOB2550 สค.'!$G30</f>
        <v>10227.321325000001</v>
      </c>
      <c r="J30" s="138">
        <f>'[4]ราคาFOB2550 กย.'!$G30</f>
        <v>10324.385849999999</v>
      </c>
      <c r="K30" s="138">
        <f>'[4]ราคาFOB2550 ตค.'!$G30</f>
        <v>10639.65</v>
      </c>
      <c r="L30" s="160">
        <f>'[4]ราคาFOB2550 พย.'!$G30</f>
        <v>11002.12845</v>
      </c>
      <c r="M30" s="138">
        <f>'[4]ราคาFOB2550 ธค.'!$G30</f>
        <v>11791.378424999999</v>
      </c>
      <c r="N30" s="138">
        <f t="shared" si="1"/>
        <v>10478.120135000001</v>
      </c>
      <c r="O30" s="181">
        <f>SUM(B26:M26)</f>
        <v>130736.02678499999</v>
      </c>
      <c r="P30" s="186">
        <f t="shared" si="3"/>
        <v>10894.66889875</v>
      </c>
    </row>
    <row r="31" spans="1:16" ht="24">
      <c r="A31" s="84" t="s">
        <v>55</v>
      </c>
      <c r="B31" s="95">
        <f>'[4]ราคาFOB2550 มค.'!$G31</f>
        <v>282.8</v>
      </c>
      <c r="C31" s="95">
        <f>'[4]ราคาFOB2550 กพ.'!$G31</f>
        <v>291.25</v>
      </c>
      <c r="D31" s="95">
        <f>'[4]ราคาFOB2550 มีค.'!$G31</f>
        <v>298</v>
      </c>
      <c r="E31" s="95">
        <f>'[4]ราคาFOB2550 เมย.'!$G31</f>
        <v>296.60000000000002</v>
      </c>
      <c r="F31" s="95">
        <f>'[4]ราคาFOB2550 พค.'!$G31</f>
        <v>293.5</v>
      </c>
      <c r="G31" s="137">
        <f>'[4]ราคาFOB2550 มิย.'!$G31</f>
        <v>299.25</v>
      </c>
      <c r="H31" s="160">
        <f>'[4]ราคาFOB2550 กค.'!$G31</f>
        <v>305.8</v>
      </c>
      <c r="I31" s="160">
        <f>'[4]ราคาFOB2550 สค.'!$G31</f>
        <v>300.75</v>
      </c>
      <c r="J31" s="138">
        <f>'[4]ราคาFOB2550 กย.'!$G31</f>
        <v>303.25</v>
      </c>
      <c r="K31" s="138">
        <f>'[4]ราคาFOB2550 ตค.'!$G31</f>
        <v>313.39999999999998</v>
      </c>
      <c r="L31" s="160">
        <f>'[4]ราคาFOB2550 พย.'!$G31</f>
        <v>326.75</v>
      </c>
      <c r="M31" s="138">
        <f>'[4]ราคาFOB2550 ธค.'!$G31</f>
        <v>352</v>
      </c>
      <c r="N31" s="138">
        <f t="shared" si="1"/>
        <v>305.2791666666667</v>
      </c>
      <c r="O31" s="181">
        <f t="shared" si="4"/>
        <v>3808.35</v>
      </c>
      <c r="P31" s="186">
        <f t="shared" si="3"/>
        <v>317.36250000000001</v>
      </c>
    </row>
    <row r="32" spans="1:16" ht="24">
      <c r="A32" s="84" t="s">
        <v>15</v>
      </c>
      <c r="B32" s="95"/>
      <c r="C32" s="95"/>
      <c r="D32" s="95"/>
      <c r="E32" s="95"/>
      <c r="F32" s="95"/>
      <c r="G32" s="137"/>
      <c r="H32" s="160"/>
      <c r="I32" s="160"/>
      <c r="J32" s="138"/>
      <c r="K32" s="138"/>
      <c r="L32" s="160"/>
      <c r="M32" s="138"/>
      <c r="N32" s="138"/>
      <c r="O32" s="181">
        <f>SUM(B28:M28)</f>
        <v>9889.1077999999998</v>
      </c>
      <c r="P32" s="186">
        <f t="shared" si="3"/>
        <v>824.09231666666665</v>
      </c>
    </row>
    <row r="33" spans="1:16" ht="24">
      <c r="A33" s="84" t="s">
        <v>55</v>
      </c>
      <c r="B33" s="95"/>
      <c r="C33" s="95"/>
      <c r="D33" s="95"/>
      <c r="E33" s="95"/>
      <c r="F33" s="95"/>
      <c r="G33" s="137"/>
      <c r="H33" s="160"/>
      <c r="I33" s="160"/>
      <c r="J33" s="138"/>
      <c r="K33" s="138"/>
      <c r="L33" s="160"/>
      <c r="M33" s="138"/>
      <c r="N33" s="138"/>
      <c r="O33" s="181">
        <f>SUM(B29:M29)</f>
        <v>286</v>
      </c>
      <c r="P33" s="186">
        <f t="shared" si="3"/>
        <v>23.833333333333332</v>
      </c>
    </row>
    <row r="34" spans="1:16" ht="24">
      <c r="A34" s="84" t="s">
        <v>16</v>
      </c>
      <c r="B34" s="95"/>
      <c r="C34" s="95"/>
      <c r="D34" s="95"/>
      <c r="E34" s="95"/>
      <c r="F34" s="95"/>
      <c r="G34" s="137"/>
      <c r="H34" s="160"/>
      <c r="I34" s="160"/>
      <c r="J34" s="138"/>
      <c r="K34" s="138"/>
      <c r="L34" s="160"/>
      <c r="M34" s="138"/>
      <c r="N34" s="138"/>
      <c r="O34" s="181">
        <f t="shared" si="4"/>
        <v>125737.44162000001</v>
      </c>
      <c r="P34" s="186">
        <f t="shared" si="3"/>
        <v>10478.120135000001</v>
      </c>
    </row>
    <row r="35" spans="1:16" ht="24">
      <c r="A35" s="84" t="s">
        <v>56</v>
      </c>
      <c r="B35" s="95"/>
      <c r="C35" s="95"/>
      <c r="D35" s="95"/>
      <c r="E35" s="95"/>
      <c r="F35" s="95"/>
      <c r="G35" s="137"/>
      <c r="H35" s="160"/>
      <c r="I35" s="160"/>
      <c r="J35" s="138"/>
      <c r="K35" s="138"/>
      <c r="L35" s="160"/>
      <c r="M35" s="138"/>
      <c r="N35" s="138"/>
      <c r="O35" s="181">
        <f t="shared" si="4"/>
        <v>3663.3500000000004</v>
      </c>
      <c r="P35" s="186">
        <f t="shared" si="3"/>
        <v>305.2791666666667</v>
      </c>
    </row>
    <row r="36" spans="1:16" ht="24">
      <c r="A36" s="187" t="s">
        <v>17</v>
      </c>
      <c r="B36" s="188"/>
      <c r="C36" s="188"/>
      <c r="D36" s="188"/>
      <c r="E36" s="188"/>
      <c r="F36" s="188"/>
      <c r="G36" s="188"/>
      <c r="H36" s="189"/>
      <c r="I36" s="189"/>
      <c r="J36" s="189"/>
      <c r="K36" s="189"/>
      <c r="L36" s="189"/>
      <c r="M36" s="189"/>
      <c r="N36" s="189"/>
      <c r="O36" s="181">
        <f>SUM(B32:M32)</f>
        <v>0</v>
      </c>
      <c r="P36" s="186">
        <f t="shared" si="3"/>
        <v>0</v>
      </c>
    </row>
    <row r="37" spans="1:16" ht="24">
      <c r="A37" s="84" t="s">
        <v>18</v>
      </c>
      <c r="B37" s="95">
        <f>'[4]ราคาFOB2550 มค.'!$G37</f>
        <v>12372.88148</v>
      </c>
      <c r="C37" s="95">
        <f>'[4]ราคาFOB2550 กพ.'!$G37</f>
        <v>12392.80285</v>
      </c>
      <c r="D37" s="95">
        <f>'[4]ราคาFOB2550 มีค.'!$G37</f>
        <v>12395.649299999999</v>
      </c>
      <c r="E37" s="95">
        <f>'[4]ราคาFOB2550 เมย.'!$G37</f>
        <v>12384.107679999999</v>
      </c>
      <c r="F37" s="95">
        <f>'[4]ราคาFOB2550 พค.'!$G37</f>
        <v>12381.212450000001</v>
      </c>
      <c r="G37" s="137">
        <f>'[4]ราคาFOB2550 มิย.'!$G37</f>
        <v>12399.4769</v>
      </c>
      <c r="H37" s="160">
        <f>'[4]ราคาFOB2550 กค.'!$G37</f>
        <v>12423.67254</v>
      </c>
      <c r="I37" s="160">
        <f>'[4]ราคาFOB2550 สค.'!$G37</f>
        <v>12378.031724999999</v>
      </c>
      <c r="J37" s="138">
        <f>'[4]ราคาFOB2550 กย.'!$G37</f>
        <v>12486.313349999999</v>
      </c>
      <c r="K37" s="138">
        <f>'[4]ราคาFOB2550 ตค.'!$G37</f>
        <v>12493.508239999999</v>
      </c>
      <c r="L37" s="160">
        <f>'[4]ราคาFOB2550 พย.'!$G37</f>
        <v>12668.993</v>
      </c>
      <c r="M37" s="138">
        <f>'[4]ราคาFOB2550 ธค.'!$G37</f>
        <v>13851.47395</v>
      </c>
      <c r="N37" s="138">
        <f t="shared" si="1"/>
        <v>12552.34362208333</v>
      </c>
      <c r="O37" s="181">
        <f t="shared" si="4"/>
        <v>0</v>
      </c>
      <c r="P37" s="186">
        <f t="shared" si="3"/>
        <v>0</v>
      </c>
    </row>
    <row r="38" spans="1:16" ht="24">
      <c r="A38" s="84" t="s">
        <v>57</v>
      </c>
      <c r="B38" s="95">
        <f>'[4]ราคาFOB2550 มค.'!$G38</f>
        <v>346</v>
      </c>
      <c r="C38" s="95">
        <f>'[4]ราคาFOB2550 กพ.'!$G38</f>
        <v>349</v>
      </c>
      <c r="D38" s="95">
        <f>'[4]ราคาFOB2550 มีค.'!$G38</f>
        <v>355.75</v>
      </c>
      <c r="E38" s="95">
        <f>'[4]ราคาFOB2550 เมย.'!$G38</f>
        <v>357.4</v>
      </c>
      <c r="F38" s="95">
        <f>'[4]ราคาFOB2550 พค.'!$G38</f>
        <v>360</v>
      </c>
      <c r="G38" s="137">
        <f>'[4]ราคาFOB2550 มิย.'!$G38</f>
        <v>360.75</v>
      </c>
      <c r="H38" s="160">
        <f>'[4]ราคาFOB2550 กค.'!$G38</f>
        <v>370.4</v>
      </c>
      <c r="I38" s="160">
        <f>'[4]ราคาFOB2550 สค.'!$G38</f>
        <v>364</v>
      </c>
      <c r="J38" s="138">
        <f>'[4]ราคาFOB2550 กย.'!$G38</f>
        <v>366.75</v>
      </c>
      <c r="K38" s="138">
        <f>'[4]ราคาFOB2550 ตค.'!$G38</f>
        <v>368</v>
      </c>
      <c r="L38" s="160">
        <f>'[4]ราคาFOB2550 พย.'!$G38</f>
        <v>376.25</v>
      </c>
      <c r="M38" s="138">
        <f>'[4]ราคาFOB2550 ธค.'!$G38</f>
        <v>413.5</v>
      </c>
      <c r="N38" s="138">
        <f t="shared" si="1"/>
        <v>365.65000000000003</v>
      </c>
      <c r="O38" s="181">
        <f t="shared" si="4"/>
        <v>0</v>
      </c>
      <c r="P38" s="186">
        <f t="shared" si="3"/>
        <v>0</v>
      </c>
    </row>
    <row r="39" spans="1:16" ht="24">
      <c r="A39" s="84" t="s">
        <v>20</v>
      </c>
      <c r="B39" s="95">
        <f>'[4]ราคาFOB2550 มค.'!$G39</f>
        <v>9511.9756600000001</v>
      </c>
      <c r="C39" s="95">
        <f>'[4]ราคาFOB2550 กพ.'!$G39</f>
        <v>9924.3375999999989</v>
      </c>
      <c r="D39" s="95">
        <f>'[4]ราคาFOB2550 มีค.'!$G39</f>
        <v>10296.303175000001</v>
      </c>
      <c r="E39" s="95">
        <f>'[4]ราคาFOB2550 เมย.'!$G39</f>
        <v>10277.35922</v>
      </c>
      <c r="F39" s="95">
        <f>'[4]ราคาFOB2550 พค.'!$G39</f>
        <v>10317.674525</v>
      </c>
      <c r="G39" s="137">
        <f>'[4]ราคาFOB2550 มิย.'!$G39</f>
        <v>10577.8267</v>
      </c>
      <c r="H39" s="160">
        <f>'[4]ราคาFOB2550 กค.'!$G39</f>
        <v>10619.11328</v>
      </c>
      <c r="I39" s="160">
        <f>'[4]ราคาFOB2550 สค.'!$G39</f>
        <v>10609.838825000001</v>
      </c>
      <c r="J39" s="138">
        <f>'[4]ราคาFOB2550 กย.'!$G39</f>
        <v>10894.634174999999</v>
      </c>
      <c r="K39" s="138">
        <f>'[4]ราคาFOB2550 ตค.'!$G39</f>
        <v>10958.887559999999</v>
      </c>
      <c r="L39" s="160">
        <f>'[4]ราคาFOB2550 พย.'!$G39</f>
        <v>11532.48335</v>
      </c>
      <c r="M39" s="138">
        <f>'[4]ราคาFOB2550 ธค.'!$G39</f>
        <v>12846.467199999999</v>
      </c>
      <c r="N39" s="138">
        <f t="shared" si="1"/>
        <v>10697.2417725</v>
      </c>
      <c r="O39" s="181">
        <f t="shared" si="4"/>
        <v>0</v>
      </c>
      <c r="P39" s="186">
        <f t="shared" si="3"/>
        <v>0</v>
      </c>
    </row>
    <row r="40" spans="1:16" ht="24">
      <c r="A40" s="84" t="s">
        <v>58</v>
      </c>
      <c r="B40" s="95">
        <f>'[4]ราคาFOB2550 มค.'!$G40</f>
        <v>266</v>
      </c>
      <c r="C40" s="95">
        <f>'[4]ราคาFOB2550 กพ.'!$G40</f>
        <v>279.5</v>
      </c>
      <c r="D40" s="95">
        <f>'[4]ราคาFOB2550 มีค.'!$G40</f>
        <v>295.5</v>
      </c>
      <c r="E40" s="95">
        <f>'[4]ราคาFOB2550 เมย.'!$G40</f>
        <v>296.60000000000002</v>
      </c>
      <c r="F40" s="95">
        <f>'[4]ราคาFOB2550 พค.'!$G40</f>
        <v>300</v>
      </c>
      <c r="G40" s="137">
        <f>'[4]ราคาFOB2550 มิย.'!$G40</f>
        <v>307.75</v>
      </c>
      <c r="H40" s="160">
        <f>'[4]ราคาFOB2550 กค.'!$G40</f>
        <v>316.60000000000002</v>
      </c>
      <c r="I40" s="160">
        <f>'[4]ราคาFOB2550 สค.'!$G40</f>
        <v>312</v>
      </c>
      <c r="J40" s="138">
        <f>'[4]ราคาFOB2550 กย.'!$G40</f>
        <v>320</v>
      </c>
      <c r="K40" s="138">
        <f>'[4]ราคาFOB2550 ตค.'!$G40</f>
        <v>322.8</v>
      </c>
      <c r="L40" s="160">
        <f>'[4]ราคาFOB2550 พย.'!$G40</f>
        <v>342.5</v>
      </c>
      <c r="M40" s="138">
        <f>'[4]ราคาFOB2550 ธค.'!$G40</f>
        <v>383.5</v>
      </c>
      <c r="N40" s="138">
        <f t="shared" si="1"/>
        <v>311.89583333333331</v>
      </c>
      <c r="O40" s="181"/>
      <c r="P40" s="186"/>
    </row>
    <row r="41" spans="1:16" ht="24">
      <c r="A41" s="84" t="s">
        <v>80</v>
      </c>
      <c r="B41" s="95">
        <f>'[4]ราคาFOB2550 มค.'!$G41</f>
        <v>15125.996180000002</v>
      </c>
      <c r="C41" s="95">
        <f>'[4]ราคาFOB2550 กพ.'!$G41</f>
        <v>15393.337149999999</v>
      </c>
      <c r="D41" s="95">
        <f>'[4]ราคาFOB2550 มีค.'!$G41</f>
        <v>15322.644050000001</v>
      </c>
      <c r="E41" s="95">
        <f>'[4]ราคาFOB2550 เมย.'!$G41</f>
        <v>14678.35036</v>
      </c>
      <c r="F41" s="95">
        <f>'[4]ราคาFOB2550 พค.'!$G41</f>
        <v>14083.633925000002</v>
      </c>
      <c r="G41" s="137">
        <f>'[4]ราคาFOB2550 มิย.'!$G41</f>
        <v>14212.58005</v>
      </c>
      <c r="H41" s="160">
        <f>'[4]ราคาFOB2550 กค.'!$G41</f>
        <v>14234.890479999998</v>
      </c>
      <c r="I41" s="160">
        <f>'[4]ราคาFOB2550 สค.'!$G41</f>
        <v>13490.533299999999</v>
      </c>
      <c r="J41" s="138">
        <f>'[4]ราคาFOB2550 กย.'!$G41</f>
        <v>13388.533425</v>
      </c>
      <c r="K41" s="138">
        <f>'[4]ราคาFOB2550 ตค.'!$G41</f>
        <v>13694.567860000001</v>
      </c>
      <c r="L41" s="160">
        <f>'[4]ราคาFOB2550 พย.'!$G41</f>
        <v>14403.32235</v>
      </c>
      <c r="M41" s="138">
        <f>'[4]ราคาFOB2550 ธค.'!$G41</f>
        <v>15316.89725</v>
      </c>
      <c r="N41" s="138">
        <f t="shared" si="1"/>
        <v>14445.440531666669</v>
      </c>
      <c r="O41" s="181">
        <f>SUM(B37:M37)</f>
        <v>150628.12346499995</v>
      </c>
      <c r="P41" s="186">
        <f t="shared" si="3"/>
        <v>12552.34362208333</v>
      </c>
    </row>
    <row r="42" spans="1:16" ht="24">
      <c r="A42" s="84" t="s">
        <v>56</v>
      </c>
      <c r="B42" s="95">
        <f>'[4]ราคาFOB2550 มค.'!$G42</f>
        <v>423</v>
      </c>
      <c r="C42" s="95">
        <f>'[4]ราคาFOB2550 กพ.'!$G42</f>
        <v>433.5</v>
      </c>
      <c r="D42" s="95">
        <f>'[4]ราคาFOB2550 มีค.'!$G42</f>
        <v>439.75</v>
      </c>
      <c r="E42" s="95">
        <f>'[4]ราคาFOB2550 เมย.'!$G42</f>
        <v>423.6</v>
      </c>
      <c r="F42" s="95">
        <f>'[4]ราคาFOB2550 พค.'!$G42</f>
        <v>409.5</v>
      </c>
      <c r="G42" s="137">
        <f>'[4]ราคาFOB2550 มิย.'!$G42</f>
        <v>413.5</v>
      </c>
      <c r="H42" s="160">
        <f>'[4]ราคาFOB2550 กค.'!$G42</f>
        <v>424.4</v>
      </c>
      <c r="I42" s="160">
        <f>'[4]ราคาFOB2550 สค.'!$G42</f>
        <v>396.75</v>
      </c>
      <c r="J42" s="138">
        <f>'[4]ราคาFOB2550 กย.'!$G42</f>
        <v>393.25</v>
      </c>
      <c r="K42" s="138">
        <f>'[4]ราคาFOB2550 ตค.'!$G42</f>
        <v>403.4</v>
      </c>
      <c r="L42" s="160">
        <f>'[4]ราคาFOB2550 พย.'!$G42</f>
        <v>427.75</v>
      </c>
      <c r="M42" s="138">
        <f>'[4]ราคาFOB2550 ธค.'!$G42</f>
        <v>457.25</v>
      </c>
      <c r="N42" s="138">
        <f t="shared" si="1"/>
        <v>420.4708333333333</v>
      </c>
      <c r="O42" s="181">
        <f>SUM(B38:M38)</f>
        <v>4387.8</v>
      </c>
      <c r="P42" s="186">
        <f t="shared" si="3"/>
        <v>365.65000000000003</v>
      </c>
    </row>
    <row r="43" spans="1:16" ht="24">
      <c r="A43" s="187" t="s">
        <v>22</v>
      </c>
      <c r="B43" s="188"/>
      <c r="C43" s="188"/>
      <c r="D43" s="188"/>
      <c r="E43" s="188"/>
      <c r="F43" s="188"/>
      <c r="G43" s="188"/>
      <c r="H43" s="189"/>
      <c r="I43" s="189"/>
      <c r="J43" s="189"/>
      <c r="K43" s="189"/>
      <c r="L43" s="189"/>
      <c r="M43" s="189"/>
      <c r="N43" s="189"/>
      <c r="O43" s="181"/>
      <c r="P43" s="186"/>
    </row>
    <row r="44" spans="1:16" ht="24">
      <c r="A44" s="84" t="s">
        <v>23</v>
      </c>
      <c r="B44" s="95">
        <f>'[4]ราคาFOB2550 มค.'!$G44</f>
        <v>9583.60304</v>
      </c>
      <c r="C44" s="95">
        <f>'[4]ราคาFOB2550 กพ.'!$G44</f>
        <v>9817.9357</v>
      </c>
      <c r="D44" s="95">
        <f>'[4]ราคาFOB2550 มีค.'!$G44</f>
        <v>10095.925499999999</v>
      </c>
      <c r="E44" s="95">
        <f>'[4]ราคาFOB2550 เมย.'!$G44</f>
        <v>10027.955299999998</v>
      </c>
      <c r="F44" s="95">
        <f>'[4]ราคาFOB2550 พค.'!$G44</f>
        <v>9905.0167249999995</v>
      </c>
      <c r="G44" s="137">
        <f>'[4]ราคาFOB2550 มิย.'!$G44</f>
        <v>10010.675649999999</v>
      </c>
      <c r="H44" s="160">
        <f>'[4]ราคาFOB2550 กค.'!$G44</f>
        <v>10015.460799999999</v>
      </c>
      <c r="I44" s="160">
        <f>'[4]ราคาFOB2550 สค.'!$G44</f>
        <v>9980.6420749999997</v>
      </c>
      <c r="J44" s="138">
        <f>'[4]ราคาFOB2550 กย.'!$G44</f>
        <v>10162.65285</v>
      </c>
      <c r="K44" s="138">
        <f>'[4]ราคาFOB2550 ตค.'!$G44</f>
        <v>10517.465440000002</v>
      </c>
      <c r="L44" s="160">
        <f>'[4]ราคาFOB2550 พย.'!$G44</f>
        <v>10800.1247</v>
      </c>
      <c r="M44" s="138">
        <f>'[4]ราคาFOB2550 ธค.'!$G44</f>
        <v>11648.970325</v>
      </c>
      <c r="N44" s="138">
        <f t="shared" si="1"/>
        <v>10213.86900875</v>
      </c>
      <c r="O44" s="163"/>
      <c r="P44" s="164"/>
    </row>
    <row r="45" spans="1:16" ht="24">
      <c r="A45" s="90" t="s">
        <v>81</v>
      </c>
      <c r="B45" s="95">
        <f>'[4]ราคาFOB2550 มค.'!$G45</f>
        <v>268</v>
      </c>
      <c r="C45" s="95">
        <f>'[4]ราคาFOB2550 กพ.'!$G45</f>
        <v>276.5</v>
      </c>
      <c r="D45" s="95">
        <f>'[4]ราคาFOB2550 มีค.'!$G45</f>
        <v>289.75</v>
      </c>
      <c r="E45" s="95">
        <f>'[4]ราคาFOB2550 เมย.'!$G45</f>
        <v>289.39999999999998</v>
      </c>
      <c r="F45" s="95">
        <f>'[4]ราคาFOB2550 พค.'!$G45</f>
        <v>288</v>
      </c>
      <c r="G45" s="137">
        <f>'[4]ราคาFOB2550 มิย.'!$G45</f>
        <v>291.25</v>
      </c>
      <c r="H45" s="160">
        <f>'[4]ราคาFOB2550 กค.'!$G45</f>
        <v>298.60000000000002</v>
      </c>
      <c r="I45" s="160">
        <f>'[4]ราคาFOB2550 สค.'!$G45</f>
        <v>293.5</v>
      </c>
      <c r="J45" s="138">
        <f>'[4]ราคาFOB2550 กย.'!$G45</f>
        <v>298.5</v>
      </c>
      <c r="K45" s="138">
        <f>'[4]ราคาFOB2550 ตค.'!$G45</f>
        <v>309.8</v>
      </c>
      <c r="L45" s="160">
        <f>'[4]ราคาFOB2550 พย.'!$G45</f>
        <v>320.75</v>
      </c>
      <c r="M45" s="138">
        <f>'[4]ราคาFOB2550 ธค.'!$G45</f>
        <v>347.75</v>
      </c>
      <c r="N45" s="138">
        <f t="shared" si="1"/>
        <v>297.65000000000003</v>
      </c>
      <c r="O45" s="181"/>
      <c r="P45" s="182"/>
    </row>
    <row r="46" spans="1:16" ht="24">
      <c r="A46" s="84" t="s">
        <v>24</v>
      </c>
      <c r="B46" s="95">
        <f>'[4]ราคาFOB2550 มค.'!$G46</f>
        <v>8839.4272799999999</v>
      </c>
      <c r="C46" s="95">
        <f>'[4]ราคาFOB2550 กพ.'!$G46</f>
        <v>9365.3729000000003</v>
      </c>
      <c r="D46" s="95">
        <f>'[4]ราคาFOB2550 มีค.'!$G46</f>
        <v>9347.2409000000007</v>
      </c>
      <c r="E46" s="95">
        <f>'[4]ราคาFOB2550 เมย.'!$G46</f>
        <v>9092.4813399999985</v>
      </c>
      <c r="F46" s="95">
        <f>'[4]ราคาFOB2550 พค.'!$G46</f>
        <v>8813.0614999999998</v>
      </c>
      <c r="G46" s="137">
        <f>'[4]ราคาFOB2550 มิย.'!$G46</f>
        <v>8902.2055500000006</v>
      </c>
      <c r="H46" s="160">
        <f>'[4]ราคาFOB2550 กค.'!$G46</f>
        <v>8915.2166200000011</v>
      </c>
      <c r="I46" s="160">
        <f>'[4]ราคาFOB2550 สค.'!$G46</f>
        <v>9054.2457749999994</v>
      </c>
      <c r="J46" s="138">
        <f>'[4]ราคาFOB2550 กย.'!$G46</f>
        <v>9396.5521499999995</v>
      </c>
      <c r="K46" s="138">
        <f>'[4]ราคาFOB2550 ตค.'!$G46</f>
        <v>10035.29594</v>
      </c>
      <c r="L46" s="160">
        <f>'[4]ราคาFOB2550 พย.'!$G46</f>
        <v>10471.743200000001</v>
      </c>
      <c r="M46" s="138">
        <f>'[4]ราคาFOB2550 ธค.'!$G46</f>
        <v>11397.676224999999</v>
      </c>
      <c r="N46" s="138">
        <f t="shared" si="1"/>
        <v>9469.2099483333313</v>
      </c>
      <c r="O46" s="163" t="s">
        <v>87</v>
      </c>
      <c r="P46" s="164" t="s">
        <v>88</v>
      </c>
    </row>
    <row r="47" spans="1:16" ht="24">
      <c r="A47" s="90" t="s">
        <v>82</v>
      </c>
      <c r="B47" s="95">
        <f>'[4]ราคาFOB2550 มค.'!$G47</f>
        <v>247.2</v>
      </c>
      <c r="C47" s="95">
        <f>'[4]ราคาFOB2550 กพ.'!$G47</f>
        <v>263.75</v>
      </c>
      <c r="D47" s="95">
        <f>'[4]ราคาFOB2550 มีค.'!$G47</f>
        <v>268.25</v>
      </c>
      <c r="E47" s="95">
        <f>'[4]ราคาFOB2550 เมย.'!$G47</f>
        <v>262.39999999999998</v>
      </c>
      <c r="F47" s="95">
        <f>'[4]ราคาFOB2550 พค.'!$G47</f>
        <v>256.25</v>
      </c>
      <c r="G47" s="137">
        <f>'[4]ราคาFOB2550 มิย.'!$G47</f>
        <v>259</v>
      </c>
      <c r="H47" s="160">
        <f>'[4]ราคาFOB2550 กค.'!$G47</f>
        <v>265.8</v>
      </c>
      <c r="I47" s="160">
        <f>'[4]ราคาFOB2550 สค.'!$G47</f>
        <v>266.25</v>
      </c>
      <c r="J47" s="138">
        <f>'[4]ราคาFOB2550 กย.'!$G47</f>
        <v>276</v>
      </c>
      <c r="K47" s="138">
        <f>'[4]ราคาFOB2550 ตค.'!$G47</f>
        <v>295.60000000000002</v>
      </c>
      <c r="L47" s="160">
        <f>'[4]ราคาFOB2550 พย.'!$G47</f>
        <v>311</v>
      </c>
      <c r="M47" s="138">
        <f>'[4]ราคาFOB2550 ธค.'!$G47</f>
        <v>340.25</v>
      </c>
      <c r="N47" s="138">
        <f t="shared" si="1"/>
        <v>275.97916666666663</v>
      </c>
      <c r="O47" s="181">
        <f>SUM(B39:M39)</f>
        <v>128366.90127</v>
      </c>
      <c r="P47" s="186">
        <f>O47/12</f>
        <v>10697.2417725</v>
      </c>
    </row>
    <row r="48" spans="1:16" ht="24">
      <c r="A48" s="84" t="s">
        <v>25</v>
      </c>
      <c r="B48" s="95">
        <f>'[4]ราคาFOB2550 มค.'!$G48</f>
        <v>8760.7417200000018</v>
      </c>
      <c r="C48" s="95">
        <f>'[4]ราคาFOB2550 กพ.'!$G48</f>
        <v>9267.7448499999991</v>
      </c>
      <c r="D48" s="95">
        <f>'[4]ราคาFOB2550 มีค.'!$G48</f>
        <v>9242.7079999999987</v>
      </c>
      <c r="E48" s="95">
        <f>'[4]ราคาFOB2550 เมย.'!$G48</f>
        <v>8995.482039999999</v>
      </c>
      <c r="F48" s="95">
        <f>'[4]ราคาFOB2550 พค.'!$G48</f>
        <v>8709.8845999999994</v>
      </c>
      <c r="G48" s="137">
        <f>'[4]ราคาFOB2550 มิย.'!$G48</f>
        <v>8807.6749</v>
      </c>
      <c r="H48" s="160">
        <f>'[4]ราคาFOB2550 กค.'!$G48</f>
        <v>8814.5840200000002</v>
      </c>
      <c r="I48" s="160">
        <f>'[4]ราคาFOB2550 สค.'!$G48</f>
        <v>8960.7610499999992</v>
      </c>
      <c r="J48" s="138">
        <f>'[4]ราคาFOB2550 กย.'!$G48</f>
        <v>9294.4145250000001</v>
      </c>
      <c r="K48" s="138">
        <f>'[4]ราคาFOB2550 ตค.'!$G48</f>
        <v>9933.4460599999984</v>
      </c>
      <c r="L48" s="160">
        <f>'[4]ราคาFOB2550 พย.'!$G48</f>
        <v>10370.72615</v>
      </c>
      <c r="M48" s="138">
        <f>'[4]ราคาFOB2550 ธค.'!$G48</f>
        <v>11297.17555</v>
      </c>
      <c r="N48" s="138">
        <f t="shared" si="1"/>
        <v>9371.2786220833332</v>
      </c>
      <c r="O48" s="181">
        <f>SUM(B40:M40)</f>
        <v>3742.75</v>
      </c>
      <c r="P48" s="186">
        <f>O48/12</f>
        <v>311.89583333333331</v>
      </c>
    </row>
    <row r="49" spans="1:16" ht="24">
      <c r="A49" s="84" t="s">
        <v>83</v>
      </c>
      <c r="B49" s="95">
        <f>'[4]ราคาFOB2550 มค.'!$G49</f>
        <v>245</v>
      </c>
      <c r="C49" s="95">
        <f>'[4]ราคาFOB2550 กพ.'!$G49</f>
        <v>261</v>
      </c>
      <c r="D49" s="95">
        <f>'[4]ราคาFOB2550 มีค.'!$G49</f>
        <v>265.25</v>
      </c>
      <c r="E49" s="95">
        <f>'[4]ราคาFOB2550 เมย.'!$G49</f>
        <v>259.60000000000002</v>
      </c>
      <c r="F49" s="95">
        <f>'[4]ราคาFOB2550 พค.'!$G49</f>
        <v>253.25</v>
      </c>
      <c r="G49" s="137">
        <f>'[4]ราคาFOB2550 มิย.'!$G49</f>
        <v>256.25</v>
      </c>
      <c r="H49" s="160">
        <f>'[4]ราคาFOB2550 กค.'!$G49</f>
        <v>262.8</v>
      </c>
      <c r="I49" s="160">
        <f>'[4]ราคาFOB2550 สค.'!$G49</f>
        <v>263.5</v>
      </c>
      <c r="J49" s="138">
        <f>'[4]ราคาFOB2550 กย.'!$G49</f>
        <v>273</v>
      </c>
      <c r="K49" s="138">
        <f>'[4]ราคาFOB2550 ตค.'!$G49</f>
        <v>292.60000000000002</v>
      </c>
      <c r="L49" s="160">
        <f>'[4]ราคาFOB2550 พย.'!$G49</f>
        <v>308</v>
      </c>
      <c r="M49" s="138">
        <f>'[4]ราคาFOB2550 ธค.'!$G49</f>
        <v>337.25</v>
      </c>
      <c r="N49" s="138">
        <f t="shared" si="1"/>
        <v>273.12499999999994</v>
      </c>
      <c r="O49" s="181">
        <f>SUM(B41:M41)</f>
        <v>173345.28638000003</v>
      </c>
      <c r="P49" s="186">
        <f>O49/12</f>
        <v>14445.440531666669</v>
      </c>
    </row>
    <row r="50" spans="1:16" ht="24">
      <c r="A50" s="177" t="s">
        <v>59</v>
      </c>
      <c r="B50" s="188"/>
      <c r="C50" s="188"/>
      <c r="D50" s="188"/>
      <c r="E50" s="188"/>
      <c r="F50" s="188"/>
      <c r="G50" s="188"/>
      <c r="H50" s="189"/>
      <c r="I50" s="189"/>
      <c r="J50" s="189"/>
      <c r="K50" s="189"/>
      <c r="L50" s="189"/>
      <c r="M50" s="189"/>
      <c r="N50" s="189"/>
      <c r="O50" s="181">
        <f>SUM(B42:M42)</f>
        <v>5045.6499999999996</v>
      </c>
      <c r="P50" s="186">
        <f>O50/12</f>
        <v>420.4708333333333</v>
      </c>
    </row>
    <row r="51" spans="1:16" ht="24">
      <c r="A51" s="84" t="s">
        <v>84</v>
      </c>
      <c r="B51" s="95">
        <f>'[4]ราคาFOB2550 มค.'!$G51</f>
        <v>21898.846519999999</v>
      </c>
      <c r="C51" s="95">
        <f>'[4]ราคาFOB2550 กพ.'!$G51</f>
        <v>22193.379525</v>
      </c>
      <c r="D51" s="95">
        <f>'[4]ราคาFOB2550 มีค.'!$G51</f>
        <v>22047.667499999996</v>
      </c>
      <c r="E51" s="95">
        <f>'[4]ราคาFOB2550 เมย.'!$G51</f>
        <v>21268.053919999998</v>
      </c>
      <c r="F51" s="95">
        <f>'[4]ราคาFOB2550 พค.'!$G51</f>
        <v>23317.457374999998</v>
      </c>
      <c r="G51" s="137">
        <f>'[4]ราคาFOB2550 มิย.'!$G51</f>
        <v>24360.74325</v>
      </c>
      <c r="H51" s="160">
        <f>'[4]ราคาFOB2550 กค.'!$G51</f>
        <v>24243.772039999996</v>
      </c>
      <c r="I51" s="160">
        <f>'[4]ราคาFOB2550 สค.'!$G51</f>
        <v>25312.628099999998</v>
      </c>
      <c r="J51" s="138">
        <f>'[4]ราคาFOB2550 กย.'!$G51</f>
        <v>26589.810149999998</v>
      </c>
      <c r="K51" s="138">
        <f>'[4]ราคาFOB2550 ตค.'!$G51</f>
        <v>25384.58268</v>
      </c>
      <c r="L51" s="160">
        <f>'[4]ราคาFOB2550 พย.'!$G51</f>
        <v>21096.4048</v>
      </c>
      <c r="M51" s="138">
        <f>'[4]ราคาFOB2550 ธค.'!$G51</f>
        <v>19455.256174999999</v>
      </c>
      <c r="N51" s="138">
        <f t="shared" si="1"/>
        <v>23097.383502916666</v>
      </c>
      <c r="O51" s="163"/>
      <c r="P51" s="186"/>
    </row>
    <row r="52" spans="1:16" ht="24">
      <c r="A52" s="84" t="s">
        <v>55</v>
      </c>
      <c r="B52" s="95">
        <f>'[4]ราคาFOB2550 มค.'!$G52</f>
        <v>612.4</v>
      </c>
      <c r="C52" s="95">
        <f>'[4]ราคาFOB2550 กพ.'!$G52</f>
        <v>625</v>
      </c>
      <c r="D52" s="95">
        <f>'[4]ราคาFOB2550 มีค.'!$G52</f>
        <v>632.75</v>
      </c>
      <c r="E52" s="95">
        <f>'[4]ราคาFOB2550 เมย.'!$G52</f>
        <v>613.79999999999995</v>
      </c>
      <c r="F52" s="95">
        <f>'[4]ราคาFOB2550 พค.'!$G52</f>
        <v>678</v>
      </c>
      <c r="G52" s="137">
        <f>'[4]ราคาFOB2550 มิย.'!$G52</f>
        <v>708.75</v>
      </c>
      <c r="H52" s="160">
        <f>'[4]ราคาFOB2550 กค.'!$G52</f>
        <v>722.8</v>
      </c>
      <c r="I52" s="160">
        <f>'[4]ราคาFOB2550 สค.'!$G52</f>
        <v>744.25</v>
      </c>
      <c r="J52" s="138">
        <f>'[4]ราคาFOB2550 กย.'!$G52</f>
        <v>781</v>
      </c>
      <c r="K52" s="138">
        <f>'[4]ราคาFOB2550 ตค.'!$G52</f>
        <v>747.6</v>
      </c>
      <c r="L52" s="160">
        <f>'[4]ราคาFOB2550 พย.'!$G52</f>
        <v>626.5</v>
      </c>
      <c r="M52" s="138">
        <f>'[4]ราคาFOB2550 ธค.'!$G52</f>
        <v>580.75</v>
      </c>
      <c r="N52" s="138">
        <f t="shared" si="1"/>
        <v>672.80000000000007</v>
      </c>
      <c r="O52" s="181">
        <f t="shared" ref="O52:O57" si="5">SUM(B44:M44)</f>
        <v>122566.428105</v>
      </c>
      <c r="P52" s="186">
        <f t="shared" ref="P52:P62" si="6">O52/12</f>
        <v>10213.86900875</v>
      </c>
    </row>
    <row r="53" spans="1:16" ht="24">
      <c r="A53" s="84" t="s">
        <v>28</v>
      </c>
      <c r="B53" s="95"/>
      <c r="C53" s="95"/>
      <c r="D53" s="95"/>
      <c r="E53" s="95"/>
      <c r="F53" s="95"/>
      <c r="G53" s="137"/>
      <c r="H53" s="160"/>
      <c r="I53" s="160"/>
      <c r="J53" s="138"/>
      <c r="K53" s="138"/>
      <c r="L53" s="160"/>
      <c r="M53" s="138"/>
      <c r="N53" s="138"/>
      <c r="O53" s="181">
        <f t="shared" si="5"/>
        <v>3571.8</v>
      </c>
      <c r="P53" s="186">
        <f t="shared" si="6"/>
        <v>297.65000000000003</v>
      </c>
    </row>
    <row r="54" spans="1:16" ht="24">
      <c r="A54" s="105" t="s">
        <v>55</v>
      </c>
      <c r="B54" s="95"/>
      <c r="C54" s="95"/>
      <c r="D54" s="95"/>
      <c r="E54" s="95"/>
      <c r="F54" s="95"/>
      <c r="G54" s="137"/>
      <c r="H54" s="160"/>
      <c r="I54" s="160"/>
      <c r="J54" s="138"/>
      <c r="K54" s="138"/>
      <c r="L54" s="160"/>
      <c r="M54" s="138"/>
      <c r="N54" s="138"/>
      <c r="O54" s="181">
        <f t="shared" si="5"/>
        <v>113630.51937999998</v>
      </c>
      <c r="P54" s="186">
        <f t="shared" si="6"/>
        <v>9469.2099483333313</v>
      </c>
    </row>
    <row r="55" spans="1:16" ht="24">
      <c r="A55" s="187" t="s">
        <v>29</v>
      </c>
      <c r="B55" s="188"/>
      <c r="C55" s="188"/>
      <c r="D55" s="188"/>
      <c r="E55" s="188"/>
      <c r="F55" s="188"/>
      <c r="G55" s="188"/>
      <c r="H55" s="189"/>
      <c r="I55" s="189"/>
      <c r="J55" s="189"/>
      <c r="K55" s="189"/>
      <c r="L55" s="189"/>
      <c r="M55" s="189"/>
      <c r="N55" s="189"/>
      <c r="O55" s="181">
        <f t="shared" si="5"/>
        <v>3311.7499999999995</v>
      </c>
      <c r="P55" s="186">
        <f t="shared" si="6"/>
        <v>275.97916666666663</v>
      </c>
    </row>
    <row r="56" spans="1:16" ht="24">
      <c r="A56" s="84" t="s">
        <v>30</v>
      </c>
      <c r="B56" s="95">
        <f>'[4]ราคาFOB2550 มค.'!$G56</f>
        <v>16735.484600000003</v>
      </c>
      <c r="C56" s="95">
        <f>'[4]ราคาFOB2550 กพ.'!$G56</f>
        <v>16795.96</v>
      </c>
      <c r="D56" s="95">
        <f>'[4]ราคาFOB2550 มีค.'!$G56</f>
        <v>16550.914199999999</v>
      </c>
      <c r="E56" s="95">
        <f>'[4]ราคาFOB2550 เมย.'!$G56</f>
        <v>15828.480100000001</v>
      </c>
      <c r="F56" s="95">
        <f>'[4]ราคาFOB2550 พค.'!$G56</f>
        <v>15829.032350000001</v>
      </c>
      <c r="G56" s="137">
        <f>'[4]ราคาFOB2550 มิย.'!$G56</f>
        <v>16103.0098</v>
      </c>
      <c r="H56" s="160">
        <f>'[4]ราคาFOB2550 กค.'!$G56</f>
        <v>16126.70498</v>
      </c>
      <c r="I56" s="160">
        <f>'[4]ราคาFOB2550 สค.'!$G56</f>
        <v>16195.725274999999</v>
      </c>
      <c r="J56" s="138">
        <f>'[4]ราคาFOB2550 กย.'!$G56</f>
        <v>16588.845674999997</v>
      </c>
      <c r="K56" s="138">
        <f>'[4]ราคาFOB2550 ตค.'!$G56</f>
        <v>13391.851999999999</v>
      </c>
      <c r="L56" s="160">
        <f>'[4]ราคาFOB2550 พย.'!$G56</f>
        <v>12845.665550000002</v>
      </c>
      <c r="M56" s="138">
        <f>'[4]ราคาFOB2550 ธค.'!$G56</f>
        <v>13349.394699999999</v>
      </c>
      <c r="N56" s="138">
        <f t="shared" si="1"/>
        <v>15528.422435833332</v>
      </c>
      <c r="O56" s="181">
        <f t="shared" si="5"/>
        <v>112455.343465</v>
      </c>
      <c r="P56" s="186">
        <f t="shared" si="6"/>
        <v>9371.2786220833332</v>
      </c>
    </row>
    <row r="57" spans="1:16" ht="24">
      <c r="A57" s="84" t="s">
        <v>56</v>
      </c>
      <c r="B57" s="95">
        <f>'[4]ราคาFOB2550 มค.'!$G57</f>
        <v>468</v>
      </c>
      <c r="C57" s="95">
        <f>'[4]ราคาFOB2550 กพ.'!$G57</f>
        <v>473</v>
      </c>
      <c r="D57" s="95">
        <f>'[4]ราคาFOB2550 มีค.'!$G57</f>
        <v>475</v>
      </c>
      <c r="E57" s="95">
        <f>'[4]ราคาFOB2550 เมย.'!$G57</f>
        <v>456.8</v>
      </c>
      <c r="F57" s="95">
        <f>'[4]ราคาFOB2550 พค.'!$G57</f>
        <v>460.25</v>
      </c>
      <c r="G57" s="137">
        <f>'[4]ราคาFOB2550 มิย.'!$G57</f>
        <v>468.5</v>
      </c>
      <c r="H57" s="160">
        <f>'[4]ราคาFOB2550 กค.'!$G57</f>
        <v>480.8</v>
      </c>
      <c r="I57" s="160">
        <f>'[4]ราคาFOB2550 สค.'!$G57</f>
        <v>476.25</v>
      </c>
      <c r="J57" s="138">
        <f>'[4]ราคาFOB2550 กย.'!$G57</f>
        <v>487.25</v>
      </c>
      <c r="K57" s="138">
        <f>'[4]ราคาFOB2550 ตค.'!$G57</f>
        <v>394.4</v>
      </c>
      <c r="L57" s="160">
        <f>'[4]ราคาFOB2550 พย.'!$G57</f>
        <v>381.5</v>
      </c>
      <c r="M57" s="138">
        <f>'[4]ราคาFOB2550 ธค.'!$G57</f>
        <v>398.5</v>
      </c>
      <c r="N57" s="138">
        <f t="shared" si="1"/>
        <v>451.6875</v>
      </c>
      <c r="O57" s="181">
        <f t="shared" si="5"/>
        <v>3277.4999999999995</v>
      </c>
      <c r="P57" s="186">
        <f t="shared" si="6"/>
        <v>273.12499999999994</v>
      </c>
    </row>
    <row r="58" spans="1:16" ht="24">
      <c r="A58" s="187" t="s">
        <v>31</v>
      </c>
      <c r="B58" s="188"/>
      <c r="C58" s="188"/>
      <c r="D58" s="188"/>
      <c r="E58" s="188"/>
      <c r="F58" s="188"/>
      <c r="G58" s="188"/>
      <c r="H58" s="189"/>
      <c r="I58" s="189"/>
      <c r="J58" s="189"/>
      <c r="K58" s="189"/>
      <c r="L58" s="189"/>
      <c r="M58" s="189"/>
      <c r="N58" s="189"/>
      <c r="O58" s="163"/>
      <c r="P58" s="186"/>
    </row>
    <row r="59" spans="1:16" ht="24">
      <c r="A59" s="84" t="s">
        <v>32</v>
      </c>
      <c r="B59" s="95">
        <f>'[4]ราคาFOB2550 มค.'!$G59</f>
        <v>11385.92064</v>
      </c>
      <c r="C59" s="95">
        <f>'[4]ราคาFOB2550 กพ.'!$G59</f>
        <v>11442.79155</v>
      </c>
      <c r="D59" s="95">
        <f>'[4]ราคาFOB2550 มีค.'!$G59</f>
        <v>11403.018674999999</v>
      </c>
      <c r="E59" s="95">
        <f>'[4]ราคาFOB2550 เมย.'!$G59</f>
        <v>11240.7305</v>
      </c>
      <c r="F59" s="95">
        <f>'[4]ราคาFOB2550 พค.'!$G59</f>
        <v>11211.874325000001</v>
      </c>
      <c r="G59" s="137">
        <f>'[4]ราคาFOB2550 มิย.'!$G59</f>
        <v>11497.235500000001</v>
      </c>
      <c r="H59" s="160">
        <f>'[4]ราคาFOB2550 กค.'!$G59</f>
        <v>11424.500660000002</v>
      </c>
      <c r="I59" s="160">
        <f>'[4]ราคาFOB2550 สค.'!$G59</f>
        <v>11281.390074999999</v>
      </c>
      <c r="J59" s="138">
        <f>'[4]ราคาFOB2550 กย.'!$G59</f>
        <v>11192.614125</v>
      </c>
      <c r="K59" s="138">
        <f>'[4]ราคาFOB2550 ตค.'!$G59</f>
        <v>11291.488860000001</v>
      </c>
      <c r="L59" s="160">
        <f>'[4]ราคาFOB2550 พย.'!$G59</f>
        <v>11633.500400000001</v>
      </c>
      <c r="M59" s="138">
        <f>'[4]ราคาFOB2550 ธค.'!$G59</f>
        <v>12402.7678</v>
      </c>
      <c r="N59" s="138">
        <f t="shared" si="1"/>
        <v>11450.652759166667</v>
      </c>
      <c r="O59" s="181">
        <f>SUM(B51:M51)</f>
        <v>277168.60203499999</v>
      </c>
      <c r="P59" s="186">
        <f t="shared" si="6"/>
        <v>23097.383502916666</v>
      </c>
    </row>
    <row r="60" spans="1:16" ht="24">
      <c r="A60" s="84" t="s">
        <v>55</v>
      </c>
      <c r="B60" s="95">
        <f>'[4]ราคาFOB2550 มค.'!$G60</f>
        <v>318.39999999999998</v>
      </c>
      <c r="C60" s="95">
        <f>'[4]ราคาFOB2550 กพ.'!$G60</f>
        <v>322.25</v>
      </c>
      <c r="D60" s="95">
        <f>'[4]ราคาFOB2550 มีค.'!$G60</f>
        <v>327.25</v>
      </c>
      <c r="E60" s="95">
        <f>'[4]ราคาFOB2550 เมย.'!$G60</f>
        <v>324.39999999999998</v>
      </c>
      <c r="F60" s="95">
        <f>'[4]ราคาFOB2550 พค.'!$G60</f>
        <v>326</v>
      </c>
      <c r="G60" s="137">
        <f>'[4]ราคาFOB2550 มิย.'!$G60</f>
        <v>334.5</v>
      </c>
      <c r="H60" s="160">
        <f>'[4]ราคาFOB2550 กค.'!$G60</f>
        <v>340.6</v>
      </c>
      <c r="I60" s="160">
        <f>'[4]ราคาFOB2550 สค.'!$G60</f>
        <v>331.75</v>
      </c>
      <c r="J60" s="138">
        <f>'[4]ราคาFOB2550 กย.'!$G60</f>
        <v>328.75</v>
      </c>
      <c r="K60" s="138">
        <f>'[4]ราคาFOB2550 ตค.'!$G60</f>
        <v>332.6</v>
      </c>
      <c r="L60" s="160">
        <f>'[4]ราคาFOB2550 พย.'!$G60</f>
        <v>345.5</v>
      </c>
      <c r="M60" s="138">
        <f>'[4]ราคาFOB2550 ธค.'!$G60</f>
        <v>370.25</v>
      </c>
      <c r="N60" s="138">
        <f t="shared" si="1"/>
        <v>333.52083333333331</v>
      </c>
      <c r="O60" s="181">
        <f>SUM(B52:M52)</f>
        <v>8073.6</v>
      </c>
      <c r="P60" s="186">
        <f t="shared" si="6"/>
        <v>672.80000000000007</v>
      </c>
    </row>
    <row r="61" spans="1:16" ht="24">
      <c r="A61" s="84" t="s">
        <v>33</v>
      </c>
      <c r="B61" s="95">
        <f>'[4]ราคาFOB2550 มค.'!$G61</f>
        <v>11085.522200000001</v>
      </c>
      <c r="C61" s="95">
        <f>'[4]ราคาFOB2550 กพ.'!$G61</f>
        <v>11149.871300000001</v>
      </c>
      <c r="D61" s="95">
        <f>'[4]ราคาFOB2550 มีค.'!$G61</f>
        <v>11106.874749999999</v>
      </c>
      <c r="E61" s="95">
        <f>'[4]ราคาFOB2550 เมย.'!$G61</f>
        <v>10928.874019999999</v>
      </c>
      <c r="F61" s="95">
        <f>'[4]ราคาFOB2550 พค.'!$G61</f>
        <v>10902.343625</v>
      </c>
      <c r="G61" s="137">
        <f>'[4]ราคาFOB2550 มิย.'!$G61</f>
        <v>11205.07425</v>
      </c>
      <c r="H61" s="160">
        <f>'[4]ราคาFOB2550 กค.'!$G61</f>
        <v>11122.602859999997</v>
      </c>
      <c r="I61" s="160">
        <f>'[4]ราคาFOB2550 สค.'!$G61</f>
        <v>10983.893725</v>
      </c>
      <c r="J61" s="138">
        <f>'[4]ราคาFOB2550 กย.'!$G61</f>
        <v>10886.20125</v>
      </c>
      <c r="K61" s="138">
        <f>'[4]ราคาFOB2550 ตค.'!$G61</f>
        <v>10985.93922</v>
      </c>
      <c r="L61" s="160">
        <f>'[4]ราคาFOB2550 พย.'!$G61</f>
        <v>11330.449250000001</v>
      </c>
      <c r="M61" s="138">
        <f>'[4]ราคาFOB2550 ธค.'!$G61</f>
        <v>12101.265775</v>
      </c>
      <c r="N61" s="138">
        <f t="shared" si="1"/>
        <v>11149.07601875</v>
      </c>
      <c r="O61" s="181">
        <f>SUM(B53:M53)</f>
        <v>0</v>
      </c>
      <c r="P61" s="186">
        <f t="shared" si="6"/>
        <v>0</v>
      </c>
    </row>
    <row r="62" spans="1:16" ht="24">
      <c r="A62" s="84" t="s">
        <v>55</v>
      </c>
      <c r="B62" s="95">
        <f>'[4]ราคาFOB2550 มค.'!$G62</f>
        <v>310</v>
      </c>
      <c r="C62" s="95">
        <f>'[4]ราคาFOB2550 กพ.'!$G62</f>
        <v>314</v>
      </c>
      <c r="D62" s="95">
        <f>'[4]ราคาFOB2550 มีค.'!$G62</f>
        <v>318.75</v>
      </c>
      <c r="E62" s="95">
        <f>'[4]ราคาFOB2550 เมย.'!$G62</f>
        <v>315.39999999999998</v>
      </c>
      <c r="F62" s="95">
        <f>'[4]ราคาFOB2550 พค.'!$G62</f>
        <v>317</v>
      </c>
      <c r="G62" s="137">
        <f>'[4]ราคาFOB2550 มิย.'!$G62</f>
        <v>326</v>
      </c>
      <c r="H62" s="160">
        <f>'[4]ราคาFOB2550 กค.'!$G62</f>
        <v>331.6</v>
      </c>
      <c r="I62" s="160">
        <f>'[4]ราคาFOB2550 สค.'!$G62</f>
        <v>323</v>
      </c>
      <c r="J62" s="138">
        <f>'[4]ราคาFOB2550 กย.'!$G62</f>
        <v>319.75</v>
      </c>
      <c r="K62" s="138">
        <f>'[4]ราคาFOB2550 ตค.'!$G62</f>
        <v>323.60000000000002</v>
      </c>
      <c r="L62" s="160">
        <f>'[4]ราคาFOB2550 พย.'!$G62</f>
        <v>336.5</v>
      </c>
      <c r="M62" s="138">
        <f>'[4]ราคาFOB2550 ธค.'!$G62</f>
        <v>361.25</v>
      </c>
      <c r="N62" s="138">
        <f t="shared" si="1"/>
        <v>324.73750000000001</v>
      </c>
      <c r="O62" s="181">
        <f>SUM(B54:M54)</f>
        <v>0</v>
      </c>
      <c r="P62" s="186">
        <f t="shared" si="6"/>
        <v>0</v>
      </c>
    </row>
    <row r="63" spans="1:16" ht="24">
      <c r="A63" s="84" t="s">
        <v>34</v>
      </c>
      <c r="B63" s="95">
        <f>'[4]ราคาFOB2550 มค.'!$G63</f>
        <v>10978.242260000001</v>
      </c>
      <c r="C63" s="95">
        <f>'[4]ราคาFOB2550 กพ.'!$G63</f>
        <v>11043.342124999999</v>
      </c>
      <c r="D63" s="95">
        <f>'[4]ราคาFOB2550 มีค.'!$G63</f>
        <v>11002.341850000001</v>
      </c>
      <c r="E63" s="95">
        <f>'[4]ราคาFOB2550 เมย.'!$G63</f>
        <v>10824.921859999999</v>
      </c>
      <c r="F63" s="95">
        <f>'[4]ราคาFOB2550 พค.'!$G63</f>
        <v>10799.166725000001</v>
      </c>
      <c r="G63" s="137">
        <f>'[4]ราคาFOB2550 มิย.'!$G63</f>
        <v>11101.959900000002</v>
      </c>
      <c r="H63" s="160">
        <f>'[4]ราคาFOB2550 กค.'!$G63</f>
        <v>11021.97026</v>
      </c>
      <c r="I63" s="160">
        <f>'[4]ราคาFOB2550 สค.'!$G63</f>
        <v>10881.872949999999</v>
      </c>
      <c r="J63" s="138">
        <f>'[4]ราคาFOB2550 กย.'!$G63</f>
        <v>10784.063624999999</v>
      </c>
      <c r="K63" s="138">
        <f>'[4]ราคาFOB2550 ตค.'!$G63</f>
        <v>10897.642199999998</v>
      </c>
      <c r="L63" s="160">
        <f>'[4]ราคาFOB2550 พย.'!$G63</f>
        <v>11229.432199999999</v>
      </c>
      <c r="M63" s="138">
        <f>'[4]ราคาFOB2550 ธค.'!$G63</f>
        <v>12000.765100000001</v>
      </c>
      <c r="N63" s="138">
        <f t="shared" si="1"/>
        <v>11047.143421250001</v>
      </c>
      <c r="O63" s="163"/>
      <c r="P63" s="164"/>
    </row>
    <row r="64" spans="1:16" ht="24">
      <c r="A64" s="84" t="s">
        <v>55</v>
      </c>
      <c r="B64" s="95">
        <f>'[4]ราคาFOB2550 มค.'!$G64</f>
        <v>307</v>
      </c>
      <c r="C64" s="95">
        <f>'[4]ราคาFOB2550 กพ.'!$G64</f>
        <v>311</v>
      </c>
      <c r="D64" s="95">
        <f>'[4]ราคาFOB2550 มีค.'!$G64</f>
        <v>315.75</v>
      </c>
      <c r="E64" s="95">
        <f>'[4]ราคาFOB2550 เมย.'!$G64</f>
        <v>312.39999999999998</v>
      </c>
      <c r="F64" s="95">
        <f>'[4]ราคาFOB2550 พค.'!$G64</f>
        <v>314</v>
      </c>
      <c r="G64" s="137">
        <f>'[4]ราคาFOB2550 มิย.'!$G64</f>
        <v>323</v>
      </c>
      <c r="H64" s="160">
        <f>'[4]ราคาFOB2550 กค.'!$G64</f>
        <v>328.6</v>
      </c>
      <c r="I64" s="160">
        <f>'[4]ราคาFOB2550 สค.'!$G64</f>
        <v>320</v>
      </c>
      <c r="J64" s="138">
        <f>'[4]ราคาFOB2550 กย.'!$G64</f>
        <v>316.75</v>
      </c>
      <c r="K64" s="138">
        <f>'[4]ราคาFOB2550 ตค.'!$G64</f>
        <v>321</v>
      </c>
      <c r="L64" s="160">
        <f>'[4]ราคาFOB2550 พย.'!$G64</f>
        <v>333.5</v>
      </c>
      <c r="M64" s="138">
        <f>'[4]ราคาFOB2550 ธค.'!$G64</f>
        <v>358.25</v>
      </c>
      <c r="N64" s="138">
        <f t="shared" si="1"/>
        <v>321.77083333333331</v>
      </c>
      <c r="O64" s="163"/>
      <c r="P64" s="164"/>
    </row>
    <row r="65" spans="1:16" ht="24">
      <c r="A65" s="84" t="s">
        <v>35</v>
      </c>
      <c r="B65" s="95"/>
      <c r="C65" s="95"/>
      <c r="D65" s="95"/>
      <c r="E65" s="95"/>
      <c r="F65" s="95"/>
      <c r="G65" s="137"/>
      <c r="H65" s="160"/>
      <c r="I65" s="160"/>
      <c r="J65" s="138"/>
      <c r="K65" s="138"/>
      <c r="L65" s="160"/>
      <c r="M65" s="138"/>
      <c r="N65" s="138"/>
      <c r="O65" s="163"/>
      <c r="P65" s="164"/>
    </row>
    <row r="66" spans="1:16" ht="24">
      <c r="A66" s="84" t="s">
        <v>55</v>
      </c>
      <c r="B66" s="95"/>
      <c r="C66" s="95"/>
      <c r="D66" s="95"/>
      <c r="E66" s="95"/>
      <c r="F66" s="95"/>
      <c r="G66" s="137"/>
      <c r="H66" s="160"/>
      <c r="I66" s="160"/>
      <c r="J66" s="138"/>
      <c r="K66" s="138"/>
      <c r="L66" s="160"/>
      <c r="M66" s="138"/>
      <c r="N66" s="138"/>
      <c r="O66" s="163"/>
      <c r="P66" s="164"/>
    </row>
    <row r="67" spans="1:16" ht="24">
      <c r="A67" s="84" t="s">
        <v>36</v>
      </c>
      <c r="B67" s="95"/>
      <c r="C67" s="95"/>
      <c r="D67" s="95"/>
      <c r="E67" s="95"/>
      <c r="F67" s="95"/>
      <c r="G67" s="137"/>
      <c r="H67" s="160"/>
      <c r="I67" s="160"/>
      <c r="J67" s="138"/>
      <c r="K67" s="138"/>
      <c r="L67" s="160"/>
      <c r="M67" s="138"/>
      <c r="N67" s="138"/>
      <c r="O67" s="163" t="s">
        <v>87</v>
      </c>
      <c r="P67" s="164" t="s">
        <v>88</v>
      </c>
    </row>
    <row r="68" spans="1:16" ht="24">
      <c r="A68" s="84" t="s">
        <v>55</v>
      </c>
      <c r="B68" s="95"/>
      <c r="C68" s="95"/>
      <c r="D68" s="95"/>
      <c r="E68" s="95"/>
      <c r="F68" s="95"/>
      <c r="G68" s="137"/>
      <c r="H68" s="160"/>
      <c r="I68" s="160"/>
      <c r="J68" s="138"/>
      <c r="K68" s="138"/>
      <c r="L68" s="160"/>
      <c r="M68" s="138"/>
      <c r="N68" s="138"/>
      <c r="O68" s="163"/>
      <c r="P68" s="164"/>
    </row>
    <row r="69" spans="1:16" ht="24">
      <c r="A69" s="187" t="s">
        <v>39</v>
      </c>
      <c r="B69" s="188"/>
      <c r="C69" s="188"/>
      <c r="D69" s="188"/>
      <c r="E69" s="188"/>
      <c r="F69" s="188"/>
      <c r="G69" s="188"/>
      <c r="H69" s="189"/>
      <c r="I69" s="189"/>
      <c r="J69" s="189"/>
      <c r="K69" s="189"/>
      <c r="L69" s="189"/>
      <c r="M69" s="189"/>
      <c r="N69" s="189"/>
      <c r="O69" s="181">
        <f>SUM(B56:M56)</f>
        <v>186341.06922999999</v>
      </c>
      <c r="P69" s="186">
        <f t="shared" ref="P69:P84" si="7">O69/12</f>
        <v>15528.422435833332</v>
      </c>
    </row>
    <row r="70" spans="1:16" ht="24">
      <c r="A70" s="84" t="s">
        <v>40</v>
      </c>
      <c r="B70" s="95">
        <f>'[4]ราคาFOB2550 มค.'!$G70</f>
        <v>11385.92064</v>
      </c>
      <c r="C70" s="95">
        <f>'[4]ราคาFOB2550 กพ.'!$G70</f>
        <v>11495.94375</v>
      </c>
      <c r="D70" s="95">
        <f>'[4]ราคาFOB2550 มีค.'!$G70</f>
        <v>11516.13185</v>
      </c>
      <c r="E70" s="95">
        <f>'[4]ราคาFOB2550 เมย.'!$G70</f>
        <v>11240.7305</v>
      </c>
      <c r="F70" s="95">
        <f>'[4]ราคาFOB2550 พค.'!$G70</f>
        <v>11237.669450000001</v>
      </c>
      <c r="G70" s="137">
        <f>'[4]ราคาFOB2550 มิย.'!$G70</f>
        <v>11600.349850000001</v>
      </c>
      <c r="H70" s="160">
        <f>'[4]ราคาFOB2550 กค.'!$G70</f>
        <v>11565.342560000001</v>
      </c>
      <c r="I70" s="160">
        <f>'[4]ราคาFOB2550 สค.'!$G70</f>
        <v>11553.707399999999</v>
      </c>
      <c r="J70" s="138">
        <f>'[4]ราคาFOB2550 กย.'!$G70</f>
        <v>11584.10205</v>
      </c>
      <c r="K70" s="138">
        <f>'[4]ราคาFOB2550 ตค.'!$G70</f>
        <v>11746.30536</v>
      </c>
      <c r="L70" s="160">
        <f>'[4]ราคาFOB2550 พย.'!$G70</f>
        <v>12416.255300000001</v>
      </c>
      <c r="M70" s="138">
        <f>'[4]ราคาFOB2550 ธค.'!$G70</f>
        <v>13047.892674999999</v>
      </c>
      <c r="N70" s="138">
        <f t="shared" si="1"/>
        <v>11699.195948750001</v>
      </c>
      <c r="O70" s="181">
        <f>SUM(B57:M57)</f>
        <v>5420.25</v>
      </c>
      <c r="P70" s="186">
        <f t="shared" si="7"/>
        <v>451.6875</v>
      </c>
    </row>
    <row r="71" spans="1:16" ht="24">
      <c r="A71" s="105" t="s">
        <v>56</v>
      </c>
      <c r="B71" s="95">
        <f>'[4]ราคาFOB2550 มค.'!$G71</f>
        <v>318.39999999999998</v>
      </c>
      <c r="C71" s="95">
        <f>'[4]ราคาFOB2550 กพ.'!$G71</f>
        <v>323.75</v>
      </c>
      <c r="D71" s="95">
        <f>'[4]ราคาFOB2550 มีค.'!$G71</f>
        <v>330.5</v>
      </c>
      <c r="E71" s="95">
        <f>'[4]ราคาFOB2550 เมย.'!$G71</f>
        <v>324.39999999999998</v>
      </c>
      <c r="F71" s="95">
        <f>'[4]ราคาFOB2550 พค.'!$G71</f>
        <v>326.75</v>
      </c>
      <c r="G71" s="137">
        <f>'[4]ราคาFOB2550 มิย.'!$G71</f>
        <v>337.5</v>
      </c>
      <c r="H71" s="160">
        <f>'[4]ราคาFOB2550 กค.'!$G71</f>
        <v>344.8</v>
      </c>
      <c r="I71" s="160">
        <f>'[4]ราคาFOB2550 สค.'!$G71</f>
        <v>339.75</v>
      </c>
      <c r="J71" s="138">
        <f>'[4]ราคาFOB2550 กย.'!$G71</f>
        <v>340.25</v>
      </c>
      <c r="K71" s="138">
        <f>'[4]ราคาFOB2550 ตค.'!$G71</f>
        <v>346</v>
      </c>
      <c r="L71" s="160">
        <f>'[4]ราคาFOB2550 พย.'!$G71</f>
        <v>368.75</v>
      </c>
      <c r="M71" s="138">
        <f>'[4]ราคาFOB2550 ธค.'!$G71</f>
        <v>389.5</v>
      </c>
      <c r="N71" s="138">
        <f t="shared" si="1"/>
        <v>340.86250000000001</v>
      </c>
      <c r="O71" s="181"/>
      <c r="P71" s="186"/>
    </row>
    <row r="72" spans="1:16" ht="24">
      <c r="A72" s="84" t="s">
        <v>41</v>
      </c>
      <c r="B72" s="95">
        <f>'[4]ราคาFOB2550 มค.'!$G72</f>
        <v>11285.792979999998</v>
      </c>
      <c r="C72" s="95">
        <f>'[4]ราคาFOB2550 กพ.'!$G72</f>
        <v>11398.305774999999</v>
      </c>
      <c r="D72" s="95">
        <f>'[4]ราคาFOB2550 มีค.'!$G72</f>
        <v>11428.988475</v>
      </c>
      <c r="E72" s="95">
        <f>'[4]ราคาFOB2550 เมย.'!$G72</f>
        <v>11136.778340000001</v>
      </c>
      <c r="F72" s="95">
        <f>'[4]ราคาFOB2550 พค.'!$G72</f>
        <v>11134.492549999999</v>
      </c>
      <c r="G72" s="137">
        <f>'[4]ราคาFOB2550 มิย.'!$G72</f>
        <v>11497.235500000001</v>
      </c>
      <c r="H72" s="160">
        <f>'[4]ราคาFOB2550 กค.'!$G72</f>
        <v>11464.70996</v>
      </c>
      <c r="I72" s="160">
        <f>'[4]ราคาFOB2550 สค.'!$G72</f>
        <v>11460.171474999999</v>
      </c>
      <c r="J72" s="138">
        <f>'[4]ราคาFOB2550 กย.'!$G72</f>
        <v>11498.982974999999</v>
      </c>
      <c r="K72" s="138">
        <f>'[4]ราคาFOB2550 ตค.'!$G72</f>
        <v>11658.052740000001</v>
      </c>
      <c r="L72" s="160">
        <f>'[4]ราคาFOB2550 พย.'!$G72</f>
        <v>12315.238250000002</v>
      </c>
      <c r="M72" s="138">
        <f>'[4]ราคาFOB2550 ธค.'!$G72</f>
        <v>12947.391999999998</v>
      </c>
      <c r="N72" s="138">
        <f t="shared" ref="N72:N84" si="8">AVERAGE(B72:M72)</f>
        <v>11602.178418333331</v>
      </c>
      <c r="O72" s="181">
        <f t="shared" ref="O72:O83" si="9">SUM(B59:M59)</f>
        <v>137407.83311000001</v>
      </c>
      <c r="P72" s="186">
        <f t="shared" si="7"/>
        <v>11450.652759166667</v>
      </c>
    </row>
    <row r="73" spans="1:16" ht="24">
      <c r="A73" s="84" t="s">
        <v>55</v>
      </c>
      <c r="B73" s="95">
        <f>'[4]ราคาFOB2550 มค.'!$G73</f>
        <v>315.60000000000002</v>
      </c>
      <c r="C73" s="95">
        <f>'[4]ราคาFOB2550 กพ.'!$G73</f>
        <v>321</v>
      </c>
      <c r="D73" s="95">
        <f>'[4]ราคาFOB2550 มีค.'!$G73</f>
        <v>328</v>
      </c>
      <c r="E73" s="95">
        <f>'[4]ราคาFOB2550 เมย.'!$G73</f>
        <v>321.39999999999998</v>
      </c>
      <c r="F73" s="95">
        <f>'[4]ราคาFOB2550 พค.'!$G73</f>
        <v>323.75</v>
      </c>
      <c r="G73" s="137">
        <f>'[4]ราคาFOB2550 มิย.'!$G73</f>
        <v>334.5</v>
      </c>
      <c r="H73" s="160">
        <f>'[4]ราคาFOB2550 กค.'!$G73</f>
        <v>341.8</v>
      </c>
      <c r="I73" s="160">
        <f>'[4]ราคาFOB2550 สค.'!$G73</f>
        <v>337</v>
      </c>
      <c r="J73" s="138">
        <f>'[4]ราคาFOB2550 กย.'!$G73</f>
        <v>337.75</v>
      </c>
      <c r="K73" s="138">
        <f>'[4]ราคาFOB2550 ตค.'!$G73</f>
        <v>343.4</v>
      </c>
      <c r="L73" s="160">
        <f>'[4]ราคาFOB2550 พย.'!$G73</f>
        <v>365.75</v>
      </c>
      <c r="M73" s="138">
        <f>'[4]ราคาFOB2550 ธค.'!$G73</f>
        <v>386.5</v>
      </c>
      <c r="N73" s="138">
        <f t="shared" si="8"/>
        <v>338.03750000000002</v>
      </c>
      <c r="O73" s="181">
        <f t="shared" si="9"/>
        <v>4002.25</v>
      </c>
      <c r="P73" s="186">
        <f t="shared" si="7"/>
        <v>333.52083333333331</v>
      </c>
    </row>
    <row r="74" spans="1:16" ht="24">
      <c r="A74" s="84" t="s">
        <v>42</v>
      </c>
      <c r="B74" s="95">
        <f>'[4]ราคาFOB2550 มค.'!$G74</f>
        <v>11192.80214</v>
      </c>
      <c r="C74" s="95">
        <f>'[4]ราคาFOB2550 กพ.'!$G74</f>
        <v>11300.677725</v>
      </c>
      <c r="D74" s="95">
        <f>'[4]ราคาFOB2550 มีค.'!$G74</f>
        <v>11324.455575</v>
      </c>
      <c r="E74" s="95">
        <f>'[4]ราคาFOB2550 เมย.'!$G74</f>
        <v>11032.826180000002</v>
      </c>
      <c r="F74" s="95">
        <f>'[4]ราคาFOB2550 พค.'!$G74</f>
        <v>11031.31565</v>
      </c>
      <c r="G74" s="137">
        <f>'[4]ราคาFOB2550 มิย.'!$G74</f>
        <v>11394.121149999999</v>
      </c>
      <c r="H74" s="160">
        <f>'[4]ราคาFOB2550 กค.'!$G74</f>
        <v>11364.077359999999</v>
      </c>
      <c r="I74" s="160">
        <f>'[4]ราคาFOB2550 สค.'!$G74</f>
        <v>11358.1507</v>
      </c>
      <c r="J74" s="138">
        <f>'[4]ราคาFOB2550 กย.'!$G74</f>
        <v>11396.84535</v>
      </c>
      <c r="K74" s="138">
        <f>'[4]ราคาFOB2550 ตค.'!$G74</f>
        <v>11556.202860000001</v>
      </c>
      <c r="L74" s="160">
        <f>'[4]ราคาFOB2550 พย.'!$G74</f>
        <v>12214.2212</v>
      </c>
      <c r="M74" s="138">
        <f>'[4]ราคาFOB2550 ธค.'!$G74</f>
        <v>12846.891325000001</v>
      </c>
      <c r="N74" s="138">
        <f t="shared" si="8"/>
        <v>11501.048934583334</v>
      </c>
      <c r="O74" s="181">
        <f t="shared" si="9"/>
        <v>133788.91222500001</v>
      </c>
      <c r="P74" s="186">
        <f t="shared" si="7"/>
        <v>11149.07601875</v>
      </c>
    </row>
    <row r="75" spans="1:16" ht="24">
      <c r="A75" s="84" t="s">
        <v>55</v>
      </c>
      <c r="B75" s="95">
        <f>'[4]ราคาFOB2550 มค.'!$G75</f>
        <v>313</v>
      </c>
      <c r="C75" s="95">
        <f>'[4]ราคาFOB2550 กพ.'!$G75</f>
        <v>318.25</v>
      </c>
      <c r="D75" s="95">
        <f>'[4]ราคาFOB2550 มีค.'!$G75</f>
        <v>325</v>
      </c>
      <c r="E75" s="95">
        <f>'[4]ราคาFOB2550 เมย.'!$G75</f>
        <v>318.39999999999998</v>
      </c>
      <c r="F75" s="95">
        <f>'[4]ราคาFOB2550 พค.'!$G75</f>
        <v>320.75</v>
      </c>
      <c r="G75" s="137">
        <f>'[4]ราคาFOB2550 มิย.'!$G75</f>
        <v>331.5</v>
      </c>
      <c r="H75" s="160">
        <f>'[4]ราคาFOB2550 กค.'!$G75</f>
        <v>338.8</v>
      </c>
      <c r="I75" s="160">
        <f>'[4]ราคาFOB2550 สค.'!$G75</f>
        <v>334</v>
      </c>
      <c r="J75" s="138">
        <f>'[4]ราคาFOB2550 กย.'!$G75</f>
        <v>334.75</v>
      </c>
      <c r="K75" s="138">
        <f>'[4]ราคาFOB2550 ตค.'!$G75</f>
        <v>340.4</v>
      </c>
      <c r="L75" s="160">
        <f>'[4]ราคาFOB2550 พย.'!$G75</f>
        <v>362.75</v>
      </c>
      <c r="M75" s="138">
        <f>'[4]ราคาFOB2550 ธค.'!$G75</f>
        <v>383.5</v>
      </c>
      <c r="N75" s="138">
        <f t="shared" si="8"/>
        <v>335.0916666666667</v>
      </c>
      <c r="O75" s="181">
        <f t="shared" si="9"/>
        <v>3896.85</v>
      </c>
      <c r="P75" s="186">
        <f t="shared" si="7"/>
        <v>324.73750000000001</v>
      </c>
    </row>
    <row r="76" spans="1:16" ht="24">
      <c r="A76" s="84" t="s">
        <v>43</v>
      </c>
      <c r="B76" s="95">
        <f>'[4]ราคาFOB2550 มค.'!$G76</f>
        <v>11085.522200000001</v>
      </c>
      <c r="C76" s="95">
        <f>'[4]ราคาFOB2550 กพ.'!$G76</f>
        <v>11194.148550000002</v>
      </c>
      <c r="D76" s="95">
        <f>'[4]ราคาFOB2550 มีค.'!$G76</f>
        <v>11219.922675</v>
      </c>
      <c r="E76" s="95">
        <f>'[4]ราคาFOB2550 เมย.'!$G76</f>
        <v>10928.874019999999</v>
      </c>
      <c r="F76" s="95">
        <f>'[4]ราคาFOB2550 พค.'!$G76</f>
        <v>10928.13875</v>
      </c>
      <c r="G76" s="137">
        <f>'[4]ราคาFOB2550 มิย.'!$G76</f>
        <v>11291.006800000001</v>
      </c>
      <c r="H76" s="160">
        <f>'[4]ราคาFOB2550 กค.'!$G76</f>
        <v>11263.444759999998</v>
      </c>
      <c r="I76" s="160">
        <f>'[4]ราคาFOB2550 สค.'!$G76</f>
        <v>11256.129924999999</v>
      </c>
      <c r="J76" s="138">
        <f>'[4]ราคาFOB2550 กย.'!$G76</f>
        <v>11294.707724999998</v>
      </c>
      <c r="K76" s="138">
        <f>'[4]ราคาFOB2550 ตค.'!$G76</f>
        <v>11454.352980000001</v>
      </c>
      <c r="L76" s="160">
        <f>'[4]ราคาFOB2550 พย.'!$G76</f>
        <v>12130.05745</v>
      </c>
      <c r="M76" s="138">
        <f>'[4]ราคาFOB2550 ธค.'!$G76</f>
        <v>12746.390649999999</v>
      </c>
      <c r="N76" s="138">
        <f t="shared" si="8"/>
        <v>11399.391373749999</v>
      </c>
      <c r="O76" s="181">
        <f t="shared" si="9"/>
        <v>132565.721055</v>
      </c>
      <c r="P76" s="186">
        <f t="shared" si="7"/>
        <v>11047.143421250001</v>
      </c>
    </row>
    <row r="77" spans="1:16" ht="24">
      <c r="A77" s="84" t="s">
        <v>55</v>
      </c>
      <c r="B77" s="95">
        <f>'[4]ราคาFOB2550 มค.'!$G77</f>
        <v>310</v>
      </c>
      <c r="C77" s="95">
        <f>'[4]ราคาFOB2550 กพ.'!$G77</f>
        <v>315.25</v>
      </c>
      <c r="D77" s="95">
        <f>'[4]ราคาFOB2550 มีค.'!$G77</f>
        <v>322</v>
      </c>
      <c r="E77" s="95">
        <f>'[4]ราคาFOB2550 เมย.'!$G77</f>
        <v>315.39999999999998</v>
      </c>
      <c r="F77" s="95">
        <f>'[4]ราคาFOB2550 พค.'!$G77</f>
        <v>317.75</v>
      </c>
      <c r="G77" s="137">
        <f>'[4]ราคาFOB2550 มิย.'!$G77</f>
        <v>328.5</v>
      </c>
      <c r="H77" s="160">
        <f>'[4]ราคาFOB2550 กค.'!$G77</f>
        <v>335.8</v>
      </c>
      <c r="I77" s="160">
        <f>'[4]ราคาFOB2550 สค.'!$G77</f>
        <v>331</v>
      </c>
      <c r="J77" s="138">
        <f>'[4]ราคาFOB2550 กย.'!$G77</f>
        <v>331.75</v>
      </c>
      <c r="K77" s="138">
        <f>'[4]ราคาFOB2550 ตค.'!$G77</f>
        <v>337.4</v>
      </c>
      <c r="L77" s="160">
        <f>'[4]ราคาFOB2550 พย.'!$G77</f>
        <v>360.25</v>
      </c>
      <c r="M77" s="138">
        <f>'[4]ราคาFOB2550 ธค.'!$G77</f>
        <v>380.5</v>
      </c>
      <c r="N77" s="138">
        <f t="shared" si="8"/>
        <v>332.13333333333338</v>
      </c>
      <c r="O77" s="181">
        <f t="shared" si="9"/>
        <v>3861.25</v>
      </c>
      <c r="P77" s="186">
        <f t="shared" si="7"/>
        <v>321.77083333333331</v>
      </c>
    </row>
    <row r="78" spans="1:16" ht="24">
      <c r="A78" s="84" t="s">
        <v>44</v>
      </c>
      <c r="B78" s="95">
        <f>'[4]ราคาFOB2550 มค.'!$G78</f>
        <v>10885.280920000001</v>
      </c>
      <c r="C78" s="95">
        <f>'[4]ราคาFOB2550 กพ.'!$G78</f>
        <v>10989.96515</v>
      </c>
      <c r="D78" s="95">
        <f>'[4]ราคาFOB2550 มีค.'!$G78</f>
        <v>11028.31165</v>
      </c>
      <c r="E78" s="95">
        <f>'[4]ราคาFOB2550 เมย.'!$G78</f>
        <v>10727.914059999999</v>
      </c>
      <c r="F78" s="95">
        <f>'[4]ราคาFOB2550 พค.'!$G78</f>
        <v>10721.784950000001</v>
      </c>
      <c r="G78" s="137">
        <f>'[4]ราคาFOB2550 มิย.'!$G78</f>
        <v>11101.959900000002</v>
      </c>
      <c r="H78" s="160">
        <f>'[4]ราคาFOB2550 กค.'!$G78</f>
        <v>11062.17956</v>
      </c>
      <c r="I78" s="160">
        <f>'[4]ราคาFOB2550 สค.'!$G78</f>
        <v>11052.088374999999</v>
      </c>
      <c r="J78" s="138">
        <f>'[4]ราคาFOB2550 กย.'!$G78</f>
        <v>11090.432474999998</v>
      </c>
      <c r="K78" s="138">
        <f>'[4]ราคาFOB2550 ตค.'!$G78</f>
        <v>11250.653219999998</v>
      </c>
      <c r="L78" s="160">
        <f>'[4]ราคาFOB2550 พย.'!$G78</f>
        <v>11936.4293</v>
      </c>
      <c r="M78" s="138">
        <f>'[4]ราคาFOB2550 ธค.'!$G78</f>
        <v>12545.389300000001</v>
      </c>
      <c r="N78" s="138">
        <f t="shared" si="8"/>
        <v>11199.365738333332</v>
      </c>
      <c r="O78" s="181">
        <f t="shared" si="9"/>
        <v>0</v>
      </c>
      <c r="P78" s="186">
        <f t="shared" si="7"/>
        <v>0</v>
      </c>
    </row>
    <row r="79" spans="1:16" ht="24">
      <c r="A79" s="84" t="s">
        <v>56</v>
      </c>
      <c r="B79" s="95">
        <f>'[4]ราคาFOB2550 มค.'!$G79</f>
        <v>304.39999999999998</v>
      </c>
      <c r="C79" s="95">
        <f>'[4]ราคาFOB2550 กพ.'!$G79</f>
        <v>309.5</v>
      </c>
      <c r="D79" s="95">
        <f>'[4]ราคาFOB2550 มีค.'!$G79</f>
        <v>316.5</v>
      </c>
      <c r="E79" s="95">
        <f>'[4]ราคาFOB2550 เมย.'!$G79</f>
        <v>309.60000000000002</v>
      </c>
      <c r="F79" s="95">
        <f>'[4]ราคาFOB2550 พค.'!$G79</f>
        <v>311.75</v>
      </c>
      <c r="G79" s="137">
        <f>'[4]ราคาFOB2550 มิย.'!$G79</f>
        <v>323</v>
      </c>
      <c r="H79" s="160">
        <f>'[4]ราคาFOB2550 กค.'!$G79</f>
        <v>329.8</v>
      </c>
      <c r="I79" s="160">
        <f>'[4]ราคาFOB2550 สค.'!$G79</f>
        <v>325</v>
      </c>
      <c r="J79" s="138">
        <f>'[4]ราคาFOB2550 กย.'!$G79</f>
        <v>325.75</v>
      </c>
      <c r="K79" s="138">
        <f>'[4]ราคาFOB2550 ตค.'!$G79</f>
        <v>331.4</v>
      </c>
      <c r="L79" s="160">
        <f>'[4]ราคาFOB2550 พย.'!$G79</f>
        <v>354.5</v>
      </c>
      <c r="M79" s="138">
        <f>'[4]ราคาFOB2550 ธค.'!$G79</f>
        <v>374.5</v>
      </c>
      <c r="N79" s="138">
        <f t="shared" si="8"/>
        <v>326.30833333333334</v>
      </c>
      <c r="O79" s="181">
        <f t="shared" si="9"/>
        <v>0</v>
      </c>
      <c r="P79" s="186">
        <f t="shared" si="7"/>
        <v>0</v>
      </c>
    </row>
    <row r="80" spans="1:16" ht="24">
      <c r="A80" s="84" t="s">
        <v>45</v>
      </c>
      <c r="B80" s="95"/>
      <c r="C80" s="95"/>
      <c r="D80" s="95"/>
      <c r="E80" s="95"/>
      <c r="F80" s="95"/>
      <c r="G80" s="137"/>
      <c r="H80" s="160"/>
      <c r="I80" s="160"/>
      <c r="J80" s="138"/>
      <c r="K80" s="138"/>
      <c r="L80" s="160"/>
      <c r="M80" s="138"/>
      <c r="N80" s="138"/>
      <c r="O80" s="181">
        <f t="shared" si="9"/>
        <v>0</v>
      </c>
      <c r="P80" s="186">
        <f t="shared" si="7"/>
        <v>0</v>
      </c>
    </row>
    <row r="81" spans="1:16" ht="24">
      <c r="A81" s="84" t="s">
        <v>55</v>
      </c>
      <c r="B81" s="95"/>
      <c r="C81" s="95"/>
      <c r="D81" s="95"/>
      <c r="E81" s="95"/>
      <c r="F81" s="95"/>
      <c r="G81" s="137"/>
      <c r="H81" s="160"/>
      <c r="I81" s="160"/>
      <c r="J81" s="138"/>
      <c r="K81" s="138"/>
      <c r="L81" s="160"/>
      <c r="M81" s="138"/>
      <c r="N81" s="138"/>
      <c r="O81" s="181">
        <f t="shared" si="9"/>
        <v>0</v>
      </c>
      <c r="P81" s="186">
        <f t="shared" si="7"/>
        <v>0</v>
      </c>
    </row>
    <row r="82" spans="1:16" ht="24">
      <c r="A82" s="187" t="s">
        <v>46</v>
      </c>
      <c r="B82" s="188"/>
      <c r="C82" s="188"/>
      <c r="D82" s="188"/>
      <c r="E82" s="188"/>
      <c r="F82" s="188"/>
      <c r="G82" s="188"/>
      <c r="H82" s="189"/>
      <c r="I82" s="189"/>
      <c r="J82" s="189"/>
      <c r="K82" s="189"/>
      <c r="L82" s="189"/>
      <c r="M82" s="189"/>
      <c r="N82" s="189"/>
      <c r="O82" s="181"/>
      <c r="P82" s="186"/>
    </row>
    <row r="83" spans="1:16" ht="24">
      <c r="A83" s="84" t="s">
        <v>47</v>
      </c>
      <c r="B83" s="95">
        <f>'[4]ราคาFOB2550 มค.'!$G83</f>
        <v>8345.9973999999984</v>
      </c>
      <c r="C83" s="95">
        <f>'[4]ราคาFOB2550 กพ.'!$G83</f>
        <v>8611.0383500000007</v>
      </c>
      <c r="D83" s="95">
        <f>'[4]ราคาFOB2550 มีค.'!$G83</f>
        <v>8327.9558249999991</v>
      </c>
      <c r="E83" s="95">
        <f>'[4]ราคาFOB2550 เมย.'!$G83</f>
        <v>8032.1107600000005</v>
      </c>
      <c r="F83" s="95">
        <f>'[4]ราคาFOB2550 พค.'!$G83</f>
        <v>7987.5953</v>
      </c>
      <c r="G83" s="137">
        <f>'[4]ราคาFOB2550 มิย.'!$G83</f>
        <v>7999.9456999999993</v>
      </c>
      <c r="H83" s="160">
        <f>'[4]ราคาFOB2550 กค.'!$G83</f>
        <v>8016.3507599999994</v>
      </c>
      <c r="I83" s="160">
        <f>'[4]ราคาFOB2550 สค.'!$G83</f>
        <v>7991.2843250000005</v>
      </c>
      <c r="J83" s="138">
        <f>'[4]ราคาFOB2550 กย.'!$G83</f>
        <v>8094.3514500000001</v>
      </c>
      <c r="K83" s="138">
        <f>'[4]ราคาFOB2550 ตค.'!$G83</f>
        <v>8358.1170000000002</v>
      </c>
      <c r="L83" s="160">
        <f>'[4]ราคาFOB2550 พย.'!$G83</f>
        <v>8897.5350500000004</v>
      </c>
      <c r="M83" s="138">
        <f>'[4]ราคาFOB2550 ธค.'!$G83</f>
        <v>9697.7139999999999</v>
      </c>
      <c r="N83" s="138">
        <f t="shared" si="8"/>
        <v>8363.3329933333353</v>
      </c>
      <c r="O83" s="181">
        <f t="shared" si="9"/>
        <v>140390.35138500002</v>
      </c>
      <c r="P83" s="186">
        <f t="shared" si="7"/>
        <v>11699.195948750001</v>
      </c>
    </row>
    <row r="84" spans="1:16" ht="24">
      <c r="A84" s="105" t="s">
        <v>55</v>
      </c>
      <c r="B84" s="106">
        <f>'[4]ราคาFOB2550 มค.'!$G84</f>
        <v>233.4</v>
      </c>
      <c r="C84" s="106">
        <f>'[4]ราคาFOB2550 กพ.'!$G84</f>
        <v>242.5</v>
      </c>
      <c r="D84" s="106">
        <f>'[4]ราคาFOB2550 มีค.'!$G84</f>
        <v>239</v>
      </c>
      <c r="E84" s="106">
        <f>'[4]ราคาFOB2550 เมย.'!$G84</f>
        <v>231.8</v>
      </c>
      <c r="F84" s="106">
        <f>'[4]ราคาFOB2550 พค.'!$G84</f>
        <v>232.25</v>
      </c>
      <c r="G84" s="150">
        <f>'[4]ราคาFOB2550 มิย.'!$G84</f>
        <v>232.75</v>
      </c>
      <c r="H84" s="161">
        <f>'[4]ราคาFOB2550 กค.'!$G84</f>
        <v>239</v>
      </c>
      <c r="I84" s="161">
        <f>'[4]ราคาFOB2550 สค.'!$G84</f>
        <v>235</v>
      </c>
      <c r="J84" s="151">
        <f>'[4]ราคาFOB2550 กย.'!$G84</f>
        <v>237.75</v>
      </c>
      <c r="K84" s="151">
        <f>'[4]ราคาFOB2550 ตค.'!$G84</f>
        <v>246.2</v>
      </c>
      <c r="L84" s="161">
        <f>'[4]ราคาFOB2550 พย.'!$G84</f>
        <v>264.25</v>
      </c>
      <c r="M84" s="151">
        <f>'[4]ราคาFOB2550 ธค.'!$G84</f>
        <v>289.5</v>
      </c>
      <c r="N84" s="151">
        <f t="shared" si="8"/>
        <v>243.61666666666665</v>
      </c>
      <c r="O84" s="181">
        <f>SUM(B71:M71)</f>
        <v>4090.35</v>
      </c>
      <c r="P84" s="186">
        <f t="shared" si="7"/>
        <v>340.86250000000001</v>
      </c>
    </row>
    <row r="85" spans="1:16" ht="24">
      <c r="A85" s="190" t="s">
        <v>89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100"/>
      <c r="O85" s="163"/>
      <c r="P85" s="1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84"/>
  <sheetViews>
    <sheetView workbookViewId="0">
      <selection activeCell="A7" sqref="A7"/>
    </sheetView>
  </sheetViews>
  <sheetFormatPr defaultRowHeight="14.25"/>
  <cols>
    <col min="1" max="1" width="21" customWidth="1"/>
  </cols>
  <sheetData>
    <row r="1" spans="1:16" ht="29.25">
      <c r="A1" s="162" t="s">
        <v>90</v>
      </c>
      <c r="B1" s="117"/>
      <c r="C1" s="117"/>
      <c r="D1" s="117"/>
      <c r="E1" s="117"/>
      <c r="F1" s="191"/>
      <c r="G1" s="117"/>
      <c r="H1" s="79"/>
      <c r="I1" s="79"/>
      <c r="J1" s="79"/>
      <c r="K1" s="79"/>
      <c r="L1" s="79"/>
      <c r="M1" s="79"/>
      <c r="N1" s="100"/>
      <c r="O1" s="163"/>
      <c r="P1" s="164"/>
    </row>
    <row r="2" spans="1:16" ht="29.25">
      <c r="A2" s="118" t="s">
        <v>62</v>
      </c>
      <c r="B2" s="119"/>
      <c r="C2" s="119"/>
      <c r="D2" s="119"/>
      <c r="E2" s="119"/>
      <c r="F2" s="191"/>
      <c r="G2" s="120" t="s">
        <v>63</v>
      </c>
      <c r="H2" s="165"/>
      <c r="I2" s="79"/>
      <c r="J2" s="79"/>
      <c r="K2" s="79"/>
      <c r="L2" s="79"/>
      <c r="M2" s="192" t="s">
        <v>50</v>
      </c>
      <c r="N2" s="192"/>
      <c r="O2" s="163"/>
      <c r="P2" s="164"/>
    </row>
    <row r="3" spans="1:16" ht="24">
      <c r="A3" s="43" t="s">
        <v>48</v>
      </c>
      <c r="B3" s="44" t="s">
        <v>64</v>
      </c>
      <c r="C3" s="44" t="s">
        <v>65</v>
      </c>
      <c r="D3" s="44" t="s">
        <v>66</v>
      </c>
      <c r="E3" s="44" t="s">
        <v>67</v>
      </c>
      <c r="F3" s="44" t="s">
        <v>68</v>
      </c>
      <c r="G3" s="44" t="s">
        <v>69</v>
      </c>
      <c r="H3" s="44" t="s">
        <v>70</v>
      </c>
      <c r="I3" s="44" t="s">
        <v>71</v>
      </c>
      <c r="J3" s="44" t="s">
        <v>72</v>
      </c>
      <c r="K3" s="44" t="s">
        <v>73</v>
      </c>
      <c r="L3" s="43" t="s">
        <v>74</v>
      </c>
      <c r="M3" s="44" t="s">
        <v>75</v>
      </c>
      <c r="N3" s="156" t="s">
        <v>76</v>
      </c>
      <c r="O3" s="163" t="s">
        <v>87</v>
      </c>
      <c r="P3" s="164" t="s">
        <v>88</v>
      </c>
    </row>
    <row r="4" spans="1:16" ht="24">
      <c r="A4" s="166" t="s">
        <v>53</v>
      </c>
      <c r="B4" s="167">
        <f>'[5]ราคาFOB2551 มค.'!G4</f>
        <v>32.940249999999999</v>
      </c>
      <c r="C4" s="168">
        <f>'[5]ราคาFOB2551 กพ.'!G4</f>
        <v>32.4298</v>
      </c>
      <c r="D4" s="167">
        <f>'[5]ราคาFOB2551 มีค.'!G4</f>
        <v>31.309539999999998</v>
      </c>
      <c r="E4" s="167">
        <f>'[5]ราคาFOB2551 เมย.'!G4</f>
        <v>31.389299999999999</v>
      </c>
      <c r="F4" s="168">
        <f>'[5]ราคาFOB2551 พค.'!G4</f>
        <v>31.851775</v>
      </c>
      <c r="G4" s="168">
        <f>'[5]ราคาFOB2551 มิย.'!G4</f>
        <v>32.975180000000002</v>
      </c>
      <c r="H4" s="169">
        <f>'[5]ราคาFOB2551 กค.'!G4</f>
        <v>33.294249999999998</v>
      </c>
      <c r="I4" s="169">
        <f>'[5]ราคาFOB2551 สค.'!G4</f>
        <v>33.611399999999996</v>
      </c>
      <c r="J4" s="169">
        <f>'[5]ราคาFOB2550 กย.'!G4</f>
        <v>34.24362</v>
      </c>
      <c r="K4" s="169">
        <f>'[5]ราคาFOB2551 ตค.'!G4</f>
        <v>34.184249999999999</v>
      </c>
      <c r="L4" s="169">
        <f>'[5]ราคาFOB2551 พย.'!G4</f>
        <v>34.832899999999995</v>
      </c>
      <c r="M4" s="170">
        <f>'[5]ราคาFOB2551 ธค.'!G4</f>
        <v>34.861924999999999</v>
      </c>
      <c r="N4" s="170">
        <f>P4</f>
        <v>33.16034916666667</v>
      </c>
      <c r="O4" s="171">
        <f>SUM(B4:M4)</f>
        <v>397.92419000000001</v>
      </c>
      <c r="P4" s="193">
        <f>O4/12</f>
        <v>33.16034916666667</v>
      </c>
    </row>
    <row r="5" spans="1:16" ht="24">
      <c r="A5" s="194" t="s">
        <v>0</v>
      </c>
      <c r="B5" s="195"/>
      <c r="C5" s="196"/>
      <c r="D5" s="196"/>
      <c r="E5" s="197"/>
      <c r="F5" s="196"/>
      <c r="G5" s="195"/>
      <c r="H5" s="198"/>
      <c r="I5" s="198"/>
      <c r="J5" s="199"/>
      <c r="K5" s="200"/>
      <c r="L5" s="198"/>
      <c r="M5" s="198"/>
      <c r="N5" s="201"/>
      <c r="O5" s="181"/>
      <c r="P5" s="182"/>
    </row>
    <row r="6" spans="1:16" ht="24">
      <c r="A6" s="94" t="s">
        <v>1</v>
      </c>
      <c r="B6" s="157">
        <f>'[5]ราคาFOB2551 มค.'!$G6</f>
        <v>23015.093675</v>
      </c>
      <c r="C6" s="157">
        <f>'[5]ราคาFOB2551 กพ.'!$G6</f>
        <v>24174.489249999999</v>
      </c>
      <c r="D6" s="157">
        <f>'[5]ราคาFOB2551 มีค.'!$G6</f>
        <v>26828.181520000002</v>
      </c>
      <c r="E6" s="157">
        <f>'[5]ราคาFOB2551 เมย.'!$G6</f>
        <v>36992.677399999993</v>
      </c>
      <c r="F6" s="157">
        <f>'[5]ราคาFOB2551 พค.'!$G6</f>
        <v>38386.036074999996</v>
      </c>
      <c r="G6" s="158">
        <f>'[5]ราคาFOB2551 มิย.'!$G6</f>
        <v>35378.112880000001</v>
      </c>
      <c r="H6" s="159">
        <f>'[5]ราคาFOB2551 กค.'!$G6</f>
        <v>32322.427224999999</v>
      </c>
      <c r="I6" s="159">
        <f>'[5]ราคาFOB2551 สค.'!$G6</f>
        <v>30500.087999999996</v>
      </c>
      <c r="J6" s="183">
        <f>'[5]ราคาFOB2550 กย.'!$G6</f>
        <v>30071.7016</v>
      </c>
      <c r="K6" s="183"/>
      <c r="L6" s="159">
        <f>'[5]ราคาFOB2551 พย.'!$G6</f>
        <v>28224.13695</v>
      </c>
      <c r="M6" s="183">
        <f>'[5]ราคาFOB2551 ธค.'!$G6</f>
        <v>28990.660475000004</v>
      </c>
      <c r="N6" s="183">
        <f>AVERAGE(B6:M6)</f>
        <v>30443.964095454543</v>
      </c>
      <c r="O6" s="202">
        <f>SUM(B6:M6)</f>
        <v>334883.60504999995</v>
      </c>
      <c r="P6" s="203">
        <f>O6/11</f>
        <v>30443.964095454543</v>
      </c>
    </row>
    <row r="7" spans="1:16" ht="24">
      <c r="A7" s="94" t="s">
        <v>55</v>
      </c>
      <c r="B7" s="95">
        <f>'[5]ราคาFOB2551 มค.'!$G7</f>
        <v>698.75</v>
      </c>
      <c r="C7" s="95">
        <f>'[5]ราคาFOB2551 กพ.'!$G7</f>
        <v>745.5</v>
      </c>
      <c r="D7" s="95">
        <f>'[5]ราคาFOB2551 มีค.'!$G7</f>
        <v>856.8</v>
      </c>
      <c r="E7" s="95">
        <f>'[5]ราคาFOB2551 เมย.'!$G7</f>
        <v>1177.6666666666667</v>
      </c>
      <c r="F7" s="95">
        <f>'[5]ราคาFOB2551 พค.'!$G7</f>
        <v>1205.25</v>
      </c>
      <c r="G7" s="137">
        <f>'[5]ราคาFOB2551 มิย.'!$G7</f>
        <v>1073</v>
      </c>
      <c r="H7" s="160">
        <f>'[5]ราคาFOB2551 กค.'!$G7</f>
        <v>970.75</v>
      </c>
      <c r="I7" s="160">
        <f>'[5]ราคาFOB2551 สค.'!$G7</f>
        <v>907.5</v>
      </c>
      <c r="J7" s="138">
        <f>'[5]ราคาFOB2550 กย.'!$G7</f>
        <v>881</v>
      </c>
      <c r="K7" s="138"/>
      <c r="L7" s="160">
        <f>'[5]ราคาFOB2551 พย.'!$G7</f>
        <v>810.25</v>
      </c>
      <c r="M7" s="138">
        <f>'[5]ราคาFOB2551 ธค.'!$G7</f>
        <v>831.75</v>
      </c>
      <c r="N7" s="138">
        <f t="shared" ref="N7:N70" si="0">AVERAGE(B7:M7)</f>
        <v>923.47424242424245</v>
      </c>
      <c r="O7" s="202">
        <f t="shared" ref="O7:O35" si="1">SUM(B7:M7)</f>
        <v>10158.216666666667</v>
      </c>
      <c r="P7" s="203">
        <f>O7/11</f>
        <v>923.47424242424245</v>
      </c>
    </row>
    <row r="8" spans="1:16" ht="24">
      <c r="A8" s="94" t="s">
        <v>3</v>
      </c>
      <c r="B8" s="95">
        <f>'[5]ราคาFOB2551 มค.'!$G8</f>
        <v>22627.642424999998</v>
      </c>
      <c r="C8" s="95">
        <f>'[5]ราคาFOB2551 กพ.'!$G8</f>
        <v>24466.357450000003</v>
      </c>
      <c r="D8" s="95">
        <f>'[5]ราคาFOB2551 มีค.'!$G8</f>
        <v>27285.136780000001</v>
      </c>
      <c r="E8" s="95">
        <f>'[5]ราคาFOB2551 เมย.'!$G8</f>
        <v>37505.745199999998</v>
      </c>
      <c r="F8" s="95">
        <f>'[5]ราคาFOB2551 พค.'!$G8</f>
        <v>38927.478149999995</v>
      </c>
      <c r="G8" s="137">
        <f>'[5]ราคาFOB2551 มิย.'!$G8</f>
        <v>35932.109920000003</v>
      </c>
      <c r="H8" s="160">
        <f>'[5]ราคาFOB2551 กค.'!$G8</f>
        <v>33145.766374999999</v>
      </c>
      <c r="I8" s="160">
        <f>'[5]ราคาFOB2551 สค.'!$G8</f>
        <v>31592.461724999997</v>
      </c>
      <c r="J8" s="138">
        <f>'[5]ราคาFOB2550 กย.'!$G8</f>
        <v>30573.792880000001</v>
      </c>
      <c r="K8" s="138">
        <f>'[5]ราคาFOB2551 ตค.'!$G8</f>
        <v>28286.2988</v>
      </c>
      <c r="L8" s="160">
        <f>'[5]ราคาFOB2551 พย.'!$G8</f>
        <v>28366.209266666669</v>
      </c>
      <c r="M8" s="138">
        <f>'[5]ราคาFOB2551 ธค.'!$G8</f>
        <v>28591.694949999997</v>
      </c>
      <c r="N8" s="138">
        <f t="shared" si="0"/>
        <v>30608.391160138894</v>
      </c>
      <c r="O8" s="181">
        <f>SUM(B8:M8)</f>
        <v>367300.69392166671</v>
      </c>
      <c r="P8" s="203">
        <f>O8/12</f>
        <v>30608.391160138894</v>
      </c>
    </row>
    <row r="9" spans="1:16" ht="24">
      <c r="A9" s="94" t="s">
        <v>56</v>
      </c>
      <c r="B9" s="95">
        <f>'[5]ราคาFOB2551 มค.'!$G9</f>
        <v>687</v>
      </c>
      <c r="C9" s="95">
        <f>'[5]ราคาFOB2551 กพ.'!$G9</f>
        <v>754.5</v>
      </c>
      <c r="D9" s="95">
        <f>'[5]ราคาFOB2551 มีค.'!$G9</f>
        <v>871.4</v>
      </c>
      <c r="E9" s="95">
        <f>'[5]ราคาFOB2551 เมย.'!$G9</f>
        <v>1194</v>
      </c>
      <c r="F9" s="95">
        <f>'[5]ราคาFOB2551 พค.'!$G9</f>
        <v>1222.25</v>
      </c>
      <c r="G9" s="137">
        <f>'[5]ราคาFOB2551 มิย.'!$G9</f>
        <v>1089.8</v>
      </c>
      <c r="H9" s="160">
        <f>'[5]ราคาFOB2551 กค.'!$G9</f>
        <v>995.5</v>
      </c>
      <c r="I9" s="160">
        <f>'[5]ราคาFOB2551 สค.'!$G9</f>
        <v>940</v>
      </c>
      <c r="J9" s="138">
        <f>'[5]ราคาFOB2550 กย.'!$G9</f>
        <v>892.8</v>
      </c>
      <c r="K9" s="138">
        <f>'[5]ราคาFOB2551 ตค.'!$G9</f>
        <v>827.5</v>
      </c>
      <c r="L9" s="160">
        <f>'[5]ราคาFOB2551 พย.'!$G9</f>
        <v>813.66666666666663</v>
      </c>
      <c r="M9" s="138">
        <f>'[5]ราคาFOB2551 ธค.'!$G9</f>
        <v>820.25</v>
      </c>
      <c r="N9" s="138">
        <f t="shared" si="0"/>
        <v>925.72222222222217</v>
      </c>
      <c r="O9" s="181">
        <f t="shared" si="1"/>
        <v>11108.666666666666</v>
      </c>
      <c r="P9" s="203">
        <f>O9/12</f>
        <v>925.72222222222217</v>
      </c>
    </row>
    <row r="10" spans="1:16" ht="24">
      <c r="A10" s="94" t="s">
        <v>4</v>
      </c>
      <c r="B10" s="95">
        <f>'[5]ราคาFOB2551 มค.'!$G10</f>
        <v>22504.555649999998</v>
      </c>
      <c r="C10" s="95">
        <f>'[5]ราคาFOB2551 กพ.'!$G10</f>
        <v>23663.780749999998</v>
      </c>
      <c r="D10" s="95">
        <f>'[5]ราคาFOB2551 มีค.'!$G10</f>
        <v>26327.228879999999</v>
      </c>
      <c r="E10" s="95">
        <f>'[5]ราคาFOB2551 เมย.'!$G10</f>
        <v>36479.615566666667</v>
      </c>
      <c r="F10" s="95">
        <f>'[5]ราคาFOB2551 พค.'!$G10</f>
        <v>37812.704125000004</v>
      </c>
      <c r="G10" s="137">
        <f>'[5]ราคาFOB2551 มิย.'!$G10</f>
        <v>34837.277740000005</v>
      </c>
      <c r="H10" s="160">
        <f>'[5]ราคาFOB2551 กค.'!$G10</f>
        <v>31764.766024999997</v>
      </c>
      <c r="I10" s="160">
        <f>'[5]ราคาFOB2551 สค.'!$G10</f>
        <v>29945.496675000002</v>
      </c>
      <c r="J10" s="138">
        <f>'[5]ราคาFOB2550 กย.'!$G10</f>
        <v>29525.564000000002</v>
      </c>
      <c r="K10" s="138"/>
      <c r="L10" s="160">
        <f>'[5]ราคาFOB2551 พย.'!$G10</f>
        <v>27684.270449999996</v>
      </c>
      <c r="M10" s="138">
        <f>'[5]ราคาFOB2551 ธค.'!$G10</f>
        <v>28459.140325</v>
      </c>
      <c r="N10" s="138">
        <f t="shared" si="0"/>
        <v>29909.490926060604</v>
      </c>
      <c r="O10" s="202">
        <f t="shared" si="1"/>
        <v>329004.40018666664</v>
      </c>
      <c r="P10" s="203">
        <f>O10/11</f>
        <v>29909.490926060604</v>
      </c>
    </row>
    <row r="11" spans="1:16" ht="24">
      <c r="A11" s="94" t="s">
        <v>55</v>
      </c>
      <c r="B11" s="95">
        <f>'[5]ราคาFOB2551 มค.'!$G11</f>
        <v>683.25</v>
      </c>
      <c r="C11" s="95">
        <f>'[5]ราคาFOB2551 กพ.'!$G11</f>
        <v>729.75</v>
      </c>
      <c r="D11" s="95">
        <f>'[5]ราคาFOB2551 มีค.'!$G11</f>
        <v>840.8</v>
      </c>
      <c r="E11" s="95">
        <f>'[5]ราคาFOB2551 เมย.'!$G11</f>
        <v>1161.3333333333333</v>
      </c>
      <c r="F11" s="95">
        <f>'[5]ราคาFOB2551 พค.'!$G11</f>
        <v>1187.25</v>
      </c>
      <c r="G11" s="137">
        <f>'[5]ราคาFOB2551 มิย.'!$G11</f>
        <v>1056.5999999999999</v>
      </c>
      <c r="H11" s="160">
        <f>'[5]ราคาFOB2551 กค.'!$G11</f>
        <v>954</v>
      </c>
      <c r="I11" s="160">
        <f>'[5]ราคาFOB2551 สค.'!$G11</f>
        <v>891</v>
      </c>
      <c r="J11" s="138">
        <f>'[5]ราคาFOB2550 กย.'!$G11</f>
        <v>865</v>
      </c>
      <c r="K11" s="138"/>
      <c r="L11" s="160">
        <f>'[5]ราคาFOB2551 พย.'!$G11</f>
        <v>794.75</v>
      </c>
      <c r="M11" s="138">
        <f>'[5]ราคาFOB2551 ธค.'!$G11</f>
        <v>816.5</v>
      </c>
      <c r="N11" s="138">
        <f t="shared" si="0"/>
        <v>907.29393939393947</v>
      </c>
      <c r="O11" s="202">
        <f t="shared" si="1"/>
        <v>9980.2333333333336</v>
      </c>
      <c r="P11" s="203">
        <f>O11/11</f>
        <v>907.29393939393947</v>
      </c>
    </row>
    <row r="12" spans="1:16" ht="24">
      <c r="A12" s="94" t="s">
        <v>5</v>
      </c>
      <c r="B12" s="95">
        <f>'[5]ราคาFOB2551 มค.'!$G12</f>
        <v>22133.538675</v>
      </c>
      <c r="C12" s="95">
        <f>'[5]ราคาFOB2551 กพ.'!$G12</f>
        <v>23971.733749999999</v>
      </c>
      <c r="D12" s="95">
        <f>'[5]ราคาFOB2551 มีค.'!$G12</f>
        <v>26784.184139999998</v>
      </c>
      <c r="E12" s="95">
        <f>'[5]ราคาFOB2551 เมย.'!$G12</f>
        <v>36992.677399999993</v>
      </c>
      <c r="F12" s="95">
        <f>'[5]ราคาFOB2551 พค.'!$G12</f>
        <v>38386.036074999996</v>
      </c>
      <c r="G12" s="137">
        <f>'[5]ราคาFOB2551 มิย.'!$G12</f>
        <v>35378.112880000001</v>
      </c>
      <c r="H12" s="160">
        <f>'[5]ราคาFOB2551 กค.'!$G12</f>
        <v>32596.401999999995</v>
      </c>
      <c r="I12" s="160">
        <f>'[5]ราคาFOB2551 สค.'!$G12</f>
        <v>31054.672874999997</v>
      </c>
      <c r="J12" s="138">
        <f>'[5]ราคาFOB2550 กย.'!$G12</f>
        <v>30032.652240000003</v>
      </c>
      <c r="K12" s="138">
        <f>'[5]ราคาFOB2551 ตค.'!$G12</f>
        <v>27765.034124999998</v>
      </c>
      <c r="L12" s="160">
        <f>'[5]ราคาFOB2551 พย.'!$G12</f>
        <v>27831.706733333329</v>
      </c>
      <c r="M12" s="138">
        <f>'[5]ราคาFOB2551 ธค.'!$G12</f>
        <v>28068.935400000002</v>
      </c>
      <c r="N12" s="138">
        <f t="shared" si="0"/>
        <v>30082.973857777779</v>
      </c>
      <c r="O12" s="181">
        <f t="shared" si="1"/>
        <v>360995.68629333336</v>
      </c>
      <c r="P12" s="203">
        <f>O12/12</f>
        <v>30082.973857777779</v>
      </c>
    </row>
    <row r="13" spans="1:16" ht="24">
      <c r="A13" s="94" t="s">
        <v>55</v>
      </c>
      <c r="B13" s="95">
        <f>'[5]ราคาFOB2551 มค.'!$G13</f>
        <v>672</v>
      </c>
      <c r="C13" s="95">
        <f>'[5]ราคาFOB2551 กพ.'!$G13</f>
        <v>739.25</v>
      </c>
      <c r="D13" s="95">
        <f>'[5]ราคาFOB2551 มีค.'!$G13</f>
        <v>855.4</v>
      </c>
      <c r="E13" s="95">
        <f>'[5]ราคาFOB2551 เมย.'!$G13</f>
        <v>1177.6666666666667</v>
      </c>
      <c r="F13" s="95">
        <f>'[5]ราคาFOB2551 พค.'!$G13</f>
        <v>1205.25</v>
      </c>
      <c r="G13" s="137">
        <f>'[5]ราคาFOB2551 มิย.'!$G13</f>
        <v>1073</v>
      </c>
      <c r="H13" s="160">
        <f>'[5]ราคาFOB2551 กค.'!$G13</f>
        <v>979</v>
      </c>
      <c r="I13" s="160">
        <f>'[5]ราคาFOB2551 สค.'!$G13</f>
        <v>924</v>
      </c>
      <c r="J13" s="138">
        <f>'[5]ราคาFOB2550 กย.'!$G13</f>
        <v>877</v>
      </c>
      <c r="K13" s="138">
        <f>'[5]ราคาFOB2551 ตค.'!$G13</f>
        <v>812.25</v>
      </c>
      <c r="L13" s="160">
        <f>'[5]ราคาFOB2551 พย.'!$G13</f>
        <v>798.33333333333337</v>
      </c>
      <c r="M13" s="138">
        <f>'[5]ราคาFOB2551 ธค.'!$G13</f>
        <v>805.25</v>
      </c>
      <c r="N13" s="138">
        <f t="shared" si="0"/>
        <v>909.86666666666667</v>
      </c>
      <c r="O13" s="181">
        <f t="shared" si="1"/>
        <v>10918.4</v>
      </c>
      <c r="P13" s="203">
        <f t="shared" ref="P13:P21" si="2">O13/12</f>
        <v>909.86666666666667</v>
      </c>
    </row>
    <row r="14" spans="1:16" ht="24">
      <c r="A14" s="94" t="s">
        <v>6</v>
      </c>
      <c r="B14" s="95">
        <f>'[5]ราคาFOB2551 มค.'!$G14</f>
        <v>13940.733324999999</v>
      </c>
      <c r="C14" s="95">
        <f>'[5]ราคาFOB2551 กพ.'!$G14</f>
        <v>15546.7294</v>
      </c>
      <c r="D14" s="95">
        <f>'[5]ราคาFOB2551 มีค.'!$G14</f>
        <v>20091.92814</v>
      </c>
      <c r="E14" s="95">
        <f>'[5]ราคาFOB2551 เมย.'!$G14</f>
        <v>29170.228533333331</v>
      </c>
      <c r="F14" s="95">
        <f>'[5]ราคาFOB2551 พค.'!$G14</f>
        <v>32651.999499999998</v>
      </c>
      <c r="G14" s="137">
        <f>'[5]ราคาFOB2551 มิย.'!$G14</f>
        <v>29548.552960000001</v>
      </c>
      <c r="H14" s="160">
        <f>'[5]ราคาFOB2551 กค.'!$G14</f>
        <v>28041.960224999995</v>
      </c>
      <c r="I14" s="160">
        <f>'[5]ราคาFOB2551 สค.'!$G14</f>
        <v>26775.320699999997</v>
      </c>
      <c r="J14" s="138">
        <f>'[5]ราคาFOB2550 กย.'!$G14</f>
        <v>26505.685439999994</v>
      </c>
      <c r="K14" s="138">
        <f>'[5]ราคาFOB2551 ตค.'!$G14</f>
        <v>23420.994725</v>
      </c>
      <c r="L14" s="160">
        <f>'[5]ราคาFOB2551 พย.'!$G14</f>
        <v>21134.520249999998</v>
      </c>
      <c r="M14" s="138">
        <f>'[5]ราคาFOB2551 ธค.'!$G14</f>
        <v>21202.080575</v>
      </c>
      <c r="N14" s="138">
        <f t="shared" si="0"/>
        <v>24002.561147777771</v>
      </c>
      <c r="O14" s="181">
        <f t="shared" si="1"/>
        <v>288030.73377333325</v>
      </c>
      <c r="P14" s="203">
        <f t="shared" si="2"/>
        <v>24002.561147777771</v>
      </c>
    </row>
    <row r="15" spans="1:16" ht="24">
      <c r="A15" s="94" t="s">
        <v>55</v>
      </c>
      <c r="B15" s="95">
        <f>'[5]ราคาFOB2551 มค.'!$G15</f>
        <v>423.25</v>
      </c>
      <c r="C15" s="95">
        <f>'[5]ราคาFOB2551 กพ.'!$G15</f>
        <v>479.5</v>
      </c>
      <c r="D15" s="95">
        <f>'[5]ราคาFOB2551 มีค.'!$G15</f>
        <v>641.6</v>
      </c>
      <c r="E15" s="95">
        <f>'[5]ราคาFOB2551 เมย.'!$G15</f>
        <v>928.66666666666663</v>
      </c>
      <c r="F15" s="95">
        <f>'[5]ราคาFOB2551 พค.'!$G15</f>
        <v>1025</v>
      </c>
      <c r="G15" s="137">
        <f>'[5]ราคาFOB2551 มิย.'!$G15</f>
        <v>896.2</v>
      </c>
      <c r="H15" s="160">
        <f>'[5]ราคาFOB2551 กค.'!$G15</f>
        <v>842.25</v>
      </c>
      <c r="I15" s="160">
        <f>'[5]ราคาFOB2551 สค.'!$G15</f>
        <v>796.75</v>
      </c>
      <c r="J15" s="138">
        <f>'[5]ราคาFOB2550 กย.'!$G15</f>
        <v>774</v>
      </c>
      <c r="K15" s="138">
        <f>'[5]ราคาFOB2551 ตค.'!$G15</f>
        <v>685.25</v>
      </c>
      <c r="L15" s="160">
        <f>'[5]ราคาFOB2551 พย.'!$G15</f>
        <v>606.75</v>
      </c>
      <c r="M15" s="138">
        <f>'[5]ราคาFOB2551 ธค.'!$G15</f>
        <v>608.25</v>
      </c>
      <c r="N15" s="138">
        <f t="shared" si="0"/>
        <v>725.62222222222226</v>
      </c>
      <c r="O15" s="181">
        <f t="shared" si="1"/>
        <v>8707.4666666666672</v>
      </c>
      <c r="P15" s="203">
        <f t="shared" si="2"/>
        <v>725.62222222222226</v>
      </c>
    </row>
    <row r="16" spans="1:16" ht="24">
      <c r="A16" s="94" t="s">
        <v>7</v>
      </c>
      <c r="B16" s="95">
        <f>'[5]ราคาFOB2551 มค.'!$G16</f>
        <v>13141.737550000002</v>
      </c>
      <c r="C16" s="95">
        <f>'[5]ราคาFOB2551 กพ.'!$G16</f>
        <v>15117.477475000002</v>
      </c>
      <c r="D16" s="95">
        <f>'[5]ราคาFOB2551 มีค.'!$G16</f>
        <v>18698.272659999999</v>
      </c>
      <c r="E16" s="95">
        <f>'[5]ราคาFOB2551 เมย.'!$G16</f>
        <v>28133.600066666666</v>
      </c>
      <c r="F16" s="95">
        <f>'[5]ราคาFOB2551 พค.'!$G16</f>
        <v>31529.222149999998</v>
      </c>
      <c r="G16" s="137">
        <f>'[5]ราคาFOB2551 มิย.'!$G16</f>
        <v>28593.217059999995</v>
      </c>
      <c r="H16" s="160">
        <f>'[5]ราคาFOB2551 กค.'!$G16</f>
        <v>27500.936899999997</v>
      </c>
      <c r="I16" s="160">
        <f>'[5]ราคาFOB2551 สค.'!$G16</f>
        <v>26220.701975</v>
      </c>
      <c r="J16" s="138">
        <f>'[5]ราคาFOB2550 กย.'!$G16</f>
        <v>25964.70334</v>
      </c>
      <c r="K16" s="138">
        <f>'[5]ราคาFOB2551 ตค.'!$G16</f>
        <v>22916.845000000001</v>
      </c>
      <c r="L16" s="160">
        <f>'[5]ราคาFOB2551 พย.'!$G16</f>
        <v>20585.880699999998</v>
      </c>
      <c r="M16" s="138">
        <f>'[5]ราคาFOB2551 ธค.'!$G16</f>
        <v>20288.777450000001</v>
      </c>
      <c r="N16" s="138">
        <f t="shared" si="0"/>
        <v>23224.281027222223</v>
      </c>
      <c r="O16" s="181">
        <f t="shared" si="1"/>
        <v>278691.37232666666</v>
      </c>
      <c r="P16" s="203">
        <f t="shared" si="2"/>
        <v>23224.281027222223</v>
      </c>
    </row>
    <row r="17" spans="1:16" ht="24">
      <c r="A17" s="94" t="s">
        <v>55</v>
      </c>
      <c r="B17" s="95">
        <f>'[5]ราคาFOB2551 มค.'!$G17</f>
        <v>399</v>
      </c>
      <c r="C17" s="95">
        <f>'[5]ราคาFOB2551 กพ.'!$G17</f>
        <v>466.25</v>
      </c>
      <c r="D17" s="95">
        <f>'[5]ราคาFOB2551 มีค.'!$G17</f>
        <v>597</v>
      </c>
      <c r="E17" s="95">
        <f>'[5]ราคาFOB2551 เมย.'!$G17</f>
        <v>895.66666666666663</v>
      </c>
      <c r="F17" s="95">
        <f>'[5]ราคาFOB2551 พค.'!$G17</f>
        <v>989.75</v>
      </c>
      <c r="G17" s="137">
        <f>'[5]ราคาFOB2551 มิย.'!$G17</f>
        <v>867.2</v>
      </c>
      <c r="H17" s="160">
        <f>'[5]ราคาFOB2551 กค.'!$G17</f>
        <v>826</v>
      </c>
      <c r="I17" s="160">
        <f>'[5]ราคาFOB2551 สค.'!$G17</f>
        <v>780.25</v>
      </c>
      <c r="J17" s="138">
        <f>'[5]ราคาFOB2550 กย.'!$G17</f>
        <v>758.2</v>
      </c>
      <c r="K17" s="138">
        <f>'[5]ราคาFOB2551 ตค.'!$G17</f>
        <v>670.5</v>
      </c>
      <c r="L17" s="160">
        <f>'[5]ราคาFOB2551 พย.'!$G17</f>
        <v>591</v>
      </c>
      <c r="M17" s="138">
        <f>'[5]ราคาFOB2551 ธค.'!$G17</f>
        <v>582</v>
      </c>
      <c r="N17" s="138">
        <f t="shared" si="0"/>
        <v>701.90138888888885</v>
      </c>
      <c r="O17" s="181">
        <f t="shared" si="1"/>
        <v>8422.8166666666657</v>
      </c>
      <c r="P17" s="203">
        <f t="shared" si="2"/>
        <v>701.90138888888885</v>
      </c>
    </row>
    <row r="18" spans="1:16" ht="24">
      <c r="A18" s="94" t="s">
        <v>8</v>
      </c>
      <c r="B18" s="95"/>
      <c r="C18" s="95"/>
      <c r="D18" s="95"/>
      <c r="E18" s="95"/>
      <c r="F18" s="95"/>
      <c r="G18" s="137"/>
      <c r="H18" s="160"/>
      <c r="I18" s="160"/>
      <c r="J18" s="138"/>
      <c r="K18" s="138"/>
      <c r="L18" s="160"/>
      <c r="M18" s="138"/>
      <c r="N18" s="138"/>
      <c r="O18" s="181">
        <f t="shared" si="1"/>
        <v>0</v>
      </c>
      <c r="P18" s="203">
        <f t="shared" si="2"/>
        <v>0</v>
      </c>
    </row>
    <row r="19" spans="1:16" ht="24">
      <c r="A19" s="94" t="s">
        <v>55</v>
      </c>
      <c r="B19" s="95"/>
      <c r="C19" s="95"/>
      <c r="D19" s="95"/>
      <c r="E19" s="95"/>
      <c r="F19" s="95"/>
      <c r="G19" s="137"/>
      <c r="H19" s="160"/>
      <c r="I19" s="160"/>
      <c r="J19" s="138"/>
      <c r="K19" s="138"/>
      <c r="L19" s="160"/>
      <c r="M19" s="138"/>
      <c r="N19" s="138"/>
      <c r="O19" s="181">
        <f t="shared" si="1"/>
        <v>0</v>
      </c>
      <c r="P19" s="203">
        <f t="shared" si="2"/>
        <v>0</v>
      </c>
    </row>
    <row r="20" spans="1:16" ht="24">
      <c r="A20" s="94" t="s">
        <v>9</v>
      </c>
      <c r="B20" s="95"/>
      <c r="C20" s="95"/>
      <c r="D20" s="95"/>
      <c r="E20" s="95"/>
      <c r="F20" s="95"/>
      <c r="G20" s="137"/>
      <c r="H20" s="160"/>
      <c r="I20" s="160"/>
      <c r="J20" s="138"/>
      <c r="K20" s="138"/>
      <c r="L20" s="160"/>
      <c r="M20" s="138"/>
      <c r="N20" s="138"/>
      <c r="O20" s="181">
        <f t="shared" si="1"/>
        <v>0</v>
      </c>
      <c r="P20" s="203">
        <f t="shared" si="2"/>
        <v>0</v>
      </c>
    </row>
    <row r="21" spans="1:16" ht="24">
      <c r="A21" s="101" t="s">
        <v>55</v>
      </c>
      <c r="B21" s="95"/>
      <c r="C21" s="95"/>
      <c r="D21" s="95"/>
      <c r="E21" s="95"/>
      <c r="F21" s="95"/>
      <c r="G21" s="137"/>
      <c r="H21" s="160"/>
      <c r="I21" s="160"/>
      <c r="J21" s="138"/>
      <c r="K21" s="138"/>
      <c r="L21" s="160"/>
      <c r="M21" s="138"/>
      <c r="N21" s="138"/>
      <c r="O21" s="181">
        <f t="shared" si="1"/>
        <v>0</v>
      </c>
      <c r="P21" s="203">
        <f t="shared" si="2"/>
        <v>0</v>
      </c>
    </row>
    <row r="22" spans="1:16" ht="24">
      <c r="A22" s="94" t="s">
        <v>10</v>
      </c>
      <c r="B22" s="95">
        <f>'[5]ราคาFOB2551 มค.'!$G22</f>
        <v>12812.443299999999</v>
      </c>
      <c r="C22" s="95">
        <f>'[5]ราคาFOB2551 กพ.'!$G22</f>
        <v>14720.143175000001</v>
      </c>
      <c r="D22" s="95">
        <f>'[5]ราคาFOB2551 มีค.'!$G22</f>
        <v>18765.852919999998</v>
      </c>
      <c r="E22" s="95">
        <f>'[5]ราคาFOB2551 เมย.'!$G22</f>
        <v>27620.532266666665</v>
      </c>
      <c r="F22" s="95">
        <f>'[5]ราคาFOB2551 พค.'!$G22</f>
        <v>30995.826349999999</v>
      </c>
      <c r="G22" s="137">
        <f>'[5]ราคาFOB2551 มิย.'!$G22</f>
        <v>28065.614179999997</v>
      </c>
      <c r="H22" s="160">
        <f>'[5]ราคาFOB2551 กค.'!$G22</f>
        <v>26943.249974999995</v>
      </c>
      <c r="I22" s="160">
        <f>'[5]ราคาFOB2551 สค.'!$G22</f>
        <v>25666.144499999995</v>
      </c>
      <c r="J22" s="138">
        <f>'[5]ราคาFOB2550 กย.'!$G22</f>
        <v>25430.434600000001</v>
      </c>
      <c r="K22" s="138">
        <f>'[5]ราคาFOB2551 ตค.'!$G22</f>
        <v>22369.897000000001</v>
      </c>
      <c r="L22" s="160">
        <f>'[5]ราคาFOB2551 พย.'!$G22</f>
        <v>20072.085349999998</v>
      </c>
      <c r="M22" s="138">
        <f>'[5]ราคาFOB2551 ธค.'!$G22</f>
        <v>19739.78815</v>
      </c>
      <c r="N22" s="138">
        <f t="shared" si="0"/>
        <v>22766.834313888889</v>
      </c>
      <c r="O22" s="181">
        <f t="shared" si="1"/>
        <v>273202.01176666666</v>
      </c>
      <c r="P22" s="186">
        <f>O22/12</f>
        <v>22766.834313888889</v>
      </c>
    </row>
    <row r="23" spans="1:16" ht="24">
      <c r="A23" s="94" t="s">
        <v>55</v>
      </c>
      <c r="B23" s="95">
        <f>'[5]ราคาFOB2551 มค.'!$G23</f>
        <v>389</v>
      </c>
      <c r="C23" s="95">
        <f>'[5]ราคาFOB2551 กพ.'!$G23</f>
        <v>454</v>
      </c>
      <c r="D23" s="95">
        <f>'[5]ราคาFOB2551 มีค.'!$G23</f>
        <v>599.20000000000005</v>
      </c>
      <c r="E23" s="95">
        <f>'[5]ราคาFOB2551 เมย.'!$G23</f>
        <v>879.33333333333337</v>
      </c>
      <c r="F23" s="95">
        <f>'[5]ราคาFOB2551 พค.'!$G23</f>
        <v>973</v>
      </c>
      <c r="G23" s="137">
        <f>'[5]ราคาFOB2551 มิย.'!$G23</f>
        <v>851.2</v>
      </c>
      <c r="H23" s="160">
        <f>'[5]ราคาFOB2551 กค.'!$G23</f>
        <v>809.25</v>
      </c>
      <c r="I23" s="160">
        <f>'[5]ราคาFOB2551 สค.'!$G23</f>
        <v>763.75</v>
      </c>
      <c r="J23" s="138">
        <f>'[5]ราคาFOB2550 กย.'!$G23</f>
        <v>742.6</v>
      </c>
      <c r="K23" s="138">
        <f>'[5]ราคาFOB2551 ตค.'!$G23</f>
        <v>654.5</v>
      </c>
      <c r="L23" s="160">
        <f>'[5]ราคาFOB2551 พย.'!$G23</f>
        <v>576.25</v>
      </c>
      <c r="M23" s="138">
        <f>'[5]ราคาFOB2551 ธค.'!$G23</f>
        <v>566.25</v>
      </c>
      <c r="N23" s="138">
        <f t="shared" si="0"/>
        <v>688.19444444444446</v>
      </c>
      <c r="O23" s="181">
        <f t="shared" si="1"/>
        <v>8258.3333333333339</v>
      </c>
      <c r="P23" s="186">
        <f t="shared" ref="P23:P35" si="3">O23/12</f>
        <v>688.19444444444446</v>
      </c>
    </row>
    <row r="24" spans="1:16" ht="24">
      <c r="A24" s="94" t="s">
        <v>11</v>
      </c>
      <c r="B24" s="95">
        <f>'[5]ราคาFOB2551 มค.'!$G24</f>
        <v>12713.62255</v>
      </c>
      <c r="C24" s="95">
        <f>'[5]ราคาFOB2551 กพ.'!$G24</f>
        <v>14622.853775</v>
      </c>
      <c r="D24" s="95">
        <f>'[5]ราคาFOB2551 มีค.'!$G24</f>
        <v>18665.658880000003</v>
      </c>
      <c r="E24" s="95">
        <f>'[5]ราคาFOB2551 เมย.'!$G24</f>
        <v>27526.299466666667</v>
      </c>
      <c r="F24" s="95">
        <f>'[5]ราคาFOB2551 พค.'!$G24</f>
        <v>30892.307224999997</v>
      </c>
      <c r="G24" s="137">
        <f>'[5]ราคาFOB2551 มิย.'!$G24</f>
        <v>27953.557500000003</v>
      </c>
      <c r="H24" s="160">
        <f>'[5]ราคาFOB2551 กค.'!$G24</f>
        <v>26835.051899999999</v>
      </c>
      <c r="I24" s="160">
        <f>'[5]ราคาFOB2551 สค.'!$G24</f>
        <v>25548.473974999997</v>
      </c>
      <c r="J24" s="138">
        <f>'[5]ราคาFOB2550 กย.'!$G24</f>
        <v>25320.831839999999</v>
      </c>
      <c r="K24" s="138">
        <f>'[5]ราคาFOB2551 ตค.'!$G24</f>
        <v>22275.889125000002</v>
      </c>
      <c r="L24" s="160">
        <f>'[5]ราคาFOB2551 พย.'!$G24</f>
        <v>19950.201649999999</v>
      </c>
      <c r="M24" s="138">
        <f>'[5]ราคาFOB2551 ธค.'!$G24</f>
        <v>19652.840850000001</v>
      </c>
      <c r="N24" s="138">
        <f t="shared" si="0"/>
        <v>22663.132394722223</v>
      </c>
      <c r="O24" s="181">
        <f t="shared" si="1"/>
        <v>271957.58873666666</v>
      </c>
      <c r="P24" s="186">
        <f t="shared" si="3"/>
        <v>22663.132394722223</v>
      </c>
    </row>
    <row r="25" spans="1:16" ht="24">
      <c r="A25" s="94" t="s">
        <v>55</v>
      </c>
      <c r="B25" s="95">
        <f>'[5]ราคาFOB2551 มค.'!$G25</f>
        <v>386</v>
      </c>
      <c r="C25" s="95">
        <f>'[5]ราคาFOB2551 กพ.'!$G25</f>
        <v>451</v>
      </c>
      <c r="D25" s="95">
        <f>'[5]ราคาFOB2551 มีค.'!$G25</f>
        <v>596</v>
      </c>
      <c r="E25" s="95">
        <f>'[5]ราคาFOB2551 เมย.'!$G25</f>
        <v>876.33333333333337</v>
      </c>
      <c r="F25" s="95">
        <f>'[5]ราคาFOB2551 พค.'!$G25</f>
        <v>969.75</v>
      </c>
      <c r="G25" s="137">
        <f>'[5]ราคาFOB2551 มิย.'!$G25</f>
        <v>847.8</v>
      </c>
      <c r="H25" s="160">
        <f>'[5]ราคาFOB2551 กค.'!$G25</f>
        <v>806</v>
      </c>
      <c r="I25" s="160">
        <f>'[5]ราคาFOB2551 สค.'!$G25</f>
        <v>760.25</v>
      </c>
      <c r="J25" s="138">
        <f>'[5]ราคาFOB2550 กย.'!$G25</f>
        <v>739.4</v>
      </c>
      <c r="K25" s="138">
        <f>'[5]ราคาFOB2551 ตค.'!$G25</f>
        <v>651.75</v>
      </c>
      <c r="L25" s="160">
        <f>'[5]ราคาFOB2551 พย.'!$G25</f>
        <v>572.75</v>
      </c>
      <c r="M25" s="138">
        <f>'[5]ราคาFOB2551 ธค.'!$G25</f>
        <v>563.75</v>
      </c>
      <c r="N25" s="138">
        <f t="shared" si="0"/>
        <v>685.06527777777774</v>
      </c>
      <c r="O25" s="181">
        <f t="shared" si="1"/>
        <v>8220.7833333333328</v>
      </c>
      <c r="P25" s="186">
        <f t="shared" si="3"/>
        <v>685.06527777777774</v>
      </c>
    </row>
    <row r="26" spans="1:16" ht="24">
      <c r="A26" s="84" t="s">
        <v>12</v>
      </c>
      <c r="B26" s="95">
        <f>'[5]ราคาFOB2551 มค.'!$G26</f>
        <v>12721.848824999999</v>
      </c>
      <c r="C26" s="95">
        <f>'[5]ราคาFOB2551 กพ.'!$G26</f>
        <v>14614.772149999999</v>
      </c>
      <c r="D26" s="95">
        <f>'[5]ราคาFOB2551 มีค.'!$G26</f>
        <v>18496.316480000001</v>
      </c>
      <c r="E26" s="95">
        <f>'[5]ราคาFOB2551 เมย.'!$G26</f>
        <v>26929.491733333332</v>
      </c>
      <c r="F26" s="95">
        <f>'[5]ราคาFOB2551 พค.'!$G26</f>
        <v>29751.924475</v>
      </c>
      <c r="G26" s="137">
        <f>'[5]ราคาFOB2551 มิย.'!$G26</f>
        <v>26673.491359999996</v>
      </c>
      <c r="H26" s="160">
        <f>'[5]ราคาFOB2551 กค.'!$G26</f>
        <v>25337.068449999999</v>
      </c>
      <c r="I26" s="160">
        <f>'[5]ราคาFOB2551 สค.'!$G26</f>
        <v>23952.025774999995</v>
      </c>
      <c r="J26" s="138">
        <f>'[5]ราคาFOB2550 กย.'!$G26</f>
        <v>23478.795180000001</v>
      </c>
      <c r="K26" s="138">
        <f>'[5]ราคาFOB2551 ตค.'!$G26</f>
        <v>20378.714325000001</v>
      </c>
      <c r="L26" s="160">
        <f>'[5]ราคาFOB2551 พย.'!$G26</f>
        <v>18295.67035</v>
      </c>
      <c r="M26" s="138">
        <f>'[5]ราคาFOB2551 ธค.'!$G26</f>
        <v>17979.503925000001</v>
      </c>
      <c r="N26" s="138">
        <f t="shared" si="0"/>
        <v>21550.801919027781</v>
      </c>
      <c r="O26" s="181">
        <f t="shared" si="1"/>
        <v>258609.62302833336</v>
      </c>
      <c r="P26" s="186">
        <f t="shared" si="3"/>
        <v>21550.801919027781</v>
      </c>
    </row>
    <row r="27" spans="1:16" ht="24">
      <c r="A27" s="84" t="s">
        <v>55</v>
      </c>
      <c r="B27" s="95">
        <f>'[5]ราคาFOB2551 มค.'!$G27</f>
        <v>386.25</v>
      </c>
      <c r="C27" s="95">
        <f>'[5]ราคาFOB2551 กพ.'!$G27</f>
        <v>450.75</v>
      </c>
      <c r="D27" s="95">
        <f>'[5]ราคาFOB2551 มีค.'!$G27</f>
        <v>590.6</v>
      </c>
      <c r="E27" s="95">
        <f>'[5]ราคาFOB2551 เมย.'!$G27</f>
        <v>857.33333333333337</v>
      </c>
      <c r="F27" s="95">
        <f>'[5]ราคาFOB2551 พค.'!$G27</f>
        <v>934</v>
      </c>
      <c r="G27" s="137">
        <f>'[5]ราคาFOB2551 มิย.'!$G27</f>
        <v>809</v>
      </c>
      <c r="H27" s="160">
        <f>'[5]ราคาFOB2551 กค.'!$G27</f>
        <v>761</v>
      </c>
      <c r="I27" s="160">
        <f>'[5]ราคาFOB2551 สค.'!$G27</f>
        <v>712.75</v>
      </c>
      <c r="J27" s="138">
        <f>'[5]ราคาFOB2550 กย.'!$G27</f>
        <v>685.6</v>
      </c>
      <c r="K27" s="138">
        <f>'[5]ราคาFOB2551 ตค.'!$G27</f>
        <v>596.25</v>
      </c>
      <c r="L27" s="160">
        <f>'[5]ราคาFOB2551 พย.'!$G27</f>
        <v>525.25</v>
      </c>
      <c r="M27" s="138">
        <f>'[5]ราคาFOB2551 ธค.'!$G27</f>
        <v>515.75</v>
      </c>
      <c r="N27" s="138">
        <f t="shared" si="0"/>
        <v>652.04444444444448</v>
      </c>
      <c r="O27" s="181">
        <f t="shared" si="1"/>
        <v>7824.5333333333338</v>
      </c>
      <c r="P27" s="186">
        <f t="shared" si="3"/>
        <v>652.04444444444448</v>
      </c>
    </row>
    <row r="28" spans="1:16" ht="24">
      <c r="A28" s="84" t="s">
        <v>13</v>
      </c>
      <c r="B28" s="95"/>
      <c r="C28" s="95"/>
      <c r="D28" s="95"/>
      <c r="E28" s="95"/>
      <c r="F28" s="95"/>
      <c r="G28" s="137"/>
      <c r="H28" s="160"/>
      <c r="I28" s="160"/>
      <c r="J28" s="138"/>
      <c r="K28" s="138"/>
      <c r="L28" s="160"/>
      <c r="M28" s="138"/>
      <c r="N28" s="138"/>
      <c r="O28" s="181">
        <f t="shared" si="1"/>
        <v>0</v>
      </c>
      <c r="P28" s="186">
        <f t="shared" si="3"/>
        <v>0</v>
      </c>
    </row>
    <row r="29" spans="1:16" ht="24">
      <c r="A29" s="84" t="s">
        <v>55</v>
      </c>
      <c r="B29" s="95"/>
      <c r="C29" s="95"/>
      <c r="D29" s="95"/>
      <c r="E29" s="95"/>
      <c r="F29" s="95"/>
      <c r="G29" s="137"/>
      <c r="H29" s="160"/>
      <c r="I29" s="160"/>
      <c r="J29" s="138"/>
      <c r="K29" s="138"/>
      <c r="L29" s="160"/>
      <c r="M29" s="138"/>
      <c r="N29" s="138"/>
      <c r="O29" s="181">
        <f t="shared" si="1"/>
        <v>0</v>
      </c>
      <c r="P29" s="186">
        <f t="shared" si="3"/>
        <v>0</v>
      </c>
    </row>
    <row r="30" spans="1:16" ht="24">
      <c r="A30" s="84" t="s">
        <v>79</v>
      </c>
      <c r="B30" s="95">
        <f>'[5]ราคาFOB2551 มค.'!$G30</f>
        <v>12631.254349999999</v>
      </c>
      <c r="C30" s="95">
        <f>'[5]ราคาFOB2551 กพ.'!$G30</f>
        <v>14485.148025</v>
      </c>
      <c r="D30" s="95">
        <f>'[5]ราคาFOB2551 มีค.'!$G30</f>
        <v>18164.167439999997</v>
      </c>
      <c r="E30" s="95">
        <f>'[5]ราคาFOB2551 เมย.'!$G30</f>
        <v>26102.314600000002</v>
      </c>
      <c r="F30" s="95">
        <f>'[5]ราคาFOB2551 พค.'!$G30</f>
        <v>28276.695975000002</v>
      </c>
      <c r="G30" s="137">
        <f>'[5]ราคาFOB2551 มิย.'!$G30</f>
        <v>25030.580199999997</v>
      </c>
      <c r="H30" s="160">
        <f>'[5]ราคาFOB2551 กค.'!$G30</f>
        <v>23389.698675</v>
      </c>
      <c r="I30" s="160">
        <f>'[5]ราคาFOB2551 สค.'!$G30</f>
        <v>21893.484399999998</v>
      </c>
      <c r="J30" s="138">
        <f>'[5]ราคาFOB2550 กย.'!$G30</f>
        <v>21150.355600000003</v>
      </c>
      <c r="K30" s="138">
        <f>'[5]ราคาFOB2551 ตค.'!$G30</f>
        <v>18003.049625</v>
      </c>
      <c r="L30" s="160">
        <f>'[5]ราคาFOB2551 พย.'!$G30</f>
        <v>16092.7567</v>
      </c>
      <c r="M30" s="138">
        <f>'[5]ราคาFOB2551 ธค.'!$G30</f>
        <v>15844.335225000001</v>
      </c>
      <c r="N30" s="138">
        <f t="shared" si="0"/>
        <v>20088.653401249998</v>
      </c>
      <c r="O30" s="181">
        <f t="shared" si="1"/>
        <v>241063.84081499997</v>
      </c>
      <c r="P30" s="186">
        <f>O30/12</f>
        <v>20088.653401249998</v>
      </c>
    </row>
    <row r="31" spans="1:16" ht="24">
      <c r="A31" s="84" t="s">
        <v>55</v>
      </c>
      <c r="B31" s="95">
        <f>'[5]ราคาFOB2551 มค.'!$G31</f>
        <v>383.5</v>
      </c>
      <c r="C31" s="95">
        <f>'[5]ราคาFOB2551 กพ.'!$G31</f>
        <v>446.75</v>
      </c>
      <c r="D31" s="95">
        <f>'[5]ราคาFOB2551 มีค.'!$G31</f>
        <v>580</v>
      </c>
      <c r="E31" s="95">
        <f>'[5]ราคาFOB2551 เมย.'!$G31</f>
        <v>831</v>
      </c>
      <c r="F31" s="95">
        <f>'[5]ราคาFOB2551 พค.'!$G31</f>
        <v>887.75</v>
      </c>
      <c r="G31" s="137">
        <f>'[5]ราคาFOB2551 มิย.'!$G31</f>
        <v>759.2</v>
      </c>
      <c r="H31" s="160">
        <f>'[5]ราคาFOB2551 กค.'!$G31</f>
        <v>702.5</v>
      </c>
      <c r="I31" s="160">
        <f>'[5]ราคาFOB2551 สค.'!$G31</f>
        <v>651.5</v>
      </c>
      <c r="J31" s="138">
        <f>'[5]ราคาFOB2550 กย.'!$G31</f>
        <v>617.6</v>
      </c>
      <c r="K31" s="138">
        <f>'[5]ราคาFOB2551 ตค.'!$G31</f>
        <v>526.75</v>
      </c>
      <c r="L31" s="160">
        <f>'[5]ราคาFOB2551 พย.'!$G31</f>
        <v>462</v>
      </c>
      <c r="M31" s="138">
        <f>'[5]ราคาFOB2551 ธค.'!$G31</f>
        <v>454.5</v>
      </c>
      <c r="N31" s="138">
        <f t="shared" si="0"/>
        <v>608.58749999999998</v>
      </c>
      <c r="O31" s="181">
        <f t="shared" si="1"/>
        <v>7303.05</v>
      </c>
      <c r="P31" s="186">
        <f t="shared" si="3"/>
        <v>608.58749999999998</v>
      </c>
    </row>
    <row r="32" spans="1:16" ht="24">
      <c r="A32" s="84" t="s">
        <v>15</v>
      </c>
      <c r="B32" s="95"/>
      <c r="C32" s="95"/>
      <c r="D32" s="95"/>
      <c r="E32" s="95"/>
      <c r="F32" s="95"/>
      <c r="G32" s="137"/>
      <c r="H32" s="160"/>
      <c r="I32" s="160"/>
      <c r="J32" s="138"/>
      <c r="K32" s="138"/>
      <c r="L32" s="160"/>
      <c r="M32" s="138"/>
      <c r="N32" s="138"/>
      <c r="O32" s="181">
        <f t="shared" si="1"/>
        <v>0</v>
      </c>
      <c r="P32" s="186">
        <f t="shared" si="3"/>
        <v>0</v>
      </c>
    </row>
    <row r="33" spans="1:16" ht="24">
      <c r="A33" s="84" t="s">
        <v>55</v>
      </c>
      <c r="B33" s="95"/>
      <c r="C33" s="95"/>
      <c r="D33" s="95"/>
      <c r="E33" s="95"/>
      <c r="F33" s="95"/>
      <c r="G33" s="137"/>
      <c r="H33" s="160"/>
      <c r="I33" s="160"/>
      <c r="J33" s="138"/>
      <c r="K33" s="138"/>
      <c r="L33" s="160"/>
      <c r="M33" s="138"/>
      <c r="N33" s="138"/>
      <c r="O33" s="181">
        <f t="shared" si="1"/>
        <v>0</v>
      </c>
      <c r="P33" s="186">
        <f t="shared" si="3"/>
        <v>0</v>
      </c>
    </row>
    <row r="34" spans="1:16" ht="24">
      <c r="A34" s="84" t="s">
        <v>16</v>
      </c>
      <c r="B34" s="95"/>
      <c r="C34" s="95"/>
      <c r="D34" s="95"/>
      <c r="E34" s="95"/>
      <c r="F34" s="95"/>
      <c r="G34" s="137"/>
      <c r="H34" s="160"/>
      <c r="I34" s="160"/>
      <c r="J34" s="138"/>
      <c r="K34" s="138"/>
      <c r="L34" s="160"/>
      <c r="M34" s="138"/>
      <c r="N34" s="138"/>
      <c r="O34" s="181">
        <f t="shared" si="1"/>
        <v>0</v>
      </c>
      <c r="P34" s="186">
        <f t="shared" si="3"/>
        <v>0</v>
      </c>
    </row>
    <row r="35" spans="1:16" ht="24">
      <c r="A35" s="84" t="s">
        <v>56</v>
      </c>
      <c r="B35" s="95"/>
      <c r="C35" s="95"/>
      <c r="D35" s="95"/>
      <c r="E35" s="95"/>
      <c r="F35" s="95"/>
      <c r="G35" s="137"/>
      <c r="H35" s="160"/>
      <c r="I35" s="160"/>
      <c r="J35" s="138"/>
      <c r="K35" s="138"/>
      <c r="L35" s="160"/>
      <c r="M35" s="138"/>
      <c r="N35" s="138"/>
      <c r="O35" s="181">
        <f t="shared" si="1"/>
        <v>0</v>
      </c>
      <c r="P35" s="186">
        <f t="shared" si="3"/>
        <v>0</v>
      </c>
    </row>
    <row r="36" spans="1:16" ht="24">
      <c r="A36" s="204" t="s">
        <v>17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181"/>
      <c r="P36" s="186"/>
    </row>
    <row r="37" spans="1:16" ht="24">
      <c r="A37" s="84" t="s">
        <v>18</v>
      </c>
      <c r="B37" s="95">
        <f>'[5]ราคาFOB2551 มค.'!$G37</f>
        <v>14936.952000000001</v>
      </c>
      <c r="C37" s="95">
        <f>'[5]ราคาFOB2551 กพ.'!$G37</f>
        <v>16456.795699999999</v>
      </c>
      <c r="D37" s="95">
        <f>'[5]ราคาFOB2551 มีค.'!$G37</f>
        <v>19488.151180000001</v>
      </c>
      <c r="E37" s="95">
        <f>'[5]ราคาFOB2551 เมย.'!$G37</f>
        <v>27977.289733333335</v>
      </c>
      <c r="F37" s="95">
        <f>'[5]ราคาFOB2551 พค.'!$G37</f>
        <v>28791.204124999997</v>
      </c>
      <c r="G37" s="137">
        <f>'[5]ราคาFOB2551 มิย.'!$G37</f>
        <v>27291.084920000001</v>
      </c>
      <c r="H37" s="160">
        <f>'[5]ราคาFOB2551 กค.'!$G37</f>
        <v>26395.275074999998</v>
      </c>
      <c r="I37" s="160">
        <f>'[5]ราคาFOB2551 สค.'!$G37</f>
        <v>25384.016499999998</v>
      </c>
      <c r="J37" s="138">
        <f>'[5]ราคาFOB2550 กย.'!$G37</f>
        <v>24997.56898</v>
      </c>
      <c r="K37" s="138">
        <f>'[5]ราคาFOB2551 ตค.'!$G37</f>
        <v>24218.5491</v>
      </c>
      <c r="L37" s="160">
        <f>'[5]ราคาFOB2551 พย.'!$G37</f>
        <v>23997.792099999999</v>
      </c>
      <c r="M37" s="138">
        <f>'[5]ราคาFOB2551 ธค.'!$G37</f>
        <v>21458.352849999999</v>
      </c>
      <c r="N37" s="138">
        <f t="shared" si="0"/>
        <v>23449.419355277776</v>
      </c>
      <c r="O37" s="181">
        <f t="shared" ref="O37:O42" si="4">SUM(B37:M37)</f>
        <v>281393.03226333333</v>
      </c>
      <c r="P37" s="186">
        <f>O37/12</f>
        <v>23449.419355277776</v>
      </c>
    </row>
    <row r="38" spans="1:16" ht="24">
      <c r="A38" s="84" t="s">
        <v>57</v>
      </c>
      <c r="B38" s="95">
        <f>'[5]ราคาFOB2551 มค.'!$G38</f>
        <v>453.5</v>
      </c>
      <c r="C38" s="95">
        <f>'[5]ราคาFOB2551 กพ.'!$G38</f>
        <v>507.5</v>
      </c>
      <c r="D38" s="95">
        <f>'[5]ราคาFOB2551 มีค.'!$G38</f>
        <v>622.4</v>
      </c>
      <c r="E38" s="95">
        <f>'[5]ราคาFOB2551 เมย.'!$G38</f>
        <v>890.66666666666663</v>
      </c>
      <c r="F38" s="95">
        <f>'[5]ราคาFOB2551 พค.'!$G38</f>
        <v>904</v>
      </c>
      <c r="G38" s="137">
        <f>'[5]ราคาFOB2551 มิย.'!$G38</f>
        <v>827.8</v>
      </c>
      <c r="H38" s="160">
        <f>'[5]ราคาFOB2551 กค.'!$G38</f>
        <v>792.75</v>
      </c>
      <c r="I38" s="160">
        <f>'[5]ราคาFOB2551 สค.'!$G38</f>
        <v>755.25</v>
      </c>
      <c r="J38" s="138">
        <f>'[5]ราคาFOB2550 กย.'!$G38</f>
        <v>730</v>
      </c>
      <c r="K38" s="138">
        <f>'[5]ราคาFOB2551 ตค.'!$G38</f>
        <v>708.5</v>
      </c>
      <c r="L38" s="160">
        <f>'[5]ราคาFOB2551 พย.'!$G38</f>
        <v>689</v>
      </c>
      <c r="M38" s="138">
        <f>'[5]ราคาFOB2551 ธค.'!$G38</f>
        <v>615.5</v>
      </c>
      <c r="N38" s="138">
        <f t="shared" si="0"/>
        <v>708.07222222222219</v>
      </c>
      <c r="O38" s="181">
        <f t="shared" si="4"/>
        <v>8496.8666666666668</v>
      </c>
      <c r="P38" s="186">
        <f>O38/12</f>
        <v>708.07222222222219</v>
      </c>
    </row>
    <row r="39" spans="1:16" ht="24">
      <c r="A39" s="84" t="s">
        <v>20</v>
      </c>
      <c r="B39" s="95">
        <f>'[5]ราคาFOB2551 มค.'!$G39</f>
        <v>13932.28615</v>
      </c>
      <c r="C39" s="95">
        <f>'[5]ราคาFOB2551 กพ.'!$G39</f>
        <v>15443.468725000002</v>
      </c>
      <c r="D39" s="95">
        <f>'[5]ราคาFOB2551 มีค.'!$G39</f>
        <v>18181.67078</v>
      </c>
      <c r="E39" s="95">
        <f>'[5]ราคาFOB2551 เมย.'!$G39</f>
        <v>25401.463833333331</v>
      </c>
      <c r="F39" s="95">
        <f>'[5]ราคาFOB2551 พค.'!$G39</f>
        <v>26044.068724999997</v>
      </c>
      <c r="G39" s="137">
        <f>'[5]ราคาFOB2551 มิย.'!$G39</f>
        <v>22112.605680000001</v>
      </c>
      <c r="H39" s="160">
        <f>'[5]ราคาFOB2551 กค.'!$G39</f>
        <v>21041.752799999998</v>
      </c>
      <c r="I39" s="160">
        <f>'[5]ราคาFOB2551 สค.'!$G39</f>
        <v>20854.016799999998</v>
      </c>
      <c r="J39" s="138">
        <f>'[5]ราคาFOB2550 กย.'!$G39</f>
        <v>20546.330239999999</v>
      </c>
      <c r="K39" s="138">
        <f>'[5]ราคาFOB2551 ตค.'!$G39</f>
        <v>20031.158350000002</v>
      </c>
      <c r="L39" s="160">
        <f>'[5]ราคาFOB2551 พย.'!$G39</f>
        <v>18770.400599999997</v>
      </c>
      <c r="M39" s="138">
        <f>'[5]ราคาFOB2551 ธค.'!$G39</f>
        <v>15149.005150000001</v>
      </c>
      <c r="N39" s="138">
        <f t="shared" si="0"/>
        <v>19792.352319444446</v>
      </c>
      <c r="O39" s="181">
        <f t="shared" si="4"/>
        <v>237508.22783333334</v>
      </c>
      <c r="P39" s="186">
        <f>O39/12</f>
        <v>19792.352319444446</v>
      </c>
    </row>
    <row r="40" spans="1:16" ht="24">
      <c r="A40" s="84" t="s">
        <v>58</v>
      </c>
      <c r="B40" s="95">
        <f>'[5]ราคาFOB2551 มค.'!$G40</f>
        <v>423</v>
      </c>
      <c r="C40" s="95">
        <f>'[5]ราคาFOB2551 กพ.'!$G40</f>
        <v>476.25</v>
      </c>
      <c r="D40" s="95">
        <f>'[5]ราคาFOB2551 มีค.'!$G40</f>
        <v>580.6</v>
      </c>
      <c r="E40" s="95">
        <f>'[5]ราคาFOB2551 เมย.'!$G40</f>
        <v>808.66666666666663</v>
      </c>
      <c r="F40" s="95">
        <f>'[5]ราคาFOB2551 พค.'!$G40</f>
        <v>817.75</v>
      </c>
      <c r="G40" s="137">
        <f>'[5]ราคาFOB2551 มิย.'!$G40</f>
        <v>670.8</v>
      </c>
      <c r="H40" s="160">
        <f>'[5]ราคาFOB2551 กค.'!$G40</f>
        <v>632</v>
      </c>
      <c r="I40" s="160">
        <f>'[5]ราคาFOB2551 สค.'!$G40</f>
        <v>620.5</v>
      </c>
      <c r="J40" s="138">
        <f>'[5]ราคาFOB2550 กย.'!$G40</f>
        <v>600</v>
      </c>
      <c r="K40" s="138">
        <f>'[5]ราคาFOB2551 ตค.'!$G40</f>
        <v>586</v>
      </c>
      <c r="L40" s="160">
        <f>'[5]ราคาFOB2551 พย.'!$G40</f>
        <v>539</v>
      </c>
      <c r="M40" s="138">
        <f>'[5]ราคาFOB2551 ธค.'!$G40</f>
        <v>434.5</v>
      </c>
      <c r="N40" s="138">
        <f t="shared" si="0"/>
        <v>599.08888888888885</v>
      </c>
      <c r="O40" s="181">
        <f t="shared" si="4"/>
        <v>7189.0666666666666</v>
      </c>
      <c r="P40" s="186">
        <f t="shared" ref="P40:P54" si="5">O40/12</f>
        <v>599.08888888888885</v>
      </c>
    </row>
    <row r="41" spans="1:16" ht="24">
      <c r="A41" s="84" t="s">
        <v>80</v>
      </c>
      <c r="B41" s="95">
        <f>'[5]ราคาFOB2551 มค.'!$G41</f>
        <v>16879.293624999998</v>
      </c>
      <c r="C41" s="95">
        <f>'[5]ราคาFOB2551 กพ.'!$G41</f>
        <v>18670.025275</v>
      </c>
      <c r="D41" s="95">
        <f>'[5]ราคาFOB2551 มีค.'!$G41</f>
        <v>23215.446459999999</v>
      </c>
      <c r="E41" s="95">
        <f>'[5]ราคาFOB2551 เมย.'!$G41</f>
        <v>31830.532733333337</v>
      </c>
      <c r="F41" s="95">
        <f>'[5]ราคาFOB2551 พค.'!$G41</f>
        <v>33571.460549999996</v>
      </c>
      <c r="G41" s="137">
        <f>'[5]ราคาFOB2551 มิย.'!$G41</f>
        <v>30432.387579999999</v>
      </c>
      <c r="H41" s="160">
        <f>'[5]ราคาFOB2551 กค.'!$G41</f>
        <v>28890.95435</v>
      </c>
      <c r="I41" s="160">
        <f>'[5]ราคาFOB2551 สค.'!$G41</f>
        <v>27615.515624999996</v>
      </c>
      <c r="J41" s="138">
        <f>'[5]ราคาFOB2550 กย.'!$G41</f>
        <v>27347.035720000003</v>
      </c>
      <c r="K41" s="138">
        <f>'[5]ราคาFOB2551 ตค.'!$G41</f>
        <v>25685.675149999999</v>
      </c>
      <c r="L41" s="160">
        <f>'[5]ราคาFOB2551 พย.'!$G41</f>
        <v>24419.070299999999</v>
      </c>
      <c r="M41" s="138">
        <f>'[5]ราคาFOB2551 ธค.'!$G41</f>
        <v>25167.088025000001</v>
      </c>
      <c r="N41" s="138">
        <f t="shared" si="0"/>
        <v>26143.707116111113</v>
      </c>
      <c r="O41" s="181">
        <f t="shared" si="4"/>
        <v>313724.48539333337</v>
      </c>
      <c r="P41" s="186">
        <f t="shared" si="5"/>
        <v>26143.707116111113</v>
      </c>
    </row>
    <row r="42" spans="1:16" ht="24">
      <c r="A42" s="84" t="s">
        <v>56</v>
      </c>
      <c r="B42" s="95">
        <f>'[5]ราคาFOB2551 มค.'!$G42</f>
        <v>512.5</v>
      </c>
      <c r="C42" s="95">
        <f>'[5]ราคาFOB2551 กพ.'!$G42</f>
        <v>575.75</v>
      </c>
      <c r="D42" s="95">
        <f>'[5]ราคาFOB2551 มีค.'!$G42</f>
        <v>741.4</v>
      </c>
      <c r="E42" s="95">
        <f>'[5]ราคาFOB2551 เมย.'!$G42</f>
        <v>1013.3333333333334</v>
      </c>
      <c r="F42" s="95">
        <f>'[5]ราคาFOB2551 พค.'!$G42</f>
        <v>1054</v>
      </c>
      <c r="G42" s="137">
        <f>'[5]ราคาFOB2551 มิย.'!$G42</f>
        <v>923</v>
      </c>
      <c r="H42" s="160">
        <f>'[5]ราคาFOB2551 กค.'!$G42</f>
        <v>867.75</v>
      </c>
      <c r="I42" s="160">
        <f>'[5]ราคาFOB2551 สค.'!$G42</f>
        <v>821.75</v>
      </c>
      <c r="J42" s="138">
        <f>'[5]ราคาFOB2550 กย.'!$G42</f>
        <v>798.6</v>
      </c>
      <c r="K42" s="138">
        <f>'[5]ราคาFOB2551 ตค.'!$G42</f>
        <v>751.5</v>
      </c>
      <c r="L42" s="160">
        <f>'[5]ราคาFOB2551 พย.'!$G42</f>
        <v>701</v>
      </c>
      <c r="M42" s="138">
        <f>'[5]ราคาFOB2551 ธค.'!$G42</f>
        <v>722</v>
      </c>
      <c r="N42" s="138">
        <f t="shared" si="0"/>
        <v>790.21527777777783</v>
      </c>
      <c r="O42" s="181">
        <f t="shared" si="4"/>
        <v>9482.5833333333339</v>
      </c>
      <c r="P42" s="186">
        <f t="shared" si="5"/>
        <v>790.21527777777783</v>
      </c>
    </row>
    <row r="43" spans="1:16" ht="24">
      <c r="A43" s="204" t="s">
        <v>22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163"/>
      <c r="P43" s="186"/>
    </row>
    <row r="44" spans="1:16" ht="24">
      <c r="A44" s="84" t="s">
        <v>23</v>
      </c>
      <c r="B44" s="95">
        <f>'[5]ราคาFOB2551 มค.'!$G44</f>
        <v>12540.659874999999</v>
      </c>
      <c r="C44" s="95">
        <f>'[5]ราคาFOB2551 กพ.'!$G44</f>
        <v>14395.948475000001</v>
      </c>
      <c r="D44" s="95">
        <f>'[5]ราคาFOB2551 มีค.'!$G44</f>
        <v>18101.79192</v>
      </c>
      <c r="E44" s="95">
        <f>'[5]ราคาFOB2551 เมย.'!$G44</f>
        <v>25736.152900000001</v>
      </c>
      <c r="F44" s="95">
        <f>'[5]ราคาFOB2551 พค.'!$G44</f>
        <v>27134.992875</v>
      </c>
      <c r="G44" s="137">
        <f>'[5]ราคาFOB2551 มิย.'!$G44</f>
        <v>24094.79664</v>
      </c>
      <c r="H44" s="160">
        <f>'[5]ราคาFOB2551 กค.'!$G44</f>
        <v>22000.49885</v>
      </c>
      <c r="I44" s="160">
        <f>'[5]ราคาFOB2551 สค.'!$G44</f>
        <v>20187.762974999998</v>
      </c>
      <c r="J44" s="138">
        <f>'[5]ราคาFOB2550 กย.'!$G44</f>
        <v>19060.939899999998</v>
      </c>
      <c r="K44" s="138">
        <f>'[5]ราคาFOB2551 ตค.'!$G44</f>
        <v>15952.048075000001</v>
      </c>
      <c r="L44" s="160">
        <f>'[5]ราคาFOB2551 พย.'!$G44</f>
        <v>14821.142100000001</v>
      </c>
      <c r="M44" s="138">
        <f>'[5]ราคาFOB2551 ธค.'!$G44</f>
        <v>14502.52795</v>
      </c>
      <c r="N44" s="138">
        <f t="shared" si="0"/>
        <v>19044.105211249997</v>
      </c>
      <c r="O44" s="181">
        <f t="shared" ref="O44:O49" si="6">SUM(B44:M44)</f>
        <v>228529.26253499996</v>
      </c>
      <c r="P44" s="186">
        <f t="shared" si="5"/>
        <v>19044.105211249997</v>
      </c>
    </row>
    <row r="45" spans="1:16" ht="24">
      <c r="A45" s="90" t="s">
        <v>81</v>
      </c>
      <c r="B45" s="95">
        <f>'[5]ราคาFOB2551 มค.'!$G45</f>
        <v>380.75</v>
      </c>
      <c r="C45" s="95">
        <f>'[5]ราคาFOB2551 กพ.'!$G45</f>
        <v>444</v>
      </c>
      <c r="D45" s="95">
        <f>'[5]ราคาFOB2551 มีค.'!$G45</f>
        <v>578</v>
      </c>
      <c r="E45" s="95">
        <f>'[5]ราคาFOB2551 เมย.'!$G45</f>
        <v>819.33333333333337</v>
      </c>
      <c r="F45" s="95">
        <f>'[5]ราคาFOB2551 พค.'!$G45</f>
        <v>852</v>
      </c>
      <c r="G45" s="137">
        <f>'[5]ราคาFOB2551 มิย.'!$G45</f>
        <v>730.8</v>
      </c>
      <c r="H45" s="160">
        <f>'[5]ราคาFOB2551 กค.'!$G45</f>
        <v>660.75</v>
      </c>
      <c r="I45" s="160">
        <f>'[5]ราคาFOB2551 สค.'!$G45</f>
        <v>600.75</v>
      </c>
      <c r="J45" s="138">
        <f>'[5]ราคาFOB2550 กย.'!$G45</f>
        <v>556.6</v>
      </c>
      <c r="K45" s="138">
        <f>'[5]ราคาFOB2551 ตค.'!$G45</f>
        <v>466.75</v>
      </c>
      <c r="L45" s="160">
        <f>'[5]ราคาFOB2551 พย.'!$G45</f>
        <v>425.5</v>
      </c>
      <c r="M45" s="138">
        <f>'[5]ราคาFOB2551 ธค.'!$G45</f>
        <v>416</v>
      </c>
      <c r="N45" s="138">
        <f t="shared" si="0"/>
        <v>577.60277777777776</v>
      </c>
      <c r="O45" s="181">
        <f t="shared" si="6"/>
        <v>6931.2333333333336</v>
      </c>
      <c r="P45" s="186">
        <f t="shared" si="5"/>
        <v>577.60277777777776</v>
      </c>
    </row>
    <row r="46" spans="1:16" ht="24">
      <c r="A46" s="84" t="s">
        <v>24</v>
      </c>
      <c r="B46" s="95">
        <f>'[5]ราคาFOB2551 มค.'!$G46</f>
        <v>12408.941224999999</v>
      </c>
      <c r="C46" s="95">
        <f>'[5]ราคาFOB2551 กพ.'!$G46</f>
        <v>14193.366500000002</v>
      </c>
      <c r="D46" s="95">
        <f>'[5]ราคาFOB2551 มีค.'!$G46</f>
        <v>17248.641219999998</v>
      </c>
      <c r="E46" s="95">
        <f>'[5]ราคาFOB2551 เมย.'!$G46</f>
        <v>23987.080233333338</v>
      </c>
      <c r="F46" s="95">
        <f>'[5]ราคาFOB2551 พค.'!$G46</f>
        <v>24945.261825000001</v>
      </c>
      <c r="G46" s="137">
        <f>'[5]ราคาFOB2551 มิย.'!$G46</f>
        <v>21011.363819999999</v>
      </c>
      <c r="H46" s="160">
        <f>'[5]ราคาFOB2551 กค.'!$G46</f>
        <v>18986.690774999999</v>
      </c>
      <c r="I46" s="160">
        <f>'[5]ราคาFOB2551 สค.'!$G46</f>
        <v>17440.067199999998</v>
      </c>
      <c r="J46" s="138">
        <f>'[5]ราคาFOB2550 กย.'!$G46</f>
        <v>16247.658319999999</v>
      </c>
      <c r="K46" s="138">
        <f>'[5]ราคาFOB2551 ตค.'!$G46</f>
        <v>12832.87</v>
      </c>
      <c r="L46" s="160">
        <f>'[5]ราคาFOB2551 พย.'!$G46</f>
        <v>11146.3146</v>
      </c>
      <c r="M46" s="138">
        <f>'[5]ราคาFOB2551 ธค.'!$G46</f>
        <v>10816.4159</v>
      </c>
      <c r="N46" s="138">
        <f t="shared" si="0"/>
        <v>16772.055968194443</v>
      </c>
      <c r="O46" s="181">
        <f t="shared" si="6"/>
        <v>201264.67161833332</v>
      </c>
      <c r="P46" s="186">
        <f t="shared" si="5"/>
        <v>16772.055968194443</v>
      </c>
    </row>
    <row r="47" spans="1:16" ht="24">
      <c r="A47" s="90" t="s">
        <v>82</v>
      </c>
      <c r="B47" s="95">
        <f>'[5]ราคาFOB2551 มค.'!$G47</f>
        <v>376.75</v>
      </c>
      <c r="C47" s="95">
        <f>'[5]ราคาFOB2551 กพ.'!$G47</f>
        <v>437.75</v>
      </c>
      <c r="D47" s="95">
        <f>'[5]ราคาFOB2551 มีค.'!$G47</f>
        <v>550.79999999999995</v>
      </c>
      <c r="E47" s="95">
        <f>'[5]ราคาFOB2551 เมย.'!$G47</f>
        <v>763.66666666666663</v>
      </c>
      <c r="F47" s="95">
        <f>'[5]ราคาFOB2551 พค.'!$G47</f>
        <v>783.25</v>
      </c>
      <c r="G47" s="137">
        <f>'[5]ราคาFOB2551 มิย.'!$G47</f>
        <v>637.4</v>
      </c>
      <c r="H47" s="160">
        <f>'[5]ราคาFOB2551 กค.'!$G47</f>
        <v>570.25</v>
      </c>
      <c r="I47" s="160">
        <f>'[5]ราคาFOB2551 สค.'!$G47</f>
        <v>519</v>
      </c>
      <c r="J47" s="138">
        <f>'[5]ราคาFOB2550 กย.'!$G47</f>
        <v>474.4</v>
      </c>
      <c r="K47" s="138">
        <f>'[5]ราคาFOB2551 ตค.'!$G47</f>
        <v>375.5</v>
      </c>
      <c r="L47" s="160">
        <f>'[5]ราคาFOB2551 พย.'!$G47</f>
        <v>320</v>
      </c>
      <c r="M47" s="138">
        <f>'[5]ราคาFOB2551 ธค.'!$G47</f>
        <v>310.25</v>
      </c>
      <c r="N47" s="138">
        <f t="shared" si="0"/>
        <v>509.91805555555555</v>
      </c>
      <c r="O47" s="181">
        <f t="shared" si="6"/>
        <v>6119.0166666666664</v>
      </c>
      <c r="P47" s="186">
        <f t="shared" si="5"/>
        <v>509.91805555555555</v>
      </c>
    </row>
    <row r="48" spans="1:16" ht="24">
      <c r="A48" s="84" t="s">
        <v>25</v>
      </c>
      <c r="B48" s="95">
        <f>'[5]ราคาFOB2551 มค.'!$G48</f>
        <v>12310.120475</v>
      </c>
      <c r="C48" s="95">
        <f>'[5]ราคาFOB2551 กพ.'!$G48</f>
        <v>14096.077100000002</v>
      </c>
      <c r="D48" s="95">
        <f>'[5]ราคาFOB2551 มีค.'!$G48</f>
        <v>17135.953820000002</v>
      </c>
      <c r="E48" s="95">
        <f>'[5]ราคาFOB2551 เมย.'!$G48</f>
        <v>23903.352233333335</v>
      </c>
      <c r="F48" s="95">
        <f>'[5]ราคาFOB2551 พค.'!$G48</f>
        <v>24833.739374999997</v>
      </c>
      <c r="G48" s="137">
        <f>'[5]ราคาFOB2551 มิย.'!$G48</f>
        <v>20899.307140000001</v>
      </c>
      <c r="H48" s="160">
        <f>'[5]ราคาFOB2551 กค.'!$G48</f>
        <v>18870.170149999998</v>
      </c>
      <c r="I48" s="160">
        <f>'[5]ราคาFOB2551 สค.'!$G48</f>
        <v>17330.766575000001</v>
      </c>
      <c r="J48" s="138">
        <f>'[5]ราคาFOB2550 กย.'!$G48</f>
        <v>16137.910959999999</v>
      </c>
      <c r="K48" s="138">
        <f>'[5]ราคาFOB2551 ตค.'!$G48</f>
        <v>12738.841675</v>
      </c>
      <c r="L48" s="160">
        <f>'[5]ราคาFOB2551 พย.'!$G48</f>
        <v>11050.577650000001</v>
      </c>
      <c r="M48" s="138">
        <f>'[5]ราคาFOB2551 ธค.'!$G48</f>
        <v>10711.660800000001</v>
      </c>
      <c r="N48" s="138">
        <f t="shared" si="0"/>
        <v>16668.206496111114</v>
      </c>
      <c r="O48" s="181">
        <f t="shared" si="6"/>
        <v>200018.47795333338</v>
      </c>
      <c r="P48" s="186">
        <f t="shared" si="5"/>
        <v>16668.206496111114</v>
      </c>
    </row>
    <row r="49" spans="1:16" ht="24">
      <c r="A49" s="84" t="s">
        <v>83</v>
      </c>
      <c r="B49" s="95">
        <f>'[5]ราคาFOB2551 มค.'!$G49</f>
        <v>373.75</v>
      </c>
      <c r="C49" s="95">
        <f>'[5]ราคาFOB2551 กพ.'!$G49</f>
        <v>434.75</v>
      </c>
      <c r="D49" s="95">
        <f>'[5]ราคาFOB2551 มีค.'!$G49</f>
        <v>547.20000000000005</v>
      </c>
      <c r="E49" s="95">
        <f>'[5]ราคาFOB2551 เมย.'!$G49</f>
        <v>761</v>
      </c>
      <c r="F49" s="95">
        <f>'[5]ราคาFOB2551 พค.'!$G49</f>
        <v>779.75</v>
      </c>
      <c r="G49" s="137">
        <f>'[5]ราคาFOB2551 มิย.'!$G49</f>
        <v>634</v>
      </c>
      <c r="H49" s="160">
        <f>'[5]ราคาFOB2551 กค.'!$G49</f>
        <v>566.75</v>
      </c>
      <c r="I49" s="160">
        <f>'[5]ราคาFOB2551 สค.'!$G49</f>
        <v>515.75</v>
      </c>
      <c r="J49" s="138">
        <f>'[5]ราคาFOB2550 กย.'!$G49</f>
        <v>471.2</v>
      </c>
      <c r="K49" s="138">
        <f>'[5]ราคาFOB2551 ตค.'!$G49</f>
        <v>372.75</v>
      </c>
      <c r="L49" s="160">
        <f>'[5]ราคาFOB2551 พย.'!$G49</f>
        <v>317.25</v>
      </c>
      <c r="M49" s="138">
        <f>'[5]ราคาFOB2551 ธค.'!$G49</f>
        <v>307.25</v>
      </c>
      <c r="N49" s="138">
        <f t="shared" si="0"/>
        <v>506.7833333333333</v>
      </c>
      <c r="O49" s="181">
        <f t="shared" si="6"/>
        <v>6081.4</v>
      </c>
      <c r="P49" s="186">
        <f t="shared" si="5"/>
        <v>506.7833333333333</v>
      </c>
    </row>
    <row r="50" spans="1:16" ht="24">
      <c r="A50" s="198" t="s">
        <v>59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163"/>
      <c r="P50" s="186"/>
    </row>
    <row r="51" spans="1:16" ht="24">
      <c r="A51" s="84" t="s">
        <v>84</v>
      </c>
      <c r="B51" s="95">
        <f>'[5]ราคาFOB2551 มค.'!$G51</f>
        <v>17385.989224999998</v>
      </c>
      <c r="C51" s="95">
        <f>'[5]ราคาFOB2551 กพ.'!$G51</f>
        <v>17144.263475</v>
      </c>
      <c r="D51" s="95">
        <f>'[5]ราคาFOB2551 มีค.'!$G51</f>
        <v>19040.1178</v>
      </c>
      <c r="E51" s="95">
        <f>'[5]ราคาFOB2551 เมย.'!$G51</f>
        <v>24522.419299999998</v>
      </c>
      <c r="F51" s="95">
        <f>'[5]ราคาFOB2551 พค.'!$G51</f>
        <v>24943.858325000001</v>
      </c>
      <c r="G51" s="137">
        <f>'[5]ราคาFOB2551 มิย.'!$G51</f>
        <v>22439.735999999997</v>
      </c>
      <c r="H51" s="160">
        <f>'[5]ราคาFOB2551 กค.'!$G51</f>
        <v>20901.7886</v>
      </c>
      <c r="I51" s="160">
        <f>'[5]ราคาFOB2551 สค.'!$G51</f>
        <v>19086.929274999999</v>
      </c>
      <c r="J51" s="138">
        <f>'[5]ราคาFOB2550 กย.'!$G51</f>
        <v>17657.135739999998</v>
      </c>
      <c r="K51" s="138">
        <f>'[5]ราคาFOB2551 ตค.'!$G51</f>
        <v>15619.872100000001</v>
      </c>
      <c r="L51" s="160">
        <f>'[5]ราคาFOB2551 พย.'!$G51</f>
        <v>15745.6585</v>
      </c>
      <c r="M51" s="138">
        <f>'[5]ราคาFOB2551 ธค.'!$G51</f>
        <v>0</v>
      </c>
      <c r="N51" s="138">
        <f t="shared" si="0"/>
        <v>17873.980695000002</v>
      </c>
      <c r="O51" s="181">
        <f>SUM(B51:M51)</f>
        <v>214487.76834000001</v>
      </c>
      <c r="P51" s="186">
        <f t="shared" si="5"/>
        <v>17873.980695000002</v>
      </c>
    </row>
    <row r="52" spans="1:16" ht="24">
      <c r="A52" s="84" t="s">
        <v>55</v>
      </c>
      <c r="B52" s="95">
        <f>'[5]ราคาFOB2551 มค.'!$G52</f>
        <v>527.75</v>
      </c>
      <c r="C52" s="95">
        <f>'[5]ราคาFOB2551 กพ.'!$G52</f>
        <v>528.75</v>
      </c>
      <c r="D52" s="95">
        <f>'[5]ราคาFOB2551 มีค.'!$G52</f>
        <v>608</v>
      </c>
      <c r="E52" s="95">
        <f>'[5]ราคาFOB2551 เมย.'!$G52</f>
        <v>780.66666666666663</v>
      </c>
      <c r="F52" s="95">
        <f>'[5]ราคาFOB2551 พค.'!$G52</f>
        <v>783.25</v>
      </c>
      <c r="G52" s="137">
        <f>'[5]ราคาFOB2551 มิย.'!$G52</f>
        <v>680.6</v>
      </c>
      <c r="H52" s="160">
        <f>'[5]ราคาFOB2551 กค.'!$G52</f>
        <v>627.75</v>
      </c>
      <c r="I52" s="160">
        <f>'[5]ราคาFOB2551 สค.'!$G52</f>
        <v>568</v>
      </c>
      <c r="J52" s="138">
        <f>'[5]ราคาFOB2550 กย.'!$G52</f>
        <v>515.6</v>
      </c>
      <c r="K52" s="138">
        <f>'[5]ราคาFOB2551 ตค.'!$G52</f>
        <v>457</v>
      </c>
      <c r="L52" s="160">
        <f>'[5]ราคาFOB2551 พย.'!$G52</f>
        <v>452</v>
      </c>
      <c r="M52" s="138">
        <f>'[5]ราคาFOB2551 ธค.'!$G52</f>
        <v>0</v>
      </c>
      <c r="N52" s="138">
        <f t="shared" si="0"/>
        <v>544.11388888888894</v>
      </c>
      <c r="O52" s="181">
        <f>SUM(B52:M52)</f>
        <v>6529.3666666666668</v>
      </c>
      <c r="P52" s="186">
        <f t="shared" si="5"/>
        <v>544.11388888888894</v>
      </c>
    </row>
    <row r="53" spans="1:16" ht="24">
      <c r="A53" s="84" t="s">
        <v>28</v>
      </c>
      <c r="B53" s="95"/>
      <c r="C53" s="95"/>
      <c r="D53" s="95"/>
      <c r="E53" s="95"/>
      <c r="F53" s="95"/>
      <c r="G53" s="137"/>
      <c r="H53" s="160"/>
      <c r="I53" s="160"/>
      <c r="J53" s="138"/>
      <c r="K53" s="138"/>
      <c r="L53" s="160"/>
      <c r="M53" s="138">
        <f>'[5]ราคาFOB2551 ธค.'!$G53</f>
        <v>16980.517175000001</v>
      </c>
      <c r="N53" s="138">
        <f t="shared" si="0"/>
        <v>16980.517175000001</v>
      </c>
      <c r="O53" s="181">
        <f>SUM(B53:M53)</f>
        <v>16980.517175000001</v>
      </c>
      <c r="P53" s="186">
        <f t="shared" si="5"/>
        <v>1415.0430979166667</v>
      </c>
    </row>
    <row r="54" spans="1:16" ht="24">
      <c r="A54" s="105" t="s">
        <v>55</v>
      </c>
      <c r="B54" s="95"/>
      <c r="C54" s="95"/>
      <c r="D54" s="95"/>
      <c r="E54" s="95"/>
      <c r="F54" s="95"/>
      <c r="G54" s="137"/>
      <c r="H54" s="160"/>
      <c r="I54" s="160"/>
      <c r="J54" s="138"/>
      <c r="K54" s="138"/>
      <c r="L54" s="160"/>
      <c r="M54" s="138">
        <f>'[5]ราคาFOB2551 ธค.'!$G54</f>
        <v>487.25</v>
      </c>
      <c r="N54" s="138">
        <f t="shared" si="0"/>
        <v>487.25</v>
      </c>
      <c r="O54" s="181">
        <f>SUM(B54:M54)</f>
        <v>487.25</v>
      </c>
      <c r="P54" s="186">
        <f t="shared" si="5"/>
        <v>40.604166666666664</v>
      </c>
    </row>
    <row r="55" spans="1:16" ht="24">
      <c r="A55" s="204" t="s">
        <v>29</v>
      </c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163"/>
      <c r="P55" s="164"/>
    </row>
    <row r="56" spans="1:16" ht="24">
      <c r="A56" s="84" t="s">
        <v>30</v>
      </c>
      <c r="B56" s="95">
        <f>'[5]ราคาFOB2551 มค.'!$G56</f>
        <v>13109.588274999998</v>
      </c>
      <c r="C56" s="95">
        <f>'[5]ราคาFOB2551 กพ.'!$G56</f>
        <v>14475.748775</v>
      </c>
      <c r="D56" s="95">
        <f>'[5]ราคาFOB2551 มีค.'!$G56</f>
        <v>16381.706700000001</v>
      </c>
      <c r="E56" s="95">
        <f>'[5]ราคาFOB2551 เมย.'!$G56</f>
        <v>19171.397066666668</v>
      </c>
      <c r="F56" s="95">
        <f>'[5]ราคาFOB2551 พค.'!$G56</f>
        <v>19172.453374999997</v>
      </c>
      <c r="G56" s="137">
        <f>'[5]ราคาFOB2551 มิย.'!$G56</f>
        <v>18595.12068</v>
      </c>
      <c r="H56" s="160">
        <f>'[5]ราคาFOB2551 กค.'!$G56</f>
        <v>17330.344675</v>
      </c>
      <c r="I56" s="160">
        <f>'[5]ราคาFOB2551 สค.'!$G56</f>
        <v>17330.766575000001</v>
      </c>
      <c r="J56" s="138">
        <f>'[5]ราคาFOB2550 กย.'!$G56</f>
        <v>15493.067359999997</v>
      </c>
      <c r="K56" s="138">
        <f>'[5]ราคาFOB2551 ตค.'!$G56</f>
        <v>13227.77115</v>
      </c>
      <c r="L56" s="160">
        <f>'[5]ราคาFOB2551 พย.'!$G56</f>
        <v>13263.73885</v>
      </c>
      <c r="M56" s="138">
        <f>'[5]ราคาFOB2551 ธค.'!$G56</f>
        <v>13829.651675000001</v>
      </c>
      <c r="N56" s="138">
        <f t="shared" si="0"/>
        <v>15948.446263055555</v>
      </c>
      <c r="O56" s="181">
        <f>SUM(B56:M56)</f>
        <v>191381.35515666666</v>
      </c>
      <c r="P56" s="186">
        <f>O56/12</f>
        <v>15948.446263055555</v>
      </c>
    </row>
    <row r="57" spans="1:16" ht="24">
      <c r="A57" s="84" t="s">
        <v>56</v>
      </c>
      <c r="B57" s="95">
        <f>'[5]ราคาFOB2551 มค.'!$G57</f>
        <v>398</v>
      </c>
      <c r="C57" s="95">
        <f>'[5]ราคาFOB2551 กพ.'!$G57</f>
        <v>446.5</v>
      </c>
      <c r="D57" s="95">
        <f>'[5]ราคาFOB2551 มีค.'!$G57</f>
        <v>523.20000000000005</v>
      </c>
      <c r="E57" s="95">
        <f>'[5]ราคาFOB2551 เมย.'!$G57</f>
        <v>610.33333333333337</v>
      </c>
      <c r="F57" s="95">
        <f>'[5]ราคาFOB2551 พค.'!$G57</f>
        <v>602</v>
      </c>
      <c r="G57" s="137">
        <f>'[5]ราคาFOB2551 มิย.'!$G57</f>
        <v>564</v>
      </c>
      <c r="H57" s="160">
        <f>'[5]ราคาFOB2551 กค.'!$G57</f>
        <v>520.5</v>
      </c>
      <c r="I57" s="160">
        <f>'[5]ราคาFOB2551 สค.'!$G57</f>
        <v>515.75</v>
      </c>
      <c r="J57" s="138">
        <f>'[5]ราคาFOB2550 กย.'!$G57</f>
        <v>452.4</v>
      </c>
      <c r="K57" s="138">
        <f>'[5]ราคาFOB2551 ตค.'!$G57</f>
        <v>387</v>
      </c>
      <c r="L57" s="160">
        <f>'[5]ราคาFOB2551 พย.'!$G57</f>
        <v>380.75</v>
      </c>
      <c r="M57" s="138">
        <f>'[5]ราคาFOB2551 ธค.'!$G57</f>
        <v>396.75</v>
      </c>
      <c r="N57" s="138">
        <f t="shared" si="0"/>
        <v>483.09861111111104</v>
      </c>
      <c r="O57" s="181">
        <f>SUM(B57:M57)</f>
        <v>5797.1833333333325</v>
      </c>
      <c r="P57" s="186">
        <f>O57/12</f>
        <v>483.09861111111104</v>
      </c>
    </row>
    <row r="58" spans="1:16" ht="24">
      <c r="A58" s="204" t="s">
        <v>31</v>
      </c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181"/>
      <c r="P58" s="186"/>
    </row>
    <row r="59" spans="1:16" ht="24">
      <c r="A59" s="84" t="s">
        <v>32</v>
      </c>
      <c r="B59" s="95">
        <f>'[5]ราคาFOB2551 มค.'!$G59</f>
        <v>13141.737550000002</v>
      </c>
      <c r="C59" s="95">
        <f>'[5]ราคาFOB2551 กพ.'!$G59</f>
        <v>14849.6188</v>
      </c>
      <c r="D59" s="95">
        <f>'[5]ราคาFOB2551 มีค.'!$G59</f>
        <v>18884.339120000001</v>
      </c>
      <c r="E59" s="95">
        <f>'[5]ราคาFOB2551 เมย.'!$G59</f>
        <v>27411.080933333335</v>
      </c>
      <c r="F59" s="95">
        <f>'[5]ราคาFOB2551 พค.'!$G59</f>
        <v>30756.896799999999</v>
      </c>
      <c r="G59" s="137">
        <f>'[5]ราคาFOB2551 มิย.'!$G59</f>
        <v>27834.787919999995</v>
      </c>
      <c r="H59" s="160">
        <f>'[5]ราคาFOB2551 กค.'!$G59</f>
        <v>26735.169149999998</v>
      </c>
      <c r="I59" s="160">
        <f>'[5]ราคาFOB2551 สค.'!$G59</f>
        <v>25447.639775</v>
      </c>
      <c r="J59" s="138">
        <f>'[5]ราคาFOB2550 กย.'!$G59</f>
        <v>25218.100979999999</v>
      </c>
      <c r="K59" s="138">
        <f>'[5]ราคาFOB2551 ตค.'!$G59</f>
        <v>22181.950400000002</v>
      </c>
      <c r="L59" s="160">
        <f>'[5]ราคาFOB2551 พย.'!$G59</f>
        <v>19845.702949999999</v>
      </c>
      <c r="M59" s="138">
        <f>'[5]ราคาFOB2551 ธค.'!$G59</f>
        <v>19539.453575</v>
      </c>
      <c r="N59" s="138">
        <f t="shared" si="0"/>
        <v>22653.873162777778</v>
      </c>
      <c r="O59" s="181">
        <f t="shared" ref="O59:O70" si="7">SUM(B59:M59)</f>
        <v>271846.47795333335</v>
      </c>
      <c r="P59" s="186">
        <f>O59/12</f>
        <v>22653.873162777778</v>
      </c>
    </row>
    <row r="60" spans="1:16" ht="24">
      <c r="A60" s="84" t="s">
        <v>55</v>
      </c>
      <c r="B60" s="95">
        <f>'[5]ราคาFOB2551 มค.'!$G60</f>
        <v>399</v>
      </c>
      <c r="C60" s="95">
        <f>'[5]ราคาFOB2551 กพ.'!$G60</f>
        <v>458</v>
      </c>
      <c r="D60" s="95">
        <f>'[5]ราคาFOB2551 มีค.'!$G60</f>
        <v>603</v>
      </c>
      <c r="E60" s="95">
        <f>'[5]ราคาFOB2551 เมย.'!$G60</f>
        <v>872.66666666666663</v>
      </c>
      <c r="F60" s="95">
        <f>'[5]ราคาFOB2551 พค.'!$G60</f>
        <v>965.5</v>
      </c>
      <c r="G60" s="137">
        <f>'[5]ราคาFOB2551 มิย.'!$G60</f>
        <v>844.2</v>
      </c>
      <c r="H60" s="160">
        <f>'[5]ราคาFOB2551 กค.'!$G60</f>
        <v>803</v>
      </c>
      <c r="I60" s="160">
        <f>'[5]ราคาFOB2551 สค.'!$G60</f>
        <v>757.25</v>
      </c>
      <c r="J60" s="138">
        <f>'[5]ราคาFOB2550 กย.'!$G60</f>
        <v>736.4</v>
      </c>
      <c r="K60" s="138">
        <f>'[5]ราคาFOB2551 ตค.'!$G60</f>
        <v>649</v>
      </c>
      <c r="L60" s="160">
        <f>'[5]ราคาFOB2551 พย.'!$G60</f>
        <v>569.75</v>
      </c>
      <c r="M60" s="138">
        <f>'[5]ราคาFOB2551 ธค.'!$G60</f>
        <v>560.5</v>
      </c>
      <c r="N60" s="138">
        <f t="shared" si="0"/>
        <v>684.8555555555555</v>
      </c>
      <c r="O60" s="181">
        <f t="shared" si="7"/>
        <v>8218.2666666666664</v>
      </c>
      <c r="P60" s="186">
        <f t="shared" ref="P60:P68" si="8">O60/12</f>
        <v>684.8555555555555</v>
      </c>
    </row>
    <row r="61" spans="1:16" ht="24">
      <c r="A61" s="84" t="s">
        <v>33</v>
      </c>
      <c r="B61" s="95">
        <f>'[5]ราคาFOB2551 มค.'!$G61</f>
        <v>12837.067299999999</v>
      </c>
      <c r="C61" s="95">
        <f>'[5]ราคาFOB2551 กพ.'!$G61</f>
        <v>14549.573900000001</v>
      </c>
      <c r="D61" s="95">
        <f>'[5]ราคาFOB2551 มีค.'!$G61</f>
        <v>18583.76902</v>
      </c>
      <c r="E61" s="95">
        <f>'[5]ราคาFOB2551 เมย.'!$G61</f>
        <v>27096.971600000001</v>
      </c>
      <c r="F61" s="95">
        <f>'[5]ราคาFOB2551 พค.'!$G61</f>
        <v>30430.496299999999</v>
      </c>
      <c r="G61" s="137">
        <f>'[5]ราคาFOB2551 มิย.'!$G61</f>
        <v>27498.556219999999</v>
      </c>
      <c r="H61" s="160">
        <f>'[5]ราคาFOB2551 กค.'!$G61</f>
        <v>26393.885599999998</v>
      </c>
      <c r="I61" s="160">
        <f>'[5]ราคาFOB2551 สค.'!$G61</f>
        <v>25119.992200000001</v>
      </c>
      <c r="J61" s="138">
        <f>'[5]ราคาFOB2550 กย.'!$G61</f>
        <v>24896.209779999997</v>
      </c>
      <c r="K61" s="138">
        <f>'[5]ราคาFOB2551 ตค.'!$G61</f>
        <v>21857.133249999999</v>
      </c>
      <c r="L61" s="160">
        <f>'[5]ราคาFOB2551 พย.'!$G61</f>
        <v>19567.03975</v>
      </c>
      <c r="M61" s="138">
        <f>'[5]ราคาFOB2551 ธค.'!$G61</f>
        <v>19216.859275000003</v>
      </c>
      <c r="N61" s="138">
        <f t="shared" si="0"/>
        <v>22337.296182916663</v>
      </c>
      <c r="O61" s="181">
        <f t="shared" si="7"/>
        <v>268047.55419499998</v>
      </c>
      <c r="P61" s="186">
        <f t="shared" si="8"/>
        <v>22337.296182916663</v>
      </c>
    </row>
    <row r="62" spans="1:16" ht="24">
      <c r="A62" s="84" t="s">
        <v>55</v>
      </c>
      <c r="B62" s="95">
        <f>'[5]ราคาFOB2551 มค.'!$G62</f>
        <v>389.75</v>
      </c>
      <c r="C62" s="95">
        <f>'[5]ราคาFOB2551 กพ.'!$G62</f>
        <v>448.75</v>
      </c>
      <c r="D62" s="95">
        <f>'[5]ราคาFOB2551 มีค.'!$G62</f>
        <v>593.4</v>
      </c>
      <c r="E62" s="95">
        <f>'[5]ราคาFOB2551 เมย.'!$G62</f>
        <v>862.66666666666663</v>
      </c>
      <c r="F62" s="95">
        <f>'[5]ราคาFOB2551 พค.'!$G62</f>
        <v>955.25</v>
      </c>
      <c r="G62" s="137">
        <f>'[5]ราคาFOB2551 มิย.'!$G62</f>
        <v>834</v>
      </c>
      <c r="H62" s="160">
        <f>'[5]ราคาFOB2551 กค.'!$G62</f>
        <v>792.75</v>
      </c>
      <c r="I62" s="160">
        <f>'[5]ราคาFOB2551 สค.'!$G62</f>
        <v>747.5</v>
      </c>
      <c r="J62" s="138">
        <f>'[5]ราคาFOB2550 กย.'!$G62</f>
        <v>727</v>
      </c>
      <c r="K62" s="138">
        <f>'[5]ราคาFOB2551 ตค.'!$G62</f>
        <v>639.5</v>
      </c>
      <c r="L62" s="160">
        <f>'[5]ราคาFOB2551 พย.'!$G62</f>
        <v>561.75</v>
      </c>
      <c r="M62" s="138">
        <f>'[5]ราคาFOB2551 ธค.'!$G62</f>
        <v>551.25</v>
      </c>
      <c r="N62" s="138">
        <f t="shared" si="0"/>
        <v>675.29722222222222</v>
      </c>
      <c r="O62" s="181">
        <f t="shared" si="7"/>
        <v>8103.5666666666666</v>
      </c>
      <c r="P62" s="186">
        <f t="shared" si="8"/>
        <v>675.29722222222222</v>
      </c>
    </row>
    <row r="63" spans="1:16" ht="24">
      <c r="A63" s="84" t="s">
        <v>34</v>
      </c>
      <c r="B63" s="95">
        <f>'[5]ราคาFOB2551 มค.'!$G63</f>
        <v>12688.99855</v>
      </c>
      <c r="C63" s="95">
        <f>'[5]ราคาFOB2551 กพ.'!$G63</f>
        <v>14241.6209</v>
      </c>
      <c r="D63" s="95">
        <f>'[5]ราคาFOB2551 มีค.'!$G63</f>
        <v>18283.238259999998</v>
      </c>
      <c r="E63" s="95">
        <f>'[5]ราคาFOB2551 เมย.'!$G63</f>
        <v>26793.287466666665</v>
      </c>
      <c r="F63" s="95">
        <f>'[5]ราคาFOB2551 พค.'!$G63</f>
        <v>30104.014750000002</v>
      </c>
      <c r="G63" s="137">
        <f>'[5]ราคาFOB2551 มิย.'!$G63</f>
        <v>27182.043600000005</v>
      </c>
      <c r="H63" s="160">
        <f>'[5]ราคาFOB2551 กค.'!$G63</f>
        <v>26060.943099999997</v>
      </c>
      <c r="I63" s="160">
        <f>'[5]ราคาFOB2551 สค.'!$G63</f>
        <v>24792.310774999994</v>
      </c>
      <c r="J63" s="138">
        <f>'[5]ราคาFOB2550 กย.'!$G63</f>
        <v>26385.186240000003</v>
      </c>
      <c r="K63" s="138">
        <f>'[5]ราคาFOB2551 ตค.'!$G63</f>
        <v>21549.474999999999</v>
      </c>
      <c r="L63" s="160">
        <f>'[5]ราคาFOB2551 พย.'!$G63</f>
        <v>19218.710749999998</v>
      </c>
      <c r="M63" s="138">
        <f>'[5]ราคาFOB2551 ธค.'!$G63</f>
        <v>18920.740425</v>
      </c>
      <c r="N63" s="138">
        <f t="shared" si="0"/>
        <v>22185.047484722221</v>
      </c>
      <c r="O63" s="181">
        <f t="shared" si="7"/>
        <v>266220.56981666666</v>
      </c>
      <c r="P63" s="186">
        <f t="shared" si="8"/>
        <v>22185.047484722221</v>
      </c>
    </row>
    <row r="64" spans="1:16" ht="24">
      <c r="A64" s="84" t="s">
        <v>55</v>
      </c>
      <c r="B64" s="95">
        <f>'[5]ราคาFOB2551 มค.'!$G64</f>
        <v>385.25</v>
      </c>
      <c r="C64" s="95">
        <f>'[5]ราคาFOB2551 กพ.'!$G64</f>
        <v>439.25</v>
      </c>
      <c r="D64" s="95">
        <f>'[5]ราคาFOB2551 มีค.'!$G64</f>
        <v>583.79999999999995</v>
      </c>
      <c r="E64" s="95">
        <f>'[5]ราคาFOB2551 เมย.'!$G64</f>
        <v>853</v>
      </c>
      <c r="F64" s="95">
        <f>'[5]ราคาFOB2551 พค.'!$G64</f>
        <v>945</v>
      </c>
      <c r="G64" s="137">
        <f>'[5]ราคาFOB2551 มิย.'!$G64</f>
        <v>824.4</v>
      </c>
      <c r="H64" s="160">
        <f>'[5]ราคาFOB2551 กค.'!$G64</f>
        <v>782.75</v>
      </c>
      <c r="I64" s="160">
        <f>'[5]ราคาFOB2551 สค.'!$G64</f>
        <v>737.75</v>
      </c>
      <c r="J64" s="138">
        <f>'[5]ราคาFOB2550 กย.'!$G64</f>
        <v>771.2</v>
      </c>
      <c r="K64" s="138">
        <f>'[5]ราคาFOB2551 ตค.'!$G64</f>
        <v>630.5</v>
      </c>
      <c r="L64" s="160">
        <f>'[5]ราคาFOB2551 พย.'!$G64</f>
        <v>551.75</v>
      </c>
      <c r="M64" s="138">
        <f>'[5]ราคาFOB2551 ธค.'!$G64</f>
        <v>542.75</v>
      </c>
      <c r="N64" s="138">
        <f t="shared" si="0"/>
        <v>670.61666666666667</v>
      </c>
      <c r="O64" s="181">
        <f t="shared" si="7"/>
        <v>8047.4000000000005</v>
      </c>
      <c r="P64" s="186">
        <f t="shared" si="8"/>
        <v>670.61666666666667</v>
      </c>
    </row>
    <row r="65" spans="1:16" ht="24">
      <c r="A65" s="84" t="s">
        <v>35</v>
      </c>
      <c r="B65" s="95"/>
      <c r="C65" s="95"/>
      <c r="D65" s="95"/>
      <c r="E65" s="95"/>
      <c r="F65" s="95"/>
      <c r="G65" s="137"/>
      <c r="H65" s="160"/>
      <c r="I65" s="160"/>
      <c r="J65" s="138"/>
      <c r="K65" s="138"/>
      <c r="L65" s="160"/>
      <c r="M65" s="138"/>
      <c r="N65" s="138"/>
      <c r="O65" s="181">
        <f t="shared" si="7"/>
        <v>0</v>
      </c>
      <c r="P65" s="186">
        <f t="shared" si="8"/>
        <v>0</v>
      </c>
    </row>
    <row r="66" spans="1:16" ht="24">
      <c r="A66" s="84" t="s">
        <v>55</v>
      </c>
      <c r="B66" s="95"/>
      <c r="C66" s="95"/>
      <c r="D66" s="95"/>
      <c r="E66" s="95"/>
      <c r="F66" s="95"/>
      <c r="G66" s="137"/>
      <c r="H66" s="160"/>
      <c r="I66" s="160"/>
      <c r="J66" s="138"/>
      <c r="K66" s="138"/>
      <c r="L66" s="160"/>
      <c r="M66" s="138"/>
      <c r="N66" s="138"/>
      <c r="O66" s="181">
        <f t="shared" si="7"/>
        <v>0</v>
      </c>
      <c r="P66" s="186">
        <f t="shared" si="8"/>
        <v>0</v>
      </c>
    </row>
    <row r="67" spans="1:16" ht="24">
      <c r="A67" s="84" t="s">
        <v>36</v>
      </c>
      <c r="B67" s="95"/>
      <c r="C67" s="95"/>
      <c r="D67" s="95"/>
      <c r="E67" s="95"/>
      <c r="F67" s="95"/>
      <c r="G67" s="137"/>
      <c r="H67" s="160"/>
      <c r="I67" s="160"/>
      <c r="J67" s="138"/>
      <c r="K67" s="138"/>
      <c r="L67" s="160"/>
      <c r="M67" s="138"/>
      <c r="N67" s="138"/>
      <c r="O67" s="181">
        <f t="shared" si="7"/>
        <v>0</v>
      </c>
      <c r="P67" s="186">
        <f t="shared" si="8"/>
        <v>0</v>
      </c>
    </row>
    <row r="68" spans="1:16" ht="24">
      <c r="A68" s="84" t="s">
        <v>55</v>
      </c>
      <c r="B68" s="95"/>
      <c r="C68" s="95"/>
      <c r="D68" s="95"/>
      <c r="E68" s="95"/>
      <c r="F68" s="95"/>
      <c r="G68" s="137"/>
      <c r="H68" s="160"/>
      <c r="I68" s="160"/>
      <c r="J68" s="138"/>
      <c r="K68" s="138"/>
      <c r="L68" s="160"/>
      <c r="M68" s="138"/>
      <c r="N68" s="138"/>
      <c r="O68" s="181">
        <f t="shared" si="7"/>
        <v>0</v>
      </c>
      <c r="P68" s="186">
        <f t="shared" si="8"/>
        <v>0</v>
      </c>
    </row>
    <row r="69" spans="1:16" ht="24">
      <c r="A69" s="204" t="s">
        <v>39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181"/>
      <c r="P69" s="186"/>
    </row>
    <row r="70" spans="1:16" ht="24">
      <c r="A70" s="84" t="s">
        <v>40</v>
      </c>
      <c r="B70" s="95">
        <f>'[5]ราคาFOB2551 มค.'!$G70</f>
        <v>13685.325999999999</v>
      </c>
      <c r="C70" s="95">
        <f>'[5]ราคาFOB2551 กพ.'!$G70</f>
        <v>15972.078325</v>
      </c>
      <c r="D70" s="95">
        <f>'[5]ราคาFOB2551 มีค.'!$G70</f>
        <v>19978.791199999996</v>
      </c>
      <c r="E70" s="95">
        <f>'[5]ราคาFOB2551 เมย.'!$G70</f>
        <v>30760.336266666669</v>
      </c>
      <c r="F70" s="95">
        <f>'[5]ราคาFOB2551 พค.'!$G70</f>
        <v>33471.805499999995</v>
      </c>
      <c r="G70" s="137">
        <f>'[5]ราคาFOB2551 มิย.'!$G70</f>
        <v>30695.8858</v>
      </c>
      <c r="H70" s="160">
        <f>'[5]ราคาFOB2551 กค.'!$G70</f>
        <v>28741.007674999997</v>
      </c>
      <c r="I70" s="160">
        <f>'[5]ราคาFOB2551 สค.'!$G70</f>
        <v>27454.925599999999</v>
      </c>
      <c r="J70" s="138">
        <f>'[5]ราคาFOB2550 กย.'!$G70</f>
        <v>26293.363059999996</v>
      </c>
      <c r="K70" s="138">
        <f>'[5]ราคาFOB2551 ตค.'!$G70</f>
        <v>22369.897000000001</v>
      </c>
      <c r="L70" s="160">
        <f>'[5]ราคาFOB2551 พย.'!$G70</f>
        <v>20325.285699999997</v>
      </c>
      <c r="M70" s="138">
        <f>'[5]ราคาFOB2551 ธค.'!$G70</f>
        <v>20808.020825</v>
      </c>
      <c r="N70" s="138">
        <f t="shared" si="0"/>
        <v>24213.060245972218</v>
      </c>
      <c r="O70" s="181">
        <f t="shared" si="7"/>
        <v>290556.72295166663</v>
      </c>
      <c r="P70" s="186">
        <f>O70/12</f>
        <v>24213.060245972218</v>
      </c>
    </row>
    <row r="71" spans="1:16" ht="24">
      <c r="A71" s="105" t="s">
        <v>56</v>
      </c>
      <c r="B71" s="95">
        <f>'[5]ราคาFOB2551 มค.'!$G71</f>
        <v>415.5</v>
      </c>
      <c r="C71" s="95">
        <f>'[5]ราคาFOB2551 กพ.'!$G71</f>
        <v>492.75</v>
      </c>
      <c r="D71" s="95">
        <f>'[5]ราคาFOB2551 มีค.'!$G71</f>
        <v>638</v>
      </c>
      <c r="E71" s="95">
        <f>'[5]ราคาFOB2551 เมย.'!$G71</f>
        <v>979.33333333333337</v>
      </c>
      <c r="F71" s="95">
        <f>'[5]ราคาFOB2551 พค.'!$G71</f>
        <v>1051</v>
      </c>
      <c r="G71" s="137">
        <f>'[5]ราคาFOB2551 มิย.'!$G71</f>
        <v>931</v>
      </c>
      <c r="H71" s="160">
        <f>'[5]ราคาFOB2551 กค.'!$G71</f>
        <v>863.25</v>
      </c>
      <c r="I71" s="160">
        <f>'[5]ราคาFOB2551 สค.'!$G71</f>
        <v>817</v>
      </c>
      <c r="J71" s="138">
        <f>'[5]ราคาFOB2550 กย.'!$G71</f>
        <v>767.8</v>
      </c>
      <c r="K71" s="138">
        <f>'[5]ราคาFOB2551 ตค.'!$G71</f>
        <v>654.5</v>
      </c>
      <c r="L71" s="160">
        <f>'[5]ราคาFOB2551 พย.'!$G71</f>
        <v>583.5</v>
      </c>
      <c r="M71" s="138">
        <f>'[5]ราคาFOB2551 ธค.'!$G71</f>
        <v>597</v>
      </c>
      <c r="N71" s="138">
        <f t="shared" ref="N71:N84" si="9">AVERAGE(B71:M71)</f>
        <v>732.55277777777792</v>
      </c>
      <c r="O71" s="181">
        <f>SUM(B71:M71)</f>
        <v>8790.633333333335</v>
      </c>
      <c r="P71" s="186">
        <f>O71/12</f>
        <v>732.55277777777792</v>
      </c>
    </row>
    <row r="72" spans="1:16" ht="24">
      <c r="A72" s="84" t="s">
        <v>41</v>
      </c>
      <c r="B72" s="95">
        <f>'[5]ราคาFOB2551 มค.'!$G72</f>
        <v>13586.50525</v>
      </c>
      <c r="C72" s="95">
        <f>'[5]ราคาFOB2551 กพ.'!$G72</f>
        <v>15866.707300000002</v>
      </c>
      <c r="D72" s="95">
        <f>'[5]ราคาFOB2551 มีค.'!$G72</f>
        <v>19884.862579999997</v>
      </c>
      <c r="E72" s="95">
        <f>'[5]ราคาFOB2551 เมย.'!$G72</f>
        <v>30666.103466666671</v>
      </c>
      <c r="F72" s="95">
        <f>'[5]ราคาFOB2551 พค.'!$G72</f>
        <v>33352.279724999993</v>
      </c>
      <c r="G72" s="137">
        <f>'[5]ราคาFOB2551 มิย.'!$G72</f>
        <v>30583.727999999996</v>
      </c>
      <c r="H72" s="160">
        <f>'[5]ราคาFOB2551 กค.'!$G72</f>
        <v>28624.468549999998</v>
      </c>
      <c r="I72" s="160">
        <f>'[5]ราคาFOB2551 สค.'!$G72</f>
        <v>27345.658824999999</v>
      </c>
      <c r="J72" s="138">
        <f>'[5]ราคาFOB2550 กย.'!$G72</f>
        <v>26190.60096</v>
      </c>
      <c r="K72" s="138">
        <f>'[5]ราคาFOB2551 ตค.'!$G72</f>
        <v>22275.889125000002</v>
      </c>
      <c r="L72" s="160">
        <f>'[5]ราคาFOB2551 พย.'!$G72</f>
        <v>20229.56005</v>
      </c>
      <c r="M72" s="138">
        <f>'[5]ราคาFOB2551 ธค.'!$G72</f>
        <v>20694.802875000001</v>
      </c>
      <c r="N72" s="138">
        <f t="shared" si="9"/>
        <v>24108.430558888886</v>
      </c>
      <c r="O72" s="181">
        <f>SUM(B72:M72)</f>
        <v>289301.16670666664</v>
      </c>
      <c r="P72" s="186">
        <f>O72/12</f>
        <v>24108.430558888886</v>
      </c>
    </row>
    <row r="73" spans="1:16" ht="24">
      <c r="A73" s="84" t="s">
        <v>55</v>
      </c>
      <c r="B73" s="95">
        <f>'[5]ราคาFOB2551 มค.'!$G73</f>
        <v>412.5</v>
      </c>
      <c r="C73" s="95">
        <f>'[5]ราคาFOB2551 กพ.'!$G73</f>
        <v>489.5</v>
      </c>
      <c r="D73" s="95">
        <f>'[5]ราคาFOB2551 มีค.'!$G73</f>
        <v>635</v>
      </c>
      <c r="E73" s="95">
        <f>'[5]ราคาFOB2551 เมย.'!$G73</f>
        <v>976.33333333333337</v>
      </c>
      <c r="F73" s="95">
        <f>'[5]ราคาFOB2551 พค.'!$G73</f>
        <v>1047.25</v>
      </c>
      <c r="G73" s="137">
        <f>'[5]ราคาFOB2551 มิย.'!$G73</f>
        <v>927.6</v>
      </c>
      <c r="H73" s="160">
        <f>'[5]ราคาFOB2551 กค.'!$G73</f>
        <v>859.75</v>
      </c>
      <c r="I73" s="160">
        <f>'[5]ราคาFOB2551 สค.'!$G73</f>
        <v>813.75</v>
      </c>
      <c r="J73" s="138">
        <f>'[5]ราคาFOB2550 กย.'!$G73</f>
        <v>764.8</v>
      </c>
      <c r="K73" s="138">
        <f>'[5]ราคาFOB2551 ตค.'!$G73</f>
        <v>651.75</v>
      </c>
      <c r="L73" s="160">
        <f>'[5]ราคาFOB2551 พย.'!$G73</f>
        <v>580.75</v>
      </c>
      <c r="M73" s="138">
        <f>'[5]ราคาFOB2551 ธค.'!$G73</f>
        <v>593.75</v>
      </c>
      <c r="N73" s="138">
        <f t="shared" si="9"/>
        <v>729.3944444444445</v>
      </c>
      <c r="O73" s="181">
        <f t="shared" ref="O73:O83" si="10">SUM(B73:M73)</f>
        <v>8752.7333333333336</v>
      </c>
      <c r="P73" s="186">
        <f t="shared" ref="P73:P81" si="11">O73/12</f>
        <v>729.3944444444445</v>
      </c>
    </row>
    <row r="74" spans="1:16" ht="24">
      <c r="A74" s="84" t="s">
        <v>42</v>
      </c>
      <c r="B74" s="95">
        <f>'[5]ราคาFOB2551 มค.'!$G74</f>
        <v>13487.684499999999</v>
      </c>
      <c r="C74" s="95">
        <f>'[5]ราคาFOB2551 กพ.'!$G74</f>
        <v>15769.4179</v>
      </c>
      <c r="D74" s="95">
        <f>'[5]ราคาFOB2551 มีค.'!$G74</f>
        <v>19784.694</v>
      </c>
      <c r="E74" s="95">
        <f>'[5]ราคาFOB2551 เมย.'!$G74</f>
        <v>30550.878966666667</v>
      </c>
      <c r="F74" s="95">
        <f>'[5]ราคาFOB2551 พค.'!$G74</f>
        <v>33240.839749999999</v>
      </c>
      <c r="G74" s="137">
        <f>'[5]ราคาFOB2551 มิย.'!$G74</f>
        <v>30484.802459999999</v>
      </c>
      <c r="H74" s="160">
        <f>'[5]ราคาFOB2551 กค.'!$G74</f>
        <v>28507.947924999997</v>
      </c>
      <c r="I74" s="160">
        <f>'[5]ราคาFOB2551 สค.'!$G74</f>
        <v>27244.824624999997</v>
      </c>
      <c r="J74" s="138">
        <f>'[5]ราคาFOB2550 กย.'!$G74</f>
        <v>26074.096320000004</v>
      </c>
      <c r="K74" s="138">
        <f>'[5]ราคาFOB2551 ตค.'!$G74</f>
        <v>22181.950400000002</v>
      </c>
      <c r="L74" s="160">
        <f>'[5]ราคาFOB2551 พย.'!$G74</f>
        <v>20125.06135</v>
      </c>
      <c r="M74" s="138">
        <f>'[5]ราคาFOB2551 ธค.'!$G74</f>
        <v>20598.849275</v>
      </c>
      <c r="N74" s="138">
        <f t="shared" si="9"/>
        <v>24004.253955972221</v>
      </c>
      <c r="O74" s="181">
        <f t="shared" si="10"/>
        <v>288051.04747166665</v>
      </c>
      <c r="P74" s="186">
        <f t="shared" si="11"/>
        <v>24004.253955972221</v>
      </c>
    </row>
    <row r="75" spans="1:16" ht="24">
      <c r="A75" s="84" t="s">
        <v>55</v>
      </c>
      <c r="B75" s="95">
        <f>'[5]ราคาFOB2551 มค.'!$G75</f>
        <v>409.5</v>
      </c>
      <c r="C75" s="95">
        <f>'[5]ราคาFOB2551 กพ.'!$G75</f>
        <v>486.5</v>
      </c>
      <c r="D75" s="95">
        <f>'[5]ราคาFOB2551 มีค.'!$G75</f>
        <v>631.79999999999995</v>
      </c>
      <c r="E75" s="95">
        <f>'[5]ราคาFOB2551 เมย.'!$G75</f>
        <v>972.66666666666663</v>
      </c>
      <c r="F75" s="95">
        <f>'[5]ราคาFOB2551 พค.'!$G75</f>
        <v>1043.75</v>
      </c>
      <c r="G75" s="137">
        <f>'[5]ราคาFOB2551 มิย.'!$G75</f>
        <v>924.6</v>
      </c>
      <c r="H75" s="160">
        <f>'[5]ราคาFOB2551 กค.'!$G75</f>
        <v>856.25</v>
      </c>
      <c r="I75" s="160">
        <f>'[5]ราคาFOB2551 สค.'!$G75</f>
        <v>810.75</v>
      </c>
      <c r="J75" s="138">
        <f>'[5]ราคาFOB2550 กย.'!$G75</f>
        <v>761.4</v>
      </c>
      <c r="K75" s="138">
        <f>'[5]ราคาFOB2551 ตค.'!$G75</f>
        <v>649</v>
      </c>
      <c r="L75" s="160">
        <f>'[5]ราคาFOB2551 พย.'!$G75</f>
        <v>577.75</v>
      </c>
      <c r="M75" s="138">
        <f>'[5]ราคาFOB2551 ธค.'!$G75</f>
        <v>591</v>
      </c>
      <c r="N75" s="138">
        <f t="shared" si="9"/>
        <v>726.24722222222226</v>
      </c>
      <c r="O75" s="181">
        <f t="shared" si="10"/>
        <v>8714.9666666666672</v>
      </c>
      <c r="P75" s="186">
        <f t="shared" si="11"/>
        <v>726.24722222222226</v>
      </c>
    </row>
    <row r="76" spans="1:16" ht="24">
      <c r="A76" s="84" t="s">
        <v>43</v>
      </c>
      <c r="B76" s="95">
        <f>'[5]ราคาFOB2551 มค.'!$G76</f>
        <v>13388.86375</v>
      </c>
      <c r="C76" s="95">
        <f>'[5]ราคาFOB2551 กพ.'!$G76</f>
        <v>15672.128500000003</v>
      </c>
      <c r="D76" s="95">
        <f>'[5]ราคาFOB2551 มีค.'!$G76</f>
        <v>19690.765380000001</v>
      </c>
      <c r="E76" s="95">
        <f>'[5]ราคาFOB2551 เมย.'!$G76</f>
        <v>30456.646166666669</v>
      </c>
      <c r="F76" s="95">
        <f>'[5]ราคาFOB2551 พค.'!$G76</f>
        <v>33129.437874999996</v>
      </c>
      <c r="G76" s="137">
        <f>'[5]ราคาFOB2551 มิย.'!$G76</f>
        <v>30379.397020000004</v>
      </c>
      <c r="H76" s="160">
        <f>'[5]ราคาFOB2551 กค.'!$G76</f>
        <v>28408.065175</v>
      </c>
      <c r="I76" s="160">
        <f>'[5]ราคาFOB2551 สค.'!$G76</f>
        <v>27118.811600000001</v>
      </c>
      <c r="J76" s="138">
        <f>'[5]ราคาFOB2550 กย.'!$G76</f>
        <v>25971.365460000001</v>
      </c>
      <c r="K76" s="138">
        <f>'[5]ราคาFOB2551 ตค.'!$G76</f>
        <v>22070.896725000002</v>
      </c>
      <c r="L76" s="160">
        <f>'[5]ราคาFOB2551 พย.'!$G76</f>
        <v>20029.248800000001</v>
      </c>
      <c r="M76" s="138">
        <f>'[5]ราคาFOB2551 ธค.'!$G76</f>
        <v>20485.426525000003</v>
      </c>
      <c r="N76" s="138">
        <f t="shared" si="9"/>
        <v>23900.087748055561</v>
      </c>
      <c r="O76" s="181">
        <f t="shared" si="10"/>
        <v>286801.05297666672</v>
      </c>
      <c r="P76" s="186">
        <f t="shared" si="11"/>
        <v>23900.087748055561</v>
      </c>
    </row>
    <row r="77" spans="1:16" ht="24">
      <c r="A77" s="84" t="s">
        <v>55</v>
      </c>
      <c r="B77" s="95">
        <f>'[5]ราคาFOB2551 มค.'!$G77</f>
        <v>406.5</v>
      </c>
      <c r="C77" s="95">
        <f>'[5]ราคาFOB2551 กพ.'!$G77</f>
        <v>483.5</v>
      </c>
      <c r="D77" s="95">
        <f>'[5]ราคาFOB2551 มีค.'!$G77</f>
        <v>628.79999999999995</v>
      </c>
      <c r="E77" s="95">
        <f>'[5]ราคาFOB2551 เมย.'!$G77</f>
        <v>969.66666666666663</v>
      </c>
      <c r="F77" s="95">
        <f>'[5]ราคาFOB2551 พค.'!$G77</f>
        <v>1040.25</v>
      </c>
      <c r="G77" s="137">
        <f>'[5]ราคาFOB2551 มิย.'!$G77</f>
        <v>921.4</v>
      </c>
      <c r="H77" s="160">
        <f>'[5]ราคาFOB2551 กค.'!$G77</f>
        <v>853.25</v>
      </c>
      <c r="I77" s="160">
        <f>'[5]ราคาFOB2551 สค.'!$G77</f>
        <v>807</v>
      </c>
      <c r="J77" s="138">
        <f>'[5]ราคาFOB2550 กย.'!$G77</f>
        <v>758.4</v>
      </c>
      <c r="K77" s="138">
        <f>'[5]ราคาFOB2551 ตค.'!$G77</f>
        <v>645.75</v>
      </c>
      <c r="L77" s="160">
        <f>'[5]ราคาFOB2551 พย.'!$G77</f>
        <v>575</v>
      </c>
      <c r="M77" s="138">
        <f>'[5]ราคาFOB2551 ธค.'!$G77</f>
        <v>587.75</v>
      </c>
      <c r="N77" s="138">
        <f t="shared" si="9"/>
        <v>723.1055555555555</v>
      </c>
      <c r="O77" s="181">
        <f t="shared" si="10"/>
        <v>8677.2666666666664</v>
      </c>
      <c r="P77" s="186">
        <f t="shared" si="11"/>
        <v>723.1055555555555</v>
      </c>
    </row>
    <row r="78" spans="1:16" ht="24">
      <c r="A78" s="84" t="s">
        <v>44</v>
      </c>
      <c r="B78" s="95">
        <f>'[5]ราคาFOB2551 มค.'!$G78</f>
        <v>13183.01425</v>
      </c>
      <c r="C78" s="95">
        <f>'[5]ราคาFOB2551 กพ.'!$G78</f>
        <v>15477.5497</v>
      </c>
      <c r="D78" s="95">
        <f>'[5]ราคาFOB2551 มีค.'!$G78</f>
        <v>19484.123899999999</v>
      </c>
      <c r="E78" s="95">
        <f>'[5]ราคาFOB2551 เมย.'!$G78</f>
        <v>30236.775600000004</v>
      </c>
      <c r="F78" s="95">
        <f>'[5]ราคาFOB2551 พค.'!$G78</f>
        <v>32914.358200000002</v>
      </c>
      <c r="G78" s="137">
        <f>'[5]ราคาFOB2551 มิย.'!$G78</f>
        <v>30148.570760000002</v>
      </c>
      <c r="H78" s="160">
        <f>'[5]ราคาFOB2551 กค.'!$G78</f>
        <v>28175.005424999996</v>
      </c>
      <c r="I78" s="160">
        <f>'[5]ราคาFOB2551 สค.'!$G78</f>
        <v>26917.143199999999</v>
      </c>
      <c r="J78" s="138">
        <f>'[5]ราคาFOB2550 กย.'!$G78</f>
        <v>25752.191180000002</v>
      </c>
      <c r="K78" s="138">
        <f>'[5]ราคาFOB2551 ตค.'!$G78</f>
        <v>21469.502124999999</v>
      </c>
      <c r="L78" s="160">
        <f>'[5]ราคาFOB2551 พย.'!$G78</f>
        <v>19820.176499999998</v>
      </c>
      <c r="M78" s="138">
        <f>'[5]ราคาFOB2551 ธค.'!$G78</f>
        <v>20276.254975</v>
      </c>
      <c r="N78" s="138">
        <f t="shared" si="9"/>
        <v>23654.555484583329</v>
      </c>
      <c r="O78" s="181">
        <f t="shared" si="10"/>
        <v>283854.66581499996</v>
      </c>
      <c r="P78" s="186">
        <f t="shared" si="11"/>
        <v>23654.555484583329</v>
      </c>
    </row>
    <row r="79" spans="1:16" ht="24">
      <c r="A79" s="84" t="s">
        <v>56</v>
      </c>
      <c r="B79" s="95">
        <f>'[5]ราคาFOB2551 มค.'!$G79</f>
        <v>400.25</v>
      </c>
      <c r="C79" s="95">
        <f>'[5]ราคาFOB2551 กพ.'!$G79</f>
        <v>477.5</v>
      </c>
      <c r="D79" s="95">
        <f>'[5]ราคาFOB2551 มีค.'!$G79</f>
        <v>622.20000000000005</v>
      </c>
      <c r="E79" s="95">
        <f>'[5]ราคาFOB2551 เมย.'!$G79</f>
        <v>962.66666666666663</v>
      </c>
      <c r="F79" s="95">
        <f>'[5]ราคาFOB2551 พค.'!$G79</f>
        <v>1033.5</v>
      </c>
      <c r="G79" s="137">
        <f>'[5]ราคาFOB2551 มิย.'!$G79</f>
        <v>914.4</v>
      </c>
      <c r="H79" s="160">
        <f>'[5]ราคาFOB2551 กค.'!$G79</f>
        <v>846.25</v>
      </c>
      <c r="I79" s="160">
        <f>'[5]ราคาFOB2551 สค.'!$G79</f>
        <v>801</v>
      </c>
      <c r="J79" s="138">
        <f>'[5]ราคาFOB2550 กย.'!$G79</f>
        <v>752</v>
      </c>
      <c r="K79" s="138">
        <f>'[5]ราคาFOB2551 ตค.'!$G79</f>
        <v>628.25</v>
      </c>
      <c r="L79" s="160">
        <f>'[5]ราคาFOB2551 พย.'!$G79</f>
        <v>569</v>
      </c>
      <c r="M79" s="138">
        <f>'[5]ราคาFOB2551 ธค.'!$G79</f>
        <v>581.75</v>
      </c>
      <c r="N79" s="138">
        <f t="shared" si="9"/>
        <v>715.7305555555555</v>
      </c>
      <c r="O79" s="181">
        <f t="shared" si="10"/>
        <v>8588.7666666666664</v>
      </c>
      <c r="P79" s="186">
        <f t="shared" si="11"/>
        <v>715.7305555555555</v>
      </c>
    </row>
    <row r="80" spans="1:16" ht="24">
      <c r="A80" s="84" t="s">
        <v>45</v>
      </c>
      <c r="B80" s="95"/>
      <c r="C80" s="95"/>
      <c r="D80" s="95"/>
      <c r="E80" s="95"/>
      <c r="F80" s="95"/>
      <c r="G80" s="137"/>
      <c r="H80" s="160"/>
      <c r="I80" s="160"/>
      <c r="J80" s="138"/>
      <c r="K80" s="138"/>
      <c r="L80" s="160"/>
      <c r="M80" s="138"/>
      <c r="N80" s="138"/>
      <c r="O80" s="181">
        <f t="shared" si="10"/>
        <v>0</v>
      </c>
      <c r="P80" s="186">
        <f t="shared" si="11"/>
        <v>0</v>
      </c>
    </row>
    <row r="81" spans="1:16" ht="24">
      <c r="A81" s="84" t="s">
        <v>55</v>
      </c>
      <c r="B81" s="95"/>
      <c r="C81" s="95"/>
      <c r="D81" s="95"/>
      <c r="E81" s="95"/>
      <c r="F81" s="95"/>
      <c r="G81" s="137"/>
      <c r="H81" s="160"/>
      <c r="I81" s="160"/>
      <c r="J81" s="138"/>
      <c r="K81" s="138"/>
      <c r="L81" s="160"/>
      <c r="M81" s="138"/>
      <c r="N81" s="138"/>
      <c r="O81" s="181">
        <f t="shared" si="10"/>
        <v>0</v>
      </c>
      <c r="P81" s="186">
        <f t="shared" si="11"/>
        <v>0</v>
      </c>
    </row>
    <row r="82" spans="1:16" ht="24">
      <c r="A82" s="204" t="s">
        <v>46</v>
      </c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181"/>
      <c r="P82" s="186"/>
    </row>
    <row r="83" spans="1:16" ht="24">
      <c r="A83" s="84" t="s">
        <v>47</v>
      </c>
      <c r="B83" s="95">
        <f>'[5]ราคาFOB2551 มค.'!$G83</f>
        <v>10481.91375</v>
      </c>
      <c r="C83" s="95">
        <f>'[5]ราคาFOB2551 กพ.'!$G83</f>
        <v>11672.200550000001</v>
      </c>
      <c r="D83" s="95">
        <f>'[5]ราคาFOB2551 มีค.'!$G83</f>
        <v>14776.224119999999</v>
      </c>
      <c r="E83" s="95">
        <f>'[5]ราคาFOB2551 เมย.'!$G83</f>
        <v>19297.040799999999</v>
      </c>
      <c r="F83" s="95">
        <f>'[5]ราคาFOB2551 พค.'!$G83</f>
        <v>19562.588250000001</v>
      </c>
      <c r="G83" s="137">
        <f>'[5]ราคาFOB2551 มิย.'!$G83</f>
        <v>18707.184279999998</v>
      </c>
      <c r="H83" s="160">
        <f>'[5]ราคาFOB2551 กค.'!$G83</f>
        <v>17853.852699999999</v>
      </c>
      <c r="I83" s="160">
        <f>'[5]ราคาFOB2551 สค.'!$G83</f>
        <v>16590.384024999999</v>
      </c>
      <c r="J83" s="138">
        <f>'[5]ราคาFOB2550 กย.'!$G83</f>
        <v>15162.857440000002</v>
      </c>
      <c r="K83" s="138">
        <f>'[5]ราคาFOB2551 ตค.'!$G83</f>
        <v>12935.42275</v>
      </c>
      <c r="L83" s="160">
        <f>'[5]ราคาFOB2551 พย.'!$G83</f>
        <v>11782.06855</v>
      </c>
      <c r="M83" s="138">
        <f>'[5]ราคาFOB2551 ธค.'!$G83</f>
        <v>11825.5033</v>
      </c>
      <c r="N83" s="138">
        <f t="shared" si="9"/>
        <v>15053.936709583335</v>
      </c>
      <c r="O83" s="181">
        <f t="shared" si="10"/>
        <v>180647.24051500001</v>
      </c>
      <c r="P83" s="186">
        <f>O83/12</f>
        <v>15053.936709583335</v>
      </c>
    </row>
    <row r="84" spans="1:16" ht="24">
      <c r="A84" s="105" t="s">
        <v>55</v>
      </c>
      <c r="B84" s="106">
        <f>'[5]ราคาFOB2551 มค.'!$G84</f>
        <v>318.25</v>
      </c>
      <c r="C84" s="106">
        <f>'[5]ราคาFOB2551 กพ.'!$G84</f>
        <v>360</v>
      </c>
      <c r="D84" s="106">
        <f>'[5]ราคาFOB2551 มีค.'!$G84</f>
        <v>471.8</v>
      </c>
      <c r="E84" s="106">
        <f>'[5]ราคาFOB2551 เมย.'!$G84</f>
        <v>614.33333333333337</v>
      </c>
      <c r="F84" s="106">
        <f>'[5]ราคาFOB2551 พค.'!$G84</f>
        <v>614.25</v>
      </c>
      <c r="G84" s="150">
        <f>'[5]ราคาFOB2551 มิย.'!$G84</f>
        <v>567.4</v>
      </c>
      <c r="H84" s="161">
        <f>'[5]ราคาFOB2551 กค.'!$G84</f>
        <v>536.25</v>
      </c>
      <c r="I84" s="161">
        <f>'[5]ราคาFOB2551 สค.'!$G84</f>
        <v>493.75</v>
      </c>
      <c r="J84" s="151">
        <f>'[5]ราคาFOB2550 กย.'!$G84</f>
        <v>442.8</v>
      </c>
      <c r="K84" s="151">
        <f>'[5]ราคาFOB2551 ตค.'!$G84</f>
        <v>378.5</v>
      </c>
      <c r="L84" s="161">
        <f>'[5]ราคาFOB2551 พย.'!$G84</f>
        <v>338.25</v>
      </c>
      <c r="M84" s="151">
        <f>'[5]ราคาFOB2551 ธค.'!$G84</f>
        <v>339.25</v>
      </c>
      <c r="N84" s="151">
        <f t="shared" si="9"/>
        <v>456.23611111111109</v>
      </c>
      <c r="O84" s="181">
        <f>SUM(B84:M84)</f>
        <v>5474.833333333333</v>
      </c>
      <c r="P84" s="186">
        <f>O84/12</f>
        <v>456.23611111111109</v>
      </c>
    </row>
  </sheetData>
  <mergeCells count="1">
    <mergeCell ref="M2: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85"/>
  <sheetViews>
    <sheetView workbookViewId="0">
      <selection activeCell="A5" sqref="A5:A84"/>
    </sheetView>
  </sheetViews>
  <sheetFormatPr defaultRowHeight="14.25"/>
  <cols>
    <col min="1" max="1" width="21" customWidth="1"/>
  </cols>
  <sheetData>
    <row r="1" spans="1:17" ht="29.25">
      <c r="A1" s="210" t="s">
        <v>91</v>
      </c>
      <c r="B1" s="206"/>
      <c r="C1" s="206"/>
      <c r="D1" s="206"/>
      <c r="E1" s="206"/>
      <c r="F1" s="207"/>
      <c r="G1" s="206"/>
      <c r="H1" s="79"/>
      <c r="I1" s="79"/>
      <c r="J1" s="79"/>
      <c r="K1" s="79"/>
      <c r="L1" s="79"/>
      <c r="M1" s="79"/>
      <c r="N1" s="100"/>
      <c r="O1" s="163"/>
      <c r="P1" s="164"/>
      <c r="Q1" s="79"/>
    </row>
    <row r="2" spans="1:17" ht="29.25">
      <c r="A2" s="118" t="s">
        <v>62</v>
      </c>
      <c r="B2" s="119"/>
      <c r="C2" s="119"/>
      <c r="D2" s="119"/>
      <c r="E2" s="119"/>
      <c r="F2" s="207"/>
      <c r="G2" s="120" t="s">
        <v>63</v>
      </c>
      <c r="H2" s="165"/>
      <c r="I2" s="79"/>
      <c r="J2" s="79"/>
      <c r="K2" s="79"/>
      <c r="L2" s="79"/>
      <c r="M2" s="192" t="s">
        <v>50</v>
      </c>
      <c r="N2" s="192"/>
      <c r="O2" s="163"/>
      <c r="P2" s="164"/>
      <c r="Q2" s="79"/>
    </row>
    <row r="3" spans="1:17" ht="24">
      <c r="A3" s="43" t="s">
        <v>48</v>
      </c>
      <c r="B3" s="44" t="s">
        <v>64</v>
      </c>
      <c r="C3" s="44" t="s">
        <v>65</v>
      </c>
      <c r="D3" s="44" t="s">
        <v>66</v>
      </c>
      <c r="E3" s="44" t="s">
        <v>67</v>
      </c>
      <c r="F3" s="44" t="s">
        <v>68</v>
      </c>
      <c r="G3" s="44" t="s">
        <v>69</v>
      </c>
      <c r="H3" s="44" t="s">
        <v>70</v>
      </c>
      <c r="I3" s="44" t="s">
        <v>71</v>
      </c>
      <c r="J3" s="44" t="s">
        <v>72</v>
      </c>
      <c r="K3" s="44" t="s">
        <v>73</v>
      </c>
      <c r="L3" s="43" t="s">
        <v>74</v>
      </c>
      <c r="M3" s="44" t="s">
        <v>75</v>
      </c>
      <c r="N3" s="156" t="s">
        <v>76</v>
      </c>
      <c r="O3" s="163" t="s">
        <v>87</v>
      </c>
      <c r="P3" s="164" t="s">
        <v>88</v>
      </c>
      <c r="Q3" s="79"/>
    </row>
    <row r="4" spans="1:17" ht="24">
      <c r="A4" s="211" t="s">
        <v>53</v>
      </c>
      <c r="B4" s="167">
        <f>'[6]ราคาFOB2552 มค.'!G4</f>
        <v>34.688966666666666</v>
      </c>
      <c r="C4" s="168">
        <f>'[6]ราคาFOB2552 กพ.'!G4</f>
        <v>35.018174999999999</v>
      </c>
      <c r="D4" s="167">
        <f>'[6]ราคาFOB2552 มีค. '!G4</f>
        <v>35.536920000000002</v>
      </c>
      <c r="E4" s="167">
        <f>'[6]ราคาFOB2552 เมย.'!G4</f>
        <v>35.304099999999998</v>
      </c>
      <c r="F4" s="168">
        <f>'[6]ราคาFOB2552 พค.'!G4</f>
        <v>34.429925000000004</v>
      </c>
      <c r="G4" s="168">
        <f>'[6]ราคาFOB2552 มิย.'!G4</f>
        <v>33.901600000000002</v>
      </c>
      <c r="H4" s="169">
        <f>'[6]ราคาFOB2552 กค.'!G4</f>
        <v>33.812150000000003</v>
      </c>
      <c r="I4" s="169">
        <f>'[6]ราคาFOB2552 สค.'!G4</f>
        <v>33.776920000000004</v>
      </c>
      <c r="J4" s="169">
        <f>'[6]ราคาFOB2552 กย.'!G4</f>
        <v>33.543900000000001</v>
      </c>
      <c r="K4" s="169">
        <f>'[6]ราคาFOB2552 ตค.'!G4</f>
        <v>33.172024999999998</v>
      </c>
      <c r="L4" s="169">
        <f>'[6]ราคาFOB2552 พย.'!G4</f>
        <v>33.036620000000006</v>
      </c>
      <c r="M4" s="170">
        <f>'[6]ราคาFOB2552 ธค.'!G4</f>
        <v>33.009225000000001</v>
      </c>
      <c r="N4" s="170">
        <f>P4</f>
        <v>34.102543888888896</v>
      </c>
      <c r="O4" s="171">
        <f>SUM(B4:M4)</f>
        <v>409.23052666666678</v>
      </c>
      <c r="P4" s="193">
        <f>O4/12</f>
        <v>34.102543888888896</v>
      </c>
      <c r="Q4" s="79"/>
    </row>
    <row r="5" spans="1:17" ht="24">
      <c r="A5" s="194" t="s">
        <v>0</v>
      </c>
      <c r="B5" s="195"/>
      <c r="C5" s="196"/>
      <c r="D5" s="196"/>
      <c r="E5" s="197"/>
      <c r="F5" s="196"/>
      <c r="G5" s="195"/>
      <c r="H5" s="198"/>
      <c r="I5" s="198"/>
      <c r="J5" s="199"/>
      <c r="K5" s="200"/>
      <c r="L5" s="198"/>
      <c r="M5" s="198"/>
      <c r="N5" s="201"/>
      <c r="O5" s="181"/>
      <c r="P5" s="182"/>
      <c r="Q5" s="212"/>
    </row>
    <row r="6" spans="1:17" ht="24">
      <c r="A6" s="33" t="s">
        <v>1</v>
      </c>
      <c r="B6" s="157">
        <f>'[6]ราคาFOB2552 มค.'!$G6</f>
        <v>30919.234266666666</v>
      </c>
      <c r="C6" s="157">
        <f>'[6]ราคาFOB2552 กพ.'!$G6</f>
        <v>31312.180874999998</v>
      </c>
      <c r="D6" s="157">
        <f>'[6]ราคาFOB2552 มีค. '!$G6</f>
        <v>31853.124399999993</v>
      </c>
      <c r="E6" s="157">
        <f>'[6]ราคาFOB2552 เมย.'!$G6</f>
        <v>31926.458633333332</v>
      </c>
      <c r="F6" s="157">
        <f>'[6]ราคาFOB2552 พค.'!$G6</f>
        <v>31595.516349999998</v>
      </c>
      <c r="G6" s="158">
        <f>'[6]ราคาFOB2552 มิย.'!$G6</f>
        <v>31900.95248</v>
      </c>
      <c r="H6" s="159">
        <f>'[6]ราคาFOB2552 กค.'!$G6</f>
        <v>33076.605275000002</v>
      </c>
      <c r="I6" s="159">
        <f>'[6]ราคาFOB2552 สค.'!$G6</f>
        <v>32916.698233333329</v>
      </c>
      <c r="J6" s="183"/>
      <c r="K6" s="183"/>
      <c r="L6" s="159">
        <f>'[6]ราคาFOB2552 พย.'!$G6</f>
        <v>36001.5645</v>
      </c>
      <c r="M6" s="183">
        <f>'[6]ราคาFOB2552 ธค.'!$G6</f>
        <v>36752.0717</v>
      </c>
      <c r="N6" s="183">
        <f>AVERAGE(B6:M6)</f>
        <v>32825.44067133333</v>
      </c>
      <c r="O6" s="202">
        <f>SUM(B6:M6)</f>
        <v>328254.40671333333</v>
      </c>
      <c r="P6" s="203">
        <f>O6/10</f>
        <v>32825.44067133333</v>
      </c>
      <c r="Q6" s="79"/>
    </row>
    <row r="7" spans="1:17" ht="24">
      <c r="A7" s="33" t="s">
        <v>55</v>
      </c>
      <c r="B7" s="95">
        <f>'[6]ราคาFOB2552 มค.'!$G7</f>
        <v>891.33333333333337</v>
      </c>
      <c r="C7" s="95">
        <f>'[6]ราคาFOB2552 กพ.'!$G7</f>
        <v>894.25</v>
      </c>
      <c r="D7" s="95">
        <f>'[6]ราคาFOB2552 มีค. '!$G7</f>
        <v>896.4</v>
      </c>
      <c r="E7" s="95">
        <f>'[6]ราคาFOB2552 เมย.'!$G7</f>
        <v>904.33333333333337</v>
      </c>
      <c r="F7" s="95">
        <f>'[6]ราคาFOB2552 พค.'!$G7</f>
        <v>917.75</v>
      </c>
      <c r="G7" s="137">
        <f>'[6]ราคาFOB2552 มิย.'!$G7</f>
        <v>941</v>
      </c>
      <c r="H7" s="160">
        <f>'[6]ราคาFOB2552 กค.'!$G7</f>
        <v>978.25</v>
      </c>
      <c r="I7" s="160">
        <f>'[6]ราคาFOB2552 สค.'!$G7</f>
        <v>974.66666666666663</v>
      </c>
      <c r="J7" s="138"/>
      <c r="K7" s="138"/>
      <c r="L7" s="160">
        <f>'[6]ราคาFOB2552 พย.'!$G7</f>
        <v>1089.8</v>
      </c>
      <c r="M7" s="138">
        <f>'[6]ราคาFOB2552 ธค.'!$G7</f>
        <v>1115</v>
      </c>
      <c r="N7" s="138">
        <f>AVERAGE(B7:M7)</f>
        <v>960.27833333333342</v>
      </c>
      <c r="O7" s="202">
        <f t="shared" ref="O7:O33" si="0">SUM(B7:M7)</f>
        <v>9602.7833333333347</v>
      </c>
      <c r="P7" s="203">
        <f>O7/10</f>
        <v>960.27833333333342</v>
      </c>
      <c r="Q7" s="79"/>
    </row>
    <row r="8" spans="1:17" ht="24">
      <c r="A8" s="33" t="s">
        <v>3</v>
      </c>
      <c r="B8" s="95">
        <f>'[6]ราคาFOB2552 มค.'!$G8</f>
        <v>30398.909533333335</v>
      </c>
      <c r="C8" s="95">
        <f>'[6]ราคาFOB2552 กพ.'!$G8</f>
        <v>30778.149675000004</v>
      </c>
      <c r="D8" s="95">
        <f>'[6]ราคาFOB2552 มีค. '!$G8</f>
        <v>31334.414639999995</v>
      </c>
      <c r="E8" s="95">
        <f>'[6]ราคาFOB2552 เมย.'!$G8</f>
        <v>27524.742266666668</v>
      </c>
      <c r="F8" s="95">
        <f>'[6]ราคาFOB2552 พค.'!$G8</f>
        <v>31087.656524999999</v>
      </c>
      <c r="G8" s="137">
        <f>'[6]ราคาFOB2552 มิย.'!$G8</f>
        <v>31365.30906</v>
      </c>
      <c r="H8" s="160">
        <f>'[6]ราคาFOB2552 กค.'!$G8</f>
        <v>32552.542425000003</v>
      </c>
      <c r="I8" s="160">
        <f>'[6]ราคาFOB2552 สค.'!$G8</f>
        <v>32973.023860000001</v>
      </c>
      <c r="J8" s="138">
        <f>'[6]ราคาFOB2552 กย.'!$G8</f>
        <v>34815.029949999996</v>
      </c>
      <c r="K8" s="138">
        <f>'[6]ราคาFOB2552 ตค.'!$G8</f>
        <v>35178.846524999994</v>
      </c>
      <c r="L8" s="160">
        <f>'[6]ราคาFOB2552 พย.'!$G8</f>
        <v>32842.668799999999</v>
      </c>
      <c r="M8" s="138">
        <f>'[6]ราคาFOB2552 ธค.'!$G8</f>
        <v>33291.482866666665</v>
      </c>
      <c r="N8" s="138">
        <f t="shared" ref="N8:N72" si="1">AVERAGE(B8:M8)</f>
        <v>32011.898010555557</v>
      </c>
      <c r="O8" s="181">
        <f>SUM(B8:M8)</f>
        <v>384142.77612666669</v>
      </c>
      <c r="P8" s="203">
        <f>O8/12</f>
        <v>32011.898010555557</v>
      </c>
      <c r="Q8" s="79"/>
    </row>
    <row r="9" spans="1:17" ht="24">
      <c r="A9" s="33" t="s">
        <v>56</v>
      </c>
      <c r="B9" s="95">
        <f>'[6]ราคาFOB2552 มค.'!$G9</f>
        <v>876.33333333333337</v>
      </c>
      <c r="C9" s="95">
        <f>'[6]ราคาFOB2552 กพ.'!$G9</f>
        <v>879</v>
      </c>
      <c r="D9" s="95">
        <f>'[6]ราคาFOB2552 มีค. '!$G9</f>
        <v>881.8</v>
      </c>
      <c r="E9" s="95">
        <f>'[6]ราคาFOB2552 เมย.'!$G9</f>
        <v>779.66666666666663</v>
      </c>
      <c r="F9" s="95">
        <f>'[6]ราคาFOB2552 พค.'!$G9</f>
        <v>903</v>
      </c>
      <c r="G9" s="137">
        <f>'[6]ราคาFOB2552 มิย.'!$G9</f>
        <v>925.2</v>
      </c>
      <c r="H9" s="160">
        <f>'[6]ราคาFOB2552 กค.'!$G9</f>
        <v>962.75</v>
      </c>
      <c r="I9" s="160">
        <f>'[6]ราคาFOB2552 สค.'!$G9</f>
        <v>976.2</v>
      </c>
      <c r="J9" s="138">
        <f>'[6]ราคาFOB2552 กย.'!$G9</f>
        <v>1038</v>
      </c>
      <c r="K9" s="138">
        <f>'[6]ราคาFOB2552 ตค.'!$G9</f>
        <v>1060.5</v>
      </c>
      <c r="L9" s="160">
        <f>'[6]ราคาFOB2552 พย.'!$G9</f>
        <v>996.5</v>
      </c>
      <c r="M9" s="138">
        <f>'[6]ราคาFOB2552 ธค.'!$G9</f>
        <v>1010</v>
      </c>
      <c r="N9" s="138">
        <f t="shared" si="1"/>
        <v>940.74583333333328</v>
      </c>
      <c r="O9" s="181">
        <f t="shared" si="0"/>
        <v>11288.949999999999</v>
      </c>
      <c r="P9" s="203">
        <f>O9/12</f>
        <v>940.74583333333328</v>
      </c>
      <c r="Q9" s="79"/>
    </row>
    <row r="10" spans="1:17" ht="24">
      <c r="A10" s="33" t="s">
        <v>4</v>
      </c>
      <c r="B10" s="95">
        <f>'[6]ราคาFOB2552 มค.'!$G10</f>
        <v>30398.909533333335</v>
      </c>
      <c r="C10" s="95">
        <f>'[6]ราคาFOB2552 กพ.'!$G10</f>
        <v>30778.149675000004</v>
      </c>
      <c r="D10" s="95">
        <f>'[6]ราคาFOB2552 มีค. '!$G10</f>
        <v>31334.414639999995</v>
      </c>
      <c r="E10" s="95">
        <f>'[6]ราคาFOB2552 เมย.'!$G10</f>
        <v>31408.622266666669</v>
      </c>
      <c r="F10" s="95">
        <f>'[6]ราคาFOB2552 พค.'!$G10</f>
        <v>31087.656524999999</v>
      </c>
      <c r="G10" s="137">
        <f>'[6]ราคาFOB2552 มิย.'!$G10</f>
        <v>31162.126259999997</v>
      </c>
      <c r="H10" s="160">
        <f>'[6]ราคาFOB2552 กค.'!$G10</f>
        <v>32552.542425000003</v>
      </c>
      <c r="I10" s="160">
        <f>'[6]ราคาFOB2552 สค.'!$G10</f>
        <v>32387.606400000001</v>
      </c>
      <c r="J10" s="138"/>
      <c r="K10" s="138"/>
      <c r="L10" s="160">
        <f>'[6]ราคาFOB2552 พย.'!$G10</f>
        <v>35492.785060000002</v>
      </c>
      <c r="M10" s="138">
        <f>'[6]ราคาFOB2552 ธค.'!$G10</f>
        <v>36224.686633333331</v>
      </c>
      <c r="N10" s="138">
        <f t="shared" si="1"/>
        <v>32282.749941833335</v>
      </c>
      <c r="O10" s="202">
        <f t="shared" si="0"/>
        <v>322827.49941833335</v>
      </c>
      <c r="P10" s="203">
        <f>O10/10</f>
        <v>32282.749941833335</v>
      </c>
      <c r="Q10" s="79"/>
    </row>
    <row r="11" spans="1:17" ht="24">
      <c r="A11" s="33" t="s">
        <v>55</v>
      </c>
      <c r="B11" s="95">
        <f>'[6]ราคาFOB2552 มค.'!$G11</f>
        <v>876.33333333333337</v>
      </c>
      <c r="C11" s="95">
        <f>'[6]ราคาFOB2552 กพ.'!$G11</f>
        <v>879</v>
      </c>
      <c r="D11" s="95">
        <f>'[6]ราคาFOB2552 มีค. '!$G11</f>
        <v>881.8</v>
      </c>
      <c r="E11" s="95">
        <f>'[6]ราคาFOB2552 เมย.'!$G11</f>
        <v>889.66666666666663</v>
      </c>
      <c r="F11" s="95">
        <f>'[6]ราคาFOB2552 พค.'!$G11</f>
        <v>903</v>
      </c>
      <c r="G11" s="137">
        <f>'[6]ราคาFOB2552 มิย.'!$G11</f>
        <v>919.2</v>
      </c>
      <c r="H11" s="160">
        <f>'[6]ราคาFOB2552 กค.'!$G11</f>
        <v>962.75</v>
      </c>
      <c r="I11" s="160">
        <f>'[6]ราคาFOB2552 สค.'!$G11</f>
        <v>959</v>
      </c>
      <c r="J11" s="138"/>
      <c r="K11" s="138"/>
      <c r="L11" s="160">
        <f>'[6]ราคาFOB2552 พย.'!$G11</f>
        <v>1074.4000000000001</v>
      </c>
      <c r="M11" s="138">
        <f>'[6]ราคาFOB2552 ธค.'!$G11</f>
        <v>1099</v>
      </c>
      <c r="N11" s="138">
        <f t="shared" si="1"/>
        <v>944.41499999999996</v>
      </c>
      <c r="O11" s="202">
        <f>SUM(B11:M11)</f>
        <v>9444.15</v>
      </c>
      <c r="P11" s="203">
        <f>O11/10</f>
        <v>944.41499999999996</v>
      </c>
      <c r="Q11" s="79"/>
    </row>
    <row r="12" spans="1:17" ht="24">
      <c r="A12" s="33" t="s">
        <v>5</v>
      </c>
      <c r="B12" s="95">
        <f>'[6]ราคาFOB2552 มค.'!$G12</f>
        <v>29901.695433333338</v>
      </c>
      <c r="C12" s="95">
        <f>'[6]ราคาFOB2552 กพ.'!$G12</f>
        <v>30261.73155</v>
      </c>
      <c r="D12" s="95">
        <f>'[6]ราคาFOB2552 มีค. '!$G12</f>
        <v>30815.436440000001</v>
      </c>
      <c r="E12" s="95">
        <f>'[6]ราคาFOB2552 เมย.'!$G12</f>
        <v>30890.9146</v>
      </c>
      <c r="F12" s="95">
        <f>'[6]ราคาFOB2552 พค.'!$G12</f>
        <v>30545.517499999998</v>
      </c>
      <c r="G12" s="137">
        <f>'[6]ราคาFOB2552 มิย.'!$G12</f>
        <v>30653.602259999996</v>
      </c>
      <c r="H12" s="160">
        <f>'[6]ราคาFOB2552 กค.'!$G12</f>
        <v>32028.428625</v>
      </c>
      <c r="I12" s="160">
        <f>'[6]ราคาFOB2552 สค.'!$G12</f>
        <v>32452.862540000002</v>
      </c>
      <c r="J12" s="138">
        <f>'[6]ราคาFOB2552 กย.'!$G12</f>
        <v>34278.327550000002</v>
      </c>
      <c r="K12" s="138">
        <f>'[6]ราคาFOB2552 ตค.'!$G12</f>
        <v>34648.094125000003</v>
      </c>
      <c r="L12" s="160"/>
      <c r="M12" s="138"/>
      <c r="N12" s="138">
        <f t="shared" si="1"/>
        <v>31647.661062333333</v>
      </c>
      <c r="O12" s="181">
        <f t="shared" si="0"/>
        <v>316476.61062333331</v>
      </c>
      <c r="P12" s="203">
        <f>O12/10</f>
        <v>31647.661062333333</v>
      </c>
      <c r="Q12" s="213"/>
    </row>
    <row r="13" spans="1:17" ht="24">
      <c r="A13" s="33" t="s">
        <v>55</v>
      </c>
      <c r="B13" s="95">
        <f>'[6]ราคาFOB2552 มค.'!$G13</f>
        <v>862</v>
      </c>
      <c r="C13" s="95">
        <f>'[6]ราคาFOB2552 กพ.'!$G13</f>
        <v>864.25</v>
      </c>
      <c r="D13" s="95">
        <f>'[6]ราคาFOB2552 มีค. '!$G13</f>
        <v>867.2</v>
      </c>
      <c r="E13" s="95">
        <f>'[6]ราคาFOB2552 เมย.'!$G13</f>
        <v>875</v>
      </c>
      <c r="F13" s="95">
        <f>'[6]ราคาFOB2552 พค.'!$G13</f>
        <v>887.25</v>
      </c>
      <c r="G13" s="137">
        <f>'[6]ราคาFOB2552 มิย.'!$G13</f>
        <v>904.2</v>
      </c>
      <c r="H13" s="160">
        <f>'[6]ราคาFOB2552 กค.'!$G13</f>
        <v>947.25</v>
      </c>
      <c r="I13" s="160">
        <f>'[6]ราคาFOB2552 สค.'!$G13</f>
        <v>960.8</v>
      </c>
      <c r="J13" s="138">
        <f>'[6]ราคาFOB2552 กย.'!$G13</f>
        <v>1022</v>
      </c>
      <c r="K13" s="138">
        <f>'[6]ราคาFOB2552 ตค.'!$G13</f>
        <v>1044.5</v>
      </c>
      <c r="L13" s="160"/>
      <c r="M13" s="138"/>
      <c r="N13" s="138">
        <f t="shared" si="1"/>
        <v>923.44500000000005</v>
      </c>
      <c r="O13" s="181">
        <f t="shared" si="0"/>
        <v>9234.4500000000007</v>
      </c>
      <c r="P13" s="203">
        <f>O13/10</f>
        <v>923.44500000000005</v>
      </c>
      <c r="Q13" s="213"/>
    </row>
    <row r="14" spans="1:17" ht="24">
      <c r="A14" s="33" t="s">
        <v>6</v>
      </c>
      <c r="B14" s="95">
        <f>'[6]ราคาFOB2552 มค.'!$G14</f>
        <v>22096.750533333336</v>
      </c>
      <c r="C14" s="95">
        <f>'[6]ราคาFOB2552 กพ.'!$G14</f>
        <v>23166.256275</v>
      </c>
      <c r="D14" s="95">
        <f>'[6]ราคาFOB2552 มีค. '!$G14</f>
        <v>24135.91332</v>
      </c>
      <c r="E14" s="95">
        <f>'[6]ราคาFOB2552 เมย.'!$G14</f>
        <v>22890.544733333332</v>
      </c>
      <c r="F14" s="95">
        <f>'[6]ราคาFOB2552 พค.'!$G14</f>
        <v>20903.212824999995</v>
      </c>
      <c r="G14" s="137">
        <f>'[6]ราคาFOB2552 มิย.'!$G14</f>
        <v>21791.924359999997</v>
      </c>
      <c r="H14" s="160">
        <f>'[6]ราคาFOB2552 กค.'!$G14</f>
        <v>21868.191225000002</v>
      </c>
      <c r="I14" s="160">
        <f>'[6]ราคาFOB2552 สค.'!$G14</f>
        <v>20684.711459999999</v>
      </c>
      <c r="J14" s="138">
        <f>'[6]ราคาFOB2552 กย.'!$G14</f>
        <v>20378.005424999999</v>
      </c>
      <c r="K14" s="138">
        <f>'[6]ราคาFOB2552 ตค.'!$G14</f>
        <v>19098.761500000001</v>
      </c>
      <c r="L14" s="160">
        <f>'[6]ราคาFOB2552 พย.'!$G14</f>
        <v>20157.150079999999</v>
      </c>
      <c r="M14" s="138">
        <f>'[6]ราคาFOB2552 ธค.'!$G14</f>
        <v>21699.479133333331</v>
      </c>
      <c r="N14" s="138">
        <f t="shared" si="1"/>
        <v>21572.575072499996</v>
      </c>
      <c r="O14" s="181">
        <f t="shared" si="0"/>
        <v>258870.90086999995</v>
      </c>
      <c r="P14" s="203">
        <f>O14/12</f>
        <v>21572.575072499996</v>
      </c>
      <c r="Q14" s="79"/>
    </row>
    <row r="15" spans="1:17" ht="24">
      <c r="A15" s="33" t="s">
        <v>55</v>
      </c>
      <c r="B15" s="95">
        <f>'[6]ราคาFOB2552 มค.'!$G15</f>
        <v>637</v>
      </c>
      <c r="C15" s="95">
        <f>'[6]ราคาFOB2552 กพ.'!$G15</f>
        <v>661.5</v>
      </c>
      <c r="D15" s="95">
        <f>'[6]ราคาFOB2552 มีค. '!$G15</f>
        <v>679.2</v>
      </c>
      <c r="E15" s="95">
        <f>'[6]ราคาFOB2552 เมย.'!$G15</f>
        <v>648.33333333333337</v>
      </c>
      <c r="F15" s="95">
        <f>'[6]ราคาFOB2552 พค.'!$G15</f>
        <v>607.25</v>
      </c>
      <c r="G15" s="137">
        <f>'[6]ราคาFOB2552 มิย.'!$G15</f>
        <v>642.79999999999995</v>
      </c>
      <c r="H15" s="160">
        <f>'[6]ราคาFOB2552 กค.'!$G15</f>
        <v>646.75</v>
      </c>
      <c r="I15" s="160">
        <f>'[6]ราคาFOB2552 สค.'!$G15</f>
        <v>612.4</v>
      </c>
      <c r="J15" s="138">
        <f>'[6]ราคาFOB2552 กย.'!$G15</f>
        <v>607.5</v>
      </c>
      <c r="K15" s="138">
        <f>'[6]ราคาFOB2552 ตค.'!$G15</f>
        <v>575.75</v>
      </c>
      <c r="L15" s="160">
        <f>'[6]ราคาFOB2552 พย.'!$G15</f>
        <v>610.20000000000005</v>
      </c>
      <c r="M15" s="138">
        <f>'[6]ราคาFOB2552 ธค.'!$G15</f>
        <v>658.33333333333337</v>
      </c>
      <c r="N15" s="138">
        <f t="shared" si="1"/>
        <v>632.25138888888875</v>
      </c>
      <c r="O15" s="181">
        <f t="shared" si="0"/>
        <v>7587.0166666666655</v>
      </c>
      <c r="P15" s="203">
        <f t="shared" ref="P15:P21" si="2">O15/12</f>
        <v>632.25138888888875</v>
      </c>
      <c r="Q15" s="79"/>
    </row>
    <row r="16" spans="1:17" ht="24">
      <c r="A16" s="33" t="s">
        <v>7</v>
      </c>
      <c r="B16" s="95">
        <f>'[6]ราคาFOB2552 มค.'!$G16</f>
        <v>21056.081533333334</v>
      </c>
      <c r="C16" s="95">
        <f>'[6]ราคาFOB2552 กพ.'!$G16</f>
        <v>21860.027100000003</v>
      </c>
      <c r="D16" s="95">
        <f>'[6]ราคาFOB2552 มีค. '!$G16</f>
        <v>22473.8298</v>
      </c>
      <c r="E16" s="95">
        <f>'[6]ราคาFOB2552 เมย.'!$G16</f>
        <v>20630.542833333333</v>
      </c>
      <c r="F16" s="95">
        <f>'[6]ราคาFOB2552 พค.'!$G16</f>
        <v>19123.218375</v>
      </c>
      <c r="G16" s="137">
        <f>'[6]ราคาFOB2552 มิย.'!$G16</f>
        <v>19730.711440000003</v>
      </c>
      <c r="H16" s="160">
        <f>'[6]ราคาFOB2552 กค.'!$G16</f>
        <v>19847.958749999998</v>
      </c>
      <c r="I16" s="160">
        <f>'[6]ราคาFOB2552 สค.'!$G16</f>
        <v>18955.450140000001</v>
      </c>
      <c r="J16" s="138">
        <f>'[6]ราคาFOB2552 กย.'!$G16</f>
        <v>18843.435649999999</v>
      </c>
      <c r="K16" s="138">
        <f>'[6]ราคาFOB2552 ตค.'!$G16</f>
        <v>17572.84835</v>
      </c>
      <c r="L16" s="160">
        <f>'[6]ราคาFOB2552 พย.'!$G16</f>
        <v>18868.262540000003</v>
      </c>
      <c r="M16" s="138">
        <f>'[6]ราคาFOB2552 ธค.'!$G16</f>
        <v>20325.317933333336</v>
      </c>
      <c r="N16" s="138">
        <f t="shared" si="1"/>
        <v>19940.640370416666</v>
      </c>
      <c r="O16" s="181">
        <f t="shared" si="0"/>
        <v>239287.68444499999</v>
      </c>
      <c r="P16" s="203">
        <f t="shared" si="2"/>
        <v>19940.640370416666</v>
      </c>
      <c r="Q16" s="79"/>
    </row>
    <row r="17" spans="1:17" ht="24">
      <c r="A17" s="33" t="s">
        <v>55</v>
      </c>
      <c r="B17" s="95">
        <f>'[6]ราคาFOB2552 มค.'!$G17</f>
        <v>607</v>
      </c>
      <c r="C17" s="95">
        <f>'[6]ราคาFOB2552 กพ.'!$G17</f>
        <v>624.25</v>
      </c>
      <c r="D17" s="95">
        <f>'[6]ราคาFOB2552 มีค. '!$G17</f>
        <v>632.4</v>
      </c>
      <c r="E17" s="95">
        <f>'[6]ราคาFOB2552 เมย.'!$G17</f>
        <v>584.33333333333337</v>
      </c>
      <c r="F17" s="95">
        <f>'[6]ราคาFOB2552 พค.'!$G17</f>
        <v>555.5</v>
      </c>
      <c r="G17" s="137">
        <f>'[6]ราคาFOB2552 มิย.'!$G17</f>
        <v>582</v>
      </c>
      <c r="H17" s="160">
        <f>'[6]ราคาFOB2552 กค.'!$G17</f>
        <v>587</v>
      </c>
      <c r="I17" s="160">
        <f>'[6]ราคาFOB2552 สค.'!$G17</f>
        <v>561.20000000000005</v>
      </c>
      <c r="J17" s="138">
        <f>'[6]ราคาFOB2552 กย.'!$G17</f>
        <v>561.75</v>
      </c>
      <c r="K17" s="138">
        <f>'[6]ราคาFOB2552 ตค.'!$G17</f>
        <v>529.75</v>
      </c>
      <c r="L17" s="160">
        <f>'[6]ราคาFOB2552 พย.'!$G17</f>
        <v>571.20000000000005</v>
      </c>
      <c r="M17" s="138">
        <f>'[6]ราคาFOB2552 ธค.'!$G17</f>
        <v>616.66666666666663</v>
      </c>
      <c r="N17" s="138">
        <f t="shared" si="1"/>
        <v>584.42083333333335</v>
      </c>
      <c r="O17" s="181">
        <f t="shared" si="0"/>
        <v>7013.05</v>
      </c>
      <c r="P17" s="203">
        <f t="shared" si="2"/>
        <v>584.42083333333335</v>
      </c>
      <c r="Q17" s="79"/>
    </row>
    <row r="18" spans="1:17" ht="24">
      <c r="A18" s="33" t="s">
        <v>8</v>
      </c>
      <c r="B18" s="95"/>
      <c r="C18" s="95"/>
      <c r="D18" s="95"/>
      <c r="E18" s="95"/>
      <c r="F18" s="95"/>
      <c r="G18" s="137"/>
      <c r="H18" s="160"/>
      <c r="I18" s="160"/>
      <c r="J18" s="138"/>
      <c r="K18" s="138"/>
      <c r="L18" s="160"/>
      <c r="M18" s="138"/>
      <c r="N18" s="138"/>
      <c r="O18" s="181">
        <f t="shared" si="0"/>
        <v>0</v>
      </c>
      <c r="P18" s="203">
        <f t="shared" si="2"/>
        <v>0</v>
      </c>
      <c r="Q18" s="79"/>
    </row>
    <row r="19" spans="1:17" ht="24">
      <c r="A19" s="33" t="s">
        <v>55</v>
      </c>
      <c r="B19" s="95"/>
      <c r="C19" s="95"/>
      <c r="D19" s="95"/>
      <c r="E19" s="95"/>
      <c r="F19" s="95"/>
      <c r="G19" s="137"/>
      <c r="H19" s="160"/>
      <c r="I19" s="160"/>
      <c r="J19" s="138"/>
      <c r="K19" s="138"/>
      <c r="L19" s="160"/>
      <c r="M19" s="138"/>
      <c r="N19" s="138"/>
      <c r="O19" s="181">
        <f t="shared" si="0"/>
        <v>0</v>
      </c>
      <c r="P19" s="203">
        <f t="shared" si="2"/>
        <v>0</v>
      </c>
      <c r="Q19" s="79"/>
    </row>
    <row r="20" spans="1:17" ht="24">
      <c r="A20" s="33" t="s">
        <v>9</v>
      </c>
      <c r="B20" s="95"/>
      <c r="C20" s="95"/>
      <c r="D20" s="95"/>
      <c r="E20" s="95"/>
      <c r="F20" s="95"/>
      <c r="G20" s="137"/>
      <c r="H20" s="160"/>
      <c r="I20" s="160"/>
      <c r="J20" s="138"/>
      <c r="K20" s="138"/>
      <c r="L20" s="160"/>
      <c r="M20" s="138"/>
      <c r="N20" s="138"/>
      <c r="O20" s="181">
        <f t="shared" si="0"/>
        <v>0</v>
      </c>
      <c r="P20" s="203">
        <f t="shared" si="2"/>
        <v>0</v>
      </c>
      <c r="Q20" s="79"/>
    </row>
    <row r="21" spans="1:17" ht="24">
      <c r="A21" s="34" t="s">
        <v>55</v>
      </c>
      <c r="B21" s="95"/>
      <c r="C21" s="95"/>
      <c r="D21" s="95"/>
      <c r="E21" s="95"/>
      <c r="F21" s="95"/>
      <c r="G21" s="137"/>
      <c r="H21" s="160"/>
      <c r="I21" s="160"/>
      <c r="J21" s="138"/>
      <c r="K21" s="138"/>
      <c r="L21" s="160"/>
      <c r="M21" s="138"/>
      <c r="N21" s="138"/>
      <c r="O21" s="181">
        <f t="shared" si="0"/>
        <v>0</v>
      </c>
      <c r="P21" s="203">
        <f t="shared" si="2"/>
        <v>0</v>
      </c>
      <c r="Q21" s="79"/>
    </row>
    <row r="22" spans="1:17" ht="24">
      <c r="A22" s="33" t="s">
        <v>10</v>
      </c>
      <c r="B22" s="95">
        <f>'[6]ราคาFOB2552 มค.'!$G22</f>
        <v>20015.409733333334</v>
      </c>
      <c r="C22" s="95">
        <f>'[6]ราคาFOB2552 กพ.'!$G22</f>
        <v>20818.240425</v>
      </c>
      <c r="D22" s="95">
        <f>'[6]ราคาFOB2552 มีค. '!$G22</f>
        <v>21429.183519999999</v>
      </c>
      <c r="E22" s="95">
        <f>'[6]ราคาFOB2552 เมย.'!$G22</f>
        <v>19559.566000000003</v>
      </c>
      <c r="F22" s="95">
        <f>'[6]ราคาFOB2552 พค.'!$G22</f>
        <v>18090.47135</v>
      </c>
      <c r="G22" s="137">
        <f>'[6]ราคาFOB2552 มิย.'!$G22</f>
        <v>18727.234839999997</v>
      </c>
      <c r="H22" s="160">
        <f>'[6]ราคาFOB2552 กค.'!$G22</f>
        <v>18825.097725</v>
      </c>
      <c r="I22" s="160">
        <f>'[6]ราคาFOB2552 สค.'!$G22</f>
        <v>17942.1342</v>
      </c>
      <c r="J22" s="138">
        <f>'[6]ราคาFOB2552 กย.'!$G22</f>
        <v>17820.336374999999</v>
      </c>
      <c r="K22" s="138">
        <f>'[6]ราคาFOB2552 ตค.'!$G22</f>
        <v>16561.115224999998</v>
      </c>
      <c r="L22" s="160">
        <f>'[6]ราคาFOB2552 พย.'!$G22</f>
        <v>17844.121160000002</v>
      </c>
      <c r="M22" s="138">
        <f>'[6]ราคาFOB2552 ธค.'!$G22</f>
        <v>19314.482766666668</v>
      </c>
      <c r="N22" s="138">
        <f t="shared" si="1"/>
        <v>18912.282776666663</v>
      </c>
      <c r="O22" s="181">
        <f t="shared" si="0"/>
        <v>226947.39331999997</v>
      </c>
      <c r="P22" s="203">
        <f>O22/12</f>
        <v>18912.282776666663</v>
      </c>
      <c r="Q22" s="214">
        <f>AVERAGE(B22:K22)</f>
        <v>18978.878939333328</v>
      </c>
    </row>
    <row r="23" spans="1:17" ht="24">
      <c r="A23" s="33" t="s">
        <v>55</v>
      </c>
      <c r="B23" s="95">
        <f>'[6]ราคาFOB2552 มค.'!$G23</f>
        <v>577</v>
      </c>
      <c r="C23" s="95">
        <f>'[6]ราคาFOB2552 กพ.'!$G23</f>
        <v>594.5</v>
      </c>
      <c r="D23" s="95">
        <f>'[6]ราคาFOB2552 มีค. '!$G23</f>
        <v>603</v>
      </c>
      <c r="E23" s="95">
        <f>'[6]ราคาFOB2552 เมย.'!$G23</f>
        <v>554</v>
      </c>
      <c r="F23" s="95">
        <f>'[6]ราคาFOB2552 พค.'!$G23</f>
        <v>525.5</v>
      </c>
      <c r="G23" s="137">
        <f>'[6]ราคาFOB2552 มิย.'!$G23</f>
        <v>552.4</v>
      </c>
      <c r="H23" s="160">
        <f>'[6]ราคาFOB2552 กค.'!$G23</f>
        <v>556.75</v>
      </c>
      <c r="I23" s="160">
        <f>'[6]ราคาFOB2552 สค.'!$G23</f>
        <v>531.20000000000005</v>
      </c>
      <c r="J23" s="138">
        <f>'[6]ราคาFOB2552 กย.'!$G23</f>
        <v>531.25</v>
      </c>
      <c r="K23" s="138">
        <f>'[6]ราคาFOB2552 ตค.'!$G23</f>
        <v>499.25</v>
      </c>
      <c r="L23" s="160">
        <f>'[6]ราคาFOB2552 พย.'!$G23</f>
        <v>540.20000000000005</v>
      </c>
      <c r="M23" s="138">
        <f>'[6]ราคาFOB2552 ธค.'!$G23</f>
        <v>586</v>
      </c>
      <c r="N23" s="138">
        <f t="shared" si="1"/>
        <v>554.25416666666672</v>
      </c>
      <c r="O23" s="181">
        <f t="shared" si="0"/>
        <v>6651.05</v>
      </c>
      <c r="P23" s="203">
        <f t="shared" ref="P23:P38" si="3">O23/12</f>
        <v>554.25416666666672</v>
      </c>
      <c r="Q23" s="214">
        <f>AVERAGE(B23:K23)</f>
        <v>552.48500000000001</v>
      </c>
    </row>
    <row r="24" spans="1:17" ht="24">
      <c r="A24" s="33" t="s">
        <v>11</v>
      </c>
      <c r="B24" s="95">
        <f>'[6]ราคาFOB2552 มค.'!$G24</f>
        <v>19899.784033333333</v>
      </c>
      <c r="C24" s="95">
        <f>'[6]ราคาFOB2552 กพ.'!$G24</f>
        <v>20704.427325000004</v>
      </c>
      <c r="D24" s="95">
        <f>'[6]ราคาFOB2552 มีค. '!$G24</f>
        <v>21322.572759999999</v>
      </c>
      <c r="E24" s="95">
        <f>'[6]ราคาFOB2552 เมย.'!$G24</f>
        <v>19477.232666666667</v>
      </c>
      <c r="F24" s="95">
        <f>'[6]ราคาFOB2552 พค.'!$G24</f>
        <v>17995.770624999997</v>
      </c>
      <c r="G24" s="137">
        <f>'[6]ราคาFOB2552 มิย.'!$G24</f>
        <v>18625.530040000001</v>
      </c>
      <c r="H24" s="160">
        <f>'[6]ราคาFOB2552 กค.'!$G24</f>
        <v>18723.661274999999</v>
      </c>
      <c r="I24" s="160">
        <f>'[6]ราคาFOB2552 สค.'!$G24</f>
        <v>17840.80344</v>
      </c>
      <c r="J24" s="138">
        <f>'[6]ราคาFOB2552 กย.'!$G24</f>
        <v>17719.704675000001</v>
      </c>
      <c r="K24" s="138">
        <f>'[6]ราคาFOB2552 ตค.'!$G24</f>
        <v>16461.599150000002</v>
      </c>
      <c r="L24" s="160">
        <f>'[6]ราคาFOB2552 พย.'!$G24</f>
        <v>17745.011300000002</v>
      </c>
      <c r="M24" s="138">
        <f>'[6]ราคาFOB2552 ธค.'!$G24</f>
        <v>19215.598066666666</v>
      </c>
      <c r="N24" s="138">
        <f t="shared" si="1"/>
        <v>18810.974613055554</v>
      </c>
      <c r="O24" s="181">
        <f t="shared" si="0"/>
        <v>225731.69535666663</v>
      </c>
      <c r="P24" s="203">
        <f t="shared" si="3"/>
        <v>18810.974613055554</v>
      </c>
      <c r="Q24" s="79"/>
    </row>
    <row r="25" spans="1:17" ht="24">
      <c r="A25" s="33" t="s">
        <v>55</v>
      </c>
      <c r="B25" s="95">
        <f>'[6]ราคาFOB2552 มค.'!$G25</f>
        <v>573.66666666666663</v>
      </c>
      <c r="C25" s="95">
        <f>'[6]ราคาFOB2552 กพ.'!$G25</f>
        <v>591.25</v>
      </c>
      <c r="D25" s="95">
        <f>'[6]ราคาFOB2552 มีค. '!$G25</f>
        <v>600</v>
      </c>
      <c r="E25" s="95">
        <f>'[6]ราคาFOB2552 เมย.'!$G25</f>
        <v>551.66666666666663</v>
      </c>
      <c r="F25" s="95">
        <f>'[6]ราคาFOB2552 พค.'!$G25</f>
        <v>522.75</v>
      </c>
      <c r="G25" s="137">
        <f>'[6]ราคาFOB2552 มิย.'!$G25</f>
        <v>549.4</v>
      </c>
      <c r="H25" s="160">
        <f>'[6]ราคาFOB2552 กค.'!$G25</f>
        <v>553.75</v>
      </c>
      <c r="I25" s="160">
        <f>'[6]ราคาFOB2552 สค.'!$G25</f>
        <v>528.20000000000005</v>
      </c>
      <c r="J25" s="138">
        <f>'[6]ราคาFOB2552 กย.'!$G25</f>
        <v>528.25</v>
      </c>
      <c r="K25" s="138">
        <f>'[6]ราคาFOB2552 ตค.'!$G25</f>
        <v>496.25</v>
      </c>
      <c r="L25" s="160">
        <f>'[6]ราคาFOB2552 พย.'!$G25</f>
        <v>537.20000000000005</v>
      </c>
      <c r="M25" s="138">
        <f>'[6]ราคาFOB2552 ธค.'!$G25</f>
        <v>583</v>
      </c>
      <c r="N25" s="138">
        <f t="shared" si="1"/>
        <v>551.28194444444443</v>
      </c>
      <c r="O25" s="181">
        <f t="shared" si="0"/>
        <v>6615.3833333333332</v>
      </c>
      <c r="P25" s="203">
        <f t="shared" si="3"/>
        <v>551.28194444444443</v>
      </c>
      <c r="Q25" s="79"/>
    </row>
    <row r="26" spans="1:17" ht="24">
      <c r="A26" s="35" t="s">
        <v>12</v>
      </c>
      <c r="B26" s="95">
        <f>'[6]ราคาFOB2552 มค.'!$G26</f>
        <v>18338.784700000004</v>
      </c>
      <c r="C26" s="95">
        <f>'[6]ราคาFOB2552 กพ.'!$G26</f>
        <v>18988.279875</v>
      </c>
      <c r="D26" s="95">
        <f>'[6]ราคาFOB2552 มีค. '!$G26</f>
        <v>19552.473919999997</v>
      </c>
      <c r="E26" s="95">
        <f>'[6]ราคาFOB2552 เมย.'!$G26</f>
        <v>18135.507866666667</v>
      </c>
      <c r="F26" s="95">
        <f>'[6]ราคาFOB2552 พค.'!$G26</f>
        <v>16799.555024999998</v>
      </c>
      <c r="G26" s="137">
        <f>'[6]ราคาFOB2552 มิย.'!$G26</f>
        <v>17276.227340000001</v>
      </c>
      <c r="H26" s="160">
        <f>'[6]ราคาFOB2552 กค.'!$G26</f>
        <v>17320.482524999999</v>
      </c>
      <c r="I26" s="160">
        <f>'[6]ราคาFOB2552 สค.'!$G26</f>
        <v>16557.319599999999</v>
      </c>
      <c r="J26" s="138">
        <f>'[6]ราคาFOB2552 กย.'!$G26</f>
        <v>16453.466574999999</v>
      </c>
      <c r="K26" s="138">
        <f>'[6]ราคาFOB2552 ตค.'!$G26</f>
        <v>15342.052349999998</v>
      </c>
      <c r="L26" s="160">
        <f>'[6]ราคาFOB2552 พย.'!$G26</f>
        <v>16516.297839999999</v>
      </c>
      <c r="M26" s="138">
        <f>'[6]ราคาFOB2552 ธค.'!$G26</f>
        <v>18984.110733333335</v>
      </c>
      <c r="N26" s="138">
        <f t="shared" si="1"/>
        <v>17522.046529166666</v>
      </c>
      <c r="O26" s="181">
        <f t="shared" si="0"/>
        <v>210264.55835000001</v>
      </c>
      <c r="P26" s="203">
        <f t="shared" si="3"/>
        <v>17522.046529166666</v>
      </c>
      <c r="Q26" s="79"/>
    </row>
    <row r="27" spans="1:17" ht="24">
      <c r="A27" s="35" t="s">
        <v>55</v>
      </c>
      <c r="B27" s="95">
        <f>'[6]ราคาFOB2552 มค.'!$G27</f>
        <v>528.66666666666663</v>
      </c>
      <c r="C27" s="95">
        <f>'[6]ราคาFOB2552 กพ.'!$G27</f>
        <v>542.25</v>
      </c>
      <c r="D27" s="95">
        <f>'[6]ราคาFOB2552 มีค. '!$G27</f>
        <v>550.20000000000005</v>
      </c>
      <c r="E27" s="95">
        <f>'[6]ราคาFOB2552 เมย.'!$G27</f>
        <v>513.66666666666663</v>
      </c>
      <c r="F27" s="95">
        <f>'[6]ราคาFOB2552 พค.'!$G27</f>
        <v>488</v>
      </c>
      <c r="G27" s="137">
        <f>'[6]ราคาFOB2552 มิย.'!$G27</f>
        <v>509.6</v>
      </c>
      <c r="H27" s="160">
        <f>'[6]ราคาFOB2552 กค.'!$G27</f>
        <v>512.25</v>
      </c>
      <c r="I27" s="160">
        <f>'[6]ราคาFOB2552 สค.'!$G27</f>
        <v>490.2</v>
      </c>
      <c r="J27" s="138">
        <f>'[6]ราคาFOB2552 กย.'!$G27</f>
        <v>490.5</v>
      </c>
      <c r="K27" s="138">
        <f>'[6]ราคาFOB2552 ตค.'!$G27</f>
        <v>462.5</v>
      </c>
      <c r="L27" s="160">
        <f>'[6]ราคาFOB2552 พย.'!$G27</f>
        <v>500</v>
      </c>
      <c r="M27" s="138">
        <f>'[6]ราคาFOB2552 ธค.'!$G27</f>
        <v>576</v>
      </c>
      <c r="N27" s="138">
        <f t="shared" si="1"/>
        <v>513.65277777777771</v>
      </c>
      <c r="O27" s="181">
        <f t="shared" si="0"/>
        <v>6163.833333333333</v>
      </c>
      <c r="P27" s="203">
        <f t="shared" si="3"/>
        <v>513.65277777777771</v>
      </c>
      <c r="Q27" s="79"/>
    </row>
    <row r="28" spans="1:17" ht="24">
      <c r="A28" s="35" t="s">
        <v>13</v>
      </c>
      <c r="B28" s="95"/>
      <c r="C28" s="95"/>
      <c r="D28" s="95"/>
      <c r="E28" s="95"/>
      <c r="F28" s="95"/>
      <c r="G28" s="137"/>
      <c r="H28" s="160"/>
      <c r="I28" s="160"/>
      <c r="J28" s="138"/>
      <c r="K28" s="138"/>
      <c r="L28" s="160"/>
      <c r="M28" s="138"/>
      <c r="N28" s="138"/>
      <c r="O28" s="181">
        <f t="shared" si="0"/>
        <v>0</v>
      </c>
      <c r="P28" s="203">
        <f t="shared" si="3"/>
        <v>0</v>
      </c>
      <c r="Q28" s="79"/>
    </row>
    <row r="29" spans="1:17" ht="24">
      <c r="A29" s="35" t="s">
        <v>55</v>
      </c>
      <c r="B29" s="95"/>
      <c r="C29" s="95"/>
      <c r="D29" s="95"/>
      <c r="E29" s="95"/>
      <c r="F29" s="95"/>
      <c r="G29" s="137"/>
      <c r="H29" s="160"/>
      <c r="I29" s="160"/>
      <c r="J29" s="138"/>
      <c r="K29" s="138"/>
      <c r="L29" s="160"/>
      <c r="M29" s="138"/>
      <c r="N29" s="138"/>
      <c r="O29" s="181">
        <f t="shared" si="0"/>
        <v>0</v>
      </c>
      <c r="P29" s="203">
        <f t="shared" si="3"/>
        <v>0</v>
      </c>
      <c r="Q29" s="79"/>
    </row>
    <row r="30" spans="1:17" ht="24">
      <c r="A30" s="35" t="s">
        <v>79</v>
      </c>
      <c r="B30" s="95">
        <f>'[6]ราคาFOB2552 มค.'!$G30</f>
        <v>16338.394566666668</v>
      </c>
      <c r="C30" s="95">
        <f>'[6]ราคาFOB2552 กพ.'!$G30</f>
        <v>16790.500050000002</v>
      </c>
      <c r="D30" s="95">
        <f>'[6]ราคาFOB2552 มีค. '!$G30</f>
        <v>17292.122719999996</v>
      </c>
      <c r="E30" s="95">
        <f>'[6]ราคาFOB2552 เมย.'!$G30</f>
        <v>16417.163100000002</v>
      </c>
      <c r="F30" s="95">
        <f>'[6]ราคาFOB2552 พค.'!$G30</f>
        <v>15233.528549999999</v>
      </c>
      <c r="G30" s="137">
        <f>'[6]ราคาFOB2552 มิย.'!$G30</f>
        <v>15520.13132</v>
      </c>
      <c r="H30" s="160">
        <f>'[6]ราคาFOB2552 กค.'!$G30</f>
        <v>15528.438575</v>
      </c>
      <c r="I30" s="160">
        <f>'[6]ราคาFOB2552 สค.'!$G30</f>
        <v>14888.78708</v>
      </c>
      <c r="J30" s="138">
        <f>'[6]ราคาFOB2552 กย.'!$G30</f>
        <v>14801.269525</v>
      </c>
      <c r="K30" s="138">
        <f>'[6]ราคาFOB2552 ตค.'!$G30</f>
        <v>13899.063974999999</v>
      </c>
      <c r="L30" s="160">
        <f>'[6]ราคาFOB2552 พย.'!$G30</f>
        <v>14937.462680000001</v>
      </c>
      <c r="M30" s="138">
        <f>'[6]ราคาFOB2552 ธค.'!$G30</f>
        <v>16414.450766666665</v>
      </c>
      <c r="N30" s="138">
        <f t="shared" si="1"/>
        <v>15671.776075694446</v>
      </c>
      <c r="O30" s="181">
        <f t="shared" si="0"/>
        <v>188061.31290833335</v>
      </c>
      <c r="P30" s="203">
        <f t="shared" si="3"/>
        <v>15671.776075694446</v>
      </c>
      <c r="Q30" s="79"/>
    </row>
    <row r="31" spans="1:17" ht="24">
      <c r="A31" s="35" t="s">
        <v>55</v>
      </c>
      <c r="B31" s="95">
        <f>'[6]ราคาFOB2552 มค.'!$G31</f>
        <v>471</v>
      </c>
      <c r="C31" s="95">
        <f>'[6]ราคาFOB2552 กพ.'!$G31</f>
        <v>479.5</v>
      </c>
      <c r="D31" s="95">
        <f>'[6]ราคาFOB2552 มีค. '!$G31</f>
        <v>486.6</v>
      </c>
      <c r="E31" s="95">
        <f>'[6]ราคาFOB2552 เมย.'!$G31</f>
        <v>465</v>
      </c>
      <c r="F31" s="95">
        <f>'[6]ราคาFOB2552 พค.'!$G31</f>
        <v>442.5</v>
      </c>
      <c r="G31" s="137">
        <f>'[6]ราคาFOB2552 มิย.'!$G31</f>
        <v>457.8</v>
      </c>
      <c r="H31" s="160">
        <f>'[6]ราคาFOB2552 กค.'!$G31</f>
        <v>459.25</v>
      </c>
      <c r="I31" s="160">
        <f>'[6]ราคาFOB2552 สค.'!$G31</f>
        <v>440.8</v>
      </c>
      <c r="J31" s="138">
        <f>'[6]ราคาFOB2552 กย.'!$G31</f>
        <v>441.25</v>
      </c>
      <c r="K31" s="138">
        <f>'[6]ราคาFOB2552 ตค.'!$G31</f>
        <v>419</v>
      </c>
      <c r="L31" s="160">
        <f>'[6]ราคาFOB2552 พย.'!$G31</f>
        <v>452.2</v>
      </c>
      <c r="M31" s="138">
        <f>'[6]ราคาFOB2552 ธค.'!$G31</f>
        <v>498</v>
      </c>
      <c r="N31" s="138">
        <f t="shared" si="1"/>
        <v>459.40833333333336</v>
      </c>
      <c r="O31" s="181">
        <f t="shared" si="0"/>
        <v>5512.9000000000005</v>
      </c>
      <c r="P31" s="203">
        <f t="shared" si="3"/>
        <v>459.40833333333336</v>
      </c>
      <c r="Q31" s="79"/>
    </row>
    <row r="32" spans="1:17" ht="24">
      <c r="A32" s="35" t="s">
        <v>15</v>
      </c>
      <c r="B32" s="95"/>
      <c r="C32" s="95"/>
      <c r="D32" s="95"/>
      <c r="E32" s="95"/>
      <c r="F32" s="95"/>
      <c r="G32" s="137"/>
      <c r="H32" s="160"/>
      <c r="I32" s="160"/>
      <c r="J32" s="138"/>
      <c r="K32" s="138"/>
      <c r="L32" s="160"/>
      <c r="M32" s="138"/>
      <c r="N32" s="138"/>
      <c r="O32" s="181">
        <f t="shared" si="0"/>
        <v>0</v>
      </c>
      <c r="P32" s="203">
        <f t="shared" si="3"/>
        <v>0</v>
      </c>
      <c r="Q32" s="79"/>
    </row>
    <row r="33" spans="1:17" ht="24">
      <c r="A33" s="35" t="s">
        <v>55</v>
      </c>
      <c r="B33" s="95"/>
      <c r="C33" s="95"/>
      <c r="D33" s="95"/>
      <c r="E33" s="95"/>
      <c r="F33" s="95"/>
      <c r="G33" s="137"/>
      <c r="H33" s="160"/>
      <c r="I33" s="160"/>
      <c r="J33" s="138"/>
      <c r="K33" s="138"/>
      <c r="L33" s="160"/>
      <c r="M33" s="138"/>
      <c r="N33" s="138"/>
      <c r="O33" s="181">
        <f t="shared" si="0"/>
        <v>0</v>
      </c>
      <c r="P33" s="203">
        <f t="shared" si="3"/>
        <v>0</v>
      </c>
      <c r="Q33" s="79"/>
    </row>
    <row r="34" spans="1:17" ht="24">
      <c r="A34" s="33" t="s">
        <v>16</v>
      </c>
      <c r="B34" s="95"/>
      <c r="C34" s="95"/>
      <c r="D34" s="95"/>
      <c r="E34" s="95"/>
      <c r="F34" s="95"/>
      <c r="G34" s="137"/>
      <c r="H34" s="160"/>
      <c r="I34" s="160"/>
      <c r="J34" s="138"/>
      <c r="K34" s="138"/>
      <c r="L34" s="160"/>
      <c r="M34" s="138"/>
      <c r="N34" s="138"/>
      <c r="O34" s="181"/>
      <c r="P34" s="203"/>
      <c r="Q34" s="212"/>
    </row>
    <row r="35" spans="1:17" ht="24">
      <c r="A35" s="34" t="s">
        <v>56</v>
      </c>
      <c r="B35" s="95"/>
      <c r="C35" s="95"/>
      <c r="D35" s="95"/>
      <c r="E35" s="95"/>
      <c r="F35" s="95"/>
      <c r="G35" s="137"/>
      <c r="H35" s="160"/>
      <c r="I35" s="160"/>
      <c r="J35" s="138"/>
      <c r="K35" s="138"/>
      <c r="L35" s="160"/>
      <c r="M35" s="138"/>
      <c r="N35" s="138"/>
      <c r="O35" s="181"/>
      <c r="P35" s="203"/>
      <c r="Q35" s="79"/>
    </row>
    <row r="36" spans="1:17" ht="24">
      <c r="A36" s="204" t="s">
        <v>17</v>
      </c>
      <c r="B36" s="195"/>
      <c r="C36" s="196"/>
      <c r="D36" s="196"/>
      <c r="E36" s="197"/>
      <c r="F36" s="196"/>
      <c r="G36" s="195"/>
      <c r="H36" s="198"/>
      <c r="I36" s="198"/>
      <c r="J36" s="199"/>
      <c r="K36" s="200"/>
      <c r="L36" s="198"/>
      <c r="M36" s="198"/>
      <c r="N36" s="201"/>
      <c r="O36" s="181"/>
      <c r="P36" s="203"/>
      <c r="Q36" s="79"/>
    </row>
    <row r="37" spans="1:17" ht="24">
      <c r="A37" s="35" t="s">
        <v>18</v>
      </c>
      <c r="B37" s="95">
        <f>'[6]ราคาFOB2552 มค.'!$G37</f>
        <v>21426.112433333332</v>
      </c>
      <c r="C37" s="95">
        <f>'[6]ราคาFOB2552 กพ.'!$G37</f>
        <v>21595.464225</v>
      </c>
      <c r="D37" s="95">
        <f>'[6]ราคาFOB2552 มีค. '!$G37</f>
        <v>21315.54464</v>
      </c>
      <c r="E37" s="95">
        <f>'[6]ราคาFOB2552 เมย.'!$G37</f>
        <v>21158.792633333334</v>
      </c>
      <c r="F37" s="95">
        <f>'[6]ราคาFOB2552 พค.'!$G37</f>
        <v>20406.569024999997</v>
      </c>
      <c r="G37" s="137">
        <f>'[6]ราคาFOB2552 มิย.'!$G37</f>
        <v>20395.217679999998</v>
      </c>
      <c r="H37" s="160">
        <f>'[6]ราคาFOB2552 กค.'!$G37</f>
        <v>20354.852800000001</v>
      </c>
      <c r="I37" s="160">
        <f>'[6]ราคาFOB2552 สค.'!$G37</f>
        <v>20347.20968</v>
      </c>
      <c r="J37" s="138">
        <f>'[6]ราคาFOB2552 กย.'!$G37</f>
        <v>20252.181999999997</v>
      </c>
      <c r="K37" s="138">
        <f>'[6]ราคาFOB2552 ตค.'!$G37</f>
        <v>19861.706975000001</v>
      </c>
      <c r="L37" s="160">
        <f>'[6]ราคาFOB2552 พย.'!$G37</f>
        <v>19848.233459999999</v>
      </c>
      <c r="M37" s="138">
        <f>'[6]ราคาFOB2552 ธค.'!$G37</f>
        <v>19853.800233333332</v>
      </c>
      <c r="N37" s="138">
        <f t="shared" si="1"/>
        <v>20567.973815416666</v>
      </c>
      <c r="O37" s="181">
        <f t="shared" ref="O37:O42" si="4">SUM(B37:M37)</f>
        <v>246815.68578500001</v>
      </c>
      <c r="P37" s="203">
        <f t="shared" si="3"/>
        <v>20567.973815416666</v>
      </c>
      <c r="Q37" s="79"/>
    </row>
    <row r="38" spans="1:17" ht="24">
      <c r="A38" s="35" t="s">
        <v>57</v>
      </c>
      <c r="B38" s="95">
        <f>'[6]ราคาFOB2552 มค.'!$G38</f>
        <v>617.66666666666663</v>
      </c>
      <c r="C38" s="95">
        <f>'[6]ราคาFOB2552 กพ.'!$G38</f>
        <v>616.75</v>
      </c>
      <c r="D38" s="95">
        <f>'[6]ราคาFOB2552 มีค. '!$G38</f>
        <v>599.79999999999995</v>
      </c>
      <c r="E38" s="95">
        <f>'[6]ราคาFOB2552 เมย.'!$G38</f>
        <v>599.33333333333337</v>
      </c>
      <c r="F38" s="95">
        <f>'[6]ราคาFOB2552 พค.'!$G38</f>
        <v>592.75</v>
      </c>
      <c r="G38" s="137">
        <f>'[6]ราคาFOB2552 มิย.'!$G38</f>
        <v>601.6</v>
      </c>
      <c r="H38" s="160">
        <f>'[6]ราคาFOB2552 กค.'!$G38</f>
        <v>602</v>
      </c>
      <c r="I38" s="160">
        <f>'[6]ราคาFOB2552 สค.'!$G38</f>
        <v>602.4</v>
      </c>
      <c r="J38" s="138">
        <f>'[6]ราคาFOB2552 กย.'!$G38</f>
        <v>603.75</v>
      </c>
      <c r="K38" s="138">
        <f>'[6]ราคาFOB2552 ตค.'!$G38</f>
        <v>598.75</v>
      </c>
      <c r="L38" s="160">
        <f>'[6]ราคาFOB2552 พย.'!$G38</f>
        <v>600.79999999999995</v>
      </c>
      <c r="M38" s="138">
        <f>'[6]ราคาFOB2552 ธค.'!$G38</f>
        <v>602.33333333333337</v>
      </c>
      <c r="N38" s="138">
        <f t="shared" si="1"/>
        <v>603.16111111111104</v>
      </c>
      <c r="O38" s="181">
        <f t="shared" si="4"/>
        <v>7237.9333333333325</v>
      </c>
      <c r="P38" s="203">
        <f t="shared" si="3"/>
        <v>603.16111111111104</v>
      </c>
      <c r="Q38" s="79"/>
    </row>
    <row r="39" spans="1:17" ht="24">
      <c r="A39" s="35" t="s">
        <v>20</v>
      </c>
      <c r="B39" s="95">
        <f>'[6]ราคาFOB2552 มค.'!$G39</f>
        <v>16361.404933333333</v>
      </c>
      <c r="C39" s="95">
        <f>'[6]ราคาFOB2552 กพ.'!$G39</f>
        <v>17553.064425</v>
      </c>
      <c r="D39" s="95">
        <f>'[6]ราคาFOB2552 มีค. '!$G39</f>
        <v>18692.929840000001</v>
      </c>
      <c r="E39" s="95">
        <f>'[6]ราคาFOB2552 เมย.'!$G39</f>
        <v>19052.315966666665</v>
      </c>
      <c r="F39" s="95">
        <f>'[6]ราคาFOB2552 พค.'!$G39</f>
        <v>17938.470899999997</v>
      </c>
      <c r="G39" s="137">
        <f>'[6]ราคาFOB2552 มิย.'!$G39</f>
        <v>18021.87888</v>
      </c>
      <c r="H39" s="160">
        <f>'[6]ราคาFOB2552 กค.'!$G39</f>
        <v>18157.35125</v>
      </c>
      <c r="I39" s="160">
        <f>'[6]ราคาFOB2552 สค.'!$G39</f>
        <v>17672.053540000001</v>
      </c>
      <c r="J39" s="138">
        <f>'[6]ราคาFOB2552 กย.'!$G39</f>
        <v>15570.061624999998</v>
      </c>
      <c r="K39" s="138">
        <f>'[6]ราคาFOB2552 ตค.'!$G39</f>
        <v>13360.012274999999</v>
      </c>
      <c r="L39" s="160">
        <f>'[6]ราคาFOB2552 พย.'!$G39</f>
        <v>14567.295959999999</v>
      </c>
      <c r="M39" s="138">
        <f>'[6]ราคาFOB2552 ธค.'!$G39</f>
        <v>16228.027900000001</v>
      </c>
      <c r="N39" s="138">
        <f t="shared" si="1"/>
        <v>16931.238957916663</v>
      </c>
      <c r="O39" s="181">
        <f t="shared" si="4"/>
        <v>203174.86749499995</v>
      </c>
      <c r="P39" s="203">
        <f>O39/12</f>
        <v>16931.238957916663</v>
      </c>
      <c r="Q39" s="79"/>
    </row>
    <row r="40" spans="1:17" ht="24">
      <c r="A40" s="35" t="s">
        <v>58</v>
      </c>
      <c r="B40" s="95">
        <f>'[6]ราคาFOB2552 มค.'!$G40</f>
        <v>471.66666666666669</v>
      </c>
      <c r="C40" s="95">
        <f>'[6]ราคาFOB2552 กพ.'!$G40</f>
        <v>501.25</v>
      </c>
      <c r="D40" s="95">
        <f>'[6]ราคาFOB2552 มีค. '!$G40</f>
        <v>526</v>
      </c>
      <c r="E40" s="95">
        <f>'[6]ราคาFOB2552 เมย.'!$G40</f>
        <v>539.66666666666663</v>
      </c>
      <c r="F40" s="95">
        <f>'[6]ราคาFOB2552 พค.'!$G40</f>
        <v>521</v>
      </c>
      <c r="G40" s="137">
        <f>'[6]ราคาFOB2552 มิย.'!$G40</f>
        <v>531.6</v>
      </c>
      <c r="H40" s="160">
        <f>'[6]ราคาFOB2552 กค.'!$G40</f>
        <v>537</v>
      </c>
      <c r="I40" s="160">
        <f>'[6]ราคาFOB2552 สค.'!$G40</f>
        <v>523.20000000000005</v>
      </c>
      <c r="J40" s="138">
        <f>'[6]ราคาFOB2552 กย.'!$G40</f>
        <v>464</v>
      </c>
      <c r="K40" s="138">
        <f>'[6]ราคาFOB2552 ตค.'!$G40</f>
        <v>402.75</v>
      </c>
      <c r="L40" s="160">
        <f>'[6]ราคาFOB2552 พย.'!$G40</f>
        <v>441</v>
      </c>
      <c r="M40" s="138">
        <f>'[6]ราคาFOB2552 ธค.'!$G40</f>
        <v>492.33333333333331</v>
      </c>
      <c r="N40" s="138">
        <f t="shared" si="1"/>
        <v>495.95555555555552</v>
      </c>
      <c r="O40" s="181">
        <f t="shared" si="4"/>
        <v>5951.4666666666662</v>
      </c>
      <c r="P40" s="203">
        <f t="shared" ref="P40:P49" si="5">O40/12</f>
        <v>495.95555555555552</v>
      </c>
      <c r="Q40" s="79"/>
    </row>
    <row r="41" spans="1:17" ht="24">
      <c r="A41" s="35" t="s">
        <v>80</v>
      </c>
      <c r="B41" s="95">
        <f>'[6]ราคาFOB2552 มค.'!$G41</f>
        <v>26051.282966666669</v>
      </c>
      <c r="C41" s="95">
        <f>'[6]ราคาFOB2552 กพ.'!$G41</f>
        <v>26602.661550000001</v>
      </c>
      <c r="D41" s="95">
        <f>'[6]ราคาFOB2552 มีค. '!$G41</f>
        <v>27049.716319999996</v>
      </c>
      <c r="E41" s="95">
        <f>'[6]ราคาFOB2552 เมย.'!$G41</f>
        <v>25973.123366666667</v>
      </c>
      <c r="F41" s="95">
        <f>'[6]ราคาFOB2552 พค.'!$G41</f>
        <v>25748.692624999996</v>
      </c>
      <c r="G41" s="137">
        <f>'[6]ราคาFOB2552 มิย.'!$G41</f>
        <v>26910.794000000002</v>
      </c>
      <c r="H41" s="160">
        <f>'[6]ราคาFOB2552 กค.'!$G41</f>
        <v>27506.731350000002</v>
      </c>
      <c r="I41" s="160">
        <f>'[6]ราคาFOB2552 สค.'!$G41</f>
        <v>26041.719939999999</v>
      </c>
      <c r="J41" s="138">
        <f>'[6]ราคาFOB2552 กย.'!$G41</f>
        <v>25074.830374999998</v>
      </c>
      <c r="K41" s="138">
        <f>'[6]ราคาFOB2552 ตค.'!$G41</f>
        <v>23120.637000000002</v>
      </c>
      <c r="L41" s="160">
        <f>'[6]ราคาFOB2552 พย.'!$G41</f>
        <v>25793.578280000002</v>
      </c>
      <c r="M41" s="138">
        <f>'[6]ราคาFOB2552 ธค.'!$G41</f>
        <v>28445.756899999997</v>
      </c>
      <c r="N41" s="138">
        <f t="shared" si="1"/>
        <v>26193.293722777777</v>
      </c>
      <c r="O41" s="181">
        <f t="shared" si="4"/>
        <v>314319.52467333333</v>
      </c>
      <c r="P41" s="203">
        <f t="shared" si="5"/>
        <v>26193.293722777777</v>
      </c>
      <c r="Q41" s="212"/>
    </row>
    <row r="42" spans="1:17" ht="24">
      <c r="A42" s="35" t="s">
        <v>56</v>
      </c>
      <c r="B42" s="95">
        <f>'[6]ราคาFOB2552 มค.'!$G42</f>
        <v>751</v>
      </c>
      <c r="C42" s="95">
        <f>'[6]ราคาFOB2552 กพ.'!$G42</f>
        <v>759.75</v>
      </c>
      <c r="D42" s="95">
        <f>'[6]ราคาFOB2552 มีค. '!$G42</f>
        <v>761.2</v>
      </c>
      <c r="E42" s="95">
        <f>'[6]ราคาFOB2552 เมย.'!$G42</f>
        <v>735.66666666666663</v>
      </c>
      <c r="F42" s="95">
        <f>'[6]ราคาFOB2552 พค.'!$G42</f>
        <v>748</v>
      </c>
      <c r="G42" s="137">
        <f>'[6]ราคาFOB2552 มิย.'!$G42</f>
        <v>793.8</v>
      </c>
      <c r="H42" s="160">
        <f>'[6]ราคาFOB2552 กค.'!$G42</f>
        <v>813.5</v>
      </c>
      <c r="I42" s="160">
        <f>'[6]ราคาFOB2552 สค.'!$G42</f>
        <v>771</v>
      </c>
      <c r="J42" s="138">
        <f>'[6]ราคาFOB2552 กย.'!$G42</f>
        <v>747.5</v>
      </c>
      <c r="K42" s="138">
        <f>'[6]ราคาFOB2552 ตค.'!$G42</f>
        <v>697</v>
      </c>
      <c r="L42" s="160">
        <f>'[6]ราคาFOB2552 พย.'!$G42</f>
        <v>780.8</v>
      </c>
      <c r="M42" s="138">
        <f>'[6]ราคาFOB2552 ธค.'!$G42</f>
        <v>863</v>
      </c>
      <c r="N42" s="138">
        <f t="shared" si="1"/>
        <v>768.51805555555541</v>
      </c>
      <c r="O42" s="181">
        <f t="shared" si="4"/>
        <v>9222.2166666666653</v>
      </c>
      <c r="P42" s="203">
        <f t="shared" si="5"/>
        <v>768.51805555555541</v>
      </c>
      <c r="Q42" s="79"/>
    </row>
    <row r="43" spans="1:17" ht="24">
      <c r="A43" s="204" t="s">
        <v>22</v>
      </c>
      <c r="B43" s="195"/>
      <c r="C43" s="196"/>
      <c r="D43" s="196"/>
      <c r="E43" s="197"/>
      <c r="F43" s="196"/>
      <c r="G43" s="195"/>
      <c r="H43" s="198"/>
      <c r="I43" s="198"/>
      <c r="J43" s="199"/>
      <c r="K43" s="200"/>
      <c r="L43" s="198"/>
      <c r="M43" s="198"/>
      <c r="N43" s="201"/>
      <c r="O43" s="163"/>
      <c r="P43" s="203"/>
      <c r="Q43" s="79"/>
    </row>
    <row r="44" spans="1:17" ht="24">
      <c r="A44" s="35" t="s">
        <v>23</v>
      </c>
      <c r="B44" s="95">
        <f>'[6]ราคาFOB2552 มค.'!$G44</f>
        <v>15124.289066666666</v>
      </c>
      <c r="C44" s="95">
        <f>'[6]ราคาFOB2552 กพ.'!$G44</f>
        <v>15327.845024999999</v>
      </c>
      <c r="D44" s="95">
        <f>'[6]ราคาFOB2552 มีค. '!$G44</f>
        <v>15855.488359999998</v>
      </c>
      <c r="E44" s="95">
        <f>'[6]ราคาFOB2552 เมย.'!$G44</f>
        <v>15898.441433333333</v>
      </c>
      <c r="F44" s="95">
        <f>'[6]ราคาFOB2552 พค.'!$G44</f>
        <v>14924.00035</v>
      </c>
      <c r="G44" s="137">
        <f>'[6]ราคาFOB2552 มิย.'!$G44</f>
        <v>14937.060079999999</v>
      </c>
      <c r="H44" s="160">
        <f>'[6]ราคาFOB2552 กค.'!$G44</f>
        <v>14767.701225000001</v>
      </c>
      <c r="I44" s="160">
        <f>'[6]ราคาFOB2552 สค.'!$G44</f>
        <v>14361.942919999998</v>
      </c>
      <c r="J44" s="138">
        <f>'[6]ราคาFOB2552 กย.'!$G44</f>
        <v>14248.095600000001</v>
      </c>
      <c r="K44" s="138">
        <f>'[6]ราคาFOB2552 ตค.'!$G44</f>
        <v>13509.288924999999</v>
      </c>
      <c r="L44" s="160">
        <f>'[6]ราคาFOB2552 พย.'!$G44</f>
        <v>13676.328580000001</v>
      </c>
      <c r="M44" s="138">
        <f>'[6]ราคาFOB2552 ธค.'!$G44</f>
        <v>14909.565233333335</v>
      </c>
      <c r="N44" s="138">
        <f t="shared" si="1"/>
        <v>14795.003899861111</v>
      </c>
      <c r="O44" s="181">
        <f t="shared" ref="O44:O49" si="6">SUM(B44:M44)</f>
        <v>177540.04679833332</v>
      </c>
      <c r="P44" s="203">
        <f t="shared" si="5"/>
        <v>14795.003899861111</v>
      </c>
      <c r="Q44" s="79"/>
    </row>
    <row r="45" spans="1:17" ht="24">
      <c r="A45" s="52" t="s">
        <v>81</v>
      </c>
      <c r="B45" s="95">
        <f>'[6]ราคาFOB2552 มค.'!$G45</f>
        <v>436</v>
      </c>
      <c r="C45" s="95">
        <f>'[6]ราคาFOB2552 กพ.'!$G45</f>
        <v>437.75</v>
      </c>
      <c r="D45" s="95">
        <f>'[6]ราคาFOB2552 มีค. '!$G45</f>
        <v>446.2</v>
      </c>
      <c r="E45" s="95">
        <f>'[6]ราคาFOB2552 เมย.'!$G45</f>
        <v>450.33333333333331</v>
      </c>
      <c r="F45" s="95">
        <f>'[6]ราคาFOB2552 พค.'!$G45</f>
        <v>433.5</v>
      </c>
      <c r="G45" s="137">
        <f>'[6]ราคาFOB2552 มิย.'!$G45</f>
        <v>440.6</v>
      </c>
      <c r="H45" s="160">
        <f>'[6]ราคาFOB2552 กค.'!$G45</f>
        <v>436.75</v>
      </c>
      <c r="I45" s="160">
        <f>'[6]ราคาFOB2552 สค.'!$G45</f>
        <v>425.2</v>
      </c>
      <c r="J45" s="138">
        <f>'[6]ราคาFOB2552 กย.'!$G45</f>
        <v>424.75</v>
      </c>
      <c r="K45" s="138">
        <f>'[6]ราคาFOB2552 ตค.'!$G45</f>
        <v>407.25</v>
      </c>
      <c r="L45" s="160">
        <f>'[6]ราคาFOB2552 พย.'!$G45</f>
        <v>414</v>
      </c>
      <c r="M45" s="138">
        <f>'[6]ราคาFOB2552 ธค.'!$G45</f>
        <v>452.33333333333331</v>
      </c>
      <c r="N45" s="138">
        <f t="shared" si="1"/>
        <v>433.72222222222217</v>
      </c>
      <c r="O45" s="181">
        <f t="shared" si="6"/>
        <v>5204.6666666666661</v>
      </c>
      <c r="P45" s="203">
        <f t="shared" si="5"/>
        <v>433.72222222222217</v>
      </c>
      <c r="Q45" s="79"/>
    </row>
    <row r="46" spans="1:17" ht="24">
      <c r="A46" s="35" t="s">
        <v>24</v>
      </c>
      <c r="B46" s="95">
        <f>'[6]ราคาFOB2552 มค.'!$G46</f>
        <v>11458.827166666668</v>
      </c>
      <c r="C46" s="95">
        <f>'[6]ราคาFOB2552 กพ.'!$G46</f>
        <v>11660.016450000001</v>
      </c>
      <c r="D46" s="95">
        <f>'[6]ราคาFOB2552 มีค. '!$G46</f>
        <v>11990.292359999999</v>
      </c>
      <c r="E46" s="95">
        <f>'[6]ราคาFOB2552 เมย.'!$G46</f>
        <v>11757.190900000001</v>
      </c>
      <c r="F46" s="95">
        <f>'[6]ราคาFOB2552 พค.'!$G46</f>
        <v>10835.9575</v>
      </c>
      <c r="G46" s="137">
        <f>'[6]ราคาFOB2552 มิย.'!$G46</f>
        <v>10875.54652</v>
      </c>
      <c r="H46" s="160">
        <f>'[6]ราคาFOB2552 กค.'!$G46</f>
        <v>10887.739000000001</v>
      </c>
      <c r="I46" s="160">
        <f>'[6]ราคาFOB2552 สค.'!$G46</f>
        <v>10430.29328</v>
      </c>
      <c r="J46" s="138">
        <f>'[6]ราคาFOB2552 กย.'!$G46</f>
        <v>10322.723075</v>
      </c>
      <c r="K46" s="138">
        <f>'[6]ราคาFOB2552 ตค.'!$G46</f>
        <v>9976.5225250000003</v>
      </c>
      <c r="L46" s="160">
        <f>'[6]ราคาFOB2552 พย.'!$G46</f>
        <v>11422.55082</v>
      </c>
      <c r="M46" s="138">
        <f>'[6]ราคาFOB2552 ธค.'!$G46</f>
        <v>13206.744833333332</v>
      </c>
      <c r="N46" s="138">
        <f t="shared" si="1"/>
        <v>11235.367035833335</v>
      </c>
      <c r="O46" s="181">
        <f t="shared" si="6"/>
        <v>134824.40443000002</v>
      </c>
      <c r="P46" s="203">
        <f t="shared" si="5"/>
        <v>11235.367035833335</v>
      </c>
      <c r="Q46" s="79"/>
    </row>
    <row r="47" spans="1:17" ht="24">
      <c r="A47" s="52" t="s">
        <v>82</v>
      </c>
      <c r="B47" s="95">
        <f>'[6]ราคาFOB2552 มค.'!$G47</f>
        <v>330.33333333333331</v>
      </c>
      <c r="C47" s="95">
        <f>'[6]ราคาFOB2552 กพ.'!$G47</f>
        <v>333</v>
      </c>
      <c r="D47" s="95">
        <f>'[6]ราคาFOB2552 มีค. '!$G47</f>
        <v>337.4</v>
      </c>
      <c r="E47" s="95">
        <f>'[6]ราคาFOB2552 เมย.'!$G47</f>
        <v>333</v>
      </c>
      <c r="F47" s="95">
        <f>'[6]ราคาFOB2552 พค.'!$G47</f>
        <v>314.75</v>
      </c>
      <c r="G47" s="137">
        <f>'[6]ราคาFOB2552 มิย.'!$G47</f>
        <v>320.8</v>
      </c>
      <c r="H47" s="160">
        <f>'[6]ราคาFOB2552 กค.'!$G47</f>
        <v>322</v>
      </c>
      <c r="I47" s="160">
        <f>'[6]ราคาFOB2552 สค.'!$G47</f>
        <v>308.8</v>
      </c>
      <c r="J47" s="138">
        <f>'[6]ราคาFOB2552 กย.'!$G47</f>
        <v>307.75</v>
      </c>
      <c r="K47" s="138">
        <f>'[6]ราคาFOB2552 ตค.'!$G47</f>
        <v>300.75</v>
      </c>
      <c r="L47" s="160">
        <f>'[6]ราคาFOB2552 พย.'!$G47</f>
        <v>345.8</v>
      </c>
      <c r="M47" s="138">
        <f>'[6]ราคาFOB2552 ธค.'!$G47</f>
        <v>400.66666666666669</v>
      </c>
      <c r="N47" s="138">
        <f t="shared" si="1"/>
        <v>329.58749999999998</v>
      </c>
      <c r="O47" s="181">
        <f t="shared" si="6"/>
        <v>3955.0499999999997</v>
      </c>
      <c r="P47" s="203">
        <f t="shared" si="5"/>
        <v>329.58749999999998</v>
      </c>
      <c r="Q47" s="79"/>
    </row>
    <row r="48" spans="1:17" ht="24">
      <c r="A48" s="35" t="s">
        <v>25</v>
      </c>
      <c r="B48" s="95">
        <f>'[6]ราคาFOB2552 มค.'!$G48</f>
        <v>11366.319066666669</v>
      </c>
      <c r="C48" s="95">
        <f>'[6]ราคาFOB2552 กพ.'!$G48</f>
        <v>11554.841550000001</v>
      </c>
      <c r="D48" s="95">
        <f>'[6]ราคาFOB2552 มีค. '!$G48</f>
        <v>11883.66576</v>
      </c>
      <c r="E48" s="95">
        <f>'[6]ราคาFOB2552 เมย.'!$G48</f>
        <v>11651.2786</v>
      </c>
      <c r="F48" s="95">
        <f>'[6]ราคาFOB2552 พค.'!$G48</f>
        <v>10732.667724999999</v>
      </c>
      <c r="G48" s="137">
        <f>'[6]ราคาFOB2552 มิย.'!$G48</f>
        <v>10773.84172</v>
      </c>
      <c r="H48" s="160">
        <f>'[6]ราคาFOB2552 กค.'!$G48</f>
        <v>10786.30255</v>
      </c>
      <c r="I48" s="160">
        <f>'[6]ราคาFOB2552 สค.'!$G48</f>
        <v>10328.962519999997</v>
      </c>
      <c r="J48" s="138">
        <f>'[6]ราคาFOB2552 กย.'!$G48</f>
        <v>10222.091375</v>
      </c>
      <c r="K48" s="138">
        <f>'[6]ราคาFOB2552 ตค.'!$G48</f>
        <v>9877.0064499999989</v>
      </c>
      <c r="L48" s="160">
        <f>'[6]ราคาFOB2552 พย.'!$G48</f>
        <v>11323.44096</v>
      </c>
      <c r="M48" s="138">
        <f>'[6]ราคาFOB2552 ธค.'!$G48</f>
        <v>13107.860133333335</v>
      </c>
      <c r="N48" s="138">
        <f t="shared" si="1"/>
        <v>11134.023200833333</v>
      </c>
      <c r="O48" s="181">
        <f t="shared" si="6"/>
        <v>133608.27841</v>
      </c>
      <c r="P48" s="203">
        <f t="shared" si="5"/>
        <v>11134.023200833333</v>
      </c>
      <c r="Q48" s="212"/>
    </row>
    <row r="49" spans="1:17" ht="24">
      <c r="A49" s="35" t="s">
        <v>83</v>
      </c>
      <c r="B49" s="95">
        <f>'[6]ราคาFOB2552 มค.'!$G49</f>
        <v>327.66666666666669</v>
      </c>
      <c r="C49" s="95">
        <f>'[6]ราคาFOB2552 กพ.'!$G49</f>
        <v>330</v>
      </c>
      <c r="D49" s="95">
        <f>'[6]ราคาFOB2552 มีค. '!$G49</f>
        <v>334.4</v>
      </c>
      <c r="E49" s="95">
        <f>'[6]ราคาFOB2552 เมย.'!$G49</f>
        <v>330</v>
      </c>
      <c r="F49" s="95">
        <f>'[6]ราคาFOB2552 พค.'!$G49</f>
        <v>311.75</v>
      </c>
      <c r="G49" s="137">
        <f>'[6]ราคาFOB2552 มิย.'!$G49</f>
        <v>317.8</v>
      </c>
      <c r="H49" s="160">
        <f>'[6]ราคาFOB2552 กค.'!$G49</f>
        <v>319</v>
      </c>
      <c r="I49" s="160">
        <f>'[6]ราคาFOB2552 สค.'!$G49</f>
        <v>305.8</v>
      </c>
      <c r="J49" s="138">
        <f>'[6]ราคาFOB2552 กย.'!$G49</f>
        <v>304.75</v>
      </c>
      <c r="K49" s="138">
        <f>'[6]ราคาFOB2552 ตค.'!$G49</f>
        <v>297.75</v>
      </c>
      <c r="L49" s="160">
        <f>'[6]ราคาFOB2552 พย.'!$G49</f>
        <v>342.8</v>
      </c>
      <c r="M49" s="138">
        <f>'[6]ราคาFOB2552 ธค.'!$G49</f>
        <v>397.66666666666669</v>
      </c>
      <c r="N49" s="138">
        <f t="shared" si="1"/>
        <v>326.61527777777781</v>
      </c>
      <c r="O49" s="181">
        <f t="shared" si="6"/>
        <v>3919.3833333333337</v>
      </c>
      <c r="P49" s="203">
        <f t="shared" si="5"/>
        <v>326.61527777777781</v>
      </c>
      <c r="Q49" s="79"/>
    </row>
    <row r="50" spans="1:17" ht="24">
      <c r="A50" s="215" t="s">
        <v>59</v>
      </c>
      <c r="B50" s="195"/>
      <c r="C50" s="196"/>
      <c r="D50" s="196"/>
      <c r="E50" s="197"/>
      <c r="F50" s="196"/>
      <c r="G50" s="195"/>
      <c r="H50" s="198"/>
      <c r="I50" s="198"/>
      <c r="J50" s="199"/>
      <c r="K50" s="200"/>
      <c r="L50" s="198"/>
      <c r="M50" s="198"/>
      <c r="N50" s="201"/>
      <c r="O50" s="163"/>
      <c r="P50" s="203"/>
      <c r="Q50" s="79"/>
    </row>
    <row r="51" spans="1:17" ht="24">
      <c r="A51" s="35" t="s">
        <v>84</v>
      </c>
      <c r="B51" s="95">
        <f>'[6]ราคาFOB2552 มค.'!$G51</f>
        <v>17749.088933333333</v>
      </c>
      <c r="C51" s="95">
        <f>'[6]ราคาFOB2552 กพ.'!$G51</f>
        <v>17945.072325000001</v>
      </c>
      <c r="D51" s="95">
        <f>'[6]ราคาFOB2552 มีค. '!$G51</f>
        <v>17952.166639999999</v>
      </c>
      <c r="E51" s="95">
        <f>'[6]ราคาFOB2552 เมย.'!$G51</f>
        <v>16945.8393</v>
      </c>
      <c r="F51" s="95">
        <f>'[6]ราคาFOB2552 พค.'!$G51</f>
        <v>16182.400550000002</v>
      </c>
      <c r="G51" s="137">
        <f>'[6]ราคาFOB2552 มิย.'!$G51</f>
        <v>15920.206479999999</v>
      </c>
      <c r="H51" s="160">
        <f>'[6]ราคาFOB2552 กค.'!$G51</f>
        <v>16018.174375000002</v>
      </c>
      <c r="I51" s="160">
        <f>'[6]ราคาFOB2552 สค.'!$G51</f>
        <v>16097.95552</v>
      </c>
      <c r="J51" s="138">
        <f>'[6]ราคาFOB2552 กย.'!$G51</f>
        <v>16435.948075</v>
      </c>
      <c r="K51" s="138">
        <f>'[6]ราคาFOB2552 ตค.'!$G51</f>
        <v>16809.884599999998</v>
      </c>
      <c r="L51" s="160">
        <f>'[6]ราคาFOB2552 พย.'!$G51</f>
        <v>20186.444660000001</v>
      </c>
      <c r="M51" s="138">
        <f>'[6]ราคาFOB2552 ธค.'!$G51</f>
        <v>25578.100600000002</v>
      </c>
      <c r="N51" s="138">
        <f t="shared" si="1"/>
        <v>17818.440171527778</v>
      </c>
      <c r="O51" s="181">
        <f>SUM(B51:M51)</f>
        <v>213821.28205833334</v>
      </c>
      <c r="P51" s="203">
        <f>O51/12</f>
        <v>17818.440171527778</v>
      </c>
      <c r="Q51" s="79"/>
    </row>
    <row r="52" spans="1:17" ht="24">
      <c r="A52" s="35" t="s">
        <v>55</v>
      </c>
      <c r="B52" s="95">
        <f>'[6]ราคาFOB2552 มค.'!$G52</f>
        <v>511.66666666666669</v>
      </c>
      <c r="C52" s="95">
        <f>'[6]ราคาFOB2552 กพ.'!$G52</f>
        <v>512.5</v>
      </c>
      <c r="D52" s="95">
        <f>'[6]ราคาFOB2552 มีค. '!$G52</f>
        <v>505.2</v>
      </c>
      <c r="E52" s="95">
        <f>'[6]ราคาFOB2552 เมย.'!$G52</f>
        <v>480</v>
      </c>
      <c r="F52" s="95">
        <f>'[6]ราคาFOB2552 พค.'!$G52</f>
        <v>470</v>
      </c>
      <c r="G52" s="137">
        <f>'[6]ราคาFOB2552 มิย.'!$G52</f>
        <v>469.6</v>
      </c>
      <c r="H52" s="160">
        <f>'[6]ราคาFOB2552 กค.'!$G52</f>
        <v>473.75</v>
      </c>
      <c r="I52" s="160">
        <f>'[6]ราคาFOB2552 สค.'!$G52</f>
        <v>476.6</v>
      </c>
      <c r="J52" s="138">
        <f>'[6]ราคาFOB2552 กย.'!$G52</f>
        <v>490</v>
      </c>
      <c r="K52" s="138">
        <f>'[6]ราคาFOB2552 ตค.'!$G52</f>
        <v>506.75</v>
      </c>
      <c r="L52" s="160">
        <f>'[6]ราคาFOB2552 พย.'!$G52</f>
        <v>611.20000000000005</v>
      </c>
      <c r="M52" s="138">
        <f>'[6]ราคาFOB2552 ธค.'!$G52</f>
        <v>776</v>
      </c>
      <c r="N52" s="138">
        <f t="shared" si="1"/>
        <v>523.6055555555555</v>
      </c>
      <c r="O52" s="181">
        <f>SUM(B52:M52)</f>
        <v>6283.2666666666664</v>
      </c>
      <c r="P52" s="203">
        <f>O52/12</f>
        <v>523.6055555555555</v>
      </c>
      <c r="Q52" s="79"/>
    </row>
    <row r="53" spans="1:17" ht="24">
      <c r="A53" s="35" t="s">
        <v>28</v>
      </c>
      <c r="B53" s="95"/>
      <c r="C53" s="95"/>
      <c r="D53" s="95"/>
      <c r="E53" s="95"/>
      <c r="F53" s="95"/>
      <c r="G53" s="137"/>
      <c r="H53" s="160"/>
      <c r="I53" s="160"/>
      <c r="J53" s="138"/>
      <c r="K53" s="138"/>
      <c r="L53" s="160"/>
      <c r="M53" s="138"/>
      <c r="N53" s="138"/>
      <c r="O53" s="181">
        <f>SUM(B53:M53)</f>
        <v>0</v>
      </c>
      <c r="P53" s="203">
        <f>O53/12</f>
        <v>0</v>
      </c>
      <c r="Q53" s="212"/>
    </row>
    <row r="54" spans="1:17" ht="24">
      <c r="A54" s="37" t="s">
        <v>55</v>
      </c>
      <c r="B54" s="95"/>
      <c r="C54" s="95"/>
      <c r="D54" s="95"/>
      <c r="E54" s="95"/>
      <c r="F54" s="95"/>
      <c r="G54" s="137"/>
      <c r="H54" s="160"/>
      <c r="I54" s="160"/>
      <c r="J54" s="138"/>
      <c r="K54" s="138"/>
      <c r="L54" s="160"/>
      <c r="M54" s="138"/>
      <c r="N54" s="138"/>
      <c r="O54" s="181">
        <f>SUM(B54:M54)</f>
        <v>0</v>
      </c>
      <c r="P54" s="203">
        <f>O54/12</f>
        <v>0</v>
      </c>
      <c r="Q54" s="79"/>
    </row>
    <row r="55" spans="1:17" ht="24">
      <c r="A55" s="204" t="s">
        <v>29</v>
      </c>
      <c r="B55" s="195"/>
      <c r="C55" s="196"/>
      <c r="D55" s="196"/>
      <c r="E55" s="197"/>
      <c r="F55" s="196"/>
      <c r="G55" s="195"/>
      <c r="H55" s="198"/>
      <c r="I55" s="198"/>
      <c r="J55" s="199"/>
      <c r="K55" s="200"/>
      <c r="L55" s="198"/>
      <c r="M55" s="198"/>
      <c r="N55" s="201"/>
      <c r="O55" s="163"/>
      <c r="P55" s="203"/>
      <c r="Q55" s="79"/>
    </row>
    <row r="56" spans="1:17" ht="24">
      <c r="A56" s="35" t="s">
        <v>30</v>
      </c>
      <c r="B56" s="95">
        <f>'[6]ราคาFOB2552 มค.'!$G56</f>
        <v>13748.382633333333</v>
      </c>
      <c r="C56" s="95">
        <f>'[6]ราคาFOB2552 กพ.'!$G56</f>
        <v>13743.349050000001</v>
      </c>
      <c r="D56" s="95">
        <f>'[6]ราคาFOB2552 มีค. '!$G56</f>
        <v>13981.087959999999</v>
      </c>
      <c r="E56" s="95">
        <f>'[6]ราคาFOB2552 เมย.'!$G56</f>
        <v>13815.584033333334</v>
      </c>
      <c r="F56" s="95">
        <f>'[6]ราคาFOB2552 พค.'!$G56</f>
        <v>12867.123149999999</v>
      </c>
      <c r="G56" s="137">
        <f>'[6]ราคาFOB2552 มิย.'!$G56</f>
        <v>12869.062479999999</v>
      </c>
      <c r="H56" s="160">
        <f>'[6]ราคาFOB2552 กค.'!$G56</f>
        <v>12840.120475</v>
      </c>
      <c r="I56" s="160">
        <f>'[6]ราคาFOB2552 สค.'!$G56</f>
        <v>12841.981519999999</v>
      </c>
      <c r="J56" s="138">
        <f>'[6]ราคาFOB2552 กย.'!$G56</f>
        <v>13869.92685</v>
      </c>
      <c r="K56" s="138">
        <f>'[6]ราคาFOB2552 ตค.'!$G56</f>
        <v>14280.517</v>
      </c>
      <c r="L56" s="160">
        <f>'[6]ราคาFOB2552 พย.'!$G56</f>
        <v>0</v>
      </c>
      <c r="M56" s="138">
        <f>'[6]ราคาFOB2552 ธค.'!$G56</f>
        <v>18809.668366666665</v>
      </c>
      <c r="N56" s="138">
        <f t="shared" si="1"/>
        <v>12805.566959861113</v>
      </c>
      <c r="O56" s="181">
        <f>SUM(B56:M56)</f>
        <v>153666.80351833336</v>
      </c>
      <c r="P56" s="203">
        <f>O56/12</f>
        <v>12805.566959861113</v>
      </c>
      <c r="Q56" s="212"/>
    </row>
    <row r="57" spans="1:17" ht="24">
      <c r="A57" s="35" t="s">
        <v>56</v>
      </c>
      <c r="B57" s="95">
        <f>'[6]ราคาFOB2552 มค.'!$G57</f>
        <v>396.33333333333331</v>
      </c>
      <c r="C57" s="95">
        <f>'[6]ราคาFOB2552 กพ.'!$G57</f>
        <v>392.5</v>
      </c>
      <c r="D57" s="95">
        <f>'[6]ราคาFOB2552 มีค. '!$G57</f>
        <v>393.4</v>
      </c>
      <c r="E57" s="95">
        <f>'[6]ราคาFOB2552 เมย.'!$G57</f>
        <v>391.33333333333331</v>
      </c>
      <c r="F57" s="95">
        <f>'[6]ราคาFOB2552 พค.'!$G57</f>
        <v>373.75</v>
      </c>
      <c r="G57" s="137">
        <f>'[6]ราคาFOB2552 มิย.'!$G57</f>
        <v>379.6</v>
      </c>
      <c r="H57" s="160">
        <f>'[6]ราคาFOB2552 กค.'!$G57</f>
        <v>379.75</v>
      </c>
      <c r="I57" s="160">
        <f>'[6]ราคาFOB2552 สค.'!$G57</f>
        <v>380.2</v>
      </c>
      <c r="J57" s="138">
        <f>'[6]ราคาFOB2552 กย.'!$G57</f>
        <v>413.5</v>
      </c>
      <c r="K57" s="138">
        <f>'[6]ราคาFOB2552 ตค.'!$G57</f>
        <v>430.5</v>
      </c>
      <c r="L57" s="160">
        <f>'[6]ราคาFOB2552 พย.'!$G57</f>
        <v>0</v>
      </c>
      <c r="M57" s="138">
        <f>'[6]ราคาFOB2552 ธค.'!$G57</f>
        <v>570.66666666666663</v>
      </c>
      <c r="N57" s="138">
        <f t="shared" si="1"/>
        <v>375.12777777777774</v>
      </c>
      <c r="O57" s="181">
        <f>SUM(B57:M57)</f>
        <v>4501.5333333333328</v>
      </c>
      <c r="P57" s="203">
        <f t="shared" ref="P57:P71" si="7">O57/12</f>
        <v>375.12777777777774</v>
      </c>
      <c r="Q57" s="79"/>
    </row>
    <row r="58" spans="1:17" ht="24">
      <c r="A58" s="204" t="s">
        <v>31</v>
      </c>
      <c r="B58" s="195"/>
      <c r="C58" s="196"/>
      <c r="D58" s="196"/>
      <c r="E58" s="197"/>
      <c r="F58" s="196"/>
      <c r="G58" s="195"/>
      <c r="H58" s="198"/>
      <c r="I58" s="198"/>
      <c r="J58" s="199"/>
      <c r="K58" s="200"/>
      <c r="L58" s="198"/>
      <c r="M58" s="198"/>
      <c r="N58" s="201"/>
      <c r="O58" s="181"/>
      <c r="P58" s="203"/>
      <c r="Q58" s="79"/>
    </row>
    <row r="59" spans="1:17" ht="24">
      <c r="A59" s="35" t="s">
        <v>32</v>
      </c>
      <c r="B59" s="95">
        <f>'[6]ราคาFOB2552 มค.'!$G59</f>
        <v>20327.613233333333</v>
      </c>
      <c r="C59" s="95">
        <f>'[6]ราคาFOB2552 กพ.'!$G59</f>
        <v>21133.404000000002</v>
      </c>
      <c r="D59" s="95">
        <f>'[6]ราคาFOB2552 มีค. '!$G59</f>
        <v>21833.240279999998</v>
      </c>
      <c r="E59" s="95">
        <f>'[6]ราคาFOB2552 เมย.'!$G59</f>
        <v>20584.008900000001</v>
      </c>
      <c r="F59" s="95">
        <f>'[6]ราคาFOB2552 พค.'!$G59</f>
        <v>18656.678649999998</v>
      </c>
      <c r="G59" s="137">
        <f>'[6]ราคาFOB2552 มิย.'!$G59</f>
        <v>19527.30184</v>
      </c>
      <c r="H59" s="160">
        <f>'[6]ราคาFOB2552 กค.'!$G59</f>
        <v>19619.708725</v>
      </c>
      <c r="I59" s="160">
        <f>'[6]ราคาFOB2552 สค.'!$G59</f>
        <v>18752.788619999999</v>
      </c>
      <c r="J59" s="138">
        <f>'[6]ราคาFOB2552 กย.'!$G59</f>
        <v>18642.17225</v>
      </c>
      <c r="K59" s="138">
        <f>'[6]ราคาFOB2552 ตค.'!$G59</f>
        <v>17365.522499999999</v>
      </c>
      <c r="L59" s="160">
        <f>'[6]ราคาFOB2552 พย.'!$G59</f>
        <v>18656.8115</v>
      </c>
      <c r="M59" s="138">
        <f>'[6]ราคาFOB2552 ธค.'!$G59</f>
        <v>20105.560366666668</v>
      </c>
      <c r="N59" s="138">
        <f t="shared" si="1"/>
        <v>19600.400905416667</v>
      </c>
      <c r="O59" s="181">
        <f t="shared" ref="O59:O70" si="8">SUM(B59:M59)</f>
        <v>235204.81086500001</v>
      </c>
      <c r="P59" s="203">
        <f t="shared" si="7"/>
        <v>19600.400905416667</v>
      </c>
      <c r="Q59" s="79"/>
    </row>
    <row r="60" spans="1:17" ht="24">
      <c r="A60" s="35" t="s">
        <v>55</v>
      </c>
      <c r="B60" s="95">
        <f>'[6]ราคาFOB2552 มค.'!$G60</f>
        <v>586</v>
      </c>
      <c r="C60" s="95">
        <f>'[6]ราคาFOB2552 กพ.'!$G60</f>
        <v>603.5</v>
      </c>
      <c r="D60" s="95">
        <f>'[6]ราคาFOB2552 มีค. '!$G60</f>
        <v>614.4</v>
      </c>
      <c r="E60" s="95">
        <f>'[6]ราคาFOB2552 เมย.'!$G60</f>
        <v>583</v>
      </c>
      <c r="F60" s="95">
        <f>'[6]ราคาFOB2552 พค.'!$G60</f>
        <v>542</v>
      </c>
      <c r="G60" s="137">
        <f>'[6]ราคาFOB2552 มิย.'!$G60</f>
        <v>576</v>
      </c>
      <c r="H60" s="160">
        <f>'[6]ราคาFOB2552 กค.'!$G60</f>
        <v>580.25</v>
      </c>
      <c r="I60" s="160">
        <f>'[6]ราคาFOB2552 สค.'!$G60</f>
        <v>555.20000000000005</v>
      </c>
      <c r="J60" s="138">
        <f>'[6]ราคาFOB2552 กย.'!$G60</f>
        <v>555.75</v>
      </c>
      <c r="K60" s="138">
        <f>'[6]ราคาFOB2552 ตค.'!$G60</f>
        <v>523.5</v>
      </c>
      <c r="L60" s="160">
        <f>'[6]ราคาFOB2552 พย.'!$G60</f>
        <v>564.79999999999995</v>
      </c>
      <c r="M60" s="138">
        <f>'[6]ราคาFOB2552 ธค.'!$G60</f>
        <v>610</v>
      </c>
      <c r="N60" s="138">
        <f t="shared" si="1"/>
        <v>574.53333333333342</v>
      </c>
      <c r="O60" s="181">
        <f t="shared" si="8"/>
        <v>6894.4000000000005</v>
      </c>
      <c r="P60" s="203">
        <f t="shared" si="7"/>
        <v>574.53333333333342</v>
      </c>
      <c r="Q60" s="79"/>
    </row>
    <row r="61" spans="1:17" ht="24">
      <c r="A61" s="35" t="s">
        <v>33</v>
      </c>
      <c r="B61" s="95">
        <f>'[6]ราคาFOB2552 มค.'!$G61</f>
        <v>20015.409733333334</v>
      </c>
      <c r="C61" s="95">
        <f>'[6]ราคาFOB2552 กพ.'!$G61</f>
        <v>20818.240425</v>
      </c>
      <c r="D61" s="95">
        <f>'[6]ราคาFOB2552 มีค. '!$G61</f>
        <v>21429.183519999999</v>
      </c>
      <c r="E61" s="95">
        <f>'[6]ราคาFOB2552 เมย.'!$G61</f>
        <v>19559.566000000003</v>
      </c>
      <c r="F61" s="95">
        <f>'[6]ราคาFOB2552 พค.'!$G61</f>
        <v>18090.47135</v>
      </c>
      <c r="G61" s="137">
        <f>'[6]ราคาFOB2552 มิย.'!$G61</f>
        <v>18727.234839999997</v>
      </c>
      <c r="H61" s="160">
        <f>'[6]ราคาFOB2552 กค.'!$G61</f>
        <v>18825.097725</v>
      </c>
      <c r="I61" s="160">
        <f>'[6]ราคาFOB2552 สค.'!$G61</f>
        <v>17942.1342</v>
      </c>
      <c r="J61" s="138">
        <f>'[6]ราคาFOB2552 กย.'!$G61</f>
        <v>17820.336374999999</v>
      </c>
      <c r="K61" s="138">
        <f>'[6]ราคาFOB2552 ตค.'!$G61</f>
        <v>16561.115224999998</v>
      </c>
      <c r="L61" s="160">
        <f>'[6]ราคาFOB2552 พย.'!$G61</f>
        <v>17844.121160000002</v>
      </c>
      <c r="M61" s="138">
        <f>'[6]ราคาFOB2552 ธค.'!$G61</f>
        <v>19314.482766666668</v>
      </c>
      <c r="N61" s="138">
        <f t="shared" si="1"/>
        <v>18912.282776666663</v>
      </c>
      <c r="O61" s="181">
        <f t="shared" si="8"/>
        <v>226947.39331999997</v>
      </c>
      <c r="P61" s="203">
        <f t="shared" si="7"/>
        <v>18912.282776666663</v>
      </c>
      <c r="Q61" s="79"/>
    </row>
    <row r="62" spans="1:17" ht="24">
      <c r="A62" s="35" t="s">
        <v>55</v>
      </c>
      <c r="B62" s="95">
        <f>'[6]ราคาFOB2552 มค.'!$G62</f>
        <v>577</v>
      </c>
      <c r="C62" s="95">
        <f>'[6]ราคาFOB2552 กพ.'!$G62</f>
        <v>594.5</v>
      </c>
      <c r="D62" s="95">
        <f>'[6]ราคาFOB2552 มีค. '!$G62</f>
        <v>603</v>
      </c>
      <c r="E62" s="95">
        <f>'[6]ราคาFOB2552 เมย.'!$G62</f>
        <v>554</v>
      </c>
      <c r="F62" s="95">
        <f>'[6]ราคาFOB2552 พค.'!$G62</f>
        <v>525.5</v>
      </c>
      <c r="G62" s="137">
        <f>'[6]ราคาFOB2552 มิย.'!$G62</f>
        <v>552.4</v>
      </c>
      <c r="H62" s="160">
        <f>'[6]ราคาFOB2552 กค.'!$G62</f>
        <v>556.75</v>
      </c>
      <c r="I62" s="160">
        <f>'[6]ราคาFOB2552 สค.'!$G62</f>
        <v>531.20000000000005</v>
      </c>
      <c r="J62" s="138">
        <f>'[6]ราคาFOB2552 กย.'!$G62</f>
        <v>531.25</v>
      </c>
      <c r="K62" s="138">
        <f>'[6]ราคาFOB2552 ตค.'!$G62</f>
        <v>499.25</v>
      </c>
      <c r="L62" s="160">
        <f>'[6]ราคาFOB2552 พย.'!$G62</f>
        <v>540.20000000000005</v>
      </c>
      <c r="M62" s="138">
        <f>'[6]ราคาFOB2552 ธค.'!$G62</f>
        <v>586</v>
      </c>
      <c r="N62" s="138">
        <f t="shared" si="1"/>
        <v>554.25416666666672</v>
      </c>
      <c r="O62" s="181">
        <f t="shared" si="8"/>
        <v>6651.05</v>
      </c>
      <c r="P62" s="203">
        <f t="shared" si="7"/>
        <v>554.25416666666672</v>
      </c>
      <c r="Q62" s="79"/>
    </row>
    <row r="63" spans="1:17" ht="24">
      <c r="A63" s="35" t="s">
        <v>34</v>
      </c>
      <c r="B63" s="95">
        <f>'[6]ราคาFOB2552 มค.'!$G63</f>
        <v>19171.315733333337</v>
      </c>
      <c r="C63" s="95">
        <f>'[6]ราคาFOB2552 กพ.'!$G63</f>
        <v>19977.924600000002</v>
      </c>
      <c r="D63" s="95">
        <f>'[6]ราคาFOB2552 มีค. '!$G63</f>
        <v>20590.525920000004</v>
      </c>
      <c r="E63" s="95">
        <f>'[6]ราคาFOB2552 เมย.'!$G63</f>
        <v>18735.846566666663</v>
      </c>
      <c r="F63" s="95">
        <f>'[6]ราคาFOB2552 พค.'!$G63</f>
        <v>17290.043224999998</v>
      </c>
      <c r="G63" s="137">
        <f>'[6]ราคาFOB2552 มิย.'!$G63</f>
        <v>17893.240360000003</v>
      </c>
      <c r="H63" s="160">
        <f>'[6]ราคาFOB2552 กค.'!$G63</f>
        <v>18022.102650000001</v>
      </c>
      <c r="I63" s="160">
        <f>'[6]ราคาFOB2552 สค.'!$G63</f>
        <v>17124.745179999998</v>
      </c>
      <c r="J63" s="138">
        <f>'[6]ราคาFOB2552 กย.'!$G63</f>
        <v>17015.380225000001</v>
      </c>
      <c r="K63" s="138">
        <f>'[6]ราคาFOB2552 ตค.'!$G63</f>
        <v>15740.1083</v>
      </c>
      <c r="L63" s="160">
        <f>'[6]ราคาFOB2552 พย.'!$G63</f>
        <v>17038.05906</v>
      </c>
      <c r="M63" s="138">
        <f>'[6]ราคาFOB2552 ธค.'!$G63</f>
        <v>18490.443600000002</v>
      </c>
      <c r="N63" s="138">
        <f t="shared" si="1"/>
        <v>18090.811285</v>
      </c>
      <c r="O63" s="181">
        <f t="shared" si="8"/>
        <v>217089.73542000001</v>
      </c>
      <c r="P63" s="203">
        <f t="shared" si="7"/>
        <v>18090.811285</v>
      </c>
      <c r="Q63" s="79"/>
    </row>
    <row r="64" spans="1:17" ht="24">
      <c r="A64" s="35" t="s">
        <v>55</v>
      </c>
      <c r="B64" s="95">
        <f>'[6]ราคาFOB2552 มค.'!$G64</f>
        <v>552.66666666666663</v>
      </c>
      <c r="C64" s="95">
        <f>'[6]ราคาFOB2552 กพ.'!$G64</f>
        <v>570.5</v>
      </c>
      <c r="D64" s="95">
        <f>'[6]ราคาFOB2552 มีค. '!$G64</f>
        <v>579.4</v>
      </c>
      <c r="E64" s="95">
        <f>'[6]ราคาFOB2552 เมย.'!$G64</f>
        <v>530.66666666666663</v>
      </c>
      <c r="F64" s="95">
        <f>'[6]ราคาFOB2552 พค.'!$G64</f>
        <v>502.25</v>
      </c>
      <c r="G64" s="137">
        <f>'[6]ราคาFOB2552 มิย.'!$G64</f>
        <v>527.79999999999995</v>
      </c>
      <c r="H64" s="160">
        <f>'[6]ราคาFOB2552 กค.'!$G64</f>
        <v>533</v>
      </c>
      <c r="I64" s="160">
        <f>'[6]ราคาFOB2552 สค.'!$G64</f>
        <v>507</v>
      </c>
      <c r="J64" s="138">
        <f>'[6]ราคาFOB2552 กย.'!$G64</f>
        <v>507.25</v>
      </c>
      <c r="K64" s="138">
        <f>'[6]ราคาFOB2552 ตค.'!$G64</f>
        <v>474.5</v>
      </c>
      <c r="L64" s="160">
        <f>'[6]ราคาFOB2552 พย.'!$G64</f>
        <v>515.79999999999995</v>
      </c>
      <c r="M64" s="138">
        <f>'[6]ราคาFOB2552 ธค.'!$G64</f>
        <v>561</v>
      </c>
      <c r="N64" s="138">
        <f t="shared" si="1"/>
        <v>530.15277777777771</v>
      </c>
      <c r="O64" s="181">
        <f t="shared" si="8"/>
        <v>6361.833333333333</v>
      </c>
      <c r="P64" s="203">
        <f t="shared" si="7"/>
        <v>530.15277777777771</v>
      </c>
      <c r="Q64" s="79"/>
    </row>
    <row r="65" spans="1:17" ht="24">
      <c r="A65" s="35" t="s">
        <v>35</v>
      </c>
      <c r="B65" s="95"/>
      <c r="C65" s="95"/>
      <c r="D65" s="95"/>
      <c r="E65" s="95"/>
      <c r="F65" s="95"/>
      <c r="G65" s="137"/>
      <c r="H65" s="160"/>
      <c r="I65" s="160"/>
      <c r="J65" s="138"/>
      <c r="K65" s="138"/>
      <c r="L65" s="160"/>
      <c r="M65" s="138"/>
      <c r="N65" s="138"/>
      <c r="O65" s="181">
        <f t="shared" si="8"/>
        <v>0</v>
      </c>
      <c r="P65" s="203">
        <f t="shared" si="7"/>
        <v>0</v>
      </c>
      <c r="Q65" s="79"/>
    </row>
    <row r="66" spans="1:17" ht="24">
      <c r="A66" s="35" t="s">
        <v>55</v>
      </c>
      <c r="B66" s="95"/>
      <c r="C66" s="95"/>
      <c r="D66" s="95"/>
      <c r="E66" s="95"/>
      <c r="F66" s="95"/>
      <c r="G66" s="137"/>
      <c r="H66" s="160"/>
      <c r="I66" s="160"/>
      <c r="J66" s="138"/>
      <c r="K66" s="138"/>
      <c r="L66" s="160"/>
      <c r="M66" s="138"/>
      <c r="N66" s="138"/>
      <c r="O66" s="181">
        <f t="shared" si="8"/>
        <v>0</v>
      </c>
      <c r="P66" s="203">
        <f t="shared" si="7"/>
        <v>0</v>
      </c>
      <c r="Q66" s="79"/>
    </row>
    <row r="67" spans="1:17" ht="24">
      <c r="A67" s="35" t="s">
        <v>36</v>
      </c>
      <c r="B67" s="95"/>
      <c r="C67" s="95"/>
      <c r="D67" s="95"/>
      <c r="E67" s="95"/>
      <c r="F67" s="95"/>
      <c r="G67" s="137"/>
      <c r="H67" s="160"/>
      <c r="I67" s="160"/>
      <c r="J67" s="138"/>
      <c r="K67" s="138"/>
      <c r="L67" s="160"/>
      <c r="M67" s="138"/>
      <c r="N67" s="138"/>
      <c r="O67" s="181">
        <f t="shared" si="8"/>
        <v>0</v>
      </c>
      <c r="P67" s="203">
        <f t="shared" si="7"/>
        <v>0</v>
      </c>
      <c r="Q67" s="212"/>
    </row>
    <row r="68" spans="1:17" ht="24">
      <c r="A68" s="35" t="s">
        <v>55</v>
      </c>
      <c r="B68" s="95"/>
      <c r="C68" s="95"/>
      <c r="D68" s="95"/>
      <c r="E68" s="95"/>
      <c r="F68" s="95"/>
      <c r="G68" s="137"/>
      <c r="H68" s="160"/>
      <c r="I68" s="160"/>
      <c r="J68" s="138"/>
      <c r="K68" s="138"/>
      <c r="L68" s="160"/>
      <c r="M68" s="138"/>
      <c r="N68" s="138"/>
      <c r="O68" s="181">
        <f t="shared" si="8"/>
        <v>0</v>
      </c>
      <c r="P68" s="203">
        <f t="shared" si="7"/>
        <v>0</v>
      </c>
      <c r="Q68" s="79"/>
    </row>
    <row r="69" spans="1:17" ht="24">
      <c r="A69" s="204" t="s">
        <v>39</v>
      </c>
      <c r="B69" s="195"/>
      <c r="C69" s="196"/>
      <c r="D69" s="196"/>
      <c r="E69" s="197"/>
      <c r="F69" s="196"/>
      <c r="G69" s="195"/>
      <c r="H69" s="198"/>
      <c r="I69" s="198"/>
      <c r="J69" s="199"/>
      <c r="K69" s="200"/>
      <c r="L69" s="198"/>
      <c r="M69" s="198"/>
      <c r="N69" s="201"/>
      <c r="O69" s="181"/>
      <c r="P69" s="203"/>
      <c r="Q69" s="79"/>
    </row>
    <row r="70" spans="1:17" ht="24">
      <c r="A70" s="35" t="s">
        <v>40</v>
      </c>
      <c r="B70" s="95">
        <f>'[6]ราคาFOB2552 มค.'!$G70</f>
        <v>22628.539333333334</v>
      </c>
      <c r="C70" s="95">
        <f>'[6]ราคาFOB2552 กพ.'!$G70</f>
        <v>23696.353875000001</v>
      </c>
      <c r="D70" s="95">
        <f>'[6]ราคาFOB2552 มีค. '!$G70</f>
        <v>23405.694919999998</v>
      </c>
      <c r="E70" s="95">
        <f>'[6]ราคาFOB2552 เมย.'!$G70</f>
        <v>20818.144966666663</v>
      </c>
      <c r="F70" s="95">
        <f>'[6]ราคาFOB2552 พค.'!$G70</f>
        <v>19699.589599999999</v>
      </c>
      <c r="G70" s="137">
        <f>'[6]ราคาFOB2552 มิย.'!$G70</f>
        <v>20903.324860000001</v>
      </c>
      <c r="H70" s="160">
        <f>'[6]ราคาFOB2552 กค.'!$G70</f>
        <v>21353.00445</v>
      </c>
      <c r="I70" s="160">
        <f>'[6]ราคาFOB2552 สค.'!$G70</f>
        <v>19941.906460000002</v>
      </c>
      <c r="J70" s="138">
        <f>'[6]ราคาFOB2552 กย.'!$G70</f>
        <v>20622.482099999997</v>
      </c>
      <c r="K70" s="138">
        <f>'[6]ราคาFOB2552 ตค.'!$G70</f>
        <v>19098.761500000001</v>
      </c>
      <c r="L70" s="160">
        <f>'[6]ราคาFOB2552 พย.'!$G70</f>
        <v>19781.444240000001</v>
      </c>
      <c r="M70" s="138">
        <f>'[6]ราคาFOB2552 ธค.'!$G70</f>
        <v>20490.501433333335</v>
      </c>
      <c r="N70" s="138">
        <f t="shared" si="1"/>
        <v>21036.64564486111</v>
      </c>
      <c r="O70" s="181">
        <f t="shared" si="8"/>
        <v>252439.7477383333</v>
      </c>
      <c r="P70" s="203">
        <f t="shared" si="7"/>
        <v>21036.64564486111</v>
      </c>
      <c r="Q70" s="79"/>
    </row>
    <row r="71" spans="1:17" ht="24">
      <c r="A71" s="37" t="s">
        <v>56</v>
      </c>
      <c r="B71" s="95">
        <f>'[6]ราคาFOB2552 มค.'!$G71</f>
        <v>652.33333333333337</v>
      </c>
      <c r="C71" s="95">
        <f>'[6]ราคาFOB2552 กพ.'!$G71</f>
        <v>676.75</v>
      </c>
      <c r="D71" s="95">
        <f>'[6]ราคาFOB2552 มีค. '!$G71</f>
        <v>658.6</v>
      </c>
      <c r="E71" s="95">
        <f>'[6]ราคาFOB2552 เมย.'!$G71</f>
        <v>589.66666666666663</v>
      </c>
      <c r="F71" s="95">
        <f>'[6]ราคาFOB2552 พค.'!$G71</f>
        <v>572.25</v>
      </c>
      <c r="G71" s="137">
        <f>'[6]ราคาFOB2552 มิย.'!$G71</f>
        <v>616.6</v>
      </c>
      <c r="H71" s="160">
        <f>'[6]ราคาFOB2552 กค.'!$G71</f>
        <v>631.5</v>
      </c>
      <c r="I71" s="160">
        <f>'[6]ราคาFOB2552 สค.'!$G71</f>
        <v>590.4</v>
      </c>
      <c r="J71" s="138">
        <f>'[6]ราคาFOB2552 กย.'!$G71</f>
        <v>614.75</v>
      </c>
      <c r="K71" s="138">
        <f>'[6]ราคาFOB2552 ตค.'!$G71</f>
        <v>575.75</v>
      </c>
      <c r="L71" s="160">
        <f>'[6]ราคาFOB2552 พย.'!$G71</f>
        <v>598.79999999999995</v>
      </c>
      <c r="M71" s="138">
        <f>'[6]ราคาFOB2552 ธค.'!$G71</f>
        <v>621.66666666666663</v>
      </c>
      <c r="N71" s="138">
        <f t="shared" si="1"/>
        <v>616.58888888888885</v>
      </c>
      <c r="O71" s="181">
        <f>SUM(B71:M71)</f>
        <v>7399.0666666666666</v>
      </c>
      <c r="P71" s="203">
        <f t="shared" si="7"/>
        <v>616.58888888888885</v>
      </c>
      <c r="Q71" s="79"/>
    </row>
    <row r="72" spans="1:17" ht="24">
      <c r="A72" s="35" t="s">
        <v>41</v>
      </c>
      <c r="B72" s="95">
        <f>'[6]ราคาFOB2552 มค.'!$G72</f>
        <v>22524.472433333332</v>
      </c>
      <c r="C72" s="95">
        <f>'[6]ราคาFOB2552 กพ.'!$G72</f>
        <v>23582.62125</v>
      </c>
      <c r="D72" s="95">
        <f>'[6]ราคาFOB2552 มีค. '!$G72</f>
        <v>23306.266920000002</v>
      </c>
      <c r="E72" s="95">
        <f>'[6]ราคาFOB2552 เมย.'!$G72</f>
        <v>20700.423033333336</v>
      </c>
      <c r="F72" s="95">
        <f>'[6]ราคาFOB2552 พค.'!$G72</f>
        <v>19596.299825000002</v>
      </c>
      <c r="G72" s="137">
        <f>'[6]ราคาFOB2552 มิย.'!$G72</f>
        <v>20801.620060000001</v>
      </c>
      <c r="H72" s="160">
        <f>'[6]ราคาFOB2552 กค.'!$G72</f>
        <v>21251.567999999999</v>
      </c>
      <c r="I72" s="160">
        <f>'[6]ราคาFOB2552 สค.'!$G72</f>
        <v>19840.575699999998</v>
      </c>
      <c r="J72" s="138">
        <f>'[6]ราคาFOB2552 กย.'!$G72</f>
        <v>20530.259849999999</v>
      </c>
      <c r="K72" s="138">
        <f>'[6]ราคาFOB2552 ตค.'!$G72</f>
        <v>18990.951724999999</v>
      </c>
      <c r="L72" s="160">
        <f>'[6]ราคาFOB2552 พย.'!$G72</f>
        <v>19669.078159999997</v>
      </c>
      <c r="M72" s="138">
        <f>'[6]ราคาFOB2552 ธค.'!$G72</f>
        <v>20380.640799999997</v>
      </c>
      <c r="N72" s="138">
        <f t="shared" si="1"/>
        <v>20931.231479722221</v>
      </c>
      <c r="O72" s="181">
        <f>SUM(B72:M72)</f>
        <v>251174.77775666665</v>
      </c>
      <c r="P72" s="203">
        <f>O72/12</f>
        <v>20931.231479722221</v>
      </c>
      <c r="Q72" s="79"/>
    </row>
    <row r="73" spans="1:17" ht="24">
      <c r="A73" s="35" t="s">
        <v>55</v>
      </c>
      <c r="B73" s="95">
        <f>'[6]ราคาFOB2552 มค.'!$G73</f>
        <v>649.33333333333337</v>
      </c>
      <c r="C73" s="95">
        <f>'[6]ราคาFOB2552 กพ.'!$G73</f>
        <v>673.5</v>
      </c>
      <c r="D73" s="95">
        <f>'[6]ราคาFOB2552 มีค. '!$G73</f>
        <v>655.8</v>
      </c>
      <c r="E73" s="95">
        <f>'[6]ราคาFOB2552 เมย.'!$G73</f>
        <v>586.33333333333337</v>
      </c>
      <c r="F73" s="95">
        <f>'[6]ราคาFOB2552 พค.'!$G73</f>
        <v>569.25</v>
      </c>
      <c r="G73" s="137">
        <f>'[6]ราคาFOB2552 มิย.'!$G73</f>
        <v>613.6</v>
      </c>
      <c r="H73" s="160">
        <f>'[6]ราคาFOB2552 กค.'!$G73</f>
        <v>628.5</v>
      </c>
      <c r="I73" s="160">
        <f>'[6]ราคาFOB2552 สค.'!$G73</f>
        <v>587.4</v>
      </c>
      <c r="J73" s="138">
        <f>'[6]ราคาFOB2552 กย.'!$G73</f>
        <v>612</v>
      </c>
      <c r="K73" s="138">
        <f>'[6]ราคาFOB2552 ตค.'!$G73</f>
        <v>572.5</v>
      </c>
      <c r="L73" s="160">
        <f>'[6]ราคาFOB2552 พย.'!$G73</f>
        <v>595.4</v>
      </c>
      <c r="M73" s="138">
        <f>'[6]ราคาFOB2552 ธค.'!$G73</f>
        <v>618.33333333333337</v>
      </c>
      <c r="N73" s="138">
        <f t="shared" ref="N73:N84" si="9">AVERAGE(B73:M73)</f>
        <v>613.49583333333328</v>
      </c>
      <c r="O73" s="181">
        <f t="shared" ref="O73:O83" si="10">SUM(B73:M73)</f>
        <v>7361.9499999999989</v>
      </c>
      <c r="P73" s="203">
        <f t="shared" ref="P73:P84" si="11">O73/12</f>
        <v>613.49583333333328</v>
      </c>
      <c r="Q73" s="79"/>
    </row>
    <row r="74" spans="1:17" ht="24">
      <c r="A74" s="35" t="s">
        <v>42</v>
      </c>
      <c r="B74" s="95">
        <f>'[6]ราคาFOB2552 มค.'!$G74</f>
        <v>22420.405533333338</v>
      </c>
      <c r="C74" s="95">
        <f>'[6]ราคาFOB2552 กพ.'!$G74</f>
        <v>23468.687774999999</v>
      </c>
      <c r="D74" s="95">
        <f>'[6]ราคาFOB2552 มีค. '!$G74</f>
        <v>23206.686040000001</v>
      </c>
      <c r="E74" s="95">
        <f>'[6]ราคาFOB2552 เมย.'!$G74</f>
        <v>20582.741400000003</v>
      </c>
      <c r="F74" s="95">
        <f>'[6]ราคาFOB2552 พค.'!$G74</f>
        <v>19493.010050000001</v>
      </c>
      <c r="G74" s="137">
        <f>'[6]ราคาFOB2552 มิย.'!$G74</f>
        <v>20699.915260000002</v>
      </c>
      <c r="H74" s="160">
        <f>'[6]ราคาFOB2552 กค.'!$G74</f>
        <v>21133.200000000001</v>
      </c>
      <c r="I74" s="160">
        <f>'[6]ราคาFOB2552 สค.'!$G74</f>
        <v>19746.000240000001</v>
      </c>
      <c r="J74" s="138">
        <f>'[6]ราคาFOB2552 กย.'!$G74</f>
        <v>20429.62815</v>
      </c>
      <c r="K74" s="138">
        <f>'[6]ราคาFOB2552 ตค.'!$G74</f>
        <v>18891.435649999999</v>
      </c>
      <c r="L74" s="160">
        <f>'[6]ราคาFOB2552 พย.'!$G74</f>
        <v>19563.37112</v>
      </c>
      <c r="M74" s="138">
        <f>'[6]ราคาFOB2552 ธค.'!$G74</f>
        <v>20281.756099999999</v>
      </c>
      <c r="N74" s="138">
        <f t="shared" si="9"/>
        <v>20826.403109861112</v>
      </c>
      <c r="O74" s="181">
        <f t="shared" si="10"/>
        <v>249916.83731833333</v>
      </c>
      <c r="P74" s="203">
        <f t="shared" si="11"/>
        <v>20826.403109861112</v>
      </c>
      <c r="Q74" s="79"/>
    </row>
    <row r="75" spans="1:17" ht="24">
      <c r="A75" s="35" t="s">
        <v>55</v>
      </c>
      <c r="B75" s="95">
        <f>'[6]ราคาFOB2552 มค.'!$G75</f>
        <v>646.33333333333337</v>
      </c>
      <c r="C75" s="95">
        <f>'[6]ราคาFOB2552 กพ.'!$G75</f>
        <v>670.25</v>
      </c>
      <c r="D75" s="95">
        <f>'[6]ราคาFOB2552 มีค. '!$G75</f>
        <v>653</v>
      </c>
      <c r="E75" s="95">
        <f>'[6]ราคาFOB2552 เมย.'!$G75</f>
        <v>583</v>
      </c>
      <c r="F75" s="95">
        <f>'[6]ราคาFOB2552 พค.'!$G75</f>
        <v>566.25</v>
      </c>
      <c r="G75" s="137">
        <f>'[6]ราคาFOB2552 มิย.'!$G75</f>
        <v>610.6</v>
      </c>
      <c r="H75" s="160">
        <f>'[6]ราคาFOB2552 กค.'!$G75</f>
        <v>625</v>
      </c>
      <c r="I75" s="160">
        <f>'[6]ราคาFOB2552 สค.'!$G75</f>
        <v>584.6</v>
      </c>
      <c r="J75" s="138">
        <f>'[6]ราคาFOB2552 กย.'!$G75</f>
        <v>609</v>
      </c>
      <c r="K75" s="138">
        <f>'[6]ราคาFOB2552 ตค.'!$G75</f>
        <v>569.5</v>
      </c>
      <c r="L75" s="160">
        <f>'[6]ราคาFOB2552 พย.'!$G75</f>
        <v>592.20000000000005</v>
      </c>
      <c r="M75" s="138">
        <f>'[6]ราคาFOB2552 ธค.'!$G75</f>
        <v>615.33333333333337</v>
      </c>
      <c r="N75" s="138">
        <f t="shared" si="9"/>
        <v>610.42222222222222</v>
      </c>
      <c r="O75" s="181">
        <f t="shared" si="10"/>
        <v>7325.0666666666666</v>
      </c>
      <c r="P75" s="203">
        <f t="shared" si="11"/>
        <v>610.42222222222222</v>
      </c>
      <c r="Q75" s="79"/>
    </row>
    <row r="76" spans="1:17" ht="24">
      <c r="A76" s="35" t="s">
        <v>43</v>
      </c>
      <c r="B76" s="95">
        <f>'[6]ราคาFOB2552 มค.'!$G76</f>
        <v>22316.338633333333</v>
      </c>
      <c r="C76" s="95">
        <f>'[6]ราคาFOB2552 กพ.'!$G76</f>
        <v>23381.270775000005</v>
      </c>
      <c r="D76" s="95">
        <f>'[6]ราคาFOB2552 มีค. '!$G76</f>
        <v>23092.957999999999</v>
      </c>
      <c r="E76" s="95">
        <f>'[6]ราคาFOB2552 เมย.'!$G76</f>
        <v>20476.829100000003</v>
      </c>
      <c r="F76" s="95">
        <f>'[6]ราคาFOB2552 พค.'!$G76</f>
        <v>19389.720275</v>
      </c>
      <c r="G76" s="137">
        <f>'[6]ราคาFOB2552 มิย.'!$G76</f>
        <v>20598.210459999995</v>
      </c>
      <c r="H76" s="160">
        <f>'[6]ราคาFOB2552 กค.'!$G76</f>
        <v>21031.76355</v>
      </c>
      <c r="I76" s="160">
        <f>'[6]ราคาFOB2552 สค.'!$G76</f>
        <v>19637.917559999998</v>
      </c>
      <c r="J76" s="138">
        <f>'[6]ราคาFOB2552 กย.'!$G76</f>
        <v>20328.996449999999</v>
      </c>
      <c r="K76" s="138">
        <f>'[6]ราคาFOB2552 ตค.'!$G76</f>
        <v>18791.919575</v>
      </c>
      <c r="L76" s="160">
        <f>'[6]ราคาFOB2552 พย.'!$G76</f>
        <v>19464.261259999999</v>
      </c>
      <c r="M76" s="138">
        <f>'[6]ราคาFOB2552 ธค.'!$G76</f>
        <v>20182.8714</v>
      </c>
      <c r="N76" s="138">
        <f t="shared" si="9"/>
        <v>20724.421419861112</v>
      </c>
      <c r="O76" s="181">
        <f t="shared" si="10"/>
        <v>248693.05703833335</v>
      </c>
      <c r="P76" s="203">
        <f t="shared" si="11"/>
        <v>20724.421419861112</v>
      </c>
      <c r="Q76" s="79"/>
    </row>
    <row r="77" spans="1:17" ht="24">
      <c r="A77" s="35" t="s">
        <v>55</v>
      </c>
      <c r="B77" s="95">
        <f>'[6]ราคาFOB2552 มค.'!$G77</f>
        <v>643.33333333333337</v>
      </c>
      <c r="C77" s="95">
        <f>'[6]ราคาFOB2552 กพ.'!$G77</f>
        <v>667.75</v>
      </c>
      <c r="D77" s="95">
        <f>'[6]ราคาFOB2552 มีค. '!$G77</f>
        <v>649.79999999999995</v>
      </c>
      <c r="E77" s="95">
        <f>'[6]ราคาFOB2552 เมย.'!$G77</f>
        <v>580</v>
      </c>
      <c r="F77" s="95">
        <f>'[6]ราคาFOB2552 พค.'!$G77</f>
        <v>563.25</v>
      </c>
      <c r="G77" s="137">
        <f>'[6]ราคาFOB2552 มิย.'!$G77</f>
        <v>607.6</v>
      </c>
      <c r="H77" s="160">
        <f>'[6]ราคาFOB2552 กค.'!$G77</f>
        <v>622</v>
      </c>
      <c r="I77" s="160">
        <f>'[6]ราคาFOB2552 สค.'!$G77</f>
        <v>581.4</v>
      </c>
      <c r="J77" s="138">
        <f>'[6]ราคาFOB2552 กย.'!$G77</f>
        <v>606</v>
      </c>
      <c r="K77" s="138">
        <f>'[6]ราคาFOB2552 ตค.'!$G77</f>
        <v>566.5</v>
      </c>
      <c r="L77" s="160">
        <f>'[6]ราคาFOB2552 พย.'!$G77</f>
        <v>589.20000000000005</v>
      </c>
      <c r="M77" s="138">
        <f>'[6]ราคาFOB2552 ธค.'!$G77</f>
        <v>612.33333333333337</v>
      </c>
      <c r="N77" s="138">
        <f t="shared" si="9"/>
        <v>607.43055555555554</v>
      </c>
      <c r="O77" s="181">
        <f t="shared" si="10"/>
        <v>7289.1666666666661</v>
      </c>
      <c r="P77" s="203">
        <f t="shared" si="11"/>
        <v>607.43055555555554</v>
      </c>
      <c r="Q77" s="79"/>
    </row>
    <row r="78" spans="1:17" ht="24">
      <c r="A78" s="35" t="s">
        <v>44</v>
      </c>
      <c r="B78" s="95">
        <f>'[6]ราคาFOB2552 มค.'!$G78</f>
        <v>22096.646033333334</v>
      </c>
      <c r="C78" s="95">
        <f>'[6]ราคาFOB2552 กพ.'!$G78</f>
        <v>23171.081250000003</v>
      </c>
      <c r="D78" s="95">
        <f>'[6]ราคาFOB2552 มีค. '!$G78</f>
        <v>22879.82388</v>
      </c>
      <c r="E78" s="95">
        <f>'[6]ราคาFOB2552 เมย.'!$G78</f>
        <v>20276.858333333334</v>
      </c>
      <c r="F78" s="95">
        <f>'[6]ราคาFOB2552 พค.'!$G78</f>
        <v>19200.269625000001</v>
      </c>
      <c r="G78" s="137">
        <f>'[6]ราคาFOB2552 มิย.'!$G78</f>
        <v>20388.016179999999</v>
      </c>
      <c r="H78" s="160">
        <f>'[6]ราคาFOB2552 กค.'!$G78</f>
        <v>20828.890650000001</v>
      </c>
      <c r="I78" s="160">
        <f>'[6]ราคาFOB2552 สค.'!$G78</f>
        <v>19442.012279999999</v>
      </c>
      <c r="J78" s="138">
        <f>'[6]ราคาFOB2552 กย.'!$G78</f>
        <v>20136.104749999999</v>
      </c>
      <c r="K78" s="138">
        <f>'[6]ราคาFOB2552 ตค.'!$G78</f>
        <v>18592.887425000001</v>
      </c>
      <c r="L78" s="160">
        <f>'[6]ราคาFOB2552 พย.'!$G78</f>
        <v>19266.041539999998</v>
      </c>
      <c r="M78" s="138">
        <f>'[6]ราคาFOB2552 ธค.'!$G78</f>
        <v>19985.102000000003</v>
      </c>
      <c r="N78" s="138">
        <f t="shared" si="9"/>
        <v>20521.977828888892</v>
      </c>
      <c r="O78" s="181">
        <f t="shared" si="10"/>
        <v>246263.7339466667</v>
      </c>
      <c r="P78" s="203">
        <f t="shared" si="11"/>
        <v>20521.977828888892</v>
      </c>
      <c r="Q78" s="79"/>
    </row>
    <row r="79" spans="1:17" ht="24">
      <c r="A79" s="35" t="s">
        <v>56</v>
      </c>
      <c r="B79" s="95">
        <f>'[6]ราคาFOB2552 มค.'!$G79</f>
        <v>637</v>
      </c>
      <c r="C79" s="95">
        <f>'[6]ราคาFOB2552 กพ.'!$G79</f>
        <v>661.75</v>
      </c>
      <c r="D79" s="95">
        <f>'[6]ราคาFOB2552 มีค. '!$G79</f>
        <v>643.79999999999995</v>
      </c>
      <c r="E79" s="95">
        <f>'[6]ราคาFOB2552 เมย.'!$G79</f>
        <v>574.33333333333337</v>
      </c>
      <c r="F79" s="95">
        <f>'[6]ราคาFOB2552 พค.'!$G79</f>
        <v>557.75</v>
      </c>
      <c r="G79" s="137">
        <f>'[6]ราคาFOB2552 มิย.'!$G79</f>
        <v>601.4</v>
      </c>
      <c r="H79" s="160">
        <f>'[6]ราคาFOB2552 กค.'!$G79</f>
        <v>616</v>
      </c>
      <c r="I79" s="160">
        <f>'[6]ราคาFOB2552 สค.'!$G79</f>
        <v>575.6</v>
      </c>
      <c r="J79" s="138">
        <f>'[6]ราคาFOB2552 กย.'!$G79</f>
        <v>600.25</v>
      </c>
      <c r="K79" s="138">
        <f>'[6]ราคาFOB2552 ตค.'!$G79</f>
        <v>560.5</v>
      </c>
      <c r="L79" s="160">
        <f>'[6]ราคาFOB2552 พย.'!$G79</f>
        <v>583.20000000000005</v>
      </c>
      <c r="M79" s="138">
        <f>'[6]ราคาFOB2552 ธค.'!$G79</f>
        <v>606.33333333333337</v>
      </c>
      <c r="N79" s="138">
        <f t="shared" si="9"/>
        <v>601.49305555555554</v>
      </c>
      <c r="O79" s="181">
        <f t="shared" si="10"/>
        <v>7217.9166666666661</v>
      </c>
      <c r="P79" s="203">
        <f>O79/12</f>
        <v>601.49305555555554</v>
      </c>
      <c r="Q79" s="79"/>
    </row>
    <row r="80" spans="1:17" ht="24">
      <c r="A80" s="35" t="s">
        <v>45</v>
      </c>
      <c r="B80" s="95"/>
      <c r="C80" s="95"/>
      <c r="D80" s="95"/>
      <c r="E80" s="95"/>
      <c r="F80" s="95"/>
      <c r="G80" s="137"/>
      <c r="H80" s="160"/>
      <c r="I80" s="160"/>
      <c r="J80" s="138"/>
      <c r="K80" s="138"/>
      <c r="L80" s="160"/>
      <c r="M80" s="138"/>
      <c r="N80" s="138"/>
      <c r="O80" s="181">
        <f t="shared" si="10"/>
        <v>0</v>
      </c>
      <c r="P80" s="203">
        <f>O80/12</f>
        <v>0</v>
      </c>
      <c r="Q80" s="212"/>
    </row>
    <row r="81" spans="1:17" ht="24">
      <c r="A81" s="35" t="s">
        <v>55</v>
      </c>
      <c r="B81" s="95"/>
      <c r="C81" s="95"/>
      <c r="D81" s="95"/>
      <c r="E81" s="95"/>
      <c r="F81" s="95"/>
      <c r="G81" s="137"/>
      <c r="H81" s="160"/>
      <c r="I81" s="160"/>
      <c r="J81" s="138"/>
      <c r="K81" s="138"/>
      <c r="L81" s="160"/>
      <c r="M81" s="138"/>
      <c r="N81" s="138"/>
      <c r="O81" s="181">
        <f t="shared" si="10"/>
        <v>0</v>
      </c>
      <c r="P81" s="203">
        <f t="shared" si="11"/>
        <v>0</v>
      </c>
      <c r="Q81" s="79"/>
    </row>
    <row r="82" spans="1:17" ht="24">
      <c r="A82" s="204" t="s">
        <v>46</v>
      </c>
      <c r="B82" s="195"/>
      <c r="C82" s="196"/>
      <c r="D82" s="196"/>
      <c r="E82" s="197"/>
      <c r="F82" s="196"/>
      <c r="G82" s="195"/>
      <c r="H82" s="198"/>
      <c r="I82" s="198"/>
      <c r="J82" s="199"/>
      <c r="K82" s="200"/>
      <c r="L82" s="198"/>
      <c r="M82" s="198"/>
      <c r="N82" s="201"/>
      <c r="O82" s="181"/>
      <c r="P82" s="203"/>
      <c r="Q82" s="79"/>
    </row>
    <row r="83" spans="1:17" ht="24">
      <c r="A83" s="35" t="s">
        <v>47</v>
      </c>
      <c r="B83" s="95">
        <f>'[6]ราคาFOB2552 มค.'!$G83</f>
        <v>11747.991133333335</v>
      </c>
      <c r="C83" s="95">
        <f>'[6]ราคาFOB2552 กพ.'!$G83</f>
        <v>10609.4712</v>
      </c>
      <c r="D83" s="95">
        <f>'[6]ราคาFOB2552 มีค. '!$G83</f>
        <v>10610.63668</v>
      </c>
      <c r="E83" s="95">
        <f>'[6]ราคาFOB2552 เมย.'!$G83</f>
        <v>10297.567366666668</v>
      </c>
      <c r="F83" s="95">
        <f>'[6]ราคาFOB2552 พค.'!$G83</f>
        <v>9700.8520749999989</v>
      </c>
      <c r="G83" s="137">
        <f>'[6]ราคาFOB2552 มิย.'!$G83</f>
        <v>9309.394479999999</v>
      </c>
      <c r="H83" s="160">
        <f>'[6]ราคาFOB2552 กค.'!$G83</f>
        <v>9281.4097000000002</v>
      </c>
      <c r="I83" s="160">
        <f>'[6]ราคาFOB2552 สค.'!$G83</f>
        <v>9288.6530000000002</v>
      </c>
      <c r="J83" s="138">
        <f>'[6]ราคาFOB2552 กย.'!$G83</f>
        <v>9299.7212500000005</v>
      </c>
      <c r="K83" s="138">
        <f>'[6]ราคาFOB2552 ตค.'!$G83</f>
        <v>8898.37745</v>
      </c>
      <c r="L83" s="160">
        <f>'[6]ราคาFOB2552 พย.'!$G83</f>
        <v>8991.9653000000017</v>
      </c>
      <c r="M83" s="138">
        <f>'[6]ราคาFOB2552 ธค.'!$G83</f>
        <v>10141.901633333333</v>
      </c>
      <c r="N83" s="138">
        <f t="shared" si="9"/>
        <v>9848.1617723611125</v>
      </c>
      <c r="O83" s="181">
        <f t="shared" si="10"/>
        <v>118177.94126833335</v>
      </c>
      <c r="P83" s="203">
        <f>O83/12</f>
        <v>9848.1617723611125</v>
      </c>
      <c r="Q83" s="79"/>
    </row>
    <row r="84" spans="1:17" ht="24">
      <c r="A84" s="37" t="s">
        <v>55</v>
      </c>
      <c r="B84" s="106">
        <f>'[6]ราคาFOB2552 มค.'!$G84</f>
        <v>338.66666666666669</v>
      </c>
      <c r="C84" s="106">
        <f>'[6]ราคาFOB2552 กพ.'!$G84</f>
        <v>303</v>
      </c>
      <c r="D84" s="106">
        <f>'[6]ราคาFOB2552 มีค. '!$G84</f>
        <v>298.60000000000002</v>
      </c>
      <c r="E84" s="106">
        <f>'[6]ราคาFOB2552 เมย.'!$G84</f>
        <v>291.66666666666669</v>
      </c>
      <c r="F84" s="106">
        <f>'[6]ราคาFOB2552 พค.'!$G84</f>
        <v>281.75</v>
      </c>
      <c r="G84" s="150">
        <f>'[6]ราคาFOB2552 มิย.'!$G84</f>
        <v>274.60000000000002</v>
      </c>
      <c r="H84" s="161">
        <f>'[6]ราคาFOB2552 กค.'!$G84</f>
        <v>274.5</v>
      </c>
      <c r="I84" s="161">
        <f>'[6]ราคาFOB2552 สค.'!$G84</f>
        <v>275</v>
      </c>
      <c r="J84" s="151">
        <f>'[6]ราคาFOB2552 กย.'!$G84</f>
        <v>277.25</v>
      </c>
      <c r="K84" s="151">
        <f>'[6]ราคาFOB2552 ตค.'!$G84</f>
        <v>268.25</v>
      </c>
      <c r="L84" s="161">
        <f>'[6]ราคาFOB2552 พย.'!$G84</f>
        <v>272.2</v>
      </c>
      <c r="M84" s="151">
        <f>'[6]ราคาFOB2552 ธค.'!$G84</f>
        <v>307.66666666666669</v>
      </c>
      <c r="N84" s="151">
        <f t="shared" si="9"/>
        <v>288.5958333333333</v>
      </c>
      <c r="O84" s="181">
        <f>SUM(B84:M84)</f>
        <v>3463.1499999999996</v>
      </c>
      <c r="P84" s="203">
        <f t="shared" si="11"/>
        <v>288.5958333333333</v>
      </c>
      <c r="Q84" s="79"/>
    </row>
    <row r="85" spans="1:17" ht="24">
      <c r="A85" s="209" t="s">
        <v>92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100"/>
      <c r="O85" s="181"/>
      <c r="P85" s="182"/>
      <c r="Q85" s="79"/>
    </row>
  </sheetData>
  <mergeCells count="1">
    <mergeCell ref="M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84"/>
  <sheetViews>
    <sheetView workbookViewId="0">
      <selection activeCell="A5" sqref="A5:A84"/>
    </sheetView>
  </sheetViews>
  <sheetFormatPr defaultRowHeight="14.25"/>
  <cols>
    <col min="1" max="1" width="21" customWidth="1"/>
  </cols>
  <sheetData>
    <row r="1" spans="1:16" ht="29.25">
      <c r="A1" s="210" t="s">
        <v>93</v>
      </c>
      <c r="B1" s="206"/>
      <c r="C1" s="206"/>
      <c r="D1" s="206"/>
      <c r="E1" s="206"/>
      <c r="F1" s="207"/>
      <c r="G1" s="206"/>
      <c r="H1" s="79"/>
      <c r="I1" s="79"/>
      <c r="J1" s="79"/>
      <c r="K1" s="79"/>
      <c r="L1" s="79"/>
      <c r="M1" s="79"/>
      <c r="N1" s="100"/>
      <c r="O1" s="163"/>
      <c r="P1" s="164"/>
    </row>
    <row r="2" spans="1:16" ht="29.25">
      <c r="A2" s="118" t="s">
        <v>62</v>
      </c>
      <c r="B2" s="119"/>
      <c r="C2" s="119"/>
      <c r="D2" s="119"/>
      <c r="E2" s="119"/>
      <c r="F2" s="207"/>
      <c r="G2" s="120" t="s">
        <v>63</v>
      </c>
      <c r="H2" s="165"/>
      <c r="I2" s="79"/>
      <c r="J2" s="79"/>
      <c r="K2" s="79"/>
      <c r="L2" s="79"/>
      <c r="M2" s="192" t="s">
        <v>50</v>
      </c>
      <c r="N2" s="192"/>
      <c r="O2" s="163"/>
      <c r="P2" s="164"/>
    </row>
    <row r="3" spans="1:16" ht="24">
      <c r="A3" s="43" t="s">
        <v>48</v>
      </c>
      <c r="B3" s="44" t="s">
        <v>64</v>
      </c>
      <c r="C3" s="44" t="s">
        <v>65</v>
      </c>
      <c r="D3" s="44" t="s">
        <v>66</v>
      </c>
      <c r="E3" s="44" t="s">
        <v>67</v>
      </c>
      <c r="F3" s="44" t="s">
        <v>68</v>
      </c>
      <c r="G3" s="44" t="s">
        <v>69</v>
      </c>
      <c r="H3" s="44" t="s">
        <v>70</v>
      </c>
      <c r="I3" s="44" t="s">
        <v>71</v>
      </c>
      <c r="J3" s="44" t="s">
        <v>72</v>
      </c>
      <c r="K3" s="44" t="s">
        <v>73</v>
      </c>
      <c r="L3" s="43" t="s">
        <v>74</v>
      </c>
      <c r="M3" s="44" t="s">
        <v>75</v>
      </c>
      <c r="N3" s="156" t="s">
        <v>76</v>
      </c>
      <c r="O3" s="163" t="s">
        <v>87</v>
      </c>
      <c r="P3" s="164" t="s">
        <v>88</v>
      </c>
    </row>
    <row r="4" spans="1:16" ht="24">
      <c r="A4" s="166" t="s">
        <v>53</v>
      </c>
      <c r="B4" s="167">
        <f>'[7]ราคาFOB2553 มค.'!G4</f>
        <v>32.800224999999998</v>
      </c>
      <c r="C4" s="168">
        <f>'[7]ราคาFOB2553 กพ.'!G4</f>
        <v>32.910575000000001</v>
      </c>
      <c r="D4" s="167">
        <f>'[7]ราคาFOB2553 มีค. '!G4</f>
        <v>32.296779999999998</v>
      </c>
      <c r="E4" s="167">
        <f>'[7]ราคาFOB2553 เมย.'!G4</f>
        <v>32.044175000000003</v>
      </c>
      <c r="F4" s="168">
        <f>'[7]ราคาFOB2553 พค.'!G4</f>
        <v>32.170760000000001</v>
      </c>
      <c r="G4" s="168">
        <f>'[7]ราคาFOB2553 มิย.'!G4</f>
        <v>32.214349999999996</v>
      </c>
      <c r="H4" s="169">
        <f>'[7]ราคาFOB2553 กค.'!G4</f>
        <v>32.087850000000003</v>
      </c>
      <c r="I4" s="169">
        <f>'[7]ราคาFOB2553 สค.'!G4</f>
        <v>31.498419999999999</v>
      </c>
      <c r="J4" s="169">
        <f>'[7]ราคาFOB2553 กย.'!G4</f>
        <v>30.560724999999998</v>
      </c>
      <c r="K4" s="169">
        <f>'[7]ราคาFOB2553 ตค.'!G4</f>
        <v>29.730233333333334</v>
      </c>
      <c r="L4" s="169">
        <f>'[7]ราคาFOB2553 พย.'!G4</f>
        <v>29.667079999999999</v>
      </c>
      <c r="M4" s="170">
        <f>'[7]ราคาFOB2553 ธค.'!G4</f>
        <v>29.876325000000001</v>
      </c>
      <c r="N4" s="170">
        <f>P4</f>
        <v>31.488124861111114</v>
      </c>
      <c r="O4" s="171">
        <f>SUM(B4:M4)</f>
        <v>377.85749833333335</v>
      </c>
      <c r="P4" s="172">
        <f>O4/12</f>
        <v>31.488124861111114</v>
      </c>
    </row>
    <row r="5" spans="1:16" ht="24">
      <c r="A5" s="194" t="s">
        <v>0</v>
      </c>
      <c r="B5" s="195"/>
      <c r="C5" s="196"/>
      <c r="D5" s="196"/>
      <c r="E5" s="197"/>
      <c r="F5" s="196"/>
      <c r="G5" s="195"/>
      <c r="H5" s="198"/>
      <c r="I5" s="198"/>
      <c r="J5" s="199"/>
      <c r="K5" s="200"/>
      <c r="L5" s="198"/>
      <c r="M5" s="198"/>
      <c r="N5" s="201"/>
      <c r="O5" s="181"/>
      <c r="P5" s="182"/>
    </row>
    <row r="6" spans="1:16" ht="24">
      <c r="A6" s="94" t="s">
        <v>1</v>
      </c>
      <c r="B6" s="157">
        <f>'[7]ราคาFOB2553 มค.'!$G6</f>
        <v>36695.027374999998</v>
      </c>
      <c r="C6" s="157">
        <f>'[7]ราคาFOB2553 กพ.'!$G6</f>
        <v>36728.201699999998</v>
      </c>
      <c r="D6" s="157">
        <f>'[7]ราคาFOB2553 มีค. '!$G6</f>
        <v>35632.077499999999</v>
      </c>
      <c r="E6" s="157">
        <f>'[7]ราคาFOB2553 เมย.'!$G6</f>
        <v>35165.039199999999</v>
      </c>
      <c r="F6" s="157">
        <f>'[7]ราคาFOB2553 พค.'!$G6</f>
        <v>35149.792099999999</v>
      </c>
      <c r="G6" s="158">
        <f>'[7]ราคาFOB2553 มิย.'!$G6</f>
        <v>35153.540975000004</v>
      </c>
      <c r="H6" s="159">
        <f>'[7]ราคาFOB2553 กค.'!$G6</f>
        <v>35136.019074999997</v>
      </c>
      <c r="I6" s="159">
        <f>'[7]ราคาFOB2553 สค.'!$G6</f>
        <v>35141.867299999998</v>
      </c>
      <c r="J6" s="183">
        <f>'[7]ราคาFOB2553 กย.'!$G6</f>
        <v>35135.641699999993</v>
      </c>
      <c r="K6" s="183">
        <f>'[7]ราคาFOB2553 ตค.'!$G6</f>
        <v>35051.945100000004</v>
      </c>
      <c r="L6" s="159">
        <f>'[7]ราคาFOB2553 พย.'!$G6</f>
        <v>34956.886840000006</v>
      </c>
      <c r="M6" s="183">
        <f>'[7]ราคาFOB2553 ธค.'!$G6</f>
        <v>34058.953974999997</v>
      </c>
      <c r="N6" s="183">
        <f>$P6</f>
        <v>35333.749403333328</v>
      </c>
      <c r="O6" s="202">
        <f>SUM(B6:M6)</f>
        <v>424004.99283999996</v>
      </c>
      <c r="P6" s="203">
        <f>O6/12</f>
        <v>35333.749403333328</v>
      </c>
    </row>
    <row r="7" spans="1:16" ht="24">
      <c r="A7" s="94" t="s">
        <v>55</v>
      </c>
      <c r="B7" s="95">
        <f>'[7]ราคาFOB2553 มค.'!$G7</f>
        <v>1118.75</v>
      </c>
      <c r="C7" s="95">
        <f>'[7]ราคาFOB2553 กพ.'!$G7</f>
        <v>1116</v>
      </c>
      <c r="D7" s="95">
        <f>'[7]ราคาFOB2553 มีค. '!$G7</f>
        <v>1103.2</v>
      </c>
      <c r="E7" s="95">
        <f>'[7]ราคาFOB2553 เมย.'!$G7</f>
        <v>1097.3333333333333</v>
      </c>
      <c r="F7" s="95">
        <f>'[7]ราคาFOB2553 พค.'!$G7</f>
        <v>1091</v>
      </c>
      <c r="G7" s="137">
        <f>'[7]ราคาFOB2553 มิย.'!$G7</f>
        <v>1091.25</v>
      </c>
      <c r="H7" s="160">
        <f>'[7]ราคาFOB2553 กค.'!$G7</f>
        <v>1095</v>
      </c>
      <c r="I7" s="160">
        <f>'[7]ราคาFOB2553 สค.'!$G7</f>
        <v>1115.8</v>
      </c>
      <c r="J7" s="138">
        <f>'[7]ราคาFOB2553 กย.'!$G7</f>
        <v>1149.75</v>
      </c>
      <c r="K7" s="138">
        <f>'[7]ราคาFOB2553 ตค.'!$G7</f>
        <v>1179</v>
      </c>
      <c r="L7" s="160">
        <f>'[7]ราคาFOB2553 พย.'!$G7</f>
        <v>1178.4000000000001</v>
      </c>
      <c r="M7" s="138">
        <f>'[7]ราคาFOB2553 ธค.'!$G7</f>
        <v>1140</v>
      </c>
      <c r="N7" s="138">
        <f t="shared" ref="N7:N17" si="0">P7</f>
        <v>1122.9569444444444</v>
      </c>
      <c r="O7" s="202">
        <f t="shared" ref="O7:O33" si="1">SUM(B7:M7)</f>
        <v>13475.483333333332</v>
      </c>
      <c r="P7" s="203">
        <f t="shared" ref="P7:P21" si="2">O7/12</f>
        <v>1122.9569444444444</v>
      </c>
    </row>
    <row r="8" spans="1:16" ht="24">
      <c r="A8" s="94" t="s">
        <v>3</v>
      </c>
      <c r="B8" s="95">
        <f>'[7]ราคาFOB2553 มค.'!$G8</f>
        <v>33587.167524999997</v>
      </c>
      <c r="C8" s="95">
        <f>'[7]ราคาFOB2553 กพ.'!$G8</f>
        <v>33428.993375000005</v>
      </c>
      <c r="D8" s="95">
        <f>'[7]ราคาFOB2553 มีค. '!$G8</f>
        <v>32408.067920000001</v>
      </c>
      <c r="E8" s="95">
        <f>'[7]ราคาFOB2553 เมย.'!$G8</f>
        <v>32067.247333333333</v>
      </c>
      <c r="F8" s="95">
        <f>'[7]ราคาFOB2553 พค.'!$G8</f>
        <v>31518.541033333331</v>
      </c>
      <c r="G8" s="137">
        <f>'[7]ราคาFOB2553 มิย.'!$G8</f>
        <v>31125.502199999999</v>
      </c>
      <c r="H8" s="160">
        <f>'[7]ราคาFOB2553 กค.'!$G8</f>
        <v>32023.486499999995</v>
      </c>
      <c r="I8" s="160">
        <f>'[7]ราคาFOB2553 สค.'!$G8</f>
        <v>32552.943760000002</v>
      </c>
      <c r="J8" s="138">
        <f>'[7]ราคาFOB2553 กย.'!$G8</f>
        <v>34096.57705</v>
      </c>
      <c r="K8" s="138">
        <f>'[7]ราคาFOB2553 ตค.'!$G8</f>
        <v>34041.117166666663</v>
      </c>
      <c r="L8" s="160">
        <f>'[7]ราคาFOB2553 พย.'!$G8</f>
        <v>33816.75806</v>
      </c>
      <c r="M8" s="138">
        <f>'[7]ราคาFOB2553 ธค.'!$G8</f>
        <v>31339.435174999999</v>
      </c>
      <c r="N8" s="160">
        <f t="shared" si="0"/>
        <v>32667.15309152778</v>
      </c>
      <c r="O8" s="181">
        <f>SUM(B8:M8)</f>
        <v>392005.83709833334</v>
      </c>
      <c r="P8" s="203">
        <f t="shared" si="2"/>
        <v>32667.15309152778</v>
      </c>
    </row>
    <row r="9" spans="1:16" ht="24">
      <c r="A9" s="94" t="s">
        <v>56</v>
      </c>
      <c r="B9" s="95">
        <f>'[7]ราคาFOB2553 มค.'!$G9</f>
        <v>1024</v>
      </c>
      <c r="C9" s="95">
        <f>'[7]ราคาFOB2553 กพ.'!$G9</f>
        <v>1015.75</v>
      </c>
      <c r="D9" s="95">
        <f>'[7]ราคาFOB2553 มีค. '!$G9</f>
        <v>1003.4</v>
      </c>
      <c r="E9" s="95">
        <f>'[7]ราคาFOB2553 เมย.'!$G9</f>
        <v>1000.6666666666666</v>
      </c>
      <c r="F9" s="95">
        <f>'[7]ราคาFOB2553 พค.'!$G9</f>
        <v>978.33333333333337</v>
      </c>
      <c r="G9" s="137">
        <f>'[7]ราคาFOB2553 มิย.'!$G9</f>
        <v>966.25</v>
      </c>
      <c r="H9" s="160">
        <f>'[7]ราคาFOB2553 กค.'!$G9</f>
        <v>998</v>
      </c>
      <c r="I9" s="160">
        <f>'[7]ราคาFOB2553 สค.'!$G9</f>
        <v>1033.8</v>
      </c>
      <c r="J9" s="138">
        <f>'[7]ราคาFOB2553 กย.'!$G9</f>
        <v>1115.75</v>
      </c>
      <c r="K9" s="138">
        <f>'[7]ราคาFOB2553 ตค.'!$G9</f>
        <v>1145</v>
      </c>
      <c r="L9" s="160">
        <f>'[7]ราคาFOB2553 พย.'!$G9</f>
        <v>1140</v>
      </c>
      <c r="M9" s="138">
        <f>'[7]ราคาFOB2553 ธค.'!$G9</f>
        <v>1049</v>
      </c>
      <c r="N9" s="160">
        <f t="shared" si="0"/>
        <v>1039.1625000000001</v>
      </c>
      <c r="O9" s="181">
        <f t="shared" si="1"/>
        <v>12469.95</v>
      </c>
      <c r="P9" s="203">
        <f t="shared" si="2"/>
        <v>1039.1625000000001</v>
      </c>
    </row>
    <row r="10" spans="1:16" ht="24">
      <c r="A10" s="94" t="s">
        <v>4</v>
      </c>
      <c r="B10" s="95">
        <f>'[7]ราคาFOB2553 มค.'!$G10</f>
        <v>36170.187174999999</v>
      </c>
      <c r="C10" s="95">
        <f>'[7]ราคาFOB2553 กพ.'!$G10</f>
        <v>36201.6325</v>
      </c>
      <c r="D10" s="95">
        <f>'[7]ราคาFOB2553 มีค. '!$G10</f>
        <v>35121.725080000004</v>
      </c>
      <c r="E10" s="95">
        <f>'[7]ราคาFOB2553 เมย.'!$G10</f>
        <v>34652.277066666662</v>
      </c>
      <c r="F10" s="95">
        <f>'[7]ราคาFOB2553 พค.'!$G10</f>
        <v>34623.460800000001</v>
      </c>
      <c r="G10" s="137">
        <f>'[7]ราคาFOB2553 มิย.'!$G10</f>
        <v>34613.967124999996</v>
      </c>
      <c r="H10" s="160">
        <f>'[7]ราคาFOB2553 กค.'!$G10</f>
        <v>34622.565999999992</v>
      </c>
      <c r="I10" s="160">
        <f>'[7]ราคาFOB2553 สค.'!$G10</f>
        <v>34619.037179999999</v>
      </c>
      <c r="J10" s="138">
        <f>'[7]ราคาFOB2553 กย.'!$G10</f>
        <v>34616.109375</v>
      </c>
      <c r="K10" s="138">
        <f>'[7]ราคาFOB2553 ตค.'!$G10</f>
        <v>34546.53113333333</v>
      </c>
      <c r="L10" s="160">
        <f>'[7]ราคาFOB2553 พย.'!$G10</f>
        <v>34434.770319999996</v>
      </c>
      <c r="M10" s="138">
        <f>'[7]ราคาFOB2553 ธค.'!$G10</f>
        <v>33521.180124999999</v>
      </c>
      <c r="N10" s="160">
        <f t="shared" si="0"/>
        <v>34811.953656666672</v>
      </c>
      <c r="O10" s="202">
        <f t="shared" si="1"/>
        <v>417743.44388000004</v>
      </c>
      <c r="P10" s="203">
        <f t="shared" si="2"/>
        <v>34811.953656666672</v>
      </c>
    </row>
    <row r="11" spans="1:16" ht="24">
      <c r="A11" s="94" t="s">
        <v>55</v>
      </c>
      <c r="B11" s="95">
        <f>'[7]ราคาFOB2553 มค.'!$G11</f>
        <v>1102.75</v>
      </c>
      <c r="C11" s="95">
        <f>'[7]ราคาFOB2553 กพ.'!$G11</f>
        <v>1100</v>
      </c>
      <c r="D11" s="95">
        <f>'[7]ราคาFOB2553 มีค. '!$G11</f>
        <v>1087.4000000000001</v>
      </c>
      <c r="E11" s="95">
        <f>'[7]ราคาFOB2553 เมย.'!$G11</f>
        <v>1081.3333333333333</v>
      </c>
      <c r="F11" s="95">
        <f>'[7]ราคาFOB2553 พค.'!$G11</f>
        <v>1074.6666666666667</v>
      </c>
      <c r="G11" s="137">
        <f>'[7]ราคาFOB2553 มิย.'!$G11</f>
        <v>1074.5</v>
      </c>
      <c r="H11" s="160">
        <f>'[7]ราคาFOB2553 กค.'!$G11</f>
        <v>1079</v>
      </c>
      <c r="I11" s="160">
        <f>'[7]ราคาFOB2553 สค.'!$G11</f>
        <v>1099.2</v>
      </c>
      <c r="J11" s="138">
        <f>'[7]ราคาFOB2553 กย.'!$G11</f>
        <v>1132.75</v>
      </c>
      <c r="K11" s="138">
        <f>'[7]ราคาFOB2553 ตค.'!$G11</f>
        <v>1162</v>
      </c>
      <c r="L11" s="160">
        <f>'[7]ราคาFOB2553 พย.'!$G11</f>
        <v>1160.8</v>
      </c>
      <c r="M11" s="138">
        <f>'[7]ราคาFOB2553 ธค.'!$G11</f>
        <v>1122</v>
      </c>
      <c r="N11" s="160">
        <f t="shared" si="0"/>
        <v>1106.3666666666666</v>
      </c>
      <c r="O11" s="202">
        <f>SUM(B11:M11)</f>
        <v>13276.4</v>
      </c>
      <c r="P11" s="203">
        <f t="shared" si="2"/>
        <v>1106.3666666666666</v>
      </c>
    </row>
    <row r="12" spans="1:16" ht="24">
      <c r="A12" s="94" t="s">
        <v>5</v>
      </c>
      <c r="B12" s="95">
        <f>'[7]ราคาFOB2553 มค.'!$G12</f>
        <v>33056.577066666658</v>
      </c>
      <c r="C12" s="95">
        <f>'[7]ราคาFOB2553 กพ.'!$G12</f>
        <v>32918.881249999999</v>
      </c>
      <c r="D12" s="95">
        <f>'[7]ราคาFOB2553 มีค. '!$G12</f>
        <v>31891.319440000003</v>
      </c>
      <c r="E12" s="95">
        <f>'[7]ราคาFOB2553 เมย.'!$G12</f>
        <v>31533.168000000001</v>
      </c>
      <c r="F12" s="95">
        <f>'[7]ราคาFOB2553 พค.'!$G12</f>
        <v>30992.293866666663</v>
      </c>
      <c r="G12" s="137">
        <f>'[7]ราคาFOB2553 มิย.'!$G12</f>
        <v>30626.1623</v>
      </c>
      <c r="H12" s="160">
        <f>'[7]ราคาFOB2553 กค.'!$G12</f>
        <v>31518.120524999998</v>
      </c>
      <c r="I12" s="160">
        <f>'[7]ราคาFOB2553 สค.'!$G12</f>
        <v>32023.86202</v>
      </c>
      <c r="J12" s="138">
        <f>'[7]ราคาFOB2553 กย.'!$G12</f>
        <v>33584.667824999997</v>
      </c>
      <c r="K12" s="138">
        <f>'[7]ราคาFOB2553 ตค.'!$G12</f>
        <v>33505.972966666668</v>
      </c>
      <c r="L12" s="160">
        <f>'[7]ราคาFOB2553 พย.'!$G12</f>
        <v>33300.590320000003</v>
      </c>
      <c r="M12" s="138">
        <f>'[7]ราคาFOB2553 ธค.'!$G12</f>
        <v>30831.532850000003</v>
      </c>
      <c r="N12" s="160">
        <f t="shared" si="0"/>
        <v>32148.595702500006</v>
      </c>
      <c r="O12" s="181">
        <f t="shared" si="1"/>
        <v>385783.14843000006</v>
      </c>
      <c r="P12" s="203">
        <f t="shared" si="2"/>
        <v>32148.595702500006</v>
      </c>
    </row>
    <row r="13" spans="1:16" ht="24">
      <c r="A13" s="94" t="s">
        <v>55</v>
      </c>
      <c r="B13" s="95">
        <f>'[7]ราคาFOB2553 มค.'!$G13</f>
        <v>1009.3333333333334</v>
      </c>
      <c r="C13" s="95">
        <f>'[7]ราคาFOB2553 กพ.'!$G13</f>
        <v>1000.25</v>
      </c>
      <c r="D13" s="95">
        <f>'[7]ราคาFOB2553 มีค. '!$G13</f>
        <v>987.4</v>
      </c>
      <c r="E13" s="95">
        <f>'[7]ราคาFOB2553 เมย.'!$G13</f>
        <v>984</v>
      </c>
      <c r="F13" s="95">
        <f>'[7]ราคาFOB2553 พค.'!$G13</f>
        <v>962</v>
      </c>
      <c r="G13" s="137">
        <f>'[7]ราคาFOB2553 มิย.'!$G13</f>
        <v>950.75</v>
      </c>
      <c r="H13" s="160">
        <f>'[7]ราคาFOB2553 กค.'!$G13</f>
        <v>982.25</v>
      </c>
      <c r="I13" s="160">
        <f>'[7]ราคาFOB2553 สค.'!$G13</f>
        <v>1017</v>
      </c>
      <c r="J13" s="138">
        <f>'[7]ราคาFOB2553 กย.'!$G13</f>
        <v>1099</v>
      </c>
      <c r="K13" s="138">
        <f>'[7]ราคาFOB2553 ตค.'!$G13</f>
        <v>1127</v>
      </c>
      <c r="L13" s="160">
        <f>'[7]ราคาFOB2553 พย.'!$G13</f>
        <v>1122.5999999999999</v>
      </c>
      <c r="M13" s="138">
        <f>'[7]ราคาFOB2553 ธค.'!$G13</f>
        <v>1032</v>
      </c>
      <c r="N13" s="160">
        <f t="shared" si="0"/>
        <v>1022.7986111111112</v>
      </c>
      <c r="O13" s="181">
        <f t="shared" si="1"/>
        <v>12273.583333333334</v>
      </c>
      <c r="P13" s="203">
        <f t="shared" si="2"/>
        <v>1022.7986111111112</v>
      </c>
    </row>
    <row r="14" spans="1:16" ht="24">
      <c r="A14" s="94" t="s">
        <v>6</v>
      </c>
      <c r="B14" s="95">
        <f>'[7]ราคาFOB2553 มค.'!$G14</f>
        <v>21738.847600000001</v>
      </c>
      <c r="C14" s="95">
        <f>'[7]ราคาFOB2553 กพ.'!$G14</f>
        <v>21128.735249999998</v>
      </c>
      <c r="D14" s="95">
        <f>'[7]ราคาFOB2553 มีค. '!$G14</f>
        <v>19798.506540000002</v>
      </c>
      <c r="E14" s="95">
        <f>'[7]ราคาFOB2553 เมย.'!$G14</f>
        <v>17786.170566666668</v>
      </c>
      <c r="F14" s="95">
        <f>'[7]ราคาFOB2553 พค.'!$G14</f>
        <v>17429.914000000001</v>
      </c>
      <c r="G14" s="137">
        <f>'[7]ราคาFOB2553 มิย.'!$G14</f>
        <v>17314.78875</v>
      </c>
      <c r="H14" s="160">
        <f>'[7]ราคาFOB2553 กค.'!$G14</f>
        <v>17159.440575000001</v>
      </c>
      <c r="I14" s="160">
        <f>'[7]ราคาFOB2553 สค.'!$G14</f>
        <v>16720.847739999997</v>
      </c>
      <c r="J14" s="138">
        <f>'[7]ราคาFOB2553 กย.'!$G14</f>
        <v>17105.141824999999</v>
      </c>
      <c r="K14" s="138">
        <f>'[7]ราคาFOB2553 ตค.'!$G14</f>
        <v>16698.740966666668</v>
      </c>
      <c r="L14" s="160">
        <f>'[7]ราคาFOB2553 พย.'!$G14</f>
        <v>17647.713060000002</v>
      </c>
      <c r="M14" s="138">
        <f>'[7]ราคาFOB2553 ธค.'!$G14</f>
        <v>18299.220800000003</v>
      </c>
      <c r="N14" s="160">
        <f t="shared" si="0"/>
        <v>18235.672306111115</v>
      </c>
      <c r="O14" s="181">
        <f t="shared" si="1"/>
        <v>218828.06767333337</v>
      </c>
      <c r="P14" s="203">
        <f t="shared" si="2"/>
        <v>18235.672306111115</v>
      </c>
    </row>
    <row r="15" spans="1:16" ht="24">
      <c r="A15" s="94" t="s">
        <v>55</v>
      </c>
      <c r="B15" s="95">
        <f>'[7]ราคาFOB2553 มค.'!$G15</f>
        <v>662.75</v>
      </c>
      <c r="C15" s="95">
        <f>'[7]ราคาFOB2553 กพ.'!$G15</f>
        <v>642</v>
      </c>
      <c r="D15" s="95">
        <f>'[7]ราคาFOB2553 มีค. '!$G15</f>
        <v>613</v>
      </c>
      <c r="E15" s="95">
        <f>'[7]ราคาFOB2553 เมย.'!$G15</f>
        <v>555</v>
      </c>
      <c r="F15" s="95">
        <f>'[7]ราคาFOB2553 พค.'!$G15</f>
        <v>541</v>
      </c>
      <c r="G15" s="137">
        <f>'[7]ราคาFOB2553 มิย.'!$G15</f>
        <v>537.5</v>
      </c>
      <c r="H15" s="160">
        <f>'[7]ราคาFOB2553 กค.'!$G15</f>
        <v>534.75</v>
      </c>
      <c r="I15" s="160">
        <f>'[7]ราคาFOB2553 สค.'!$G15</f>
        <v>531</v>
      </c>
      <c r="J15" s="138">
        <f>'[7]ราคาFOB2553 กย.'!$G15</f>
        <v>559.75</v>
      </c>
      <c r="K15" s="138">
        <f>'[7]ราคาFOB2553 ตค.'!$G15</f>
        <v>561.66666666666663</v>
      </c>
      <c r="L15" s="160">
        <f>'[7]ราคาFOB2553 พย.'!$G15</f>
        <v>594.79999999999995</v>
      </c>
      <c r="M15" s="138">
        <f>'[7]ราคาFOB2553 ธค.'!$G15</f>
        <v>612.5</v>
      </c>
      <c r="N15" s="160">
        <f t="shared" si="0"/>
        <v>578.80972222222226</v>
      </c>
      <c r="O15" s="181">
        <f t="shared" si="1"/>
        <v>6945.7166666666672</v>
      </c>
      <c r="P15" s="203">
        <f t="shared" si="2"/>
        <v>578.80972222222226</v>
      </c>
    </row>
    <row r="16" spans="1:16" ht="24">
      <c r="A16" s="94" t="s">
        <v>7</v>
      </c>
      <c r="B16" s="95">
        <f>'[7]ราคาFOB2553 มค.'!$G16</f>
        <v>19713.431775000001</v>
      </c>
      <c r="C16" s="95">
        <f>'[7]ราคาFOB2553 กพ.'!$G16</f>
        <v>18940.144925000001</v>
      </c>
      <c r="D16" s="95">
        <f>'[7]ราคาFOB2553 มีค. '!$G16</f>
        <v>17428.030739999998</v>
      </c>
      <c r="E16" s="95">
        <f>'[7]ราคาFOB2553 เมย.'!$G16</f>
        <v>15735.262633333334</v>
      </c>
      <c r="F16" s="95">
        <f>'[7]ราคาFOB2553 พค.'!$G16</f>
        <v>15367.947066666666</v>
      </c>
      <c r="G16" s="137">
        <f>'[7]ราคาFOB2553 มิย.'!$G16</f>
        <v>15277.306825</v>
      </c>
      <c r="H16" s="160">
        <f>'[7]ราคาFOB2553 กค.'!$G16</f>
        <v>14848.998475</v>
      </c>
      <c r="I16" s="160">
        <f>'[7]ราคาFOB2553 สค.'!$G16</f>
        <v>15007.47776</v>
      </c>
      <c r="J16" s="138">
        <f>'[7]ราคาFOB2553 กย.'!$G16</f>
        <v>15386.158424999998</v>
      </c>
      <c r="K16" s="138">
        <f>'[7]ราคาFOB2553 ตค.'!$G16</f>
        <v>15093.162166666667</v>
      </c>
      <c r="L16" s="160">
        <f>'[7]ราคาFOB2553 พย.'!$G16</f>
        <v>16211.899780000002</v>
      </c>
      <c r="M16" s="138">
        <f>'[7]ราคาFOB2553 ธค.'!$G16</f>
        <v>16820.178524999999</v>
      </c>
      <c r="N16" s="160">
        <f t="shared" si="0"/>
        <v>16319.166591388892</v>
      </c>
      <c r="O16" s="181">
        <f t="shared" si="1"/>
        <v>195829.9990966667</v>
      </c>
      <c r="P16" s="203">
        <f t="shared" si="2"/>
        <v>16319.166591388892</v>
      </c>
    </row>
    <row r="17" spans="1:16" ht="24">
      <c r="A17" s="94" t="s">
        <v>55</v>
      </c>
      <c r="B17" s="95">
        <f>'[7]ราคาFOB2553 มค.'!$G17</f>
        <v>601</v>
      </c>
      <c r="C17" s="95">
        <f>'[7]ราคาFOB2553 กพ.'!$G17</f>
        <v>575.5</v>
      </c>
      <c r="D17" s="95">
        <f>'[7]ราคาFOB2553 มีค. '!$G17</f>
        <v>539.6</v>
      </c>
      <c r="E17" s="95">
        <f>'[7]ราคาFOB2553 เมย.'!$G17</f>
        <v>491</v>
      </c>
      <c r="F17" s="95">
        <f>'[7]ราคาFOB2553 พค.'!$G17</f>
        <v>477</v>
      </c>
      <c r="G17" s="137">
        <f>'[7]ราคาFOB2553 มิย.'!$G17</f>
        <v>474.25</v>
      </c>
      <c r="H17" s="160">
        <f>'[7]ราคาFOB2553 กค.'!$G17</f>
        <v>462.75</v>
      </c>
      <c r="I17" s="160">
        <f>'[7]ราคาFOB2553 สค.'!$G17</f>
        <v>476.6</v>
      </c>
      <c r="J17" s="138">
        <f>'[7]ราคาFOB2553 กย.'!$G17</f>
        <v>503.5</v>
      </c>
      <c r="K17" s="138">
        <f>'[7]ราคาFOB2553 ตค.'!$G17</f>
        <v>507.66666666666669</v>
      </c>
      <c r="L17" s="160">
        <f>'[7]ราคาFOB2553 พย.'!$G17</f>
        <v>546.4</v>
      </c>
      <c r="M17" s="138">
        <f>'[7]ราคาFOB2553 ธค.'!$G17</f>
        <v>563</v>
      </c>
      <c r="N17" s="160">
        <f t="shared" si="0"/>
        <v>518.18888888888887</v>
      </c>
      <c r="O17" s="181">
        <f t="shared" si="1"/>
        <v>6218.2666666666664</v>
      </c>
      <c r="P17" s="203">
        <f t="shared" si="2"/>
        <v>518.18888888888887</v>
      </c>
    </row>
    <row r="18" spans="1:16" ht="24">
      <c r="A18" s="94" t="s">
        <v>8</v>
      </c>
      <c r="B18" s="95"/>
      <c r="C18" s="95"/>
      <c r="D18" s="95"/>
      <c r="E18" s="95"/>
      <c r="F18" s="95"/>
      <c r="G18" s="137"/>
      <c r="H18" s="160"/>
      <c r="I18" s="160"/>
      <c r="J18" s="138"/>
      <c r="K18" s="138"/>
      <c r="L18" s="160"/>
      <c r="M18" s="138"/>
      <c r="N18" s="160"/>
      <c r="O18" s="181">
        <f t="shared" si="1"/>
        <v>0</v>
      </c>
      <c r="P18" s="203">
        <f t="shared" si="2"/>
        <v>0</v>
      </c>
    </row>
    <row r="19" spans="1:16" ht="24">
      <c r="A19" s="94" t="s">
        <v>55</v>
      </c>
      <c r="B19" s="95"/>
      <c r="C19" s="95"/>
      <c r="D19" s="95"/>
      <c r="E19" s="95"/>
      <c r="F19" s="95"/>
      <c r="G19" s="137"/>
      <c r="H19" s="160"/>
      <c r="I19" s="160"/>
      <c r="J19" s="138"/>
      <c r="K19" s="138"/>
      <c r="L19" s="160"/>
      <c r="M19" s="138"/>
      <c r="N19" s="160"/>
      <c r="O19" s="181">
        <f t="shared" si="1"/>
        <v>0</v>
      </c>
      <c r="P19" s="203">
        <f t="shared" si="2"/>
        <v>0</v>
      </c>
    </row>
    <row r="20" spans="1:16" ht="24">
      <c r="A20" s="94" t="s">
        <v>9</v>
      </c>
      <c r="B20" s="95"/>
      <c r="C20" s="95"/>
      <c r="D20" s="95"/>
      <c r="E20" s="95"/>
      <c r="F20" s="95"/>
      <c r="G20" s="137"/>
      <c r="H20" s="160"/>
      <c r="I20" s="160"/>
      <c r="J20" s="138"/>
      <c r="K20" s="138"/>
      <c r="L20" s="160"/>
      <c r="M20" s="138"/>
      <c r="N20" s="160"/>
      <c r="O20" s="181">
        <f t="shared" si="1"/>
        <v>0</v>
      </c>
      <c r="P20" s="203">
        <f t="shared" si="2"/>
        <v>0</v>
      </c>
    </row>
    <row r="21" spans="1:16" ht="24">
      <c r="A21" s="94" t="s">
        <v>55</v>
      </c>
      <c r="B21" s="95"/>
      <c r="C21" s="95"/>
      <c r="D21" s="95"/>
      <c r="E21" s="95"/>
      <c r="F21" s="95"/>
      <c r="G21" s="137"/>
      <c r="H21" s="160"/>
      <c r="I21" s="160"/>
      <c r="J21" s="138"/>
      <c r="K21" s="138"/>
      <c r="L21" s="160"/>
      <c r="M21" s="138"/>
      <c r="N21" s="160"/>
      <c r="O21" s="181">
        <f t="shared" si="1"/>
        <v>0</v>
      </c>
      <c r="P21" s="203">
        <f t="shared" si="2"/>
        <v>0</v>
      </c>
    </row>
    <row r="22" spans="1:16" ht="24">
      <c r="A22" s="94" t="s">
        <v>10</v>
      </c>
      <c r="B22" s="95">
        <f>'[7]ราคาFOB2553 มค.'!$G22</f>
        <v>18680.223050000001</v>
      </c>
      <c r="C22" s="95">
        <f>'[7]ราคาFOB2553 กพ.'!$G22</f>
        <v>17845.947525</v>
      </c>
      <c r="D22" s="95">
        <f>'[7]ราคาFOB2553 มีค. '!$G22</f>
        <v>16097.412959999998</v>
      </c>
      <c r="E22" s="95">
        <f>'[7]ราคาFOB2553 เมย.'!$G22</f>
        <v>14720.449333333332</v>
      </c>
      <c r="F22" s="95">
        <f>'[7]ราคาFOB2553 พค.'!$G22</f>
        <v>14369.181833333334</v>
      </c>
      <c r="G22" s="137">
        <f>'[7]ราคาFOB2553 มิย.'!$G22</f>
        <v>14334.95825</v>
      </c>
      <c r="H22" s="160">
        <f>'[7]ราคาFOB2553 กค.'!$G22</f>
        <v>14046.838575</v>
      </c>
      <c r="I22" s="160">
        <f>'[7]ราคาFOB2553 สค.'!$G22</f>
        <v>14427.321460000001</v>
      </c>
      <c r="J22" s="138">
        <f>'[7]ราคาFOB2553 กย.'!$G22</f>
        <v>14874.208900000001</v>
      </c>
      <c r="K22" s="138">
        <f>'[7]ราคาFOB2553 ตค.'!$G22</f>
        <v>14657.005033333335</v>
      </c>
      <c r="L22" s="160">
        <f>'[7]ราคาFOB2553 พย.'!$G22</f>
        <v>15695.777179999999</v>
      </c>
      <c r="M22" s="138">
        <f>'[7]ราคาFOB2553 ธค.'!$G22</f>
        <v>16312.280999999999</v>
      </c>
      <c r="N22" s="160">
        <f t="shared" ref="N22:N27" si="3">P22</f>
        <v>15505.133758333332</v>
      </c>
      <c r="O22" s="181">
        <f t="shared" si="1"/>
        <v>186061.60509999999</v>
      </c>
      <c r="P22" s="203">
        <f>O22/12</f>
        <v>15505.133758333332</v>
      </c>
    </row>
    <row r="23" spans="1:16" ht="24">
      <c r="A23" s="94" t="s">
        <v>55</v>
      </c>
      <c r="B23" s="95">
        <f>'[7]ราคาFOB2553 มค.'!$G23</f>
        <v>569.5</v>
      </c>
      <c r="C23" s="95">
        <f>'[7]ราคาFOB2553 กพ.'!$G23</f>
        <v>542.25</v>
      </c>
      <c r="D23" s="95">
        <f>'[7]ราคาFOB2553 มีค. '!$G23</f>
        <v>498.4</v>
      </c>
      <c r="E23" s="95">
        <f>'[7]ราคาFOB2553 เมย.'!$G23</f>
        <v>459.33333333333331</v>
      </c>
      <c r="F23" s="95">
        <f>'[7]ราคาFOB2553 พค.'!$G23</f>
        <v>446</v>
      </c>
      <c r="G23" s="137">
        <f>'[7]ราคาFOB2553 มิย.'!$G23</f>
        <v>445</v>
      </c>
      <c r="H23" s="160">
        <f>'[7]ราคาFOB2553 กค.'!$G23</f>
        <v>437.75</v>
      </c>
      <c r="I23" s="160">
        <f>'[7]ราคาFOB2553 สค.'!$G23</f>
        <v>458.2</v>
      </c>
      <c r="J23" s="138">
        <f>'[7]ราคาFOB2553 กย.'!$G23</f>
        <v>486.75</v>
      </c>
      <c r="K23" s="138">
        <f>'[7]ราคาFOB2553 ตค.'!$G23</f>
        <v>493</v>
      </c>
      <c r="L23" s="160">
        <f>'[7]ราคาFOB2553 พย.'!$G23</f>
        <v>529</v>
      </c>
      <c r="M23" s="138">
        <f>'[7]ราคาFOB2553 ธค.'!$G23</f>
        <v>546</v>
      </c>
      <c r="N23" s="160">
        <f t="shared" si="3"/>
        <v>492.5986111111111</v>
      </c>
      <c r="O23" s="181">
        <f t="shared" si="1"/>
        <v>5911.1833333333334</v>
      </c>
      <c r="P23" s="203">
        <f t="shared" ref="P23:P38" si="4">O23/12</f>
        <v>492.5986111111111</v>
      </c>
    </row>
    <row r="24" spans="1:16" ht="24">
      <c r="A24" s="94" t="s">
        <v>11</v>
      </c>
      <c r="B24" s="95">
        <f>'[7]ราคาFOB2553 มค.'!$G24</f>
        <v>18581.822374999996</v>
      </c>
      <c r="C24" s="95">
        <f>'[7]ราคาFOB2553 กพ.'!$G24</f>
        <v>17747.215800000002</v>
      </c>
      <c r="D24" s="95">
        <f>'[7]ราคาFOB2553 มีค. '!$G24</f>
        <v>15987.58338</v>
      </c>
      <c r="E24" s="95">
        <f>'[7]ราคาFOB2553 เมย.'!$G24</f>
        <v>14624.311033333333</v>
      </c>
      <c r="F24" s="95">
        <f>'[7]ราคาFOB2553 พค.'!$G24</f>
        <v>14270.259999999998</v>
      </c>
      <c r="G24" s="137">
        <f>'[7]ราคาFOB2553 มิย.'!$G24</f>
        <v>14230.272874999999</v>
      </c>
      <c r="H24" s="160">
        <f>'[7]ราคาFOB2553 กค.'!$G24</f>
        <v>13942.574774999999</v>
      </c>
      <c r="I24" s="160">
        <f>'[7]ราคาFOB2553 สค.'!$G24</f>
        <v>14326.434799999999</v>
      </c>
      <c r="J24" s="138">
        <f>'[7]ราคาFOB2553 กย.'!$G24</f>
        <v>14774.943925</v>
      </c>
      <c r="K24" s="138">
        <f>'[7]ราคาFOB2553 ตค.'!$G24</f>
        <v>14538.0841</v>
      </c>
      <c r="L24" s="160">
        <f>'[7]ราคาFOB2553 พย.'!$G24</f>
        <v>15600.793220000001</v>
      </c>
      <c r="M24" s="138">
        <f>'[7]ราคาFOB2553 ธค.'!$G24</f>
        <v>16215.166524999999</v>
      </c>
      <c r="N24" s="160">
        <f t="shared" si="3"/>
        <v>15403.288567361109</v>
      </c>
      <c r="O24" s="181">
        <f t="shared" si="1"/>
        <v>184839.46280833331</v>
      </c>
      <c r="P24" s="203">
        <f t="shared" si="4"/>
        <v>15403.288567361109</v>
      </c>
    </row>
    <row r="25" spans="1:16" ht="24">
      <c r="A25" s="94" t="s">
        <v>55</v>
      </c>
      <c r="B25" s="95">
        <f>'[7]ราคาFOB2553 มค.'!$G25</f>
        <v>566.5</v>
      </c>
      <c r="C25" s="95">
        <f>'[7]ราคาFOB2553 กพ.'!$G25</f>
        <v>539.25</v>
      </c>
      <c r="D25" s="95">
        <f>'[7]ราคาFOB2553 มีค. '!$G25</f>
        <v>495</v>
      </c>
      <c r="E25" s="95">
        <f>'[7]ราคาFOB2553 เมย.'!$G25</f>
        <v>456.33333333333331</v>
      </c>
      <c r="F25" s="95">
        <f>'[7]ราคาFOB2553 พค.'!$G25</f>
        <v>445</v>
      </c>
      <c r="G25" s="137">
        <f>'[7]ราคาFOB2553 มิย.'!$G25</f>
        <v>441.75</v>
      </c>
      <c r="H25" s="160">
        <f>'[7]ราคาFOB2553 กค.'!$G25</f>
        <v>434.5</v>
      </c>
      <c r="I25" s="160">
        <f>'[7]ราคาFOB2553 สค.'!$G25</f>
        <v>455</v>
      </c>
      <c r="J25" s="138">
        <f>'[7]ราคาFOB2553 กย.'!$G25</f>
        <v>483.5</v>
      </c>
      <c r="K25" s="138">
        <f>'[7]ราคาFOB2553 ตค.'!$G25</f>
        <v>489</v>
      </c>
      <c r="L25" s="160">
        <f>'[7]ราคาFOB2553 พย.'!$G25</f>
        <v>525.79999999999995</v>
      </c>
      <c r="M25" s="138">
        <f>'[7]ราคาFOB2553 ธค.'!$G25</f>
        <v>542.75</v>
      </c>
      <c r="N25" s="160">
        <f t="shared" si="3"/>
        <v>489.53194444444449</v>
      </c>
      <c r="O25" s="181">
        <f t="shared" si="1"/>
        <v>5874.3833333333341</v>
      </c>
      <c r="P25" s="203">
        <f t="shared" si="4"/>
        <v>489.53194444444449</v>
      </c>
    </row>
    <row r="26" spans="1:16" ht="24">
      <c r="A26" s="84" t="s">
        <v>12</v>
      </c>
      <c r="B26" s="95">
        <f>'[7]ราคาFOB2553 มค.'!$G26</f>
        <v>17679.770225</v>
      </c>
      <c r="C26" s="95">
        <f>'[7]ราคาFOB2553 กพ.'!$G26</f>
        <v>16965.571800000002</v>
      </c>
      <c r="D26" s="95">
        <f>'[7]ราคาFOB2553 มีค. '!$G26</f>
        <v>15367.588139999998</v>
      </c>
      <c r="E26" s="95">
        <f>'[7]ราคาFOB2553 เมย.'!$G26</f>
        <v>13897.973033333334</v>
      </c>
      <c r="F26" s="95">
        <f>'[7]ราคาFOB2553 พค.'!$G26</f>
        <v>13542.281233333333</v>
      </c>
      <c r="G26" s="137">
        <f>'[7]ราคาFOB2553 มิย.'!$G26</f>
        <v>13553.7888</v>
      </c>
      <c r="H26" s="160">
        <f>'[7]ราคาFOB2553 กค.'!$G26</f>
        <v>13437.049249999998</v>
      </c>
      <c r="I26" s="160">
        <f>'[7]ราคาFOB2553 สค.'!$G26</f>
        <v>13904.396759999998</v>
      </c>
      <c r="J26" s="138">
        <f>'[7]ราคาFOB2553 กย.'!$G26</f>
        <v>14454.001499999998</v>
      </c>
      <c r="K26" s="138">
        <f>'[7]ราคาFOB2553 ตค.'!$G26</f>
        <v>14240.915133333334</v>
      </c>
      <c r="L26" s="160">
        <f>'[7]ราคาFOB2553 พย.'!$G26</f>
        <v>15042.451799999999</v>
      </c>
      <c r="M26" s="138">
        <f>'[7]ราคาFOB2553 ธค.'!$G26</f>
        <v>15475.743899999999</v>
      </c>
      <c r="N26" s="160">
        <f t="shared" si="3"/>
        <v>14796.794297916667</v>
      </c>
      <c r="O26" s="181">
        <f t="shared" si="1"/>
        <v>177561.531575</v>
      </c>
      <c r="P26" s="203">
        <f t="shared" si="4"/>
        <v>14796.794297916667</v>
      </c>
    </row>
    <row r="27" spans="1:16" ht="24">
      <c r="A27" s="84" t="s">
        <v>55</v>
      </c>
      <c r="B27" s="95">
        <f>'[7]ราคาFOB2553 มค.'!$G27</f>
        <v>539</v>
      </c>
      <c r="C27" s="95">
        <f>'[7]ราคาFOB2553 กพ.'!$G27</f>
        <v>515.5</v>
      </c>
      <c r="D27" s="95">
        <f>'[7]ราคาFOB2553 มีค. '!$G27</f>
        <v>475.8</v>
      </c>
      <c r="E27" s="95">
        <f>'[7]ราคาFOB2553 เมย.'!$G27</f>
        <v>433.66666666666669</v>
      </c>
      <c r="F27" s="95">
        <f>'[7]ราคาFOB2553 พค.'!$G27</f>
        <v>420.33333333333331</v>
      </c>
      <c r="G27" s="137">
        <f>'[7]ราคาFOB2553 มิย.'!$G27</f>
        <v>420.75</v>
      </c>
      <c r="H27" s="160">
        <f>'[7]ราคาFOB2553 กค.'!$G27</f>
        <v>418.75</v>
      </c>
      <c r="I27" s="160">
        <f>'[7]ราคาFOB2553 สค.'!$G27</f>
        <v>441.6</v>
      </c>
      <c r="J27" s="138">
        <f>'[7]ราคาFOB2553 กย.'!$G27</f>
        <v>473</v>
      </c>
      <c r="K27" s="138">
        <f>'[7]ราคาFOB2553 ตค.'!$G27</f>
        <v>479</v>
      </c>
      <c r="L27" s="160">
        <f>'[7]ราคาFOB2553 พย.'!$G27</f>
        <v>507</v>
      </c>
      <c r="M27" s="138">
        <f>'[7]ราคาFOB2553 ธค.'!$G27</f>
        <v>518</v>
      </c>
      <c r="N27" s="160">
        <f t="shared" si="3"/>
        <v>470.2</v>
      </c>
      <c r="O27" s="181">
        <f t="shared" si="1"/>
        <v>5642.4</v>
      </c>
      <c r="P27" s="203">
        <f t="shared" si="4"/>
        <v>470.2</v>
      </c>
    </row>
    <row r="28" spans="1:16" ht="24">
      <c r="A28" s="84" t="s">
        <v>13</v>
      </c>
      <c r="B28" s="95"/>
      <c r="C28" s="95"/>
      <c r="D28" s="95"/>
      <c r="E28" s="95"/>
      <c r="F28" s="95"/>
      <c r="G28" s="137"/>
      <c r="H28" s="160"/>
      <c r="I28" s="160"/>
      <c r="J28" s="138"/>
      <c r="K28" s="138"/>
      <c r="L28" s="160"/>
      <c r="M28" s="138"/>
      <c r="N28" s="216"/>
      <c r="O28" s="181">
        <f t="shared" si="1"/>
        <v>0</v>
      </c>
      <c r="P28" s="203">
        <f t="shared" si="4"/>
        <v>0</v>
      </c>
    </row>
    <row r="29" spans="1:16" ht="24">
      <c r="A29" s="84" t="s">
        <v>55</v>
      </c>
      <c r="B29" s="95"/>
      <c r="C29" s="95"/>
      <c r="D29" s="95"/>
      <c r="E29" s="95"/>
      <c r="F29" s="95"/>
      <c r="G29" s="137"/>
      <c r="H29" s="160"/>
      <c r="I29" s="160"/>
      <c r="J29" s="138"/>
      <c r="K29" s="138"/>
      <c r="L29" s="160"/>
      <c r="M29" s="138"/>
      <c r="N29" s="216"/>
      <c r="O29" s="181">
        <f t="shared" si="1"/>
        <v>0</v>
      </c>
      <c r="P29" s="203">
        <f t="shared" si="4"/>
        <v>0</v>
      </c>
    </row>
    <row r="30" spans="1:16" ht="24">
      <c r="A30" s="84" t="s">
        <v>79</v>
      </c>
      <c r="B30" s="95">
        <f>'[7]ราคาFOB2553 มค.'!$G30</f>
        <v>16490.629975</v>
      </c>
      <c r="C30" s="95">
        <f>'[7]ราคาFOB2553 กพ.'!$G30</f>
        <v>15953.566675</v>
      </c>
      <c r="D30" s="95">
        <f>'[7]ราคาFOB2553 มีค. '!$G30</f>
        <v>14527.938480000001</v>
      </c>
      <c r="E30" s="95">
        <f>'[7]ราคาFOB2553 เมย.'!$G30</f>
        <v>12904.501466666668</v>
      </c>
      <c r="F30" s="95">
        <f>'[7]ราคาFOB2553 พค.'!$G30</f>
        <v>12575.818366666666</v>
      </c>
      <c r="G30" s="137">
        <f>'[7]ราคาFOB2553 มิย.'!$G30</f>
        <v>12651.839225</v>
      </c>
      <c r="H30" s="160">
        <f>'[7]ราคาFOB2553 กค.'!$G30</f>
        <v>12738.996625</v>
      </c>
      <c r="I30" s="160">
        <f>'[7]ราคาFOB2553 สค.'!$G30</f>
        <v>13287.032000000001</v>
      </c>
      <c r="J30" s="138">
        <f>'[7]ราคาFOB2553 กย.'!$G30</f>
        <v>13965.029900000001</v>
      </c>
      <c r="K30" s="138">
        <f>'[7]ราคาFOB2553 ตค.'!$G30</f>
        <v>13795.095000000001</v>
      </c>
      <c r="L30" s="160">
        <f>'[7]ราคาFOB2553 พย.'!$G30</f>
        <v>14234.912420000002</v>
      </c>
      <c r="M30" s="138">
        <f>'[7]ราคาFOB2553 ธค.'!$G30</f>
        <v>14489.825175</v>
      </c>
      <c r="N30" s="160">
        <f>P30</f>
        <v>13967.932109027779</v>
      </c>
      <c r="O30" s="181">
        <f t="shared" si="1"/>
        <v>167615.18530833334</v>
      </c>
      <c r="P30" s="203">
        <f t="shared" si="4"/>
        <v>13967.932109027779</v>
      </c>
    </row>
    <row r="31" spans="1:16" ht="24">
      <c r="A31" s="84" t="s">
        <v>55</v>
      </c>
      <c r="B31" s="95">
        <f>'[7]ราคาFOB2553 มค.'!$G31</f>
        <v>502.75</v>
      </c>
      <c r="C31" s="95">
        <f>'[7]ราคาFOB2553 กพ.'!$G31</f>
        <v>484.75</v>
      </c>
      <c r="D31" s="95">
        <f>'[7]ราคาFOB2553 มีค. '!$G31</f>
        <v>449.8</v>
      </c>
      <c r="E31" s="95">
        <f>'[7]ราคาFOB2553 เมย.'!$G31</f>
        <v>402.66666666666669</v>
      </c>
      <c r="F31" s="95">
        <f>'[7]ราคาFOB2553 พค.'!$G31</f>
        <v>390.33333333333331</v>
      </c>
      <c r="G31" s="137">
        <f>'[7]ราคาFOB2553 มิย.'!$G31</f>
        <v>392.75</v>
      </c>
      <c r="H31" s="160">
        <f>'[7]ราคาFOB2553 กค.'!$G31</f>
        <v>397</v>
      </c>
      <c r="I31" s="160">
        <f>'[7]ราคาFOB2553 สค.'!$G31</f>
        <v>422</v>
      </c>
      <c r="J31" s="138">
        <f>'[7]ราคาFOB2553 กย.'!$G31</f>
        <v>457</v>
      </c>
      <c r="K31" s="138">
        <f>'[7]ราคาFOB2553 ตค.'!$G31</f>
        <v>464</v>
      </c>
      <c r="L31" s="160">
        <f>'[7]ราคาFOB2553 พย.'!$G31</f>
        <v>479.8</v>
      </c>
      <c r="M31" s="138">
        <f>'[7]ราคาFOB2553 ธค.'!$G31</f>
        <v>485</v>
      </c>
      <c r="N31" s="160">
        <f>P31</f>
        <v>443.98750000000001</v>
      </c>
      <c r="O31" s="181">
        <f t="shared" si="1"/>
        <v>5327.85</v>
      </c>
      <c r="P31" s="203">
        <f t="shared" si="4"/>
        <v>443.98750000000001</v>
      </c>
    </row>
    <row r="32" spans="1:16" ht="24">
      <c r="A32" s="84" t="s">
        <v>15</v>
      </c>
      <c r="B32" s="95"/>
      <c r="C32" s="95"/>
      <c r="D32" s="95"/>
      <c r="E32" s="95"/>
      <c r="F32" s="95"/>
      <c r="G32" s="137"/>
      <c r="H32" s="160"/>
      <c r="I32" s="160"/>
      <c r="J32" s="138"/>
      <c r="K32" s="138"/>
      <c r="L32" s="160"/>
      <c r="M32" s="138"/>
      <c r="N32" s="216"/>
      <c r="O32" s="181">
        <f t="shared" si="1"/>
        <v>0</v>
      </c>
      <c r="P32" s="203">
        <f t="shared" si="4"/>
        <v>0</v>
      </c>
    </row>
    <row r="33" spans="1:16" ht="24">
      <c r="A33" s="84" t="s">
        <v>55</v>
      </c>
      <c r="B33" s="95"/>
      <c r="C33" s="95"/>
      <c r="D33" s="95"/>
      <c r="E33" s="95"/>
      <c r="F33" s="95"/>
      <c r="G33" s="137"/>
      <c r="H33" s="160"/>
      <c r="I33" s="160"/>
      <c r="J33" s="138"/>
      <c r="K33" s="138"/>
      <c r="L33" s="160"/>
      <c r="M33" s="138"/>
      <c r="N33" s="216"/>
      <c r="O33" s="181">
        <f t="shared" si="1"/>
        <v>0</v>
      </c>
      <c r="P33" s="203">
        <f t="shared" si="4"/>
        <v>0</v>
      </c>
    </row>
    <row r="34" spans="1:16" ht="24">
      <c r="A34" s="217" t="s">
        <v>16</v>
      </c>
      <c r="B34" s="95"/>
      <c r="C34" s="95"/>
      <c r="D34" s="95"/>
      <c r="E34" s="95"/>
      <c r="F34" s="95"/>
      <c r="G34" s="137"/>
      <c r="H34" s="160"/>
      <c r="I34" s="160"/>
      <c r="J34" s="138"/>
      <c r="K34" s="138"/>
      <c r="L34" s="160"/>
      <c r="M34" s="138"/>
      <c r="N34" s="216"/>
      <c r="O34" s="181"/>
      <c r="P34" s="203"/>
    </row>
    <row r="35" spans="1:16" ht="24">
      <c r="A35" s="218" t="s">
        <v>56</v>
      </c>
      <c r="B35" s="95"/>
      <c r="C35" s="95"/>
      <c r="D35" s="95"/>
      <c r="E35" s="95"/>
      <c r="F35" s="95"/>
      <c r="G35" s="137"/>
      <c r="H35" s="160"/>
      <c r="I35" s="160"/>
      <c r="J35" s="138"/>
      <c r="K35" s="138"/>
      <c r="L35" s="160"/>
      <c r="M35" s="138"/>
      <c r="N35" s="216"/>
      <c r="O35" s="181"/>
      <c r="P35" s="203"/>
    </row>
    <row r="36" spans="1:16" ht="24">
      <c r="A36" s="204" t="s">
        <v>17</v>
      </c>
      <c r="B36" s="195"/>
      <c r="C36" s="196"/>
      <c r="D36" s="196"/>
      <c r="E36" s="197"/>
      <c r="F36" s="196"/>
      <c r="G36" s="195"/>
      <c r="H36" s="198"/>
      <c r="I36" s="198"/>
      <c r="J36" s="199"/>
      <c r="K36" s="200"/>
      <c r="L36" s="198"/>
      <c r="M36" s="198"/>
      <c r="N36" s="201"/>
      <c r="O36" s="181"/>
      <c r="P36" s="203"/>
    </row>
    <row r="37" spans="1:16" ht="24">
      <c r="A37" s="84" t="s">
        <v>18</v>
      </c>
      <c r="B37" s="95">
        <f>'[7]ราคาFOB2553 มค.'!$G37</f>
        <v>19827.625625000001</v>
      </c>
      <c r="C37" s="95">
        <f>'[7]ราคาFOB2553 กพ.'!$G37</f>
        <v>19598.274225000001</v>
      </c>
      <c r="D37" s="95">
        <f>'[7]ราคาFOB2553 มีค. '!$G37</f>
        <v>18939.229799999997</v>
      </c>
      <c r="E37" s="95">
        <f>'[7]ราคาFOB2553 เมย.'!$G37</f>
        <v>18821.613133333332</v>
      </c>
      <c r="F37" s="95">
        <f>'[7]ราคาFOB2553 พค.'!$G37</f>
        <v>18621.393666666667</v>
      </c>
      <c r="G37" s="137">
        <f>'[7]ราคาFOB2553 มิย.'!$G37</f>
        <v>18297.569674999999</v>
      </c>
      <c r="H37" s="160">
        <f>'[7]ราคาFOB2553 กค.'!$G37</f>
        <v>18281.962175000001</v>
      </c>
      <c r="I37" s="160">
        <f>'[7]ราคาFOB2553 สค.'!$G37</f>
        <v>18478.764799999997</v>
      </c>
      <c r="J37" s="138">
        <f>'[7]ราคาFOB2553 กย.'!$G37</f>
        <v>18801.565050000001</v>
      </c>
      <c r="K37" s="138">
        <f>'[7]ราคาFOB2553 ตค.'!$G37</f>
        <v>18759.777233333334</v>
      </c>
      <c r="L37" s="160">
        <f>'[7]ราคาFOB2553 พย.'!$G37</f>
        <v>18820.167219999999</v>
      </c>
      <c r="M37" s="138">
        <f>'[7]ราคาFOB2553 ธค.'!$G37</f>
        <v>18777.241999999998</v>
      </c>
      <c r="N37" s="160">
        <f t="shared" ref="N37:N42" si="5">P37</f>
        <v>18835.432050277777</v>
      </c>
      <c r="O37" s="181">
        <f t="shared" ref="O37:O42" si="6">SUM(B37:M37)</f>
        <v>226025.18460333333</v>
      </c>
      <c r="P37" s="203">
        <f t="shared" si="4"/>
        <v>18835.432050277777</v>
      </c>
    </row>
    <row r="38" spans="1:16" ht="24">
      <c r="A38" s="84" t="s">
        <v>57</v>
      </c>
      <c r="B38" s="95">
        <f>'[7]ราคาFOB2553 มค.'!$G38</f>
        <v>604.5</v>
      </c>
      <c r="C38" s="95">
        <f>'[7]ราคาFOB2553 กพ.'!$G38</f>
        <v>595.5</v>
      </c>
      <c r="D38" s="95">
        <f>'[7]ราคาFOB2553 มีค. '!$G38</f>
        <v>586.4</v>
      </c>
      <c r="E38" s="95">
        <f>'[7]ราคาFOB2553 เมย.'!$G38</f>
        <v>587.33333333333337</v>
      </c>
      <c r="F38" s="95">
        <f>'[7]ราคาFOB2553 พค.'!$G38</f>
        <v>578</v>
      </c>
      <c r="G38" s="137">
        <f>'[7]ราคาFOB2553 มิย.'!$G38</f>
        <v>568</v>
      </c>
      <c r="H38" s="160">
        <f>'[7]ราคาFOB2553 กค.'!$G38</f>
        <v>569.75</v>
      </c>
      <c r="I38" s="160">
        <f>'[7]ราคาFOB2553 สค.'!$G38</f>
        <v>586.79999999999995</v>
      </c>
      <c r="J38" s="138">
        <f>'[7]ราคาFOB2553 กย.'!$G38</f>
        <v>615.25</v>
      </c>
      <c r="K38" s="138">
        <f>'[7]ราคาFOB2553 ตค.'!$G38</f>
        <v>631</v>
      </c>
      <c r="L38" s="160">
        <f>'[7]ราคาFOB2553 พย.'!$G38</f>
        <v>634.4</v>
      </c>
      <c r="M38" s="138">
        <f>'[7]ราคาFOB2553 ธค.'!$G38</f>
        <v>628.5</v>
      </c>
      <c r="N38" s="160">
        <f t="shared" si="5"/>
        <v>598.78611111111115</v>
      </c>
      <c r="O38" s="181">
        <f t="shared" si="6"/>
        <v>7185.4333333333334</v>
      </c>
      <c r="P38" s="203">
        <f t="shared" si="4"/>
        <v>598.78611111111115</v>
      </c>
    </row>
    <row r="39" spans="1:16" ht="24">
      <c r="A39" s="84" t="s">
        <v>20</v>
      </c>
      <c r="B39" s="95">
        <f>'[7]ราคาFOB2553 มค.'!$G39</f>
        <v>15802.0252</v>
      </c>
      <c r="C39" s="95">
        <f>'[7]ราคาFOB2553 กพ.'!$G39</f>
        <v>15451.541775</v>
      </c>
      <c r="D39" s="95">
        <f>'[7]ราคาFOB2553 มีค. '!$G39</f>
        <v>13843.826519999999</v>
      </c>
      <c r="E39" s="95">
        <f>'[7]ราคาFOB2553 เมย.'!$G39</f>
        <v>12935.892633333331</v>
      </c>
      <c r="F39" s="95">
        <f>'[7]ราคาFOB2553 พค.'!$G39</f>
        <v>12586.489666666666</v>
      </c>
      <c r="G39" s="137">
        <f>'[7]ราคาFOB2553 มิย.'!$G39</f>
        <v>12579.5573</v>
      </c>
      <c r="H39" s="160">
        <f>'[7]ราคาFOB2553 กค.'!$G39</f>
        <v>12578.372599999999</v>
      </c>
      <c r="I39" s="160">
        <f>'[7]ราคาFOB2553 สค.'!$G39</f>
        <v>13217.023059999998</v>
      </c>
      <c r="J39" s="138">
        <f>'[7]ราคาFOB2553 กย.'!$G39</f>
        <v>14141.3472</v>
      </c>
      <c r="K39" s="138">
        <f>'[7]ราคาFOB2553 ตค.'!$G39</f>
        <v>13755.943700000002</v>
      </c>
      <c r="L39" s="160">
        <f>'[7]ราคาFOB2553 พย.'!$G39</f>
        <v>13831.547399999999</v>
      </c>
      <c r="M39" s="138">
        <f>'[7]ราคาFOB2553 ธค.'!$G39</f>
        <v>14116.5353</v>
      </c>
      <c r="N39" s="160">
        <f t="shared" si="5"/>
        <v>13736.675196249998</v>
      </c>
      <c r="O39" s="181">
        <f t="shared" si="6"/>
        <v>164840.10235499998</v>
      </c>
      <c r="P39" s="203">
        <f>O39/12</f>
        <v>13736.675196249998</v>
      </c>
    </row>
    <row r="40" spans="1:16" ht="24">
      <c r="A40" s="84" t="s">
        <v>58</v>
      </c>
      <c r="B40" s="95">
        <f>'[7]ราคาFOB2553 มค.'!$G40</f>
        <v>481.75</v>
      </c>
      <c r="C40" s="95">
        <f>'[7]ราคาFOB2553 กพ.'!$G40</f>
        <v>469.5</v>
      </c>
      <c r="D40" s="95">
        <f>'[7]ราคาFOB2553 มีค. '!$G40</f>
        <v>428.6</v>
      </c>
      <c r="E40" s="95">
        <f>'[7]ราคาFOB2553 เมย.'!$G40</f>
        <v>403.66666666666669</v>
      </c>
      <c r="F40" s="95">
        <f>'[7]ราคาFOB2553 พค.'!$G40</f>
        <v>390.66666666666669</v>
      </c>
      <c r="G40" s="137">
        <f>'[7]ราคาFOB2553 มิย.'!$G40</f>
        <v>390.5</v>
      </c>
      <c r="H40" s="160">
        <f>'[7]ราคาFOB2553 กค.'!$G40</f>
        <v>392</v>
      </c>
      <c r="I40" s="160">
        <f>'[7]ราคาFOB2553 สค.'!$G40</f>
        <v>419.8</v>
      </c>
      <c r="J40" s="138">
        <f>'[7]ราคาFOB2553 กย.'!$G40</f>
        <v>462.75</v>
      </c>
      <c r="K40" s="138">
        <f>'[7]ราคาFOB2553 ตค.'!$G40</f>
        <v>462.66666666666669</v>
      </c>
      <c r="L40" s="160">
        <f>'[7]ราคาFOB2553 พย.'!$G40</f>
        <v>466.2</v>
      </c>
      <c r="M40" s="138">
        <f>'[7]ราคาFOB2553 ธค.'!$G40</f>
        <v>472.5</v>
      </c>
      <c r="N40" s="160">
        <f t="shared" si="5"/>
        <v>436.7166666666667</v>
      </c>
      <c r="O40" s="181">
        <f t="shared" si="6"/>
        <v>5240.6000000000004</v>
      </c>
      <c r="P40" s="203">
        <f t="shared" ref="P40:P54" si="7">O40/12</f>
        <v>436.7166666666667</v>
      </c>
    </row>
    <row r="41" spans="1:16" ht="24">
      <c r="A41" s="84" t="s">
        <v>80</v>
      </c>
      <c r="B41" s="95">
        <f>'[7]ราคาFOB2553 มค.'!$G41</f>
        <v>28028.196749999999</v>
      </c>
      <c r="C41" s="95">
        <f>'[7]ราคาFOB2553 กพ.'!$G41</f>
        <v>27249.9208</v>
      </c>
      <c r="D41" s="95">
        <f>'[7]ราคาFOB2553 มีค. '!$G41</f>
        <v>24516.45566</v>
      </c>
      <c r="E41" s="95">
        <f>'[7]ราคาFOB2553 เมย.'!$G41</f>
        <v>23233.950033333331</v>
      </c>
      <c r="F41" s="95">
        <f>'[7]ราคาFOB2553 พค.'!$G41</f>
        <v>23239.885333333335</v>
      </c>
      <c r="G41" s="137">
        <f>'[7]ราคาFOB2553 มิย.'!$G41</f>
        <v>23748.873575000001</v>
      </c>
      <c r="H41" s="160">
        <f>'[7]ราคาFOB2553 กค.'!$G41</f>
        <v>24908.935099999999</v>
      </c>
      <c r="I41" s="160">
        <f>'[7]ราคาFOB2553 สค.'!$G41</f>
        <v>24569.252979999997</v>
      </c>
      <c r="J41" s="138">
        <f>'[7]ราคาFOB2553 กย.'!$G41</f>
        <v>25807.315974999998</v>
      </c>
      <c r="K41" s="138">
        <f>'[7]ราคาFOB2553 ตค.'!$G41</f>
        <v>25925.563666666669</v>
      </c>
      <c r="L41" s="160">
        <f>'[7]ราคาFOB2553 พย.'!$G41</f>
        <v>26965.799699999996</v>
      </c>
      <c r="M41" s="138">
        <f>'[7]ราคาFOB2553 ธค.'!$G41</f>
        <v>25513.284299999999</v>
      </c>
      <c r="N41" s="160">
        <f t="shared" si="5"/>
        <v>25308.952822777777</v>
      </c>
      <c r="O41" s="181">
        <f t="shared" si="6"/>
        <v>303707.43387333333</v>
      </c>
      <c r="P41" s="203">
        <f t="shared" si="7"/>
        <v>25308.952822777777</v>
      </c>
    </row>
    <row r="42" spans="1:16" ht="24">
      <c r="A42" s="84" t="s">
        <v>56</v>
      </c>
      <c r="B42" s="95">
        <f>'[7]ราคาFOB2553 มค.'!$G42</f>
        <v>854.5</v>
      </c>
      <c r="C42" s="95">
        <f>'[7]ราคาFOB2553 กพ.'!$G42</f>
        <v>828</v>
      </c>
      <c r="D42" s="95">
        <f>'[7]ราคาFOB2553 มีค. '!$G42</f>
        <v>759</v>
      </c>
      <c r="E42" s="95">
        <f>'[7]ราคาFOB2553 เมย.'!$G42</f>
        <v>725</v>
      </c>
      <c r="F42" s="95">
        <f>'[7]ราคาFOB2553 พค.'!$G42</f>
        <v>721.33333333333337</v>
      </c>
      <c r="G42" s="137">
        <f>'[7]ราคาFOB2553 มิย.'!$G42</f>
        <v>737.25</v>
      </c>
      <c r="H42" s="160">
        <f>'[7]ราคาFOB2553 กค.'!$G42</f>
        <v>776.25</v>
      </c>
      <c r="I42" s="160">
        <f>'[7]ราคาFOB2553 สค.'!$G42</f>
        <v>780.2</v>
      </c>
      <c r="J42" s="138">
        <f>'[7]ราคาFOB2553 กย.'!$G42</f>
        <v>844.5</v>
      </c>
      <c r="K42" s="138">
        <f>'[7]ราคาFOB2553 ตค.'!$G42</f>
        <v>872</v>
      </c>
      <c r="L42" s="160">
        <f>'[7]ราคาFOB2553 พย.'!$G42</f>
        <v>909</v>
      </c>
      <c r="M42" s="138">
        <f>'[7]ราคาFOB2553 ธค.'!$G42</f>
        <v>854</v>
      </c>
      <c r="N42" s="160">
        <f t="shared" si="5"/>
        <v>805.08611111111111</v>
      </c>
      <c r="O42" s="181">
        <f t="shared" si="6"/>
        <v>9661.0333333333328</v>
      </c>
      <c r="P42" s="203">
        <f t="shared" si="7"/>
        <v>805.08611111111111</v>
      </c>
    </row>
    <row r="43" spans="1:16" ht="24">
      <c r="A43" s="204" t="s">
        <v>22</v>
      </c>
      <c r="B43" s="195"/>
      <c r="C43" s="196"/>
      <c r="D43" s="196"/>
      <c r="E43" s="197"/>
      <c r="F43" s="196"/>
      <c r="G43" s="195"/>
      <c r="H43" s="198"/>
      <c r="I43" s="198"/>
      <c r="J43" s="199"/>
      <c r="K43" s="200"/>
      <c r="L43" s="198"/>
      <c r="M43" s="198"/>
      <c r="N43" s="201"/>
      <c r="O43" s="163"/>
      <c r="P43" s="203"/>
    </row>
    <row r="44" spans="1:16" ht="24">
      <c r="A44" s="84" t="s">
        <v>23</v>
      </c>
      <c r="B44" s="95">
        <f>'[7]ราคาFOB2553 มค.'!$G44</f>
        <v>15375.031975</v>
      </c>
      <c r="C44" s="95">
        <f>'[7]ราคาFOB2553 กพ.'!$G44</f>
        <v>15278.8446</v>
      </c>
      <c r="D44" s="95">
        <f>'[7]ราคาFOB2553 มีค. '!$G44</f>
        <v>14062.777700000001</v>
      </c>
      <c r="E44" s="95">
        <f>'[7]ราคาFOB2553 เมย.'!$G44</f>
        <v>12178.145533333334</v>
      </c>
      <c r="F44" s="95">
        <f>'[7]ราคาFOB2553 พค.'!$G44</f>
        <v>11813.252066666668</v>
      </c>
      <c r="G44" s="137">
        <f>'[7]ราคาFOB2553 มิย.'!$G44</f>
        <v>11870.803725</v>
      </c>
      <c r="H44" s="160">
        <f>'[7]ราคาFOB2553 กค.'!$G44</f>
        <v>12225.395125000001</v>
      </c>
      <c r="I44" s="160">
        <f>'[7]ราคาFOB2553 สค.'!$G44</f>
        <v>12827.87968</v>
      </c>
      <c r="J44" s="138">
        <f>'[7]ราคาFOB2553 กย.'!$G44</f>
        <v>13567.86975</v>
      </c>
      <c r="K44" s="138">
        <f>'[7]ราคาFOB2553 ตค.'!$G44</f>
        <v>13418.689866666668</v>
      </c>
      <c r="L44" s="160">
        <f>'[7]ราคาFOB2553 พย.'!$G44</f>
        <v>13361.630659999999</v>
      </c>
      <c r="M44" s="138">
        <f>'[7]ราคาFOB2553 ธค.'!$G44</f>
        <v>13339.75085</v>
      </c>
      <c r="N44" s="160">
        <f t="shared" ref="N44:N49" si="8">P44</f>
        <v>13276.672627638889</v>
      </c>
      <c r="O44" s="181">
        <f t="shared" ref="O44:O49" si="9">SUM(B44:M44)</f>
        <v>159320.07153166668</v>
      </c>
      <c r="P44" s="203">
        <f t="shared" si="7"/>
        <v>13276.672627638889</v>
      </c>
    </row>
    <row r="45" spans="1:16" ht="24">
      <c r="A45" s="90" t="s">
        <v>81</v>
      </c>
      <c r="B45" s="95">
        <f>'[7]ราคาFOB2553 มค.'!$G45</f>
        <v>468.75</v>
      </c>
      <c r="C45" s="95">
        <f>'[7]ราคาFOB2553 กพ.'!$G45</f>
        <v>464.25</v>
      </c>
      <c r="D45" s="95">
        <f>'[7]ราคาFOB2553 มีค. '!$G45</f>
        <v>435.4</v>
      </c>
      <c r="E45" s="95">
        <f>'[7]ราคาFOB2553 เมย.'!$G45</f>
        <v>380</v>
      </c>
      <c r="F45" s="95">
        <f>'[7]ราคาFOB2553 พค.'!$G45</f>
        <v>366.66666666666669</v>
      </c>
      <c r="G45" s="137">
        <f>'[7]ราคาFOB2553 มิย.'!$G45</f>
        <v>368.5</v>
      </c>
      <c r="H45" s="160">
        <f>'[7]ราคาFOB2553 กค.'!$G45</f>
        <v>381</v>
      </c>
      <c r="I45" s="160">
        <f>'[7]ราคาFOB2553 สค.'!$G45</f>
        <v>407.4</v>
      </c>
      <c r="J45" s="138">
        <f>'[7]ราคาFOB2553 กย.'!$G45</f>
        <v>444</v>
      </c>
      <c r="K45" s="138">
        <f>'[7]ราคาFOB2553 ตค.'!$G45</f>
        <v>451.33333333333331</v>
      </c>
      <c r="L45" s="160">
        <f>'[7]ราคาFOB2553 พย.'!$G45</f>
        <v>450.4</v>
      </c>
      <c r="M45" s="138">
        <f>'[7]ราคาFOB2553 ธค.'!$G45</f>
        <v>446.5</v>
      </c>
      <c r="N45" s="160">
        <f t="shared" si="8"/>
        <v>422.01666666666665</v>
      </c>
      <c r="O45" s="181">
        <f t="shared" si="9"/>
        <v>5064.2</v>
      </c>
      <c r="P45" s="203">
        <f t="shared" si="7"/>
        <v>422.01666666666665</v>
      </c>
    </row>
    <row r="46" spans="1:16" ht="24">
      <c r="A46" s="84" t="s">
        <v>24</v>
      </c>
      <c r="B46" s="95">
        <f>'[7]ราคาFOB2553 มค.'!$G46</f>
        <v>13981.572249999999</v>
      </c>
      <c r="C46" s="95">
        <f>'[7]ราคาFOB2553 กพ.'!$G46</f>
        <v>13509.943325</v>
      </c>
      <c r="D46" s="95">
        <f>'[7]ราคาFOB2553 มีค. '!$G46</f>
        <v>12416.209220000001</v>
      </c>
      <c r="E46" s="95">
        <f>'[7]ราคาFOB2553 เมย.'!$G46</f>
        <v>10650.6371</v>
      </c>
      <c r="F46" s="95">
        <f>'[7]ราคาFOB2553 พค.'!$G46</f>
        <v>10363.635899999999</v>
      </c>
      <c r="G46" s="137">
        <f>'[7]ราคาFOB2553 มิย.'!$G46</f>
        <v>10662.522349999999</v>
      </c>
      <c r="H46" s="160">
        <f>'[7]ราคาFOB2553 กค.'!$G46</f>
        <v>11126.407974999998</v>
      </c>
      <c r="I46" s="160">
        <f>'[7]ราคาFOB2553 สค.'!$G46</f>
        <v>11888.223999999998</v>
      </c>
      <c r="J46" s="138">
        <f>'[7]ราคาFOB2553 กย.'!$G46</f>
        <v>12879.822075</v>
      </c>
      <c r="K46" s="138">
        <f>'[7]ราคาFOB2553 ตค.'!$G46</f>
        <v>12804.309500000001</v>
      </c>
      <c r="L46" s="160">
        <f>'[7]ราคาFOB2553 พย.'!$G46</f>
        <v>12726.547860000001</v>
      </c>
      <c r="M46" s="138">
        <f>'[7]ราคาFOB2553 ธค.'!$G46</f>
        <v>12615.036525</v>
      </c>
      <c r="N46" s="160">
        <f t="shared" si="8"/>
        <v>12135.405673333335</v>
      </c>
      <c r="O46" s="181">
        <f t="shared" si="9"/>
        <v>145624.86808000001</v>
      </c>
      <c r="P46" s="203">
        <f t="shared" si="7"/>
        <v>12135.405673333335</v>
      </c>
    </row>
    <row r="47" spans="1:16" ht="24">
      <c r="A47" s="90" t="s">
        <v>82</v>
      </c>
      <c r="B47" s="95">
        <f>'[7]ราคาFOB2553 มค.'!$G47</f>
        <v>426.25</v>
      </c>
      <c r="C47" s="95">
        <f>'[7]ราคาFOB2553 กพ.'!$G47</f>
        <v>410.5</v>
      </c>
      <c r="D47" s="95">
        <f>'[7]ราคาFOB2553 มีค. '!$G47</f>
        <v>384.4</v>
      </c>
      <c r="E47" s="95">
        <f>'[7]ราคาFOB2553 เมย.'!$G47</f>
        <v>332.33333333333331</v>
      </c>
      <c r="F47" s="95">
        <f>'[7]ราคาFOB2553 พค.'!$G47</f>
        <v>321.66666666666669</v>
      </c>
      <c r="G47" s="137">
        <f>'[7]ราคาFOB2553 มิย.'!$G47</f>
        <v>331</v>
      </c>
      <c r="H47" s="160">
        <f>'[7]ราคาFOB2553 กค.'!$G47</f>
        <v>346.75</v>
      </c>
      <c r="I47" s="160">
        <f>'[7]ราคาFOB2553 สค.'!$G47</f>
        <v>377.6</v>
      </c>
      <c r="J47" s="138">
        <f>'[7]ราคาFOB2553 กย.'!$G47</f>
        <v>421.5</v>
      </c>
      <c r="K47" s="138">
        <f>'[7]ราคาFOB2553 ตค.'!$G47</f>
        <v>430.66666666666669</v>
      </c>
      <c r="L47" s="160">
        <f>'[7]ราคาFOB2553 พย.'!$G47</f>
        <v>429</v>
      </c>
      <c r="M47" s="138">
        <f>'[7]ราคาFOB2553 ธค.'!$G47</f>
        <v>422.25</v>
      </c>
      <c r="N47" s="160">
        <f t="shared" si="8"/>
        <v>386.15972222222217</v>
      </c>
      <c r="O47" s="181">
        <f t="shared" si="9"/>
        <v>4633.9166666666661</v>
      </c>
      <c r="P47" s="203">
        <f t="shared" si="7"/>
        <v>386.15972222222217</v>
      </c>
    </row>
    <row r="48" spans="1:16" ht="24">
      <c r="A48" s="84" t="s">
        <v>25</v>
      </c>
      <c r="B48" s="95">
        <f>'[7]ราคาFOB2553 มค.'!$G48</f>
        <v>13883.171575</v>
      </c>
      <c r="C48" s="95">
        <f>'[7]ราคาFOB2553 กพ.'!$G48</f>
        <v>13411.211599999999</v>
      </c>
      <c r="D48" s="95">
        <f>'[7]ราคาFOB2553 มีค. '!$G48</f>
        <v>12306.44852</v>
      </c>
      <c r="E48" s="95">
        <f>'[7]ราคาFOB2553 เมย.'!$G48</f>
        <v>10554.498800000001</v>
      </c>
      <c r="F48" s="95">
        <f>'[7]ราคาFOB2553 พค.'!$G48</f>
        <v>10266.9812</v>
      </c>
      <c r="G48" s="137">
        <f>'[7]ราคาFOB2553 มิย.'!$G48</f>
        <v>10557.849200000001</v>
      </c>
      <c r="H48" s="160">
        <f>'[7]ราคาFOB2553 กค.'!$G48</f>
        <v>11030.144424999999</v>
      </c>
      <c r="I48" s="160">
        <f>'[7]ราคาFOB2553 สค.'!$G48</f>
        <v>11781.123660000001</v>
      </c>
      <c r="J48" s="138">
        <f>'[7]ราคาFOB2553 กย.'!$G48</f>
        <v>12788.139899999998</v>
      </c>
      <c r="K48" s="138">
        <f>'[7]ราคาFOB2553 ตค.'!$G48</f>
        <v>12715.118800000002</v>
      </c>
      <c r="L48" s="160">
        <f>'[7]ราคาFOB2553 พย.'!$G48</f>
        <v>12643.70134</v>
      </c>
      <c r="M48" s="138">
        <f>'[7]ราคาFOB2553 ธค.'!$G48</f>
        <v>12525.407549999998</v>
      </c>
      <c r="N48" s="160">
        <f t="shared" si="8"/>
        <v>12038.649714166668</v>
      </c>
      <c r="O48" s="181">
        <f t="shared" si="9"/>
        <v>144463.79657000001</v>
      </c>
      <c r="P48" s="203">
        <f t="shared" si="7"/>
        <v>12038.649714166668</v>
      </c>
    </row>
    <row r="49" spans="1:16" ht="24">
      <c r="A49" s="84" t="s">
        <v>83</v>
      </c>
      <c r="B49" s="95">
        <f>'[7]ราคาFOB2553 มค.'!$G49</f>
        <v>423.25</v>
      </c>
      <c r="C49" s="95">
        <f>'[7]ราคาFOB2553 กพ.'!$G49</f>
        <v>407.5</v>
      </c>
      <c r="D49" s="95">
        <f>'[7]ราคาFOB2553 มีค. '!$G49</f>
        <v>381</v>
      </c>
      <c r="E49" s="95">
        <f>'[7]ราคาFOB2553 เมย.'!$G49</f>
        <v>329.33333333333331</v>
      </c>
      <c r="F49" s="95">
        <f>'[7]ราคาFOB2553 พค.'!$G49</f>
        <v>318.66666666666669</v>
      </c>
      <c r="G49" s="137">
        <f>'[7]ราคาFOB2553 มิย.'!$G49</f>
        <v>327.75</v>
      </c>
      <c r="H49" s="160">
        <f>'[7]ราคาFOB2553 กค.'!$G49</f>
        <v>343.75</v>
      </c>
      <c r="I49" s="160">
        <f>'[7]ราคาFOB2553 สค.'!$G49</f>
        <v>374.2</v>
      </c>
      <c r="J49" s="138">
        <f>'[7]ราคาFOB2553 กย.'!$G49</f>
        <v>418.5</v>
      </c>
      <c r="K49" s="138">
        <f>'[7]ราคาFOB2553 ตค.'!$G49</f>
        <v>427.66666666666669</v>
      </c>
      <c r="L49" s="160">
        <f>'[7]ราคาFOB2553 พย.'!$G49</f>
        <v>426.2</v>
      </c>
      <c r="M49" s="138">
        <f>'[7]ราคาFOB2553 ธค.'!$G49</f>
        <v>419.25</v>
      </c>
      <c r="N49" s="160">
        <f t="shared" si="8"/>
        <v>383.0888888888889</v>
      </c>
      <c r="O49" s="181">
        <f t="shared" si="9"/>
        <v>4597.0666666666666</v>
      </c>
      <c r="P49" s="203">
        <f t="shared" si="7"/>
        <v>383.0888888888889</v>
      </c>
    </row>
    <row r="50" spans="1:16" ht="24">
      <c r="A50" s="198" t="s">
        <v>59</v>
      </c>
      <c r="B50" s="195"/>
      <c r="C50" s="196"/>
      <c r="D50" s="196"/>
      <c r="E50" s="197"/>
      <c r="F50" s="196"/>
      <c r="G50" s="195"/>
      <c r="H50" s="198"/>
      <c r="I50" s="198"/>
      <c r="J50" s="199"/>
      <c r="K50" s="200"/>
      <c r="L50" s="198"/>
      <c r="M50" s="198"/>
      <c r="N50" s="201"/>
      <c r="O50" s="163"/>
      <c r="P50" s="203"/>
    </row>
    <row r="51" spans="1:16" ht="24">
      <c r="A51" s="84" t="s">
        <v>84</v>
      </c>
      <c r="B51" s="95">
        <f>'[7]ราคาFOB2553 มค.'!$G51</f>
        <v>25543.026300000001</v>
      </c>
      <c r="C51" s="95">
        <f>'[7]ราคาFOB2553 กพ.'!$G51</f>
        <v>24296.163600000003</v>
      </c>
      <c r="D51" s="95">
        <f>'[7]ราคาFOB2553 มีค. '!$G51</f>
        <v>23768.716259999997</v>
      </c>
      <c r="E51" s="95">
        <f>'[7]ราคาFOB2553 เมย.'!$G51</f>
        <v>24898.940233333331</v>
      </c>
      <c r="F51" s="95">
        <f>'[7]ราคาFOB2553 พค.'!$G51</f>
        <v>25891.958966666669</v>
      </c>
      <c r="G51" s="137">
        <f>'[7]ราคาFOB2553 มิย.'!$G51</f>
        <v>26067.458949999997</v>
      </c>
      <c r="H51" s="160">
        <f>'[7]ราคาFOB2553 กค.'!$G51</f>
        <v>29871.174824999998</v>
      </c>
      <c r="I51" s="160">
        <f>'[7]ราคาFOB2553 สค.'!$G51</f>
        <v>31652.271580000001</v>
      </c>
      <c r="J51" s="138">
        <f>'[7]ราคาFOB2553 กย.'!$G51</f>
        <v>31886.74555</v>
      </c>
      <c r="K51" s="138">
        <f>'[7]ราคาFOB2553 ตค.'!$G51</f>
        <v>32614.065966666665</v>
      </c>
      <c r="L51" s="160">
        <f>'[7]ราคาFOB2553 พย.'!$G51</f>
        <v>32494.616679999999</v>
      </c>
      <c r="M51" s="138">
        <f>'[7]ราคาFOB2553 ธค.'!$G51</f>
        <v>29830.973525000001</v>
      </c>
      <c r="N51" s="160">
        <f>P51</f>
        <v>28234.676036388886</v>
      </c>
      <c r="O51" s="181">
        <f>SUM(B51:M51)</f>
        <v>338816.11243666662</v>
      </c>
      <c r="P51" s="203">
        <f t="shared" si="7"/>
        <v>28234.676036388886</v>
      </c>
    </row>
    <row r="52" spans="1:16" ht="24">
      <c r="A52" s="84" t="s">
        <v>55</v>
      </c>
      <c r="B52" s="95">
        <f>'[7]ราคาFOB2553 มค.'!$G52</f>
        <v>778.75</v>
      </c>
      <c r="C52" s="95">
        <f>'[7]ราคาFOB2553 กพ.'!$G52</f>
        <v>738.25</v>
      </c>
      <c r="D52" s="95">
        <f>'[7]ราคาFOB2553 มีค. '!$G52</f>
        <v>736</v>
      </c>
      <c r="E52" s="95">
        <f>'[7]ราคาFOB2553 เมย.'!$G52</f>
        <v>777</v>
      </c>
      <c r="F52" s="95">
        <f>'[7]ราคาFOB2553 พค.'!$G52</f>
        <v>803.66666666666663</v>
      </c>
      <c r="G52" s="137">
        <f>'[7]ราคาFOB2553 มิย.'!$G52</f>
        <v>809.25</v>
      </c>
      <c r="H52" s="160">
        <f>'[7]ราคาFOB2553 กค.'!$G52</f>
        <v>931</v>
      </c>
      <c r="I52" s="160">
        <f>'[7]ราคาFOB2553 สค.'!$G52</f>
        <v>1005</v>
      </c>
      <c r="J52" s="138">
        <f>'[7]ราคาFOB2553 กย.'!$G52</f>
        <v>1043.5</v>
      </c>
      <c r="K52" s="138">
        <f>'[7]ราคาFOB2553 ตค.'!$G52</f>
        <v>1097</v>
      </c>
      <c r="L52" s="160">
        <f>'[7]ราคาFOB2553 พย.'!$G52</f>
        <v>1095.4000000000001</v>
      </c>
      <c r="M52" s="138">
        <f>'[7]ราคาFOB2553 ธค.'!$G52</f>
        <v>998.5</v>
      </c>
      <c r="N52" s="160">
        <f>P52</f>
        <v>901.1097222222221</v>
      </c>
      <c r="O52" s="181">
        <f>SUM(B52:M52)</f>
        <v>10813.316666666666</v>
      </c>
      <c r="P52" s="203">
        <f t="shared" si="7"/>
        <v>901.1097222222221</v>
      </c>
    </row>
    <row r="53" spans="1:16" ht="24">
      <c r="A53" s="84" t="s">
        <v>28</v>
      </c>
      <c r="B53" s="95"/>
      <c r="C53" s="95"/>
      <c r="D53" s="95"/>
      <c r="E53" s="95"/>
      <c r="F53" s="95"/>
      <c r="G53" s="137"/>
      <c r="H53" s="160"/>
      <c r="I53" s="160"/>
      <c r="J53" s="138"/>
      <c r="K53" s="138"/>
      <c r="L53" s="160"/>
      <c r="M53" s="138"/>
      <c r="N53" s="216"/>
      <c r="O53" s="181">
        <f>SUM(B53:M53)</f>
        <v>0</v>
      </c>
      <c r="P53" s="203">
        <f t="shared" si="7"/>
        <v>0</v>
      </c>
    </row>
    <row r="54" spans="1:16" ht="24">
      <c r="A54" s="105" t="s">
        <v>55</v>
      </c>
      <c r="B54" s="95"/>
      <c r="C54" s="95"/>
      <c r="D54" s="95"/>
      <c r="E54" s="95"/>
      <c r="F54" s="95"/>
      <c r="G54" s="137"/>
      <c r="H54" s="160"/>
      <c r="I54" s="160"/>
      <c r="J54" s="138"/>
      <c r="K54" s="138"/>
      <c r="L54" s="160"/>
      <c r="M54" s="138"/>
      <c r="N54" s="216"/>
      <c r="O54" s="181">
        <f>SUM(B54:M54)</f>
        <v>0</v>
      </c>
      <c r="P54" s="203">
        <f t="shared" si="7"/>
        <v>0</v>
      </c>
    </row>
    <row r="55" spans="1:16" ht="24">
      <c r="A55" s="204" t="s">
        <v>29</v>
      </c>
      <c r="B55" s="195"/>
      <c r="C55" s="196"/>
      <c r="D55" s="196"/>
      <c r="E55" s="197"/>
      <c r="F55" s="196"/>
      <c r="G55" s="195"/>
      <c r="H55" s="198"/>
      <c r="I55" s="198"/>
      <c r="J55" s="199"/>
      <c r="K55" s="200"/>
      <c r="L55" s="198"/>
      <c r="M55" s="198"/>
      <c r="N55" s="201"/>
      <c r="O55" s="163"/>
      <c r="P55" s="203"/>
    </row>
    <row r="56" spans="1:16" ht="24">
      <c r="A56" s="84" t="s">
        <v>30</v>
      </c>
      <c r="B56" s="95">
        <f>'[7]ราคาFOB2553 มค.'!$G56</f>
        <v>18433.614425</v>
      </c>
      <c r="C56" s="95">
        <f>'[7]ราคาFOB2553 กพ.'!$G56</f>
        <v>18067.841775000001</v>
      </c>
      <c r="D56" s="95">
        <f>'[7]ราคาFOB2553 มีค. '!$G56</f>
        <v>18072.374320000003</v>
      </c>
      <c r="E56" s="95">
        <f>'[7]ราคาFOB2553 เมย.'!$G56</f>
        <v>19131.379233333337</v>
      </c>
      <c r="F56" s="95">
        <f>'[7]ราคาFOB2553 พค.'!$G56</f>
        <v>20126.001</v>
      </c>
      <c r="G56" s="137">
        <f>'[7]ราคาFOB2553 มิย.'!$G56</f>
        <v>20552.426800000001</v>
      </c>
      <c r="H56" s="160">
        <f>'[7]ราคาFOB2553 กค.'!$G56</f>
        <v>22251.955199999997</v>
      </c>
      <c r="I56" s="160">
        <f>'[7]ราคาFOB2553 สค.'!$G56</f>
        <v>24231.324239999998</v>
      </c>
      <c r="J56" s="138">
        <f>'[7]ราคาFOB2553 กย.'!$G56</f>
        <v>25552.804624999997</v>
      </c>
      <c r="K56" s="138">
        <f>'[7]ราคาFOB2553 ตค.'!$G56</f>
        <v>26153.451000000001</v>
      </c>
      <c r="L56" s="160">
        <f>'[7]ราคาFOB2553 พย.'!$G56</f>
        <v>25861.253680000002</v>
      </c>
      <c r="M56" s="138">
        <f>'[7]ราคาFOB2553 ธค.'!$G56</f>
        <v>24737.088374999999</v>
      </c>
      <c r="N56" s="160">
        <f>P56</f>
        <v>21930.959556111109</v>
      </c>
      <c r="O56" s="181">
        <f>SUM(B56:M56)</f>
        <v>263171.51467333332</v>
      </c>
      <c r="P56" s="203">
        <f>O56/12</f>
        <v>21930.959556111109</v>
      </c>
    </row>
    <row r="57" spans="1:16" ht="24">
      <c r="A57" s="84" t="s">
        <v>56</v>
      </c>
      <c r="B57" s="95">
        <f>'[7]ราคาFOB2553 มค.'!$G57</f>
        <v>562</v>
      </c>
      <c r="C57" s="95">
        <f>'[7]ราคาFOB2553 กพ.'!$G57</f>
        <v>549</v>
      </c>
      <c r="D57" s="95">
        <f>'[7]ราคาFOB2553 มีค. '!$G57</f>
        <v>559.6</v>
      </c>
      <c r="E57" s="95">
        <f>'[7]ราคาFOB2553 เมย.'!$G57</f>
        <v>597</v>
      </c>
      <c r="F57" s="95">
        <f>'[7]ราคาFOB2553 พค.'!$G57</f>
        <v>624.66666666666663</v>
      </c>
      <c r="G57" s="137">
        <f>'[7]ราคาFOB2553 มิย.'!$G57</f>
        <v>638</v>
      </c>
      <c r="H57" s="160">
        <f>'[7]ราคาFOB2553 กค.'!$G57</f>
        <v>693.5</v>
      </c>
      <c r="I57" s="160">
        <f>'[7]ราคาFOB2553 สค.'!$G57</f>
        <v>769.6</v>
      </c>
      <c r="J57" s="138">
        <f>'[7]ราคาFOB2553 กย.'!$G57</f>
        <v>836.25</v>
      </c>
      <c r="K57" s="138">
        <f>'[7]ราคาFOB2553 ตค.'!$G57</f>
        <v>879.66666666666663</v>
      </c>
      <c r="L57" s="160">
        <f>'[7]ราคาFOB2553 พย.'!$G57</f>
        <v>871.8</v>
      </c>
      <c r="M57" s="138">
        <f>'[7]ราคาFOB2553 ธค.'!$G57</f>
        <v>828</v>
      </c>
      <c r="N57" s="160">
        <f>P57</f>
        <v>700.75694444444446</v>
      </c>
      <c r="O57" s="181">
        <f>SUM(B57:M57)</f>
        <v>8409.0833333333339</v>
      </c>
      <c r="P57" s="203">
        <f t="shared" ref="P57:P71" si="10">O57/12</f>
        <v>700.75694444444446</v>
      </c>
    </row>
    <row r="58" spans="1:16" ht="24">
      <c r="A58" s="204" t="s">
        <v>31</v>
      </c>
      <c r="B58" s="195"/>
      <c r="C58" s="196"/>
      <c r="D58" s="196"/>
      <c r="E58" s="197"/>
      <c r="F58" s="196"/>
      <c r="G58" s="195"/>
      <c r="H58" s="198"/>
      <c r="I58" s="198"/>
      <c r="J58" s="199"/>
      <c r="K58" s="200"/>
      <c r="L58" s="198"/>
      <c r="M58" s="198"/>
      <c r="N58" s="201"/>
      <c r="O58" s="181"/>
      <c r="P58" s="203"/>
    </row>
    <row r="59" spans="1:16" ht="24">
      <c r="A59" s="84" t="s">
        <v>32</v>
      </c>
      <c r="B59" s="95">
        <f>'[7]ราคาFOB2553 มค.'!$G59</f>
        <v>19516.630424999999</v>
      </c>
      <c r="C59" s="95">
        <f>'[7]ราคาFOB2553 กพ.'!$G59</f>
        <v>18882.579375000001</v>
      </c>
      <c r="D59" s="95">
        <f>'[7]ราคาFOB2553 มีค. '!$G59</f>
        <v>17621.811420000002</v>
      </c>
      <c r="E59" s="95">
        <f>'[7]ราคาFOB2553 เมย.'!$G59</f>
        <v>16247.957766666666</v>
      </c>
      <c r="F59" s="95">
        <f>'[7]ราคาFOB2553 พค.'!$G59</f>
        <v>15915.657033333331</v>
      </c>
      <c r="G59" s="137">
        <f>'[7]ราคาFOB2553 มิย.'!$G59</f>
        <v>15865.110174999998</v>
      </c>
      <c r="H59" s="160">
        <f>'[7]ราคาFOB2553 กค.'!$G59</f>
        <v>15851.802624999998</v>
      </c>
      <c r="I59" s="160">
        <f>'[7]ราคาFOB2553 สค.'!$G59</f>
        <v>15921.11966</v>
      </c>
      <c r="J59" s="138">
        <f>'[7]ราคาFOB2553 กย.'!$G59</f>
        <v>16295.20815</v>
      </c>
      <c r="K59" s="138">
        <f>'[7]ราคาFOB2553 ตค.'!$G59</f>
        <v>16004.905566666668</v>
      </c>
      <c r="L59" s="160">
        <f>'[7]ราคาFOB2553 พย.'!$G59</f>
        <v>17131.590459999999</v>
      </c>
      <c r="M59" s="138">
        <f>'[7]ราคาFOB2553 ธค.'!$G59</f>
        <v>17821.1996</v>
      </c>
      <c r="N59" s="160">
        <f>P59</f>
        <v>16922.964354722219</v>
      </c>
      <c r="O59" s="181">
        <f t="shared" ref="O59:O70" si="11">SUM(B59:M59)</f>
        <v>203075.57225666664</v>
      </c>
      <c r="P59" s="203">
        <f t="shared" si="10"/>
        <v>16922.964354722219</v>
      </c>
    </row>
    <row r="60" spans="1:16" ht="24">
      <c r="A60" s="84" t="s">
        <v>55</v>
      </c>
      <c r="B60" s="95">
        <f>'[7]ราคาFOB2553 มค.'!$G60</f>
        <v>595</v>
      </c>
      <c r="C60" s="95">
        <f>'[7]ราคาFOB2553 กพ.'!$G60</f>
        <v>573.75</v>
      </c>
      <c r="D60" s="95">
        <f>'[7]ราคาFOB2553 มีค. '!$G60</f>
        <v>545.6</v>
      </c>
      <c r="E60" s="95">
        <f>'[7]ราคาFOB2553 เมย.'!$G60</f>
        <v>507</v>
      </c>
      <c r="F60" s="95">
        <f>'[7]ราคาFOB2553 พค.'!$G60</f>
        <v>494</v>
      </c>
      <c r="G60" s="137">
        <f>'[7]ราคาFOB2553 มิย.'!$G60</f>
        <v>492.5</v>
      </c>
      <c r="H60" s="160">
        <f>'[7]ราคาFOB2553 กค.'!$G60</f>
        <v>494</v>
      </c>
      <c r="I60" s="160">
        <f>'[7]ราคาFOB2553 สค.'!$G60</f>
        <v>505.6</v>
      </c>
      <c r="J60" s="138">
        <f>'[7]ราคาFOB2553 กย.'!$G60</f>
        <v>533.25</v>
      </c>
      <c r="K60" s="138">
        <f>'[7]ราคาFOB2553 ตค.'!$G60</f>
        <v>538.33333333333337</v>
      </c>
      <c r="L60" s="160">
        <f>'[7]ราคาFOB2553 พย.'!$G60</f>
        <v>577.4</v>
      </c>
      <c r="M60" s="138">
        <f>'[7]ราคาFOB2553 ธค.'!$G60</f>
        <v>596.5</v>
      </c>
      <c r="N60" s="160">
        <f>P60</f>
        <v>537.74444444444441</v>
      </c>
      <c r="O60" s="181">
        <f t="shared" si="11"/>
        <v>6452.9333333333325</v>
      </c>
      <c r="P60" s="203">
        <f t="shared" si="10"/>
        <v>537.74444444444441</v>
      </c>
    </row>
    <row r="61" spans="1:16" ht="24">
      <c r="A61" s="84" t="s">
        <v>33</v>
      </c>
      <c r="B61" s="95">
        <f>'[7]ราคาFOB2553 มค.'!$G61</f>
        <v>18680.223050000001</v>
      </c>
      <c r="C61" s="95">
        <f>'[7]ราคาFOB2553 กพ.'!$G61</f>
        <v>17919.930225</v>
      </c>
      <c r="D61" s="95">
        <f>'[7]ราคาFOB2553 มีค. '!$G61</f>
        <v>16601.22694</v>
      </c>
      <c r="E61" s="95">
        <f>'[7]ราคาFOB2553 เมย.'!$G61</f>
        <v>15222.525033333333</v>
      </c>
      <c r="F61" s="95">
        <f>'[7]ราคาFOB2553 พค.'!$G61</f>
        <v>14884.673566666666</v>
      </c>
      <c r="G61" s="137">
        <f>'[7]ราคาFOB2553 มิย.'!$G61</f>
        <v>14834.250975000001</v>
      </c>
      <c r="H61" s="160">
        <f>'[7]ราคาFOB2553 กค.'!$G61</f>
        <v>14552.207574999999</v>
      </c>
      <c r="I61" s="160">
        <f>'[7]ราคาFOB2553 สค.'!$G61</f>
        <v>14686.42966</v>
      </c>
      <c r="J61" s="138">
        <f>'[7]ราคาFOB2553 กย.'!$G61</f>
        <v>15080.551174999999</v>
      </c>
      <c r="K61" s="138">
        <f>'[7]ราคาFOB2553 ตค.'!$G61</f>
        <v>14795.859833333334</v>
      </c>
      <c r="L61" s="160">
        <f>'[7]ราคาFOB2553 พย.'!$G61</f>
        <v>15695.777179999999</v>
      </c>
      <c r="M61" s="138">
        <f>'[7]ราคาFOB2553 ธค.'!$G61</f>
        <v>16312.280999999999</v>
      </c>
      <c r="N61" s="160">
        <f>P61</f>
        <v>15772.161351111108</v>
      </c>
      <c r="O61" s="181">
        <f t="shared" si="11"/>
        <v>189265.93621333331</v>
      </c>
      <c r="P61" s="203">
        <f t="shared" si="10"/>
        <v>15772.161351111108</v>
      </c>
    </row>
    <row r="62" spans="1:16" ht="24">
      <c r="A62" s="84" t="s">
        <v>55</v>
      </c>
      <c r="B62" s="95">
        <f>'[7]ราคาFOB2553 มค.'!$G62</f>
        <v>569.5</v>
      </c>
      <c r="C62" s="95">
        <f>'[7]ราคาFOB2553 กพ.'!$G62</f>
        <v>544.5</v>
      </c>
      <c r="D62" s="95">
        <f>'[7]ราคาFOB2553 มีค. '!$G62</f>
        <v>514</v>
      </c>
      <c r="E62" s="95">
        <f>'[7]ราคาFOB2553 เมย.'!$G62</f>
        <v>475</v>
      </c>
      <c r="F62" s="95">
        <f>'[7]ราคาFOB2553 พค.'!$G62</f>
        <v>462</v>
      </c>
      <c r="G62" s="137">
        <f>'[7]ราคาFOB2553 มิย.'!$G62</f>
        <v>460.5</v>
      </c>
      <c r="H62" s="160">
        <f>'[7]ราคาFOB2553 กค.'!$G62</f>
        <v>453.5</v>
      </c>
      <c r="I62" s="160">
        <f>'[7]ราคาFOB2553 สค.'!$G62</f>
        <v>466.4</v>
      </c>
      <c r="J62" s="138">
        <f>'[7]ราคาFOB2553 กย.'!$G62</f>
        <v>493.5</v>
      </c>
      <c r="K62" s="138">
        <f>'[7]ราคาFOB2553 ตค.'!$G62</f>
        <v>497.66666666666669</v>
      </c>
      <c r="L62" s="160">
        <f>'[7]ราคาFOB2553 พย.'!$G62</f>
        <v>529</v>
      </c>
      <c r="M62" s="138">
        <f>'[7]ราคาFOB2553 ธค.'!$G62</f>
        <v>546</v>
      </c>
      <c r="N62" s="160">
        <f>P62</f>
        <v>500.9638888888889</v>
      </c>
      <c r="O62" s="181">
        <f t="shared" si="11"/>
        <v>6011.5666666666666</v>
      </c>
      <c r="P62" s="203">
        <f t="shared" si="10"/>
        <v>500.9638888888889</v>
      </c>
    </row>
    <row r="63" spans="1:16" ht="24">
      <c r="A63" s="84" t="s">
        <v>34</v>
      </c>
      <c r="B63" s="95">
        <f>'[7]ราคาFOB2553 มค.'!$G63</f>
        <v>17884.856124999998</v>
      </c>
      <c r="C63" s="95">
        <f>'[7]ราคาFOB2553 กพ.'!$G63</f>
        <v>17097.152725</v>
      </c>
      <c r="D63" s="95">
        <f>'[7]ราคาFOB2553 มีค. '!$G63</f>
        <v>15793.8027</v>
      </c>
      <c r="E63" s="95">
        <f>'[7]ราคาFOB2553 เมย.'!$G63</f>
        <v>14410.668166666668</v>
      </c>
      <c r="F63" s="95">
        <f>'[7]ราคาFOB2553 พค.'!$G63</f>
        <v>14079.217733333333</v>
      </c>
      <c r="G63" s="137">
        <f>'[7]ราคาFOB2553 มิย.'!$G63</f>
        <v>14020.844850000001</v>
      </c>
      <c r="H63" s="160">
        <f>'[7]ราคาFOB2553 กค.'!$G63</f>
        <v>13725.9712</v>
      </c>
      <c r="I63" s="160">
        <f>'[7]ราคาFOB2553 สค.'!$G63</f>
        <v>14118.540940000001</v>
      </c>
      <c r="J63" s="138">
        <f>'[7]ราคาFOB2553 กย.'!$G63</f>
        <v>14560.97855</v>
      </c>
      <c r="K63" s="138">
        <f>'[7]ราคาFOB2553 ตค.'!$G63</f>
        <v>14260.715633333333</v>
      </c>
      <c r="L63" s="160">
        <f>'[7]ราคาFOB2553 พย.'!$G63</f>
        <v>15191.373500000002</v>
      </c>
      <c r="M63" s="138">
        <f>'[7]ราคาFOB2553 ธค.'!$G63</f>
        <v>15774.507150000001</v>
      </c>
      <c r="N63" s="160">
        <f t="shared" ref="N63:N71" si="12">P63</f>
        <v>15076.552439444444</v>
      </c>
      <c r="O63" s="181">
        <f t="shared" si="11"/>
        <v>180918.62927333332</v>
      </c>
      <c r="P63" s="203">
        <f t="shared" si="10"/>
        <v>15076.552439444444</v>
      </c>
    </row>
    <row r="64" spans="1:16" ht="24">
      <c r="A64" s="84" t="s">
        <v>55</v>
      </c>
      <c r="B64" s="95">
        <f>'[7]ราคาFOB2553 มค.'!$G64</f>
        <v>545.25</v>
      </c>
      <c r="C64" s="95">
        <f>'[7]ราคาFOB2553 กพ.'!$G64</f>
        <v>519.5</v>
      </c>
      <c r="D64" s="95">
        <f>'[7]ราคาFOB2553 มีค. '!$G64</f>
        <v>489</v>
      </c>
      <c r="E64" s="95">
        <f>'[7]ราคาFOB2553 เมย.'!$G64</f>
        <v>449.66666666666669</v>
      </c>
      <c r="F64" s="95">
        <f>'[7]ราคาFOB2553 พค.'!$G64</f>
        <v>437</v>
      </c>
      <c r="G64" s="137">
        <f>'[7]ราคาFOB2553 มิย.'!$G64</f>
        <v>435.25</v>
      </c>
      <c r="H64" s="160">
        <f>'[7]ราคาFOB2553 กค.'!$G64</f>
        <v>427.75</v>
      </c>
      <c r="I64" s="160">
        <f>'[7]ราคาFOB2553 สค.'!$G64</f>
        <v>448.4</v>
      </c>
      <c r="J64" s="138">
        <f>'[7]ราคาFOB2553 กย.'!$G64</f>
        <v>476.5</v>
      </c>
      <c r="K64" s="138">
        <f>'[7]ราคาFOB2553 ตค.'!$G64</f>
        <v>479.66666666666669</v>
      </c>
      <c r="L64" s="160">
        <f>'[7]ราคาFOB2553 พย.'!$G64</f>
        <v>512</v>
      </c>
      <c r="M64" s="138">
        <f>'[7]ราคาFOB2553 ธค.'!$G64</f>
        <v>528</v>
      </c>
      <c r="N64" s="160">
        <f t="shared" si="12"/>
        <v>478.99861111111119</v>
      </c>
      <c r="O64" s="181">
        <f t="shared" si="11"/>
        <v>5747.9833333333345</v>
      </c>
      <c r="P64" s="203">
        <f t="shared" si="10"/>
        <v>478.99861111111119</v>
      </c>
    </row>
    <row r="65" spans="1:16" ht="24">
      <c r="A65" s="84" t="s">
        <v>35</v>
      </c>
      <c r="B65" s="95"/>
      <c r="C65" s="95"/>
      <c r="D65" s="95"/>
      <c r="E65" s="95"/>
      <c r="F65" s="95"/>
      <c r="G65" s="137"/>
      <c r="H65" s="160"/>
      <c r="I65" s="160"/>
      <c r="J65" s="138"/>
      <c r="K65" s="138"/>
      <c r="L65" s="160"/>
      <c r="M65" s="138"/>
      <c r="N65" s="160"/>
      <c r="O65" s="181">
        <f t="shared" si="11"/>
        <v>0</v>
      </c>
      <c r="P65" s="203">
        <f t="shared" si="10"/>
        <v>0</v>
      </c>
    </row>
    <row r="66" spans="1:16" ht="24">
      <c r="A66" s="84" t="s">
        <v>55</v>
      </c>
      <c r="B66" s="95"/>
      <c r="C66" s="95"/>
      <c r="D66" s="95"/>
      <c r="E66" s="95"/>
      <c r="F66" s="95"/>
      <c r="G66" s="137"/>
      <c r="H66" s="160"/>
      <c r="I66" s="160"/>
      <c r="J66" s="138"/>
      <c r="K66" s="138"/>
      <c r="L66" s="160"/>
      <c r="M66" s="138"/>
      <c r="N66" s="160"/>
      <c r="O66" s="181">
        <f t="shared" si="11"/>
        <v>0</v>
      </c>
      <c r="P66" s="203">
        <f t="shared" si="10"/>
        <v>0</v>
      </c>
    </row>
    <row r="67" spans="1:16" ht="24">
      <c r="A67" s="84" t="s">
        <v>36</v>
      </c>
      <c r="B67" s="95"/>
      <c r="C67" s="95"/>
      <c r="D67" s="95"/>
      <c r="E67" s="95"/>
      <c r="F67" s="95"/>
      <c r="G67" s="137"/>
      <c r="H67" s="160"/>
      <c r="I67" s="160"/>
      <c r="J67" s="138"/>
      <c r="K67" s="138"/>
      <c r="L67" s="160"/>
      <c r="M67" s="138"/>
      <c r="N67" s="160"/>
      <c r="O67" s="181">
        <f t="shared" si="11"/>
        <v>0</v>
      </c>
      <c r="P67" s="203">
        <f t="shared" si="10"/>
        <v>0</v>
      </c>
    </row>
    <row r="68" spans="1:16" ht="24">
      <c r="A68" s="84" t="s">
        <v>55</v>
      </c>
      <c r="B68" s="95"/>
      <c r="C68" s="95"/>
      <c r="D68" s="95"/>
      <c r="E68" s="95"/>
      <c r="F68" s="95"/>
      <c r="G68" s="137"/>
      <c r="H68" s="160"/>
      <c r="I68" s="160"/>
      <c r="J68" s="138"/>
      <c r="K68" s="138"/>
      <c r="L68" s="160"/>
      <c r="M68" s="138"/>
      <c r="N68" s="160"/>
      <c r="O68" s="181">
        <f t="shared" si="11"/>
        <v>0</v>
      </c>
      <c r="P68" s="203">
        <f t="shared" si="10"/>
        <v>0</v>
      </c>
    </row>
    <row r="69" spans="1:16" ht="24">
      <c r="A69" s="204" t="s">
        <v>39</v>
      </c>
      <c r="B69" s="195"/>
      <c r="C69" s="196"/>
      <c r="D69" s="196"/>
      <c r="E69" s="197"/>
      <c r="F69" s="196"/>
      <c r="G69" s="195"/>
      <c r="H69" s="198"/>
      <c r="I69" s="198"/>
      <c r="J69" s="199"/>
      <c r="K69" s="200"/>
      <c r="L69" s="198"/>
      <c r="M69" s="198"/>
      <c r="N69" s="201"/>
      <c r="O69" s="181"/>
      <c r="P69" s="203"/>
    </row>
    <row r="70" spans="1:16" ht="24">
      <c r="A70" s="84" t="s">
        <v>40</v>
      </c>
      <c r="B70" s="95">
        <f>'[7]ราคาFOB2553 มค.'!$G70</f>
        <v>20213.596675000001</v>
      </c>
      <c r="C70" s="95">
        <f>'[7]ราคาFOB2553 กพ.'!$G70</f>
        <v>19548.991175000003</v>
      </c>
      <c r="D70" s="95">
        <f>'[7]ราคาFOB2553 มีค. '!$G70</f>
        <v>17668.61836</v>
      </c>
      <c r="E70" s="95">
        <f>'[7]ราคาFOB2553 เมย.'!$G70</f>
        <v>15393.794900000001</v>
      </c>
      <c r="F70" s="95">
        <f>'[7]ราคาFOB2553 พค.'!$G70</f>
        <v>14884.673566666666</v>
      </c>
      <c r="G70" s="137">
        <f>'[7]ราคาFOB2553 มิย.'!$G70</f>
        <v>15365.045775000001</v>
      </c>
      <c r="H70" s="160">
        <f>'[7]ราคาFOB2553 กค.'!$G70</f>
        <v>15298.3768</v>
      </c>
      <c r="I70" s="160">
        <f>'[7]ราคาFOB2553 สค.'!$G70</f>
        <v>16291.188659999996</v>
      </c>
      <c r="J70" s="138">
        <f>'[7]ราคาFOB2553 กย.'!$G70</f>
        <v>16699.065924999999</v>
      </c>
      <c r="K70" s="138">
        <f>'[7]ราคาFOB2553 ตค.'!$G70</f>
        <v>16510.767500000002</v>
      </c>
      <c r="L70" s="160">
        <f>'[7]ราคาFOB2553 พย.'!$G70</f>
        <v>16530.455779999997</v>
      </c>
      <c r="M70" s="138">
        <f>'[7]ราคาFOB2553 ธค.'!$G70</f>
        <v>16439.106800000001</v>
      </c>
      <c r="N70" s="160">
        <f t="shared" si="12"/>
        <v>16736.973493055553</v>
      </c>
      <c r="O70" s="181">
        <f t="shared" si="11"/>
        <v>200843.68191666665</v>
      </c>
      <c r="P70" s="203">
        <f t="shared" si="10"/>
        <v>16736.973493055553</v>
      </c>
    </row>
    <row r="71" spans="1:16" ht="24">
      <c r="A71" s="105" t="s">
        <v>56</v>
      </c>
      <c r="B71" s="95">
        <f>'[7]ราคาFOB2553 มค.'!$G71</f>
        <v>616.25</v>
      </c>
      <c r="C71" s="95">
        <f>'[7]ราคาFOB2553 กพ.'!$G71</f>
        <v>594</v>
      </c>
      <c r="D71" s="95">
        <f>'[7]ราคาFOB2553 มีค. '!$G71</f>
        <v>547</v>
      </c>
      <c r="E71" s="95">
        <f>'[7]ราคาFOB2553 เมย.'!$G71</f>
        <v>480.33333333333331</v>
      </c>
      <c r="F71" s="95">
        <f>'[7]ราคาFOB2553 พค.'!$G71</f>
        <v>462</v>
      </c>
      <c r="G71" s="137">
        <f>'[7]ราคาFOB2553 มิย.'!$G71</f>
        <v>477</v>
      </c>
      <c r="H71" s="160">
        <f>'[7]ราคาFOB2553 กค.'!$G71</f>
        <v>476.75</v>
      </c>
      <c r="I71" s="160">
        <f>'[7]ราคาFOB2553 สค.'!$G71</f>
        <v>517.4</v>
      </c>
      <c r="J71" s="138">
        <f>'[7]ราคาFOB2553 กย.'!$G71</f>
        <v>546.5</v>
      </c>
      <c r="K71" s="138">
        <f>'[7]ราคาFOB2553 ตค.'!$G71</f>
        <v>555.33333333333337</v>
      </c>
      <c r="L71" s="160">
        <f>'[7]ราคาFOB2553 พย.'!$G71</f>
        <v>557.20000000000005</v>
      </c>
      <c r="M71" s="138">
        <f>'[7]ราคาFOB2553 ธค.'!$G71</f>
        <v>550.25</v>
      </c>
      <c r="N71" s="161">
        <f t="shared" si="12"/>
        <v>531.6680555555555</v>
      </c>
      <c r="O71" s="181">
        <f>SUM(B71:M71)</f>
        <v>6380.0166666666664</v>
      </c>
      <c r="P71" s="203">
        <f t="shared" si="10"/>
        <v>531.6680555555555</v>
      </c>
    </row>
    <row r="72" spans="1:16" ht="24">
      <c r="A72" s="219" t="s">
        <v>41</v>
      </c>
      <c r="B72" s="95">
        <f>'[7]ราคาFOB2553 มค.'!$G72</f>
        <v>20107.034475</v>
      </c>
      <c r="C72" s="95">
        <f>'[7]ราคาFOB2553 กพ.'!$G72</f>
        <v>19450.259449999998</v>
      </c>
      <c r="D72" s="95">
        <f>'[7]ราคาFOB2553 มีค. '!$G72</f>
        <v>17565.27822</v>
      </c>
      <c r="E72" s="95">
        <f>'[7]ราคาFOB2553 เมย.'!$G72</f>
        <v>15297.6566</v>
      </c>
      <c r="F72" s="95">
        <f>'[7]ราคาFOB2553 พค.'!$G72</f>
        <v>14777.329533333332</v>
      </c>
      <c r="G72" s="137">
        <f>'[7]ราคาFOB2553 มิย.'!$G72</f>
        <v>15300.523125</v>
      </c>
      <c r="H72" s="160">
        <f>'[7]ราคาFOB2553 กค.'!$G72</f>
        <v>15202.11325</v>
      </c>
      <c r="I72" s="160">
        <f>'[7]ราคาFOB2553 สค.'!$G72</f>
        <v>16190.489720000001</v>
      </c>
      <c r="J72" s="138">
        <f>'[7]ราคาFOB2553 กย.'!$G72</f>
        <v>16599.671675000001</v>
      </c>
      <c r="K72" s="138">
        <f>'[7]ราคาFOB2553 ตค.'!$G72</f>
        <v>16401.801100000001</v>
      </c>
      <c r="L72" s="160">
        <f>'[7]ราคาFOB2553 พย.'!$G72</f>
        <v>16441.454539999999</v>
      </c>
      <c r="M72" s="138">
        <f>'[7]ราคาFOB2553 ธค.'!$G72</f>
        <v>16334.567925000001</v>
      </c>
      <c r="N72" s="220">
        <f>P72</f>
        <v>16639.014967777781</v>
      </c>
      <c r="O72" s="221">
        <f>SUM(B72:M72)</f>
        <v>199668.17961333337</v>
      </c>
      <c r="P72" s="203">
        <f>O72/12</f>
        <v>16639.014967777781</v>
      </c>
    </row>
    <row r="73" spans="1:16" ht="24">
      <c r="A73" s="219" t="s">
        <v>55</v>
      </c>
      <c r="B73" s="95">
        <f>'[7]ราคาFOB2553 มค.'!$G73</f>
        <v>613</v>
      </c>
      <c r="C73" s="95">
        <f>'[7]ราคาFOB2553 กพ.'!$G73</f>
        <v>591</v>
      </c>
      <c r="D73" s="95">
        <f>'[7]ราคาFOB2553 มีค. '!$G73</f>
        <v>543.79999999999995</v>
      </c>
      <c r="E73" s="95">
        <f>'[7]ราคาFOB2553 เมย.'!$G73</f>
        <v>477.33333333333331</v>
      </c>
      <c r="F73" s="95">
        <f>'[7]ราคาFOB2553 พค.'!$G73</f>
        <v>458.66666666666669</v>
      </c>
      <c r="G73" s="137">
        <f>'[7]ราคาFOB2553 มิย.'!$G73</f>
        <v>475</v>
      </c>
      <c r="H73" s="160">
        <f>'[7]ราคาFOB2553 กค.'!$G73</f>
        <v>473.75</v>
      </c>
      <c r="I73" s="160">
        <f>'[7]ราคาFOB2553 สค.'!$G73</f>
        <v>514.20000000000005</v>
      </c>
      <c r="J73" s="138">
        <f>'[7]ราคาFOB2553 กย.'!$G73</f>
        <v>543.25</v>
      </c>
      <c r="K73" s="138">
        <f>'[7]ราคาFOB2553 ตค.'!$G73</f>
        <v>551.66666666666663</v>
      </c>
      <c r="L73" s="160">
        <f>'[7]ราคาFOB2553 พย.'!$G73</f>
        <v>554.20000000000005</v>
      </c>
      <c r="M73" s="138">
        <f>'[7]ราคาFOB2553 ธค.'!$G73</f>
        <v>546.75</v>
      </c>
      <c r="N73" s="220">
        <f>P73</f>
        <v>528.55138888888894</v>
      </c>
      <c r="O73" s="221">
        <f t="shared" ref="O73:O83" si="13">SUM(B73:M73)</f>
        <v>6342.6166666666668</v>
      </c>
      <c r="P73" s="203">
        <f t="shared" ref="P73:P84" si="14">O73/12</f>
        <v>528.55138888888894</v>
      </c>
    </row>
    <row r="74" spans="1:16" ht="24">
      <c r="A74" s="84" t="s">
        <v>42</v>
      </c>
      <c r="B74" s="95">
        <f>'[7]ราคาFOB2553 มค.'!$G74</f>
        <v>20008.633799999996</v>
      </c>
      <c r="C74" s="95">
        <f>'[7]ราคาFOB2553 กพ.'!$G74</f>
        <v>19343.294524999998</v>
      </c>
      <c r="D74" s="95">
        <f>'[7]ราคาFOB2553 มีค. '!$G74</f>
        <v>17455.512780000001</v>
      </c>
      <c r="E74" s="95">
        <f>'[7]ราคาFOB2553 เมย.'!$G74</f>
        <v>15190.813933333333</v>
      </c>
      <c r="F74" s="95">
        <f>'[7]ราคาFOB2553 พค.'!$G74</f>
        <v>14680.674833333333</v>
      </c>
      <c r="G74" s="137">
        <f>'[7]ราคาFOB2553 มิย.'!$G74</f>
        <v>15195.849974999999</v>
      </c>
      <c r="H74" s="160">
        <f>'[7]ราคาFOB2553 กค.'!$G74</f>
        <v>15097.801974999998</v>
      </c>
      <c r="I74" s="160">
        <f>'[7]ราคาFOB2553 สค.'!$G74</f>
        <v>16095.994459999998</v>
      </c>
      <c r="J74" s="138">
        <f>'[7]ราคาFOB2553 กย.'!$G74</f>
        <v>16492.76395</v>
      </c>
      <c r="K74" s="138">
        <f>'[7]ราคาFOB2553 ตค.'!$G74</f>
        <v>16302.655866666668</v>
      </c>
      <c r="L74" s="160">
        <f>'[7]ราคาFOB2553 พย.'!$G74</f>
        <v>16340.65986</v>
      </c>
      <c r="M74" s="138">
        <f>'[7]ราคาFOB2553 ธค.'!$G74</f>
        <v>16229.972524999999</v>
      </c>
      <c r="N74" s="160">
        <f t="shared" ref="N74:N79" si="15">P74</f>
        <v>16536.219040277778</v>
      </c>
      <c r="O74" s="181">
        <f t="shared" si="13"/>
        <v>198434.62848333333</v>
      </c>
      <c r="P74" s="203">
        <f t="shared" si="14"/>
        <v>16536.219040277778</v>
      </c>
    </row>
    <row r="75" spans="1:16" ht="24">
      <c r="A75" s="84" t="s">
        <v>55</v>
      </c>
      <c r="B75" s="95">
        <f>'[7]ราคาFOB2553 มค.'!$G75</f>
        <v>610</v>
      </c>
      <c r="C75" s="95">
        <f>'[7]ราคาFOB2553 กพ.'!$G75</f>
        <v>587.75</v>
      </c>
      <c r="D75" s="95">
        <f>'[7]ราคาFOB2553 มีค. '!$G75</f>
        <v>540.4</v>
      </c>
      <c r="E75" s="95">
        <f>'[7]ราคาFOB2553 เมย.'!$G75</f>
        <v>474</v>
      </c>
      <c r="F75" s="95">
        <f>'[7]ราคาFOB2553 พค.'!$G75</f>
        <v>455.66666666666669</v>
      </c>
      <c r="G75" s="137">
        <f>'[7]ราคาFOB2553 มิย.'!$G75</f>
        <v>471.75</v>
      </c>
      <c r="H75" s="160">
        <f>'[7]ราคาFOB2553 กค.'!$G75</f>
        <v>470.5</v>
      </c>
      <c r="I75" s="160">
        <f>'[7]ราคาFOB2553 สค.'!$G75</f>
        <v>511.2</v>
      </c>
      <c r="J75" s="138">
        <f>'[7]ราคาFOB2553 กย.'!$G75</f>
        <v>539.75</v>
      </c>
      <c r="K75" s="138">
        <f>'[7]ราคาFOB2553 ตค.'!$G75</f>
        <v>548.33333333333337</v>
      </c>
      <c r="L75" s="160">
        <f>'[7]ราคาFOB2553 พย.'!$G75</f>
        <v>550.79999999999995</v>
      </c>
      <c r="M75" s="138">
        <f>'[7]ราคาFOB2553 ธค.'!$G75</f>
        <v>543.25</v>
      </c>
      <c r="N75" s="160">
        <f t="shared" si="15"/>
        <v>525.2833333333333</v>
      </c>
      <c r="O75" s="181">
        <f t="shared" si="13"/>
        <v>6303.4</v>
      </c>
      <c r="P75" s="203">
        <f t="shared" si="14"/>
        <v>525.2833333333333</v>
      </c>
    </row>
    <row r="76" spans="1:16" ht="24">
      <c r="A76" s="84" t="s">
        <v>43</v>
      </c>
      <c r="B76" s="95">
        <f>'[7]ราคาFOB2553 มค.'!$G76</f>
        <v>19910.233124999999</v>
      </c>
      <c r="C76" s="95">
        <f>'[7]ราคาFOB2553 กพ.'!$G76</f>
        <v>19244.5628</v>
      </c>
      <c r="D76" s="95">
        <f>'[7]ราคาFOB2553 มีค. '!$G76</f>
        <v>17345.7147</v>
      </c>
      <c r="E76" s="95">
        <f>'[7]ราคาFOB2553 เมย.'!$G76</f>
        <v>15094.675633333332</v>
      </c>
      <c r="F76" s="95">
        <f>'[7]ราคาFOB2553 พค.'!$G76</f>
        <v>14584.020133333333</v>
      </c>
      <c r="G76" s="137">
        <f>'[7]ราคาFOB2553 มิย.'!$G76</f>
        <v>15099.206924999999</v>
      </c>
      <c r="H76" s="160">
        <f>'[7]ราคาFOB2553 กค.'!$G76</f>
        <v>15001.538424999999</v>
      </c>
      <c r="I76" s="160">
        <f>'[7]ราคาFOB2553 สค.'!$G76</f>
        <v>15995.145739999998</v>
      </c>
      <c r="J76" s="138">
        <f>'[7]ราคาFOB2553 กย.'!$G76</f>
        <v>16401.081774999999</v>
      </c>
      <c r="K76" s="138">
        <f>'[7]ราคาFOB2553 ตค.'!$G76</f>
        <v>16213.465166666669</v>
      </c>
      <c r="L76" s="160">
        <f>'[7]ราคาFOB2553 พย.'!$G76</f>
        <v>16233.78498</v>
      </c>
      <c r="M76" s="138">
        <f>'[7]ราคาFOB2553 ธค.'!$G76</f>
        <v>16132.858050000001</v>
      </c>
      <c r="N76" s="160">
        <f t="shared" si="15"/>
        <v>16438.023954444445</v>
      </c>
      <c r="O76" s="181">
        <f t="shared" si="13"/>
        <v>197256.28745333335</v>
      </c>
      <c r="P76" s="203">
        <f t="shared" si="14"/>
        <v>16438.023954444445</v>
      </c>
    </row>
    <row r="77" spans="1:16" ht="24">
      <c r="A77" s="84" t="s">
        <v>55</v>
      </c>
      <c r="B77" s="95">
        <f>'[7]ราคาFOB2553 มค.'!$G77</f>
        <v>607</v>
      </c>
      <c r="C77" s="95">
        <f>'[7]ราคาFOB2553 กพ.'!$G77</f>
        <v>584.75</v>
      </c>
      <c r="D77" s="95">
        <f>'[7]ราคาFOB2553 มีค. '!$G77</f>
        <v>537</v>
      </c>
      <c r="E77" s="95">
        <f>'[7]ราคาFOB2553 เมย.'!$G77</f>
        <v>471</v>
      </c>
      <c r="F77" s="95">
        <f>'[7]ราคาFOB2553 พค.'!$G77</f>
        <v>452.66666666666669</v>
      </c>
      <c r="G77" s="137">
        <f>'[7]ราคาFOB2553 มิย.'!$G77</f>
        <v>468.75</v>
      </c>
      <c r="H77" s="160">
        <f>'[7]ราคาFOB2553 กค.'!$G77</f>
        <v>467.5</v>
      </c>
      <c r="I77" s="160">
        <f>'[7]ราคาFOB2553 สค.'!$G77</f>
        <v>508</v>
      </c>
      <c r="J77" s="138">
        <f>'[7]ราคาFOB2553 กย.'!$G77</f>
        <v>536.75</v>
      </c>
      <c r="K77" s="138">
        <f>'[7]ราคาFOB2553 ตค.'!$G77</f>
        <v>545.33333333333337</v>
      </c>
      <c r="L77" s="160">
        <f>'[7]ราคาFOB2553 พย.'!$G77</f>
        <v>547.20000000000005</v>
      </c>
      <c r="M77" s="138">
        <f>'[7]ราคาFOB2553 ธค.'!$G77</f>
        <v>540</v>
      </c>
      <c r="N77" s="160">
        <f t="shared" si="15"/>
        <v>522.16249999999991</v>
      </c>
      <c r="O77" s="181">
        <f t="shared" si="13"/>
        <v>6265.9499999999989</v>
      </c>
      <c r="P77" s="203">
        <f t="shared" si="14"/>
        <v>522.16249999999991</v>
      </c>
    </row>
    <row r="78" spans="1:16" ht="24">
      <c r="A78" s="84" t="s">
        <v>44</v>
      </c>
      <c r="B78" s="95">
        <f>'[7]ราคาFOB2553 มค.'!$G78</f>
        <v>19713.431775000001</v>
      </c>
      <c r="C78" s="95">
        <f>'[7]ราคาFOB2553 กพ.'!$G78</f>
        <v>19038.865924999998</v>
      </c>
      <c r="D78" s="95">
        <f>'[7]ราคาFOB2553 มีค. '!$G78</f>
        <v>17151.934020000001</v>
      </c>
      <c r="E78" s="95">
        <f>'[7]ราคาFOB2553 เมย.'!$G78</f>
        <v>14891.719200000001</v>
      </c>
      <c r="F78" s="95">
        <f>'[7]ราคาFOB2553 พค.'!$G78</f>
        <v>14369.181833333334</v>
      </c>
      <c r="G78" s="137">
        <f>'[7]ราคาFOB2553 มิย.'!$G78</f>
        <v>14881.806074999999</v>
      </c>
      <c r="H78" s="160">
        <f>'[7]ราคาFOB2553 กค.'!$G78</f>
        <v>14800.963599999999</v>
      </c>
      <c r="I78" s="160">
        <f>'[7]ราคาFOB2553 สค.'!$G78</f>
        <v>15787.40166</v>
      </c>
      <c r="J78" s="138">
        <f>'[7]ราคาFOB2553 กย.'!$G78</f>
        <v>16194.799449999999</v>
      </c>
      <c r="K78" s="138">
        <f>'[7]ราคาFOB2553 ตค.'!$G78</f>
        <v>15985.577833333335</v>
      </c>
      <c r="L78" s="160">
        <f>'[7]ราคาFOB2553 พย.'!$G78</f>
        <v>16043.989060000002</v>
      </c>
      <c r="M78" s="138">
        <f>'[7]ราคาFOB2553 ธค.'!$G78</f>
        <v>15923.728349999999</v>
      </c>
      <c r="N78" s="160">
        <f t="shared" si="15"/>
        <v>16231.949898472223</v>
      </c>
      <c r="O78" s="181">
        <f t="shared" si="13"/>
        <v>194783.39878166668</v>
      </c>
      <c r="P78" s="203">
        <f t="shared" si="14"/>
        <v>16231.949898472223</v>
      </c>
    </row>
    <row r="79" spans="1:16" ht="24">
      <c r="A79" s="84" t="s">
        <v>56</v>
      </c>
      <c r="B79" s="95">
        <f>'[7]ราคาFOB2553 มค.'!$G79</f>
        <v>601</v>
      </c>
      <c r="C79" s="95">
        <f>'[7]ราคาFOB2553 กพ.'!$G79</f>
        <v>578.5</v>
      </c>
      <c r="D79" s="95">
        <f>'[7]ราคาFOB2553 มีค. '!$G79</f>
        <v>531</v>
      </c>
      <c r="E79" s="95">
        <f>'[7]ราคาFOB2553 เมย.'!$G79</f>
        <v>464.66666666666669</v>
      </c>
      <c r="F79" s="95">
        <f>'[7]ราคาFOB2553 พค.'!$G79</f>
        <v>446</v>
      </c>
      <c r="G79" s="137">
        <f>'[7]ราคาFOB2553 มิย.'!$G79</f>
        <v>462</v>
      </c>
      <c r="H79" s="160">
        <f>'[7]ราคาFOB2553 กค.'!$G79</f>
        <v>461.25</v>
      </c>
      <c r="I79" s="160">
        <f>'[7]ราคาFOB2553 สค.'!$G79</f>
        <v>501.4</v>
      </c>
      <c r="J79" s="138">
        <f>'[7]ราคาFOB2553 กย.'!$G79</f>
        <v>530</v>
      </c>
      <c r="K79" s="138">
        <f>'[7]ราคาFOB2553 ตค.'!$G79</f>
        <v>537.66666666666663</v>
      </c>
      <c r="L79" s="160">
        <f>'[7]ราคาFOB2553 พย.'!$G79</f>
        <v>540.79999999999995</v>
      </c>
      <c r="M79" s="138">
        <f>'[7]ราคาFOB2553 ธค.'!$G79</f>
        <v>533</v>
      </c>
      <c r="N79" s="160">
        <f t="shared" si="15"/>
        <v>515.60694444444448</v>
      </c>
      <c r="O79" s="181">
        <f t="shared" si="13"/>
        <v>6187.2833333333338</v>
      </c>
      <c r="P79" s="203">
        <f t="shared" si="14"/>
        <v>515.60694444444448</v>
      </c>
    </row>
    <row r="80" spans="1:16" ht="24">
      <c r="A80" s="84" t="s">
        <v>45</v>
      </c>
      <c r="B80" s="95"/>
      <c r="C80" s="95"/>
      <c r="D80" s="95"/>
      <c r="E80" s="95"/>
      <c r="F80" s="95"/>
      <c r="G80" s="137"/>
      <c r="H80" s="160"/>
      <c r="I80" s="160"/>
      <c r="J80" s="138"/>
      <c r="K80" s="138"/>
      <c r="L80" s="160"/>
      <c r="M80" s="138"/>
      <c r="N80" s="160"/>
      <c r="O80" s="181">
        <f t="shared" si="13"/>
        <v>0</v>
      </c>
      <c r="P80" s="203">
        <f t="shared" si="14"/>
        <v>0</v>
      </c>
    </row>
    <row r="81" spans="1:16" ht="24">
      <c r="A81" s="84" t="s">
        <v>55</v>
      </c>
      <c r="B81" s="95"/>
      <c r="C81" s="95"/>
      <c r="D81" s="95"/>
      <c r="E81" s="95"/>
      <c r="F81" s="95"/>
      <c r="G81" s="137"/>
      <c r="H81" s="160"/>
      <c r="I81" s="160"/>
      <c r="J81" s="138"/>
      <c r="K81" s="138"/>
      <c r="L81" s="160"/>
      <c r="M81" s="138"/>
      <c r="N81" s="160"/>
      <c r="O81" s="181">
        <f t="shared" si="13"/>
        <v>0</v>
      </c>
      <c r="P81" s="203">
        <f t="shared" si="14"/>
        <v>0</v>
      </c>
    </row>
    <row r="82" spans="1:16" ht="24">
      <c r="A82" s="204" t="s">
        <v>46</v>
      </c>
      <c r="B82" s="195"/>
      <c r="C82" s="196"/>
      <c r="D82" s="196"/>
      <c r="E82" s="197"/>
      <c r="F82" s="196"/>
      <c r="G82" s="195"/>
      <c r="H82" s="198"/>
      <c r="I82" s="198"/>
      <c r="J82" s="199"/>
      <c r="K82" s="200"/>
      <c r="L82" s="198"/>
      <c r="M82" s="198"/>
      <c r="N82" s="201"/>
      <c r="O82" s="181"/>
      <c r="P82" s="203"/>
    </row>
    <row r="83" spans="1:16" ht="24">
      <c r="A83" s="84" t="s">
        <v>47</v>
      </c>
      <c r="B83" s="95">
        <f>'[7]ราคาFOB2553 มค.'!$G83</f>
        <v>10791.1986</v>
      </c>
      <c r="C83" s="95">
        <f>'[7]ราคาFOB2553 กพ.'!$G83</f>
        <v>10794.668599999999</v>
      </c>
      <c r="D83" s="95">
        <f>'[7]ราคาFOB2553 มีค. '!$G83</f>
        <v>10838.5617</v>
      </c>
      <c r="E83" s="95">
        <f>'[7]ราคาFOB2553 เมย.'!$G83</f>
        <v>10820.834966666667</v>
      </c>
      <c r="F83" s="95">
        <f>'[7]ราคาFOB2553 พค.'!$G83</f>
        <v>10814.486833333332</v>
      </c>
      <c r="G83" s="137">
        <f>'[7]ราคาFOB2553 มิย.'!$G83</f>
        <v>10823.904924999999</v>
      </c>
      <c r="H83" s="160">
        <f>'[7]ราคาFOB2553 กค.'!$G83</f>
        <v>10821.569350000002</v>
      </c>
      <c r="I83" s="160">
        <f>'[7]ราคาFOB2553 สค.'!$G83</f>
        <v>10821.60728</v>
      </c>
      <c r="J83" s="138">
        <f>'[7]ราคาFOB2553 กย.'!$G83</f>
        <v>10931.682249999998</v>
      </c>
      <c r="K83" s="138">
        <f>'[7]ราคาFOB2553 ตค.'!$G83</f>
        <v>11267.758433333334</v>
      </c>
      <c r="L83" s="160">
        <f>'[7]ราคาFOB2553 พย.'!$G83</f>
        <v>11320.47618</v>
      </c>
      <c r="M83" s="138">
        <f>'[7]ราคาFOB2553 ธค.'!$G83</f>
        <v>11293.25085</v>
      </c>
      <c r="N83" s="160">
        <f>P83</f>
        <v>10944.999997361112</v>
      </c>
      <c r="O83" s="181">
        <f t="shared" si="13"/>
        <v>131339.99996833334</v>
      </c>
      <c r="P83" s="203">
        <f t="shared" si="14"/>
        <v>10944.999997361112</v>
      </c>
    </row>
    <row r="84" spans="1:16" ht="24">
      <c r="A84" s="105" t="s">
        <v>55</v>
      </c>
      <c r="B84" s="106">
        <f>'[7]ราคาFOB2553 มค.'!$G84</f>
        <v>329</v>
      </c>
      <c r="C84" s="106">
        <f>'[7]ราคาFOB2553 กพ.'!$G84</f>
        <v>328</v>
      </c>
      <c r="D84" s="106">
        <f>'[7]ราคาFOB2553 มีค. '!$G84</f>
        <v>335.6</v>
      </c>
      <c r="E84" s="106">
        <f>'[7]ราคาFOB2553 เมย.'!$G84</f>
        <v>337.66666666666669</v>
      </c>
      <c r="F84" s="106">
        <f>'[7]ราคาFOB2553 พค.'!$G84</f>
        <v>335.66666666666669</v>
      </c>
      <c r="G84" s="150">
        <f>'[7]ราคาFOB2553 มิย.'!$G84</f>
        <v>336</v>
      </c>
      <c r="H84" s="161">
        <f>'[7]ราคาFOB2553 กค.'!$G84</f>
        <v>337.25</v>
      </c>
      <c r="I84" s="161">
        <f>'[7]ราคาFOB2553 สค.'!$G84</f>
        <v>343.6</v>
      </c>
      <c r="J84" s="151">
        <f>'[7]ราคาFOB2553 กย.'!$G84</f>
        <v>357.75</v>
      </c>
      <c r="K84" s="151">
        <f>'[7]ราคาFOB2553 ตค.'!$G84</f>
        <v>379</v>
      </c>
      <c r="L84" s="161">
        <f>'[7]ราคาFOB2553 พย.'!$G84</f>
        <v>381.6</v>
      </c>
      <c r="M84" s="151">
        <f>'[7]ราคาFOB2553 ธค.'!$G84</f>
        <v>378</v>
      </c>
      <c r="N84" s="161">
        <f>P84</f>
        <v>348.26111111111112</v>
      </c>
      <c r="O84" s="181">
        <f>SUM(B84:M84)</f>
        <v>4179.1333333333332</v>
      </c>
      <c r="P84" s="203">
        <f t="shared" si="14"/>
        <v>348.26111111111112</v>
      </c>
    </row>
  </sheetData>
  <mergeCells count="1"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15</vt:i4>
      </vt:variant>
      <vt:variant>
        <vt:lpstr>ช่วงที่มีชื่อ</vt:lpstr>
      </vt:variant>
      <vt:variant>
        <vt:i4>2</vt:i4>
      </vt:variant>
    </vt:vector>
  </HeadingPairs>
  <TitlesOfParts>
    <vt:vector size="17" baseType="lpstr">
      <vt:lpstr>Item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Item!Print_Area</vt:lpstr>
      <vt:lpstr>Item!Print_Titles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2017-03-29T03:25:57Z</dcterms:modified>
</cp:coreProperties>
</file>