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20"/>
  </bookViews>
  <sheets>
    <sheet name="Item" sheetId="5" r:id="rId1"/>
    <sheet name="45" sheetId="2" r:id="rId2"/>
    <sheet name="46" sheetId="3" r:id="rId3"/>
    <sheet name="47" sheetId="4" r:id="rId4"/>
    <sheet name="48" sheetId="6" r:id="rId5"/>
    <sheet name="49" sheetId="7" r:id="rId6"/>
    <sheet name="50" sheetId="8" r:id="rId7"/>
    <sheet name="51" sheetId="10" r:id="rId8"/>
    <sheet name="52" sheetId="11" r:id="rId9"/>
    <sheet name="53" sheetId="12" r:id="rId10"/>
    <sheet name="54" sheetId="13" r:id="rId11"/>
    <sheet name="55" sheetId="14" r:id="rId12"/>
    <sheet name="56" sheetId="15" r:id="rId13"/>
    <sheet name="57" sheetId="16" r:id="rId14"/>
    <sheet name="58" sheetId="17" r:id="rId15"/>
    <sheet name="59" sheetId="9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Print_Area" localSheetId="2">'46'!$1:$1048576</definedName>
    <definedName name="_xlnm.Print_Area" localSheetId="3">'47'!$1:$1048576</definedName>
    <definedName name="_xlnm.Print_Area" localSheetId="0">Item!$A$1:$P$52</definedName>
    <definedName name="_xlnm.Print_Titles" localSheetId="0">Item!$1:$1</definedName>
  </definedNames>
  <calcPr calcId="152511"/>
</workbook>
</file>

<file path=xl/calcChain.xml><?xml version="1.0" encoding="utf-8"?>
<calcChain xmlns="http://schemas.openxmlformats.org/spreadsheetml/2006/main">
  <c r="M53" i="17" l="1"/>
  <c r="L53" i="17"/>
  <c r="K53" i="17"/>
  <c r="J53" i="17"/>
  <c r="I53" i="17"/>
  <c r="H53" i="17"/>
  <c r="G53" i="17"/>
  <c r="F53" i="17"/>
  <c r="E53" i="17"/>
  <c r="D53" i="17"/>
  <c r="C53" i="17"/>
  <c r="B53" i="17"/>
  <c r="N53" i="17" s="1"/>
  <c r="M52" i="17"/>
  <c r="L52" i="17"/>
  <c r="K52" i="17"/>
  <c r="J52" i="17"/>
  <c r="I52" i="17"/>
  <c r="H52" i="17"/>
  <c r="G52" i="17"/>
  <c r="F52" i="17"/>
  <c r="E52" i="17"/>
  <c r="D52" i="17"/>
  <c r="C52" i="17"/>
  <c r="B52" i="17"/>
  <c r="N52" i="17" s="1"/>
  <c r="M51" i="17"/>
  <c r="L51" i="17"/>
  <c r="K51" i="17"/>
  <c r="J51" i="17"/>
  <c r="I51" i="17"/>
  <c r="H51" i="17"/>
  <c r="G51" i="17"/>
  <c r="F51" i="17"/>
  <c r="E51" i="17"/>
  <c r="D51" i="17"/>
  <c r="C51" i="17"/>
  <c r="B51" i="17"/>
  <c r="N51" i="17" s="1"/>
  <c r="M49" i="17"/>
  <c r="L49" i="17"/>
  <c r="K49" i="17"/>
  <c r="J49" i="17"/>
  <c r="I49" i="17"/>
  <c r="H49" i="17"/>
  <c r="G49" i="17"/>
  <c r="F49" i="17"/>
  <c r="E49" i="17"/>
  <c r="D49" i="17"/>
  <c r="C49" i="17"/>
  <c r="B49" i="17"/>
  <c r="N49" i="17" s="1"/>
  <c r="M48" i="17"/>
  <c r="L48" i="17"/>
  <c r="K48" i="17"/>
  <c r="J48" i="17"/>
  <c r="I48" i="17"/>
  <c r="H48" i="17"/>
  <c r="G48" i="17"/>
  <c r="F48" i="17"/>
  <c r="E48" i="17"/>
  <c r="D48" i="17"/>
  <c r="C48" i="17"/>
  <c r="B48" i="17"/>
  <c r="N48" i="17" s="1"/>
  <c r="M47" i="17"/>
  <c r="L47" i="17"/>
  <c r="K47" i="17"/>
  <c r="J47" i="17"/>
  <c r="I47" i="17"/>
  <c r="H47" i="17"/>
  <c r="G47" i="17"/>
  <c r="F47" i="17"/>
  <c r="E47" i="17"/>
  <c r="D47" i="17"/>
  <c r="C47" i="17"/>
  <c r="B47" i="17"/>
  <c r="N47" i="17" s="1"/>
  <c r="M46" i="17"/>
  <c r="L46" i="17"/>
  <c r="K46" i="17"/>
  <c r="J46" i="17"/>
  <c r="I46" i="17"/>
  <c r="H46" i="17"/>
  <c r="G46" i="17"/>
  <c r="F46" i="17"/>
  <c r="E46" i="17"/>
  <c r="D46" i="17"/>
  <c r="C46" i="17"/>
  <c r="B46" i="17"/>
  <c r="N46" i="17" s="1"/>
  <c r="M44" i="17"/>
  <c r="L44" i="17"/>
  <c r="K44" i="17"/>
  <c r="J44" i="17"/>
  <c r="I44" i="17"/>
  <c r="H44" i="17"/>
  <c r="G44" i="17"/>
  <c r="F44" i="17"/>
  <c r="E44" i="17"/>
  <c r="D44" i="17"/>
  <c r="C44" i="17"/>
  <c r="B44" i="17"/>
  <c r="N44" i="17" s="1"/>
  <c r="M43" i="17"/>
  <c r="L43" i="17"/>
  <c r="K43" i="17"/>
  <c r="J43" i="17"/>
  <c r="I43" i="17"/>
  <c r="H43" i="17"/>
  <c r="G43" i="17"/>
  <c r="F43" i="17"/>
  <c r="E43" i="17"/>
  <c r="D43" i="17"/>
  <c r="C43" i="17"/>
  <c r="B43" i="17"/>
  <c r="N43" i="17" s="1"/>
  <c r="M42" i="17"/>
  <c r="L42" i="17"/>
  <c r="K42" i="17"/>
  <c r="J42" i="17"/>
  <c r="I42" i="17"/>
  <c r="H42" i="17"/>
  <c r="G42" i="17"/>
  <c r="F42" i="17"/>
  <c r="E42" i="17"/>
  <c r="D42" i="17"/>
  <c r="C42" i="17"/>
  <c r="B42" i="17"/>
  <c r="N42" i="17" s="1"/>
  <c r="M41" i="17"/>
  <c r="L41" i="17"/>
  <c r="K41" i="17"/>
  <c r="J41" i="17"/>
  <c r="I41" i="17"/>
  <c r="H41" i="17"/>
  <c r="G41" i="17"/>
  <c r="F41" i="17"/>
  <c r="E41" i="17"/>
  <c r="D41" i="17"/>
  <c r="C41" i="17"/>
  <c r="B41" i="17"/>
  <c r="N41" i="17" s="1"/>
  <c r="M39" i="17"/>
  <c r="L39" i="17"/>
  <c r="K39" i="17"/>
  <c r="J39" i="17"/>
  <c r="I39" i="17"/>
  <c r="H39" i="17"/>
  <c r="G39" i="17"/>
  <c r="F39" i="17"/>
  <c r="E39" i="17"/>
  <c r="D39" i="17"/>
  <c r="C39" i="17"/>
  <c r="B39" i="17"/>
  <c r="N39" i="17" s="1"/>
  <c r="M38" i="17"/>
  <c r="L38" i="17"/>
  <c r="K38" i="17"/>
  <c r="J38" i="17"/>
  <c r="I38" i="17"/>
  <c r="H38" i="17"/>
  <c r="G38" i="17"/>
  <c r="F38" i="17"/>
  <c r="E38" i="17"/>
  <c r="D38" i="17"/>
  <c r="C38" i="17"/>
  <c r="B38" i="17"/>
  <c r="N38" i="17" s="1"/>
  <c r="M36" i="17"/>
  <c r="L36" i="17"/>
  <c r="K36" i="17"/>
  <c r="J36" i="17"/>
  <c r="I36" i="17"/>
  <c r="H36" i="17"/>
  <c r="G36" i="17"/>
  <c r="F36" i="17"/>
  <c r="E36" i="17"/>
  <c r="D36" i="17"/>
  <c r="C36" i="17"/>
  <c r="B36" i="17"/>
  <c r="N36" i="17" s="1"/>
  <c r="M35" i="17"/>
  <c r="L35" i="17"/>
  <c r="K35" i="17"/>
  <c r="J35" i="17"/>
  <c r="I35" i="17"/>
  <c r="H35" i="17"/>
  <c r="G35" i="17"/>
  <c r="F35" i="17"/>
  <c r="E35" i="17"/>
  <c r="D35" i="17"/>
  <c r="C35" i="17"/>
  <c r="B35" i="17"/>
  <c r="N35" i="17" s="1"/>
  <c r="M34" i="17"/>
  <c r="L34" i="17"/>
  <c r="K34" i="17"/>
  <c r="J34" i="17"/>
  <c r="I34" i="17"/>
  <c r="H34" i="17"/>
  <c r="G34" i="17"/>
  <c r="F34" i="17"/>
  <c r="E34" i="17"/>
  <c r="D34" i="17"/>
  <c r="C34" i="17"/>
  <c r="B34" i="17"/>
  <c r="N34" i="17" s="1"/>
  <c r="M33" i="17"/>
  <c r="L33" i="17"/>
  <c r="K33" i="17"/>
  <c r="J33" i="17"/>
  <c r="I33" i="17"/>
  <c r="H33" i="17"/>
  <c r="G33" i="17"/>
  <c r="F33" i="17"/>
  <c r="E33" i="17"/>
  <c r="D33" i="17"/>
  <c r="C33" i="17"/>
  <c r="B33" i="17"/>
  <c r="N33" i="17" s="1"/>
  <c r="M32" i="17"/>
  <c r="L32" i="17"/>
  <c r="K32" i="17"/>
  <c r="J32" i="17"/>
  <c r="I32" i="17"/>
  <c r="H32" i="17"/>
  <c r="G32" i="17"/>
  <c r="F32" i="17"/>
  <c r="E32" i="17"/>
  <c r="D32" i="17"/>
  <c r="C32" i="17"/>
  <c r="B32" i="17"/>
  <c r="N32" i="17" s="1"/>
  <c r="M31" i="17"/>
  <c r="L31" i="17"/>
  <c r="K31" i="17"/>
  <c r="J31" i="17"/>
  <c r="I31" i="17"/>
  <c r="H31" i="17"/>
  <c r="G31" i="17"/>
  <c r="F31" i="17"/>
  <c r="E31" i="17"/>
  <c r="D31" i="17"/>
  <c r="C31" i="17"/>
  <c r="B31" i="17"/>
  <c r="N31" i="17" s="1"/>
  <c r="M29" i="17"/>
  <c r="L29" i="17"/>
  <c r="K29" i="17"/>
  <c r="J29" i="17"/>
  <c r="I29" i="17"/>
  <c r="H29" i="17"/>
  <c r="G29" i="17"/>
  <c r="F29" i="17"/>
  <c r="E29" i="17"/>
  <c r="D29" i="17"/>
  <c r="C29" i="17"/>
  <c r="B29" i="17"/>
  <c r="N29" i="17" s="1"/>
  <c r="M28" i="17"/>
  <c r="L28" i="17"/>
  <c r="K28" i="17"/>
  <c r="J28" i="17"/>
  <c r="I28" i="17"/>
  <c r="H28" i="17"/>
  <c r="G28" i="17"/>
  <c r="F28" i="17"/>
  <c r="E28" i="17"/>
  <c r="D28" i="17"/>
  <c r="C28" i="17"/>
  <c r="B28" i="17"/>
  <c r="N28" i="17" s="1"/>
  <c r="M27" i="17"/>
  <c r="L27" i="17"/>
  <c r="K27" i="17"/>
  <c r="J27" i="17"/>
  <c r="I27" i="17"/>
  <c r="H27" i="17"/>
  <c r="G27" i="17"/>
  <c r="F27" i="17"/>
  <c r="E27" i="17"/>
  <c r="D27" i="17"/>
  <c r="C27" i="17"/>
  <c r="B27" i="17"/>
  <c r="N27" i="17" s="1"/>
  <c r="M26" i="17"/>
  <c r="L26" i="17"/>
  <c r="K26" i="17"/>
  <c r="J26" i="17"/>
  <c r="I26" i="17"/>
  <c r="H26" i="17"/>
  <c r="G26" i="17"/>
  <c r="F26" i="17"/>
  <c r="E26" i="17"/>
  <c r="D26" i="17"/>
  <c r="C26" i="17"/>
  <c r="B26" i="17"/>
  <c r="N26" i="17" s="1"/>
  <c r="M24" i="17"/>
  <c r="L24" i="17"/>
  <c r="K24" i="17"/>
  <c r="J24" i="17"/>
  <c r="I24" i="17"/>
  <c r="H24" i="17"/>
  <c r="G24" i="17"/>
  <c r="F24" i="17"/>
  <c r="E24" i="17"/>
  <c r="D24" i="17"/>
  <c r="C24" i="17"/>
  <c r="B24" i="17"/>
  <c r="N24" i="17" s="1"/>
  <c r="M22" i="17"/>
  <c r="L22" i="17"/>
  <c r="K22" i="17"/>
  <c r="J22" i="17"/>
  <c r="I22" i="17"/>
  <c r="H22" i="17"/>
  <c r="G22" i="17"/>
  <c r="F22" i="17"/>
  <c r="E22" i="17"/>
  <c r="D22" i="17"/>
  <c r="C22" i="17"/>
  <c r="B22" i="17"/>
  <c r="N22" i="17" s="1"/>
  <c r="M20" i="17"/>
  <c r="L20" i="17"/>
  <c r="K20" i="17"/>
  <c r="J20" i="17"/>
  <c r="I20" i="17"/>
  <c r="H20" i="17"/>
  <c r="G20" i="17"/>
  <c r="F20" i="17"/>
  <c r="E20" i="17"/>
  <c r="D20" i="17"/>
  <c r="C20" i="17"/>
  <c r="B20" i="17"/>
  <c r="N20" i="17" s="1"/>
  <c r="M19" i="17"/>
  <c r="L19" i="17"/>
  <c r="K19" i="17"/>
  <c r="J19" i="17"/>
  <c r="I19" i="17"/>
  <c r="H19" i="17"/>
  <c r="G19" i="17"/>
  <c r="F19" i="17"/>
  <c r="E19" i="17"/>
  <c r="D19" i="17"/>
  <c r="C19" i="17"/>
  <c r="B19" i="17"/>
  <c r="N19" i="17" s="1"/>
  <c r="M18" i="17"/>
  <c r="L18" i="17"/>
  <c r="K18" i="17"/>
  <c r="J18" i="17"/>
  <c r="I18" i="17"/>
  <c r="H18" i="17"/>
  <c r="G18" i="17"/>
  <c r="F18" i="17"/>
  <c r="E18" i="17"/>
  <c r="D18" i="17"/>
  <c r="C18" i="17"/>
  <c r="O18" i="17" s="1"/>
  <c r="B18" i="17"/>
  <c r="N18" i="17" s="1"/>
  <c r="M17" i="17"/>
  <c r="L17" i="17"/>
  <c r="K17" i="17"/>
  <c r="J17" i="17"/>
  <c r="I17" i="17"/>
  <c r="H17" i="17"/>
  <c r="G17" i="17"/>
  <c r="F17" i="17"/>
  <c r="E17" i="17"/>
  <c r="D17" i="17"/>
  <c r="C17" i="17"/>
  <c r="B17" i="17"/>
  <c r="N17" i="17" s="1"/>
  <c r="M14" i="17"/>
  <c r="L14" i="17"/>
  <c r="K14" i="17"/>
  <c r="J14" i="17"/>
  <c r="I14" i="17"/>
  <c r="H14" i="17"/>
  <c r="G14" i="17"/>
  <c r="F14" i="17"/>
  <c r="E14" i="17"/>
  <c r="D14" i="17"/>
  <c r="C14" i="17"/>
  <c r="B14" i="17"/>
  <c r="N14" i="17" s="1"/>
  <c r="M13" i="17"/>
  <c r="L13" i="17"/>
  <c r="K13" i="17"/>
  <c r="J13" i="17"/>
  <c r="I13" i="17"/>
  <c r="H13" i="17"/>
  <c r="G13" i="17"/>
  <c r="F13" i="17"/>
  <c r="E13" i="17"/>
  <c r="D13" i="17"/>
  <c r="C13" i="17"/>
  <c r="B13" i="17"/>
  <c r="N13" i="17" s="1"/>
  <c r="M12" i="17"/>
  <c r="L12" i="17"/>
  <c r="K12" i="17"/>
  <c r="J12" i="17"/>
  <c r="I12" i="17"/>
  <c r="H12" i="17"/>
  <c r="G12" i="17"/>
  <c r="F12" i="17"/>
  <c r="E12" i="17"/>
  <c r="D12" i="17"/>
  <c r="C12" i="17"/>
  <c r="B12" i="17"/>
  <c r="N12" i="17" s="1"/>
  <c r="M11" i="17"/>
  <c r="L11" i="17"/>
  <c r="K11" i="17"/>
  <c r="J11" i="17"/>
  <c r="I11" i="17"/>
  <c r="H11" i="17"/>
  <c r="G11" i="17"/>
  <c r="F11" i="17"/>
  <c r="E11" i="17"/>
  <c r="D11" i="17"/>
  <c r="C11" i="17"/>
  <c r="B11" i="17"/>
  <c r="N11" i="17" s="1"/>
  <c r="M10" i="17"/>
  <c r="L10" i="17"/>
  <c r="K10" i="17"/>
  <c r="J10" i="17"/>
  <c r="I10" i="17"/>
  <c r="H10" i="17"/>
  <c r="G10" i="17"/>
  <c r="F10" i="17"/>
  <c r="E10" i="17"/>
  <c r="D10" i="17"/>
  <c r="C10" i="17"/>
  <c r="B10" i="17"/>
  <c r="N10" i="17" s="1"/>
  <c r="M9" i="17"/>
  <c r="L9" i="17"/>
  <c r="K9" i="17"/>
  <c r="J9" i="17"/>
  <c r="I9" i="17"/>
  <c r="H9" i="17"/>
  <c r="G9" i="17"/>
  <c r="F9" i="17"/>
  <c r="E9" i="17"/>
  <c r="D9" i="17"/>
  <c r="C9" i="17"/>
  <c r="B9" i="17"/>
  <c r="N9" i="17" s="1"/>
  <c r="M8" i="17"/>
  <c r="L8" i="17"/>
  <c r="K8" i="17"/>
  <c r="J8" i="17"/>
  <c r="I8" i="17"/>
  <c r="H8" i="17"/>
  <c r="G8" i="17"/>
  <c r="F8" i="17"/>
  <c r="E8" i="17"/>
  <c r="D8" i="17"/>
  <c r="C8" i="17"/>
  <c r="B8" i="17"/>
  <c r="N8" i="17" s="1"/>
  <c r="M7" i="17"/>
  <c r="L7" i="17"/>
  <c r="K7" i="17"/>
  <c r="J7" i="17"/>
  <c r="I7" i="17"/>
  <c r="H7" i="17"/>
  <c r="G7" i="17"/>
  <c r="F7" i="17"/>
  <c r="E7" i="17"/>
  <c r="D7" i="17"/>
  <c r="C7" i="17"/>
  <c r="B7" i="17"/>
  <c r="N7" i="17" s="1"/>
  <c r="M6" i="17"/>
  <c r="L6" i="17"/>
  <c r="K6" i="17"/>
  <c r="J6" i="17"/>
  <c r="I6" i="17"/>
  <c r="H6" i="17"/>
  <c r="G6" i="17"/>
  <c r="F6" i="17"/>
  <c r="E6" i="17"/>
  <c r="D6" i="17"/>
  <c r="C6" i="17"/>
  <c r="B6" i="17"/>
  <c r="O6" i="17" s="1"/>
  <c r="M5" i="17"/>
  <c r="L5" i="17"/>
  <c r="K5" i="17"/>
  <c r="J5" i="17"/>
  <c r="I5" i="17"/>
  <c r="H5" i="17"/>
  <c r="G5" i="17"/>
  <c r="F5" i="17"/>
  <c r="E5" i="17"/>
  <c r="D5" i="17"/>
  <c r="C5" i="17"/>
  <c r="B5" i="17"/>
  <c r="N5" i="17" s="1"/>
  <c r="M4" i="17"/>
  <c r="L4" i="17"/>
  <c r="K4" i="17"/>
  <c r="J4" i="17"/>
  <c r="I4" i="17"/>
  <c r="H4" i="17"/>
  <c r="G4" i="17"/>
  <c r="F4" i="17"/>
  <c r="E4" i="17"/>
  <c r="D4" i="17"/>
  <c r="C4" i="17"/>
  <c r="B4" i="17"/>
  <c r="N4" i="17" s="1"/>
  <c r="M3" i="17"/>
  <c r="L3" i="17"/>
  <c r="K3" i="17"/>
  <c r="J3" i="17"/>
  <c r="I3" i="17"/>
  <c r="H3" i="17"/>
  <c r="G3" i="17"/>
  <c r="F3" i="17"/>
  <c r="E3" i="17"/>
  <c r="D3" i="17"/>
  <c r="C3" i="17"/>
  <c r="B3" i="17"/>
  <c r="N3" i="17" s="1"/>
  <c r="M53" i="16"/>
  <c r="L53" i="16"/>
  <c r="K53" i="16"/>
  <c r="J53" i="16"/>
  <c r="I53" i="16"/>
  <c r="H53" i="16"/>
  <c r="G53" i="16"/>
  <c r="F53" i="16"/>
  <c r="E53" i="16"/>
  <c r="D53" i="16"/>
  <c r="C53" i="16"/>
  <c r="B53" i="16"/>
  <c r="N53" i="16" s="1"/>
  <c r="M52" i="16"/>
  <c r="L52" i="16"/>
  <c r="K52" i="16"/>
  <c r="J52" i="16"/>
  <c r="I52" i="16"/>
  <c r="H52" i="16"/>
  <c r="G52" i="16"/>
  <c r="F52" i="16"/>
  <c r="E52" i="16"/>
  <c r="D52" i="16"/>
  <c r="C52" i="16"/>
  <c r="B52" i="16"/>
  <c r="N52" i="16" s="1"/>
  <c r="M51" i="16"/>
  <c r="L51" i="16"/>
  <c r="K51" i="16"/>
  <c r="J51" i="16"/>
  <c r="I51" i="16"/>
  <c r="H51" i="16"/>
  <c r="G51" i="16"/>
  <c r="F51" i="16"/>
  <c r="E51" i="16"/>
  <c r="D51" i="16"/>
  <c r="C51" i="16"/>
  <c r="B51" i="16"/>
  <c r="N51" i="16" s="1"/>
  <c r="M49" i="16"/>
  <c r="L49" i="16"/>
  <c r="K49" i="16"/>
  <c r="J49" i="16"/>
  <c r="I49" i="16"/>
  <c r="H49" i="16"/>
  <c r="G49" i="16"/>
  <c r="F49" i="16"/>
  <c r="E49" i="16"/>
  <c r="D49" i="16"/>
  <c r="C49" i="16"/>
  <c r="B49" i="16"/>
  <c r="N49" i="16" s="1"/>
  <c r="N48" i="16"/>
  <c r="L48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N47" i="16" s="1"/>
  <c r="N46" i="16"/>
  <c r="L46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N44" i="16" s="1"/>
  <c r="M43" i="16"/>
  <c r="L43" i="16"/>
  <c r="K43" i="16"/>
  <c r="J43" i="16"/>
  <c r="I43" i="16"/>
  <c r="H43" i="16"/>
  <c r="G43" i="16"/>
  <c r="F43" i="16"/>
  <c r="E43" i="16"/>
  <c r="D43" i="16"/>
  <c r="C43" i="16"/>
  <c r="B43" i="16"/>
  <c r="N43" i="16" s="1"/>
  <c r="M42" i="16"/>
  <c r="L42" i="16"/>
  <c r="K42" i="16"/>
  <c r="J42" i="16"/>
  <c r="I42" i="16"/>
  <c r="H42" i="16"/>
  <c r="G42" i="16"/>
  <c r="F42" i="16"/>
  <c r="E42" i="16"/>
  <c r="D42" i="16"/>
  <c r="C42" i="16"/>
  <c r="B42" i="16"/>
  <c r="N42" i="16" s="1"/>
  <c r="M41" i="16"/>
  <c r="L41" i="16"/>
  <c r="K41" i="16"/>
  <c r="J41" i="16"/>
  <c r="I41" i="16"/>
  <c r="H41" i="16"/>
  <c r="G41" i="16"/>
  <c r="F41" i="16"/>
  <c r="E41" i="16"/>
  <c r="D41" i="16"/>
  <c r="C41" i="16"/>
  <c r="B41" i="16"/>
  <c r="N41" i="16" s="1"/>
  <c r="M39" i="16"/>
  <c r="L39" i="16"/>
  <c r="K39" i="16"/>
  <c r="J39" i="16"/>
  <c r="I39" i="16"/>
  <c r="H39" i="16"/>
  <c r="G39" i="16"/>
  <c r="F39" i="16"/>
  <c r="E39" i="16"/>
  <c r="D39" i="16"/>
  <c r="C39" i="16"/>
  <c r="B39" i="16"/>
  <c r="N39" i="16" s="1"/>
  <c r="M38" i="16"/>
  <c r="L38" i="16"/>
  <c r="B38" i="16"/>
  <c r="N38" i="16" s="1"/>
  <c r="M36" i="16"/>
  <c r="L36" i="16"/>
  <c r="K36" i="16"/>
  <c r="J36" i="16"/>
  <c r="I36" i="16"/>
  <c r="H36" i="16"/>
  <c r="G36" i="16"/>
  <c r="F36" i="16"/>
  <c r="E36" i="16"/>
  <c r="D36" i="16"/>
  <c r="C36" i="16"/>
  <c r="B36" i="16"/>
  <c r="N36" i="16" s="1"/>
  <c r="N35" i="16"/>
  <c r="M35" i="16"/>
  <c r="L35" i="16"/>
  <c r="B35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N34" i="16" s="1"/>
  <c r="M33" i="16"/>
  <c r="L33" i="16"/>
  <c r="B33" i="16"/>
  <c r="N33" i="16" s="1"/>
  <c r="M32" i="16"/>
  <c r="L32" i="16"/>
  <c r="K32" i="16"/>
  <c r="J32" i="16"/>
  <c r="I32" i="16"/>
  <c r="H32" i="16"/>
  <c r="G32" i="16"/>
  <c r="F32" i="16"/>
  <c r="E32" i="16"/>
  <c r="D32" i="16"/>
  <c r="C32" i="16"/>
  <c r="B32" i="16"/>
  <c r="N32" i="16" s="1"/>
  <c r="M31" i="16"/>
  <c r="L31" i="16"/>
  <c r="B31" i="16"/>
  <c r="N31" i="16" s="1"/>
  <c r="M29" i="16"/>
  <c r="L29" i="16"/>
  <c r="K29" i="16"/>
  <c r="J29" i="16"/>
  <c r="I29" i="16"/>
  <c r="H29" i="16"/>
  <c r="G29" i="16"/>
  <c r="F29" i="16"/>
  <c r="E29" i="16"/>
  <c r="D29" i="16"/>
  <c r="C29" i="16"/>
  <c r="B29" i="16"/>
  <c r="N29" i="16" s="1"/>
  <c r="M28" i="16"/>
  <c r="L28" i="16"/>
  <c r="K28" i="16"/>
  <c r="J28" i="16"/>
  <c r="I28" i="16"/>
  <c r="H28" i="16"/>
  <c r="G28" i="16"/>
  <c r="F28" i="16"/>
  <c r="E28" i="16"/>
  <c r="D28" i="16"/>
  <c r="C28" i="16"/>
  <c r="B28" i="16"/>
  <c r="N28" i="16" s="1"/>
  <c r="M27" i="16"/>
  <c r="L27" i="16"/>
  <c r="K27" i="16"/>
  <c r="J27" i="16"/>
  <c r="I27" i="16"/>
  <c r="H27" i="16"/>
  <c r="G27" i="16"/>
  <c r="F27" i="16"/>
  <c r="E27" i="16"/>
  <c r="D27" i="16"/>
  <c r="C27" i="16"/>
  <c r="B27" i="16"/>
  <c r="N27" i="16" s="1"/>
  <c r="M26" i="16"/>
  <c r="L26" i="16"/>
  <c r="K26" i="16"/>
  <c r="J26" i="16"/>
  <c r="I26" i="16"/>
  <c r="H26" i="16"/>
  <c r="G26" i="16"/>
  <c r="F26" i="16"/>
  <c r="E26" i="16"/>
  <c r="D26" i="16"/>
  <c r="C26" i="16"/>
  <c r="B26" i="16"/>
  <c r="N26" i="16" s="1"/>
  <c r="M24" i="16"/>
  <c r="L24" i="16"/>
  <c r="K24" i="16"/>
  <c r="J24" i="16"/>
  <c r="I24" i="16"/>
  <c r="H24" i="16"/>
  <c r="G24" i="16"/>
  <c r="F24" i="16"/>
  <c r="E24" i="16"/>
  <c r="D24" i="16"/>
  <c r="C24" i="16"/>
  <c r="B24" i="16"/>
  <c r="N24" i="16" s="1"/>
  <c r="M22" i="16"/>
  <c r="L22" i="16"/>
  <c r="K22" i="16"/>
  <c r="J22" i="16"/>
  <c r="I22" i="16"/>
  <c r="H22" i="16"/>
  <c r="G22" i="16"/>
  <c r="F22" i="16"/>
  <c r="E22" i="16"/>
  <c r="D22" i="16"/>
  <c r="C22" i="16"/>
  <c r="B22" i="16"/>
  <c r="N22" i="16" s="1"/>
  <c r="M20" i="16"/>
  <c r="L20" i="16"/>
  <c r="K20" i="16"/>
  <c r="J20" i="16"/>
  <c r="I20" i="16"/>
  <c r="H20" i="16"/>
  <c r="G20" i="16"/>
  <c r="F20" i="16"/>
  <c r="E20" i="16"/>
  <c r="D20" i="16"/>
  <c r="C20" i="16"/>
  <c r="B20" i="16"/>
  <c r="N20" i="16" s="1"/>
  <c r="M19" i="16"/>
  <c r="L19" i="16"/>
  <c r="K19" i="16"/>
  <c r="J19" i="16"/>
  <c r="I19" i="16"/>
  <c r="H19" i="16"/>
  <c r="G19" i="16"/>
  <c r="F19" i="16"/>
  <c r="E19" i="16"/>
  <c r="D19" i="16"/>
  <c r="C19" i="16"/>
  <c r="B19" i="16"/>
  <c r="N19" i="16" s="1"/>
  <c r="M18" i="16"/>
  <c r="L18" i="16"/>
  <c r="K18" i="16"/>
  <c r="J18" i="16"/>
  <c r="I18" i="16"/>
  <c r="H18" i="16"/>
  <c r="G18" i="16"/>
  <c r="F18" i="16"/>
  <c r="E18" i="16"/>
  <c r="D18" i="16"/>
  <c r="C18" i="16"/>
  <c r="B18" i="16"/>
  <c r="O18" i="16" s="1"/>
  <c r="M17" i="16"/>
  <c r="L17" i="16"/>
  <c r="K17" i="16"/>
  <c r="J17" i="16"/>
  <c r="I17" i="16"/>
  <c r="H17" i="16"/>
  <c r="G17" i="16"/>
  <c r="F17" i="16"/>
  <c r="E17" i="16"/>
  <c r="D17" i="16"/>
  <c r="C17" i="16"/>
  <c r="B17" i="16"/>
  <c r="N17" i="16" s="1"/>
  <c r="M14" i="16"/>
  <c r="L14" i="16"/>
  <c r="K14" i="16"/>
  <c r="J14" i="16"/>
  <c r="I14" i="16"/>
  <c r="H14" i="16"/>
  <c r="G14" i="16"/>
  <c r="F14" i="16"/>
  <c r="E14" i="16"/>
  <c r="D14" i="16"/>
  <c r="C14" i="16"/>
  <c r="B14" i="16"/>
  <c r="N14" i="16" s="1"/>
  <c r="M13" i="16"/>
  <c r="L13" i="16"/>
  <c r="K13" i="16"/>
  <c r="J13" i="16"/>
  <c r="I13" i="16"/>
  <c r="H13" i="16"/>
  <c r="G13" i="16"/>
  <c r="F13" i="16"/>
  <c r="E13" i="16"/>
  <c r="D13" i="16"/>
  <c r="C13" i="16"/>
  <c r="B13" i="16"/>
  <c r="N13" i="16" s="1"/>
  <c r="M12" i="16"/>
  <c r="L12" i="16"/>
  <c r="K12" i="16"/>
  <c r="J12" i="16"/>
  <c r="I12" i="16"/>
  <c r="H12" i="16"/>
  <c r="G12" i="16"/>
  <c r="F12" i="16"/>
  <c r="E12" i="16"/>
  <c r="D12" i="16"/>
  <c r="C12" i="16"/>
  <c r="B12" i="16"/>
  <c r="N12" i="16" s="1"/>
  <c r="M11" i="16"/>
  <c r="L11" i="16"/>
  <c r="K11" i="16"/>
  <c r="J11" i="16"/>
  <c r="I11" i="16"/>
  <c r="H11" i="16"/>
  <c r="G11" i="16"/>
  <c r="F11" i="16"/>
  <c r="E11" i="16"/>
  <c r="D11" i="16"/>
  <c r="C11" i="16"/>
  <c r="B11" i="16"/>
  <c r="N11" i="16" s="1"/>
  <c r="M10" i="16"/>
  <c r="L10" i="16"/>
  <c r="K10" i="16"/>
  <c r="J10" i="16"/>
  <c r="I10" i="16"/>
  <c r="H10" i="16"/>
  <c r="G10" i="16"/>
  <c r="F10" i="16"/>
  <c r="E10" i="16"/>
  <c r="D10" i="16"/>
  <c r="C10" i="16"/>
  <c r="B10" i="16"/>
  <c r="N10" i="16" s="1"/>
  <c r="M9" i="16"/>
  <c r="L9" i="16"/>
  <c r="K9" i="16"/>
  <c r="J9" i="16"/>
  <c r="I9" i="16"/>
  <c r="H9" i="16"/>
  <c r="G9" i="16"/>
  <c r="F9" i="16"/>
  <c r="E9" i="16"/>
  <c r="D9" i="16"/>
  <c r="C9" i="16"/>
  <c r="B9" i="16"/>
  <c r="N9" i="16" s="1"/>
  <c r="M8" i="16"/>
  <c r="L8" i="16"/>
  <c r="K8" i="16"/>
  <c r="J8" i="16"/>
  <c r="I8" i="16"/>
  <c r="H8" i="16"/>
  <c r="G8" i="16"/>
  <c r="F8" i="16"/>
  <c r="E8" i="16"/>
  <c r="D8" i="16"/>
  <c r="C8" i="16"/>
  <c r="B8" i="16"/>
  <c r="N8" i="16" s="1"/>
  <c r="N7" i="16"/>
  <c r="L7" i="16"/>
  <c r="M6" i="16"/>
  <c r="L6" i="16"/>
  <c r="K6" i="16"/>
  <c r="J6" i="16"/>
  <c r="I6" i="16"/>
  <c r="H6" i="16"/>
  <c r="G6" i="16"/>
  <c r="F6" i="16"/>
  <c r="E6" i="16"/>
  <c r="D6" i="16"/>
  <c r="C6" i="16"/>
  <c r="B6" i="16"/>
  <c r="O6" i="16" s="1"/>
  <c r="M5" i="16"/>
  <c r="L5" i="16"/>
  <c r="K5" i="16"/>
  <c r="J5" i="16"/>
  <c r="I5" i="16"/>
  <c r="H5" i="16"/>
  <c r="G5" i="16"/>
  <c r="F5" i="16"/>
  <c r="E5" i="16"/>
  <c r="D5" i="16"/>
  <c r="C5" i="16"/>
  <c r="B5" i="16"/>
  <c r="N5" i="16" s="1"/>
  <c r="M4" i="16"/>
  <c r="L4" i="16"/>
  <c r="K4" i="16"/>
  <c r="J4" i="16"/>
  <c r="I4" i="16"/>
  <c r="H4" i="16"/>
  <c r="G4" i="16"/>
  <c r="F4" i="16"/>
  <c r="E4" i="16"/>
  <c r="D4" i="16"/>
  <c r="C4" i="16"/>
  <c r="B4" i="16"/>
  <c r="N4" i="16" s="1"/>
  <c r="M3" i="16"/>
  <c r="L3" i="16"/>
  <c r="K3" i="16"/>
  <c r="J3" i="16"/>
  <c r="I3" i="16"/>
  <c r="H3" i="16"/>
  <c r="G3" i="16"/>
  <c r="F3" i="16"/>
  <c r="E3" i="16"/>
  <c r="D3" i="16"/>
  <c r="C3" i="16"/>
  <c r="B3" i="16"/>
  <c r="N3" i="16" s="1"/>
  <c r="M53" i="15"/>
  <c r="L53" i="15"/>
  <c r="K53" i="15"/>
  <c r="J53" i="15"/>
  <c r="I53" i="15"/>
  <c r="H53" i="15"/>
  <c r="G53" i="15"/>
  <c r="F53" i="15"/>
  <c r="E53" i="15"/>
  <c r="D53" i="15"/>
  <c r="C53" i="15"/>
  <c r="B53" i="15"/>
  <c r="N53" i="15" s="1"/>
  <c r="M52" i="15"/>
  <c r="L52" i="15"/>
  <c r="K52" i="15"/>
  <c r="J52" i="15"/>
  <c r="I52" i="15"/>
  <c r="H52" i="15"/>
  <c r="G52" i="15"/>
  <c r="F52" i="15"/>
  <c r="E52" i="15"/>
  <c r="D52" i="15"/>
  <c r="C52" i="15"/>
  <c r="B52" i="15"/>
  <c r="N52" i="15" s="1"/>
  <c r="M51" i="15"/>
  <c r="L51" i="15"/>
  <c r="K51" i="15"/>
  <c r="J51" i="15"/>
  <c r="I51" i="15"/>
  <c r="H51" i="15"/>
  <c r="G51" i="15"/>
  <c r="F51" i="15"/>
  <c r="E51" i="15"/>
  <c r="D51" i="15"/>
  <c r="C51" i="15"/>
  <c r="B51" i="15"/>
  <c r="N51" i="15" s="1"/>
  <c r="M49" i="15"/>
  <c r="L49" i="15"/>
  <c r="K49" i="15"/>
  <c r="J49" i="15"/>
  <c r="I49" i="15"/>
  <c r="H49" i="15"/>
  <c r="G49" i="15"/>
  <c r="F49" i="15"/>
  <c r="E49" i="15"/>
  <c r="D49" i="15"/>
  <c r="C49" i="15"/>
  <c r="B49" i="15"/>
  <c r="N49" i="15" s="1"/>
  <c r="L48" i="15"/>
  <c r="K48" i="15"/>
  <c r="J48" i="15"/>
  <c r="I48" i="15"/>
  <c r="H48" i="15"/>
  <c r="G48" i="15"/>
  <c r="F48" i="15"/>
  <c r="E48" i="15"/>
  <c r="D48" i="15"/>
  <c r="C48" i="15"/>
  <c r="B48" i="15"/>
  <c r="N48" i="15" s="1"/>
  <c r="M47" i="15"/>
  <c r="L47" i="15"/>
  <c r="K47" i="15"/>
  <c r="J47" i="15"/>
  <c r="I47" i="15"/>
  <c r="H47" i="15"/>
  <c r="G47" i="15"/>
  <c r="F47" i="15"/>
  <c r="E47" i="15"/>
  <c r="D47" i="15"/>
  <c r="C47" i="15"/>
  <c r="B47" i="15"/>
  <c r="N47" i="15" s="1"/>
  <c r="L46" i="15"/>
  <c r="K46" i="15"/>
  <c r="J46" i="15"/>
  <c r="I46" i="15"/>
  <c r="H46" i="15"/>
  <c r="G46" i="15"/>
  <c r="F46" i="15"/>
  <c r="E46" i="15"/>
  <c r="D46" i="15"/>
  <c r="C46" i="15"/>
  <c r="B46" i="15"/>
  <c r="N46" i="15" s="1"/>
  <c r="M44" i="15"/>
  <c r="L44" i="15"/>
  <c r="K44" i="15"/>
  <c r="J44" i="15"/>
  <c r="I44" i="15"/>
  <c r="H44" i="15"/>
  <c r="G44" i="15"/>
  <c r="F44" i="15"/>
  <c r="E44" i="15"/>
  <c r="D44" i="15"/>
  <c r="C44" i="15"/>
  <c r="B44" i="15"/>
  <c r="N44" i="15" s="1"/>
  <c r="M43" i="15"/>
  <c r="L43" i="15"/>
  <c r="K43" i="15"/>
  <c r="J43" i="15"/>
  <c r="I43" i="15"/>
  <c r="H43" i="15"/>
  <c r="G43" i="15"/>
  <c r="F43" i="15"/>
  <c r="E43" i="15"/>
  <c r="D43" i="15"/>
  <c r="C43" i="15"/>
  <c r="B43" i="15"/>
  <c r="N43" i="15" s="1"/>
  <c r="M42" i="15"/>
  <c r="L42" i="15"/>
  <c r="K42" i="15"/>
  <c r="J42" i="15"/>
  <c r="I42" i="15"/>
  <c r="H42" i="15"/>
  <c r="G42" i="15"/>
  <c r="F42" i="15"/>
  <c r="E42" i="15"/>
  <c r="D42" i="15"/>
  <c r="C42" i="15"/>
  <c r="B42" i="15"/>
  <c r="N42" i="15" s="1"/>
  <c r="M41" i="15"/>
  <c r="L41" i="15"/>
  <c r="K41" i="15"/>
  <c r="J41" i="15"/>
  <c r="I41" i="15"/>
  <c r="H41" i="15"/>
  <c r="G41" i="15"/>
  <c r="F41" i="15"/>
  <c r="E41" i="15"/>
  <c r="D41" i="15"/>
  <c r="C41" i="15"/>
  <c r="B41" i="15"/>
  <c r="N41" i="15" s="1"/>
  <c r="M39" i="15"/>
  <c r="L39" i="15"/>
  <c r="K39" i="15"/>
  <c r="J39" i="15"/>
  <c r="I39" i="15"/>
  <c r="H39" i="15"/>
  <c r="G39" i="15"/>
  <c r="F39" i="15"/>
  <c r="E39" i="15"/>
  <c r="D39" i="15"/>
  <c r="C39" i="15"/>
  <c r="B39" i="15"/>
  <c r="N39" i="15" s="1"/>
  <c r="M38" i="15"/>
  <c r="L38" i="15"/>
  <c r="K38" i="15"/>
  <c r="J38" i="15"/>
  <c r="I38" i="15"/>
  <c r="H38" i="15"/>
  <c r="G38" i="15"/>
  <c r="F38" i="15"/>
  <c r="E38" i="15"/>
  <c r="D38" i="15"/>
  <c r="C38" i="15"/>
  <c r="B38" i="15"/>
  <c r="N38" i="15" s="1"/>
  <c r="M36" i="15"/>
  <c r="L36" i="15"/>
  <c r="K36" i="15"/>
  <c r="J36" i="15"/>
  <c r="I36" i="15"/>
  <c r="H36" i="15"/>
  <c r="G36" i="15"/>
  <c r="F36" i="15"/>
  <c r="E36" i="15"/>
  <c r="D36" i="15"/>
  <c r="C36" i="15"/>
  <c r="B36" i="15"/>
  <c r="N36" i="15" s="1"/>
  <c r="M35" i="15"/>
  <c r="L35" i="15"/>
  <c r="K35" i="15"/>
  <c r="J35" i="15"/>
  <c r="I35" i="15"/>
  <c r="H35" i="15"/>
  <c r="G35" i="15"/>
  <c r="F35" i="15"/>
  <c r="E35" i="15"/>
  <c r="D35" i="15"/>
  <c r="C35" i="15"/>
  <c r="B35" i="15"/>
  <c r="N35" i="15" s="1"/>
  <c r="M34" i="15"/>
  <c r="L34" i="15"/>
  <c r="K34" i="15"/>
  <c r="J34" i="15"/>
  <c r="I34" i="15"/>
  <c r="H34" i="15"/>
  <c r="G34" i="15"/>
  <c r="F34" i="15"/>
  <c r="E34" i="15"/>
  <c r="D34" i="15"/>
  <c r="C34" i="15"/>
  <c r="B34" i="15"/>
  <c r="N34" i="15" s="1"/>
  <c r="M33" i="15"/>
  <c r="L33" i="15"/>
  <c r="K33" i="15"/>
  <c r="J33" i="15"/>
  <c r="I33" i="15"/>
  <c r="H33" i="15"/>
  <c r="G33" i="15"/>
  <c r="F33" i="15"/>
  <c r="E33" i="15"/>
  <c r="D33" i="15"/>
  <c r="C33" i="15"/>
  <c r="B33" i="15"/>
  <c r="N33" i="15" s="1"/>
  <c r="M32" i="15"/>
  <c r="L32" i="15"/>
  <c r="K32" i="15"/>
  <c r="J32" i="15"/>
  <c r="I32" i="15"/>
  <c r="H32" i="15"/>
  <c r="G32" i="15"/>
  <c r="F32" i="15"/>
  <c r="E32" i="15"/>
  <c r="D32" i="15"/>
  <c r="C32" i="15"/>
  <c r="B32" i="15"/>
  <c r="N32" i="15" s="1"/>
  <c r="M31" i="15"/>
  <c r="L31" i="15"/>
  <c r="K31" i="15"/>
  <c r="J31" i="15"/>
  <c r="I31" i="15"/>
  <c r="H31" i="15"/>
  <c r="G31" i="15"/>
  <c r="F31" i="15"/>
  <c r="E31" i="15"/>
  <c r="D31" i="15"/>
  <c r="C31" i="15"/>
  <c r="B31" i="15"/>
  <c r="N31" i="15" s="1"/>
  <c r="M29" i="15"/>
  <c r="L29" i="15"/>
  <c r="K29" i="15"/>
  <c r="J29" i="15"/>
  <c r="I29" i="15"/>
  <c r="H29" i="15"/>
  <c r="G29" i="15"/>
  <c r="F29" i="15"/>
  <c r="E29" i="15"/>
  <c r="D29" i="15"/>
  <c r="C29" i="15"/>
  <c r="B29" i="15"/>
  <c r="N29" i="15" s="1"/>
  <c r="M28" i="15"/>
  <c r="L28" i="15"/>
  <c r="K28" i="15"/>
  <c r="J28" i="15"/>
  <c r="I28" i="15"/>
  <c r="H28" i="15"/>
  <c r="G28" i="15"/>
  <c r="F28" i="15"/>
  <c r="E28" i="15"/>
  <c r="D28" i="15"/>
  <c r="C28" i="15"/>
  <c r="B28" i="15"/>
  <c r="N28" i="15" s="1"/>
  <c r="M27" i="15"/>
  <c r="L27" i="15"/>
  <c r="K27" i="15"/>
  <c r="J27" i="15"/>
  <c r="I27" i="15"/>
  <c r="H27" i="15"/>
  <c r="G27" i="15"/>
  <c r="F27" i="15"/>
  <c r="E27" i="15"/>
  <c r="D27" i="15"/>
  <c r="C27" i="15"/>
  <c r="B27" i="15"/>
  <c r="N27" i="15" s="1"/>
  <c r="M26" i="15"/>
  <c r="L26" i="15"/>
  <c r="K26" i="15"/>
  <c r="J26" i="15"/>
  <c r="I26" i="15"/>
  <c r="H26" i="15"/>
  <c r="G26" i="15"/>
  <c r="F26" i="15"/>
  <c r="E26" i="15"/>
  <c r="D26" i="15"/>
  <c r="C26" i="15"/>
  <c r="B26" i="15"/>
  <c r="N26" i="15" s="1"/>
  <c r="M24" i="15"/>
  <c r="L24" i="15"/>
  <c r="K24" i="15"/>
  <c r="J24" i="15"/>
  <c r="I24" i="15"/>
  <c r="H24" i="15"/>
  <c r="G24" i="15"/>
  <c r="F24" i="15"/>
  <c r="E24" i="15"/>
  <c r="D24" i="15"/>
  <c r="C24" i="15"/>
  <c r="B24" i="15"/>
  <c r="N24" i="15" s="1"/>
  <c r="M22" i="15"/>
  <c r="L22" i="15"/>
  <c r="K22" i="15"/>
  <c r="J22" i="15"/>
  <c r="I22" i="15"/>
  <c r="H22" i="15"/>
  <c r="G22" i="15"/>
  <c r="F22" i="15"/>
  <c r="E22" i="15"/>
  <c r="D22" i="15"/>
  <c r="C22" i="15"/>
  <c r="B22" i="15"/>
  <c r="N22" i="15" s="1"/>
  <c r="M20" i="15"/>
  <c r="L20" i="15"/>
  <c r="K20" i="15"/>
  <c r="J20" i="15"/>
  <c r="I20" i="15"/>
  <c r="H20" i="15"/>
  <c r="G20" i="15"/>
  <c r="F20" i="15"/>
  <c r="E20" i="15"/>
  <c r="D20" i="15"/>
  <c r="C20" i="15"/>
  <c r="B20" i="15"/>
  <c r="N20" i="15" s="1"/>
  <c r="M19" i="15"/>
  <c r="L19" i="15"/>
  <c r="K19" i="15"/>
  <c r="J19" i="15"/>
  <c r="I19" i="15"/>
  <c r="H19" i="15"/>
  <c r="G19" i="15"/>
  <c r="F19" i="15"/>
  <c r="E19" i="15"/>
  <c r="D19" i="15"/>
  <c r="C19" i="15"/>
  <c r="B19" i="15"/>
  <c r="N19" i="15" s="1"/>
  <c r="M18" i="15"/>
  <c r="L18" i="15"/>
  <c r="K18" i="15"/>
  <c r="J18" i="15"/>
  <c r="I18" i="15"/>
  <c r="H18" i="15"/>
  <c r="G18" i="15"/>
  <c r="F18" i="15"/>
  <c r="E18" i="15"/>
  <c r="D18" i="15"/>
  <c r="C18" i="15"/>
  <c r="B18" i="15"/>
  <c r="N18" i="15" s="1"/>
  <c r="M17" i="15"/>
  <c r="L17" i="15"/>
  <c r="K17" i="15"/>
  <c r="J17" i="15"/>
  <c r="I17" i="15"/>
  <c r="H17" i="15"/>
  <c r="G17" i="15"/>
  <c r="F17" i="15"/>
  <c r="E17" i="15"/>
  <c r="D17" i="15"/>
  <c r="C17" i="15"/>
  <c r="B17" i="15"/>
  <c r="N17" i="15" s="1"/>
  <c r="M14" i="15"/>
  <c r="L14" i="15"/>
  <c r="K14" i="15"/>
  <c r="J14" i="15"/>
  <c r="I14" i="15"/>
  <c r="H14" i="15"/>
  <c r="G14" i="15"/>
  <c r="F14" i="15"/>
  <c r="E14" i="15"/>
  <c r="D14" i="15"/>
  <c r="C14" i="15"/>
  <c r="B14" i="15"/>
  <c r="N14" i="15" s="1"/>
  <c r="M13" i="15"/>
  <c r="L13" i="15"/>
  <c r="K13" i="15"/>
  <c r="J13" i="15"/>
  <c r="I13" i="15"/>
  <c r="H13" i="15"/>
  <c r="G13" i="15"/>
  <c r="F13" i="15"/>
  <c r="E13" i="15"/>
  <c r="D13" i="15"/>
  <c r="C13" i="15"/>
  <c r="B13" i="15"/>
  <c r="N13" i="15" s="1"/>
  <c r="M12" i="15"/>
  <c r="L12" i="15"/>
  <c r="K12" i="15"/>
  <c r="J12" i="15"/>
  <c r="I12" i="15"/>
  <c r="H12" i="15"/>
  <c r="G12" i="15"/>
  <c r="F12" i="15"/>
  <c r="E12" i="15"/>
  <c r="D12" i="15"/>
  <c r="C12" i="15"/>
  <c r="B12" i="15"/>
  <c r="N12" i="15" s="1"/>
  <c r="M11" i="15"/>
  <c r="L11" i="15"/>
  <c r="K11" i="15"/>
  <c r="J11" i="15"/>
  <c r="I11" i="15"/>
  <c r="H11" i="15"/>
  <c r="G11" i="15"/>
  <c r="F11" i="15"/>
  <c r="E11" i="15"/>
  <c r="D11" i="15"/>
  <c r="C11" i="15"/>
  <c r="B11" i="15"/>
  <c r="N11" i="15" s="1"/>
  <c r="M10" i="15"/>
  <c r="L10" i="15"/>
  <c r="K10" i="15"/>
  <c r="J10" i="15"/>
  <c r="I10" i="15"/>
  <c r="H10" i="15"/>
  <c r="G10" i="15"/>
  <c r="F10" i="15"/>
  <c r="E10" i="15"/>
  <c r="D10" i="15"/>
  <c r="C10" i="15"/>
  <c r="B10" i="15"/>
  <c r="N10" i="15" s="1"/>
  <c r="M9" i="15"/>
  <c r="L9" i="15"/>
  <c r="K9" i="15"/>
  <c r="J9" i="15"/>
  <c r="I9" i="15"/>
  <c r="H9" i="15"/>
  <c r="G9" i="15"/>
  <c r="F9" i="15"/>
  <c r="E9" i="15"/>
  <c r="D9" i="15"/>
  <c r="C9" i="15"/>
  <c r="B9" i="15"/>
  <c r="N9" i="15" s="1"/>
  <c r="M8" i="15"/>
  <c r="L8" i="15"/>
  <c r="K8" i="15"/>
  <c r="J8" i="15"/>
  <c r="I8" i="15"/>
  <c r="H8" i="15"/>
  <c r="G8" i="15"/>
  <c r="F8" i="15"/>
  <c r="E8" i="15"/>
  <c r="D8" i="15"/>
  <c r="C8" i="15"/>
  <c r="B8" i="15"/>
  <c r="N8" i="15" s="1"/>
  <c r="L7" i="15"/>
  <c r="K7" i="15"/>
  <c r="J7" i="15"/>
  <c r="I7" i="15"/>
  <c r="H7" i="15"/>
  <c r="G7" i="15"/>
  <c r="F7" i="15"/>
  <c r="E7" i="15"/>
  <c r="N7" i="15" s="1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O6" i="15" s="1"/>
  <c r="B6" i="15"/>
  <c r="N6" i="15" s="1"/>
  <c r="M5" i="15"/>
  <c r="L5" i="15"/>
  <c r="K5" i="15"/>
  <c r="J5" i="15"/>
  <c r="I5" i="15"/>
  <c r="H5" i="15"/>
  <c r="G5" i="15"/>
  <c r="F5" i="15"/>
  <c r="E5" i="15"/>
  <c r="D5" i="15"/>
  <c r="C5" i="15"/>
  <c r="B5" i="15"/>
  <c r="N5" i="15" s="1"/>
  <c r="M4" i="15"/>
  <c r="L4" i="15"/>
  <c r="K4" i="15"/>
  <c r="J4" i="15"/>
  <c r="I4" i="15"/>
  <c r="H4" i="15"/>
  <c r="G4" i="15"/>
  <c r="F4" i="15"/>
  <c r="E4" i="15"/>
  <c r="D4" i="15"/>
  <c r="C4" i="15"/>
  <c r="B4" i="15"/>
  <c r="N4" i="15" s="1"/>
  <c r="M3" i="15"/>
  <c r="L3" i="15"/>
  <c r="K3" i="15"/>
  <c r="J3" i="15"/>
  <c r="I3" i="15"/>
  <c r="H3" i="15"/>
  <c r="G3" i="15"/>
  <c r="F3" i="15"/>
  <c r="E3" i="15"/>
  <c r="D3" i="15"/>
  <c r="C3" i="15"/>
  <c r="B3" i="15"/>
  <c r="N3" i="15" s="1"/>
  <c r="M53" i="14"/>
  <c r="L53" i="14"/>
  <c r="K53" i="14"/>
  <c r="J53" i="14"/>
  <c r="I53" i="14"/>
  <c r="H53" i="14"/>
  <c r="G53" i="14"/>
  <c r="F53" i="14"/>
  <c r="E53" i="14"/>
  <c r="D53" i="14"/>
  <c r="C53" i="14"/>
  <c r="B53" i="14"/>
  <c r="N53" i="14" s="1"/>
  <c r="M52" i="14"/>
  <c r="L52" i="14"/>
  <c r="K52" i="14"/>
  <c r="J52" i="14"/>
  <c r="I52" i="14"/>
  <c r="H52" i="14"/>
  <c r="G52" i="14"/>
  <c r="F52" i="14"/>
  <c r="E52" i="14"/>
  <c r="D52" i="14"/>
  <c r="C52" i="14"/>
  <c r="B52" i="14"/>
  <c r="N52" i="14" s="1"/>
  <c r="M51" i="14"/>
  <c r="L51" i="14"/>
  <c r="K51" i="14"/>
  <c r="J51" i="14"/>
  <c r="I51" i="14"/>
  <c r="H51" i="14"/>
  <c r="G51" i="14"/>
  <c r="F51" i="14"/>
  <c r="E51" i="14"/>
  <c r="D51" i="14"/>
  <c r="C51" i="14"/>
  <c r="B51" i="14"/>
  <c r="N51" i="14" s="1"/>
  <c r="M49" i="14"/>
  <c r="L49" i="14"/>
  <c r="K49" i="14"/>
  <c r="J49" i="14"/>
  <c r="I49" i="14"/>
  <c r="H49" i="14"/>
  <c r="G49" i="14"/>
  <c r="F49" i="14"/>
  <c r="E49" i="14"/>
  <c r="D49" i="14"/>
  <c r="C49" i="14"/>
  <c r="B49" i="14"/>
  <c r="N49" i="14" s="1"/>
  <c r="M48" i="14"/>
  <c r="L48" i="14"/>
  <c r="K48" i="14"/>
  <c r="J48" i="14"/>
  <c r="I48" i="14"/>
  <c r="H48" i="14"/>
  <c r="G48" i="14"/>
  <c r="F48" i="14"/>
  <c r="E48" i="14"/>
  <c r="D48" i="14"/>
  <c r="C48" i="14"/>
  <c r="B48" i="14"/>
  <c r="N48" i="14" s="1"/>
  <c r="M47" i="14"/>
  <c r="L47" i="14"/>
  <c r="K47" i="14"/>
  <c r="J47" i="14"/>
  <c r="I47" i="14"/>
  <c r="H47" i="14"/>
  <c r="G47" i="14"/>
  <c r="F47" i="14"/>
  <c r="E47" i="14"/>
  <c r="D47" i="14"/>
  <c r="C47" i="14"/>
  <c r="B47" i="14"/>
  <c r="N47" i="14" s="1"/>
  <c r="M46" i="14"/>
  <c r="L46" i="14"/>
  <c r="K46" i="14"/>
  <c r="J46" i="14"/>
  <c r="I46" i="14"/>
  <c r="H46" i="14"/>
  <c r="G46" i="14"/>
  <c r="F46" i="14"/>
  <c r="E46" i="14"/>
  <c r="D46" i="14"/>
  <c r="C46" i="14"/>
  <c r="B46" i="14"/>
  <c r="N46" i="14" s="1"/>
  <c r="M44" i="14"/>
  <c r="L44" i="14"/>
  <c r="K44" i="14"/>
  <c r="J44" i="14"/>
  <c r="I44" i="14"/>
  <c r="H44" i="14"/>
  <c r="G44" i="14"/>
  <c r="F44" i="14"/>
  <c r="E44" i="14"/>
  <c r="D44" i="14"/>
  <c r="C44" i="14"/>
  <c r="B44" i="14"/>
  <c r="N44" i="14" s="1"/>
  <c r="M43" i="14"/>
  <c r="L43" i="14"/>
  <c r="K43" i="14"/>
  <c r="J43" i="14"/>
  <c r="I43" i="14"/>
  <c r="H43" i="14"/>
  <c r="G43" i="14"/>
  <c r="F43" i="14"/>
  <c r="E43" i="14"/>
  <c r="D43" i="14"/>
  <c r="C43" i="14"/>
  <c r="B43" i="14"/>
  <c r="N43" i="14" s="1"/>
  <c r="M42" i="14"/>
  <c r="L42" i="14"/>
  <c r="K42" i="14"/>
  <c r="J42" i="14"/>
  <c r="I42" i="14"/>
  <c r="H42" i="14"/>
  <c r="G42" i="14"/>
  <c r="F42" i="14"/>
  <c r="E42" i="14"/>
  <c r="D42" i="14"/>
  <c r="C42" i="14"/>
  <c r="B42" i="14"/>
  <c r="N42" i="14" s="1"/>
  <c r="M41" i="14"/>
  <c r="L41" i="14"/>
  <c r="K41" i="14"/>
  <c r="J41" i="14"/>
  <c r="I41" i="14"/>
  <c r="H41" i="14"/>
  <c r="G41" i="14"/>
  <c r="F41" i="14"/>
  <c r="E41" i="14"/>
  <c r="D41" i="14"/>
  <c r="C41" i="14"/>
  <c r="B41" i="14"/>
  <c r="N41" i="14" s="1"/>
  <c r="M39" i="14"/>
  <c r="L39" i="14"/>
  <c r="K39" i="14"/>
  <c r="J39" i="14"/>
  <c r="I39" i="14"/>
  <c r="H39" i="14"/>
  <c r="G39" i="14"/>
  <c r="F39" i="14"/>
  <c r="E39" i="14"/>
  <c r="D39" i="14"/>
  <c r="C39" i="14"/>
  <c r="B39" i="14"/>
  <c r="N39" i="14" s="1"/>
  <c r="M38" i="14"/>
  <c r="L38" i="14"/>
  <c r="K38" i="14"/>
  <c r="J38" i="14"/>
  <c r="I38" i="14"/>
  <c r="H38" i="14"/>
  <c r="G38" i="14"/>
  <c r="F38" i="14"/>
  <c r="E38" i="14"/>
  <c r="D38" i="14"/>
  <c r="C38" i="14"/>
  <c r="B38" i="14"/>
  <c r="N38" i="14" s="1"/>
  <c r="M36" i="14"/>
  <c r="L36" i="14"/>
  <c r="K36" i="14"/>
  <c r="J36" i="14"/>
  <c r="I36" i="14"/>
  <c r="H36" i="14"/>
  <c r="G36" i="14"/>
  <c r="F36" i="14"/>
  <c r="E36" i="14"/>
  <c r="D36" i="14"/>
  <c r="C36" i="14"/>
  <c r="B36" i="14"/>
  <c r="N36" i="14" s="1"/>
  <c r="M35" i="14"/>
  <c r="L35" i="14"/>
  <c r="K35" i="14"/>
  <c r="J35" i="14"/>
  <c r="I35" i="14"/>
  <c r="H35" i="14"/>
  <c r="G35" i="14"/>
  <c r="F35" i="14"/>
  <c r="E35" i="14"/>
  <c r="D35" i="14"/>
  <c r="C35" i="14"/>
  <c r="B35" i="14"/>
  <c r="N35" i="14" s="1"/>
  <c r="M34" i="14"/>
  <c r="L34" i="14"/>
  <c r="K34" i="14"/>
  <c r="J34" i="14"/>
  <c r="I34" i="14"/>
  <c r="H34" i="14"/>
  <c r="G34" i="14"/>
  <c r="F34" i="14"/>
  <c r="E34" i="14"/>
  <c r="D34" i="14"/>
  <c r="C34" i="14"/>
  <c r="B34" i="14"/>
  <c r="N34" i="14" s="1"/>
  <c r="M33" i="14"/>
  <c r="L33" i="14"/>
  <c r="K33" i="14"/>
  <c r="J33" i="14"/>
  <c r="I33" i="14"/>
  <c r="H33" i="14"/>
  <c r="G33" i="14"/>
  <c r="F33" i="14"/>
  <c r="E33" i="14"/>
  <c r="D33" i="14"/>
  <c r="C33" i="14"/>
  <c r="B33" i="14"/>
  <c r="N33" i="14" s="1"/>
  <c r="M32" i="14"/>
  <c r="L32" i="14"/>
  <c r="K32" i="14"/>
  <c r="J32" i="14"/>
  <c r="I32" i="14"/>
  <c r="H32" i="14"/>
  <c r="G32" i="14"/>
  <c r="F32" i="14"/>
  <c r="E32" i="14"/>
  <c r="D32" i="14"/>
  <c r="C32" i="14"/>
  <c r="B32" i="14"/>
  <c r="N32" i="14" s="1"/>
  <c r="M31" i="14"/>
  <c r="L31" i="14"/>
  <c r="K31" i="14"/>
  <c r="J31" i="14"/>
  <c r="I31" i="14"/>
  <c r="H31" i="14"/>
  <c r="G31" i="14"/>
  <c r="F31" i="14"/>
  <c r="E31" i="14"/>
  <c r="D31" i="14"/>
  <c r="C31" i="14"/>
  <c r="B31" i="14"/>
  <c r="N31" i="14" s="1"/>
  <c r="M29" i="14"/>
  <c r="L29" i="14"/>
  <c r="K29" i="14"/>
  <c r="J29" i="14"/>
  <c r="I29" i="14"/>
  <c r="H29" i="14"/>
  <c r="G29" i="14"/>
  <c r="F29" i="14"/>
  <c r="E29" i="14"/>
  <c r="D29" i="14"/>
  <c r="C29" i="14"/>
  <c r="B29" i="14"/>
  <c r="N29" i="14" s="1"/>
  <c r="M28" i="14"/>
  <c r="L28" i="14"/>
  <c r="K28" i="14"/>
  <c r="J28" i="14"/>
  <c r="I28" i="14"/>
  <c r="H28" i="14"/>
  <c r="G28" i="14"/>
  <c r="F28" i="14"/>
  <c r="E28" i="14"/>
  <c r="D28" i="14"/>
  <c r="C28" i="14"/>
  <c r="B28" i="14"/>
  <c r="N28" i="14" s="1"/>
  <c r="M27" i="14"/>
  <c r="L27" i="14"/>
  <c r="K27" i="14"/>
  <c r="J27" i="14"/>
  <c r="I27" i="14"/>
  <c r="H27" i="14"/>
  <c r="G27" i="14"/>
  <c r="F27" i="14"/>
  <c r="E27" i="14"/>
  <c r="D27" i="14"/>
  <c r="C27" i="14"/>
  <c r="B27" i="14"/>
  <c r="N27" i="14" s="1"/>
  <c r="M26" i="14"/>
  <c r="L26" i="14"/>
  <c r="K26" i="14"/>
  <c r="J26" i="14"/>
  <c r="I26" i="14"/>
  <c r="H26" i="14"/>
  <c r="G26" i="14"/>
  <c r="F26" i="14"/>
  <c r="E26" i="14"/>
  <c r="D26" i="14"/>
  <c r="C26" i="14"/>
  <c r="B26" i="14"/>
  <c r="N26" i="14" s="1"/>
  <c r="M24" i="14"/>
  <c r="L24" i="14"/>
  <c r="K24" i="14"/>
  <c r="J24" i="14"/>
  <c r="I24" i="14"/>
  <c r="H24" i="14"/>
  <c r="G24" i="14"/>
  <c r="F24" i="14"/>
  <c r="E24" i="14"/>
  <c r="D24" i="14"/>
  <c r="C24" i="14"/>
  <c r="B24" i="14"/>
  <c r="N24" i="14" s="1"/>
  <c r="M22" i="14"/>
  <c r="L22" i="14"/>
  <c r="K22" i="14"/>
  <c r="J22" i="14"/>
  <c r="I22" i="14"/>
  <c r="H22" i="14"/>
  <c r="G22" i="14"/>
  <c r="F22" i="14"/>
  <c r="E22" i="14"/>
  <c r="D22" i="14"/>
  <c r="C22" i="14"/>
  <c r="B22" i="14"/>
  <c r="N22" i="14" s="1"/>
  <c r="M20" i="14"/>
  <c r="L20" i="14"/>
  <c r="K20" i="14"/>
  <c r="J20" i="14"/>
  <c r="I20" i="14"/>
  <c r="H20" i="14"/>
  <c r="G20" i="14"/>
  <c r="F20" i="14"/>
  <c r="E20" i="14"/>
  <c r="D20" i="14"/>
  <c r="C20" i="14"/>
  <c r="B20" i="14"/>
  <c r="N20" i="14" s="1"/>
  <c r="M19" i="14"/>
  <c r="L19" i="14"/>
  <c r="K19" i="14"/>
  <c r="J19" i="14"/>
  <c r="I19" i="14"/>
  <c r="H19" i="14"/>
  <c r="G19" i="14"/>
  <c r="F19" i="14"/>
  <c r="E19" i="14"/>
  <c r="D19" i="14"/>
  <c r="C19" i="14"/>
  <c r="B19" i="14"/>
  <c r="N19" i="14" s="1"/>
  <c r="M18" i="14"/>
  <c r="L18" i="14"/>
  <c r="K18" i="14"/>
  <c r="J18" i="14"/>
  <c r="I18" i="14"/>
  <c r="H18" i="14"/>
  <c r="G18" i="14"/>
  <c r="F18" i="14"/>
  <c r="E18" i="14"/>
  <c r="D18" i="14"/>
  <c r="C18" i="14"/>
  <c r="B18" i="14"/>
  <c r="N18" i="14" s="1"/>
  <c r="M17" i="14"/>
  <c r="L17" i="14"/>
  <c r="K17" i="14"/>
  <c r="J17" i="14"/>
  <c r="I17" i="14"/>
  <c r="H17" i="14"/>
  <c r="G17" i="14"/>
  <c r="F17" i="14"/>
  <c r="E17" i="14"/>
  <c r="D17" i="14"/>
  <c r="C17" i="14"/>
  <c r="B17" i="14"/>
  <c r="N17" i="14" s="1"/>
  <c r="M14" i="14"/>
  <c r="L14" i="14"/>
  <c r="K14" i="14"/>
  <c r="J14" i="14"/>
  <c r="I14" i="14"/>
  <c r="H14" i="14"/>
  <c r="G14" i="14"/>
  <c r="F14" i="14"/>
  <c r="E14" i="14"/>
  <c r="D14" i="14"/>
  <c r="C14" i="14"/>
  <c r="B14" i="14"/>
  <c r="N14" i="14" s="1"/>
  <c r="M13" i="14"/>
  <c r="L13" i="14"/>
  <c r="K13" i="14"/>
  <c r="J13" i="14"/>
  <c r="I13" i="14"/>
  <c r="H13" i="14"/>
  <c r="G13" i="14"/>
  <c r="F13" i="14"/>
  <c r="E13" i="14"/>
  <c r="D13" i="14"/>
  <c r="C13" i="14"/>
  <c r="B13" i="14"/>
  <c r="N13" i="14" s="1"/>
  <c r="M12" i="14"/>
  <c r="L12" i="14"/>
  <c r="K12" i="14"/>
  <c r="J12" i="14"/>
  <c r="I12" i="14"/>
  <c r="H12" i="14"/>
  <c r="G12" i="14"/>
  <c r="F12" i="14"/>
  <c r="E12" i="14"/>
  <c r="D12" i="14"/>
  <c r="C12" i="14"/>
  <c r="B12" i="14"/>
  <c r="N12" i="14" s="1"/>
  <c r="M11" i="14"/>
  <c r="L11" i="14"/>
  <c r="K11" i="14"/>
  <c r="J11" i="14"/>
  <c r="I11" i="14"/>
  <c r="H11" i="14"/>
  <c r="G11" i="14"/>
  <c r="F11" i="14"/>
  <c r="E11" i="14"/>
  <c r="D11" i="14"/>
  <c r="C11" i="14"/>
  <c r="B11" i="14"/>
  <c r="N11" i="14" s="1"/>
  <c r="M10" i="14"/>
  <c r="L10" i="14"/>
  <c r="K10" i="14"/>
  <c r="J10" i="14"/>
  <c r="I10" i="14"/>
  <c r="H10" i="14"/>
  <c r="G10" i="14"/>
  <c r="F10" i="14"/>
  <c r="E10" i="14"/>
  <c r="D10" i="14"/>
  <c r="C10" i="14"/>
  <c r="B10" i="14"/>
  <c r="N10" i="14" s="1"/>
  <c r="M9" i="14"/>
  <c r="L9" i="14"/>
  <c r="K9" i="14"/>
  <c r="J9" i="14"/>
  <c r="I9" i="14"/>
  <c r="H9" i="14"/>
  <c r="G9" i="14"/>
  <c r="F9" i="14"/>
  <c r="E9" i="14"/>
  <c r="D9" i="14"/>
  <c r="C9" i="14"/>
  <c r="B9" i="14"/>
  <c r="N9" i="14" s="1"/>
  <c r="M8" i="14"/>
  <c r="L8" i="14"/>
  <c r="K8" i="14"/>
  <c r="J8" i="14"/>
  <c r="I8" i="14"/>
  <c r="H8" i="14"/>
  <c r="G8" i="14"/>
  <c r="F8" i="14"/>
  <c r="E8" i="14"/>
  <c r="D8" i="14"/>
  <c r="C8" i="14"/>
  <c r="B8" i="14"/>
  <c r="N8" i="14" s="1"/>
  <c r="M7" i="14"/>
  <c r="L7" i="14"/>
  <c r="K7" i="14"/>
  <c r="J7" i="14"/>
  <c r="I7" i="14"/>
  <c r="H7" i="14"/>
  <c r="G7" i="14"/>
  <c r="F7" i="14"/>
  <c r="E7" i="14"/>
  <c r="D7" i="14"/>
  <c r="C7" i="14"/>
  <c r="B7" i="14"/>
  <c r="N7" i="14" s="1"/>
  <c r="M6" i="14"/>
  <c r="L6" i="14"/>
  <c r="K6" i="14"/>
  <c r="J6" i="14"/>
  <c r="I6" i="14"/>
  <c r="H6" i="14"/>
  <c r="G6" i="14"/>
  <c r="F6" i="14"/>
  <c r="E6" i="14"/>
  <c r="D6" i="14"/>
  <c r="C6" i="14"/>
  <c r="B6" i="14"/>
  <c r="N6" i="14" s="1"/>
  <c r="M5" i="14"/>
  <c r="L5" i="14"/>
  <c r="K5" i="14"/>
  <c r="J5" i="14"/>
  <c r="I5" i="14"/>
  <c r="H5" i="14"/>
  <c r="G5" i="14"/>
  <c r="F5" i="14"/>
  <c r="E5" i="14"/>
  <c r="D5" i="14"/>
  <c r="C5" i="14"/>
  <c r="B5" i="14"/>
  <c r="N5" i="14" s="1"/>
  <c r="M4" i="14"/>
  <c r="L4" i="14"/>
  <c r="K4" i="14"/>
  <c r="J4" i="14"/>
  <c r="I4" i="14"/>
  <c r="H4" i="14"/>
  <c r="G4" i="14"/>
  <c r="F4" i="14"/>
  <c r="E4" i="14"/>
  <c r="D4" i="14"/>
  <c r="C4" i="14"/>
  <c r="B4" i="14"/>
  <c r="N4" i="14" s="1"/>
  <c r="M3" i="14"/>
  <c r="L3" i="14"/>
  <c r="K3" i="14"/>
  <c r="J3" i="14"/>
  <c r="I3" i="14"/>
  <c r="H3" i="14"/>
  <c r="G3" i="14"/>
  <c r="F3" i="14"/>
  <c r="E3" i="14"/>
  <c r="D3" i="14"/>
  <c r="C3" i="14"/>
  <c r="B3" i="14"/>
  <c r="N3" i="14" s="1"/>
  <c r="M53" i="13"/>
  <c r="L53" i="13"/>
  <c r="K53" i="13"/>
  <c r="J53" i="13"/>
  <c r="I53" i="13"/>
  <c r="H53" i="13"/>
  <c r="G53" i="13"/>
  <c r="F53" i="13"/>
  <c r="E53" i="13"/>
  <c r="D53" i="13"/>
  <c r="C53" i="13"/>
  <c r="B53" i="13"/>
  <c r="N53" i="13" s="1"/>
  <c r="M52" i="13"/>
  <c r="L52" i="13"/>
  <c r="K52" i="13"/>
  <c r="J52" i="13"/>
  <c r="I52" i="13"/>
  <c r="H52" i="13"/>
  <c r="G52" i="13"/>
  <c r="F52" i="13"/>
  <c r="E52" i="13"/>
  <c r="D52" i="13"/>
  <c r="C52" i="13"/>
  <c r="B52" i="13"/>
  <c r="N52" i="13" s="1"/>
  <c r="M51" i="13"/>
  <c r="L51" i="13"/>
  <c r="K51" i="13"/>
  <c r="J51" i="13"/>
  <c r="I51" i="13"/>
  <c r="H51" i="13"/>
  <c r="G51" i="13"/>
  <c r="F51" i="13"/>
  <c r="E51" i="13"/>
  <c r="D51" i="13"/>
  <c r="C51" i="13"/>
  <c r="B51" i="13"/>
  <c r="N51" i="13" s="1"/>
  <c r="M49" i="13"/>
  <c r="L49" i="13"/>
  <c r="K49" i="13"/>
  <c r="J49" i="13"/>
  <c r="I49" i="13"/>
  <c r="H49" i="13"/>
  <c r="G49" i="13"/>
  <c r="F49" i="13"/>
  <c r="E49" i="13"/>
  <c r="D49" i="13"/>
  <c r="C49" i="13"/>
  <c r="B49" i="13"/>
  <c r="N49" i="13" s="1"/>
  <c r="M48" i="13"/>
  <c r="L48" i="13"/>
  <c r="K48" i="13"/>
  <c r="J48" i="13"/>
  <c r="I48" i="13"/>
  <c r="H48" i="13"/>
  <c r="G48" i="13"/>
  <c r="F48" i="13"/>
  <c r="E48" i="13"/>
  <c r="D48" i="13"/>
  <c r="C48" i="13"/>
  <c r="B48" i="13"/>
  <c r="N48" i="13" s="1"/>
  <c r="M47" i="13"/>
  <c r="L47" i="13"/>
  <c r="K47" i="13"/>
  <c r="J47" i="13"/>
  <c r="I47" i="13"/>
  <c r="H47" i="13"/>
  <c r="G47" i="13"/>
  <c r="F47" i="13"/>
  <c r="E47" i="13"/>
  <c r="D47" i="13"/>
  <c r="C47" i="13"/>
  <c r="B47" i="13"/>
  <c r="N47" i="13" s="1"/>
  <c r="M46" i="13"/>
  <c r="L46" i="13"/>
  <c r="K46" i="13"/>
  <c r="J46" i="13"/>
  <c r="I46" i="13"/>
  <c r="H46" i="13"/>
  <c r="G46" i="13"/>
  <c r="F46" i="13"/>
  <c r="E46" i="13"/>
  <c r="D46" i="13"/>
  <c r="C46" i="13"/>
  <c r="B46" i="13"/>
  <c r="N46" i="13" s="1"/>
  <c r="M44" i="13"/>
  <c r="L44" i="13"/>
  <c r="K44" i="13"/>
  <c r="J44" i="13"/>
  <c r="I44" i="13"/>
  <c r="H44" i="13"/>
  <c r="G44" i="13"/>
  <c r="F44" i="13"/>
  <c r="E44" i="13"/>
  <c r="D44" i="13"/>
  <c r="C44" i="13"/>
  <c r="B44" i="13"/>
  <c r="N44" i="13" s="1"/>
  <c r="M43" i="13"/>
  <c r="L43" i="13"/>
  <c r="K43" i="13"/>
  <c r="J43" i="13"/>
  <c r="I43" i="13"/>
  <c r="H43" i="13"/>
  <c r="G43" i="13"/>
  <c r="F43" i="13"/>
  <c r="E43" i="13"/>
  <c r="D43" i="13"/>
  <c r="C43" i="13"/>
  <c r="B43" i="13"/>
  <c r="N43" i="13" s="1"/>
  <c r="M42" i="13"/>
  <c r="L42" i="13"/>
  <c r="K42" i="13"/>
  <c r="J42" i="13"/>
  <c r="I42" i="13"/>
  <c r="H42" i="13"/>
  <c r="G42" i="13"/>
  <c r="F42" i="13"/>
  <c r="E42" i="13"/>
  <c r="D42" i="13"/>
  <c r="C42" i="13"/>
  <c r="B42" i="13"/>
  <c r="N42" i="13" s="1"/>
  <c r="M41" i="13"/>
  <c r="L41" i="13"/>
  <c r="K41" i="13"/>
  <c r="J41" i="13"/>
  <c r="I41" i="13"/>
  <c r="H41" i="13"/>
  <c r="G41" i="13"/>
  <c r="F41" i="13"/>
  <c r="E41" i="13"/>
  <c r="D41" i="13"/>
  <c r="C41" i="13"/>
  <c r="B41" i="13"/>
  <c r="N41" i="13" s="1"/>
  <c r="M39" i="13"/>
  <c r="L39" i="13"/>
  <c r="K39" i="13"/>
  <c r="J39" i="13"/>
  <c r="I39" i="13"/>
  <c r="H39" i="13"/>
  <c r="G39" i="13"/>
  <c r="F39" i="13"/>
  <c r="E39" i="13"/>
  <c r="D39" i="13"/>
  <c r="C39" i="13"/>
  <c r="B39" i="13"/>
  <c r="N39" i="13" s="1"/>
  <c r="M38" i="13"/>
  <c r="L38" i="13"/>
  <c r="K38" i="13"/>
  <c r="J38" i="13"/>
  <c r="I38" i="13"/>
  <c r="H38" i="13"/>
  <c r="G38" i="13"/>
  <c r="F38" i="13"/>
  <c r="E38" i="13"/>
  <c r="D38" i="13"/>
  <c r="C38" i="13"/>
  <c r="B38" i="13"/>
  <c r="N38" i="13" s="1"/>
  <c r="M36" i="13"/>
  <c r="L36" i="13"/>
  <c r="K36" i="13"/>
  <c r="J36" i="13"/>
  <c r="I36" i="13"/>
  <c r="H36" i="13"/>
  <c r="G36" i="13"/>
  <c r="F36" i="13"/>
  <c r="E36" i="13"/>
  <c r="D36" i="13"/>
  <c r="C36" i="13"/>
  <c r="B36" i="13"/>
  <c r="N36" i="13" s="1"/>
  <c r="M35" i="13"/>
  <c r="L35" i="13"/>
  <c r="K35" i="13"/>
  <c r="J35" i="13"/>
  <c r="I35" i="13"/>
  <c r="H35" i="13"/>
  <c r="G35" i="13"/>
  <c r="F35" i="13"/>
  <c r="E35" i="13"/>
  <c r="D35" i="13"/>
  <c r="C35" i="13"/>
  <c r="B35" i="13"/>
  <c r="N35" i="13" s="1"/>
  <c r="M34" i="13"/>
  <c r="L34" i="13"/>
  <c r="K34" i="13"/>
  <c r="J34" i="13"/>
  <c r="I34" i="13"/>
  <c r="H34" i="13"/>
  <c r="G34" i="13"/>
  <c r="F34" i="13"/>
  <c r="E34" i="13"/>
  <c r="D34" i="13"/>
  <c r="C34" i="13"/>
  <c r="B34" i="13"/>
  <c r="N34" i="13" s="1"/>
  <c r="M33" i="13"/>
  <c r="L33" i="13"/>
  <c r="K33" i="13"/>
  <c r="J33" i="13"/>
  <c r="I33" i="13"/>
  <c r="H33" i="13"/>
  <c r="G33" i="13"/>
  <c r="F33" i="13"/>
  <c r="E33" i="13"/>
  <c r="D33" i="13"/>
  <c r="C33" i="13"/>
  <c r="B33" i="13"/>
  <c r="N33" i="13" s="1"/>
  <c r="M32" i="13"/>
  <c r="L32" i="13"/>
  <c r="K32" i="13"/>
  <c r="J32" i="13"/>
  <c r="I32" i="13"/>
  <c r="H32" i="13"/>
  <c r="G32" i="13"/>
  <c r="F32" i="13"/>
  <c r="E32" i="13"/>
  <c r="D32" i="13"/>
  <c r="C32" i="13"/>
  <c r="B32" i="13"/>
  <c r="N32" i="13" s="1"/>
  <c r="M31" i="13"/>
  <c r="L31" i="13"/>
  <c r="K31" i="13"/>
  <c r="J31" i="13"/>
  <c r="I31" i="13"/>
  <c r="H31" i="13"/>
  <c r="G31" i="13"/>
  <c r="F31" i="13"/>
  <c r="E31" i="13"/>
  <c r="D31" i="13"/>
  <c r="C31" i="13"/>
  <c r="B31" i="13"/>
  <c r="N31" i="13" s="1"/>
  <c r="M29" i="13"/>
  <c r="L29" i="13"/>
  <c r="K29" i="13"/>
  <c r="J29" i="13"/>
  <c r="I29" i="13"/>
  <c r="H29" i="13"/>
  <c r="G29" i="13"/>
  <c r="F29" i="13"/>
  <c r="E29" i="13"/>
  <c r="D29" i="13"/>
  <c r="C29" i="13"/>
  <c r="B29" i="13"/>
  <c r="N29" i="13" s="1"/>
  <c r="M28" i="13"/>
  <c r="L28" i="13"/>
  <c r="K28" i="13"/>
  <c r="J28" i="13"/>
  <c r="I28" i="13"/>
  <c r="H28" i="13"/>
  <c r="G28" i="13"/>
  <c r="F28" i="13"/>
  <c r="E28" i="13"/>
  <c r="D28" i="13"/>
  <c r="C28" i="13"/>
  <c r="B28" i="13"/>
  <c r="N28" i="13" s="1"/>
  <c r="M27" i="13"/>
  <c r="L27" i="13"/>
  <c r="K27" i="13"/>
  <c r="J27" i="13"/>
  <c r="I27" i="13"/>
  <c r="H27" i="13"/>
  <c r="G27" i="13"/>
  <c r="F27" i="13"/>
  <c r="E27" i="13"/>
  <c r="D27" i="13"/>
  <c r="C27" i="13"/>
  <c r="B27" i="13"/>
  <c r="N27" i="13" s="1"/>
  <c r="M26" i="13"/>
  <c r="L26" i="13"/>
  <c r="K26" i="13"/>
  <c r="J26" i="13"/>
  <c r="I26" i="13"/>
  <c r="H26" i="13"/>
  <c r="G26" i="13"/>
  <c r="F26" i="13"/>
  <c r="E26" i="13"/>
  <c r="D26" i="13"/>
  <c r="C26" i="13"/>
  <c r="B26" i="13"/>
  <c r="N26" i="13" s="1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E23" i="13"/>
  <c r="D23" i="13"/>
  <c r="C23" i="13"/>
  <c r="B23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N22" i="13" s="1"/>
  <c r="M21" i="13"/>
  <c r="L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N20" i="13" s="1"/>
  <c r="M19" i="13"/>
  <c r="L19" i="13"/>
  <c r="K19" i="13"/>
  <c r="J19" i="13"/>
  <c r="I19" i="13"/>
  <c r="H19" i="13"/>
  <c r="G19" i="13"/>
  <c r="F19" i="13"/>
  <c r="E19" i="13"/>
  <c r="D19" i="13"/>
  <c r="C19" i="13"/>
  <c r="B19" i="13"/>
  <c r="N19" i="13" s="1"/>
  <c r="M18" i="13"/>
  <c r="L18" i="13"/>
  <c r="K18" i="13"/>
  <c r="J18" i="13"/>
  <c r="I18" i="13"/>
  <c r="H18" i="13"/>
  <c r="G18" i="13"/>
  <c r="F18" i="13"/>
  <c r="E18" i="13"/>
  <c r="D18" i="13"/>
  <c r="C18" i="13"/>
  <c r="B18" i="13"/>
  <c r="N18" i="13" s="1"/>
  <c r="M17" i="13"/>
  <c r="L17" i="13"/>
  <c r="K17" i="13"/>
  <c r="J17" i="13"/>
  <c r="I17" i="13"/>
  <c r="H17" i="13"/>
  <c r="G17" i="13"/>
  <c r="F17" i="13"/>
  <c r="E17" i="13"/>
  <c r="D17" i="13"/>
  <c r="C17" i="13"/>
  <c r="B17" i="13"/>
  <c r="N17" i="13" s="1"/>
  <c r="D16" i="13"/>
  <c r="C16" i="13"/>
  <c r="B16" i="13"/>
  <c r="D15" i="13"/>
  <c r="C15" i="13"/>
  <c r="B15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4" i="13" s="1"/>
  <c r="M13" i="13"/>
  <c r="L13" i="13"/>
  <c r="K13" i="13"/>
  <c r="J13" i="13"/>
  <c r="I13" i="13"/>
  <c r="H13" i="13"/>
  <c r="G13" i="13"/>
  <c r="F13" i="13"/>
  <c r="E13" i="13"/>
  <c r="D13" i="13"/>
  <c r="C13" i="13"/>
  <c r="B13" i="13"/>
  <c r="N13" i="13" s="1"/>
  <c r="M12" i="13"/>
  <c r="L12" i="13"/>
  <c r="K12" i="13"/>
  <c r="J12" i="13"/>
  <c r="I12" i="13"/>
  <c r="H12" i="13"/>
  <c r="G12" i="13"/>
  <c r="F12" i="13"/>
  <c r="E12" i="13"/>
  <c r="D12" i="13"/>
  <c r="C12" i="13"/>
  <c r="B12" i="13"/>
  <c r="N12" i="13" s="1"/>
  <c r="M11" i="13"/>
  <c r="L11" i="13"/>
  <c r="K11" i="13"/>
  <c r="J11" i="13"/>
  <c r="I11" i="13"/>
  <c r="H11" i="13"/>
  <c r="G11" i="13"/>
  <c r="F11" i="13"/>
  <c r="E11" i="13"/>
  <c r="D11" i="13"/>
  <c r="C11" i="13"/>
  <c r="B11" i="13"/>
  <c r="N11" i="13" s="1"/>
  <c r="M10" i="13"/>
  <c r="L10" i="13"/>
  <c r="K10" i="13"/>
  <c r="J10" i="13"/>
  <c r="I10" i="13"/>
  <c r="H10" i="13"/>
  <c r="G10" i="13"/>
  <c r="F10" i="13"/>
  <c r="E10" i="13"/>
  <c r="D10" i="13"/>
  <c r="C10" i="13"/>
  <c r="B10" i="13"/>
  <c r="N10" i="13" s="1"/>
  <c r="M9" i="13"/>
  <c r="L9" i="13"/>
  <c r="K9" i="13"/>
  <c r="J9" i="13"/>
  <c r="I9" i="13"/>
  <c r="H9" i="13"/>
  <c r="G9" i="13"/>
  <c r="F9" i="13"/>
  <c r="E9" i="13"/>
  <c r="D9" i="13"/>
  <c r="C9" i="13"/>
  <c r="B9" i="13"/>
  <c r="N9" i="13" s="1"/>
  <c r="M8" i="13"/>
  <c r="L8" i="13"/>
  <c r="K8" i="13"/>
  <c r="J8" i="13"/>
  <c r="I8" i="13"/>
  <c r="H8" i="13"/>
  <c r="G8" i="13"/>
  <c r="F8" i="13"/>
  <c r="E8" i="13"/>
  <c r="D8" i="13"/>
  <c r="C8" i="13"/>
  <c r="B8" i="13"/>
  <c r="N8" i="13" s="1"/>
  <c r="M7" i="13"/>
  <c r="L7" i="13"/>
  <c r="K7" i="13"/>
  <c r="J7" i="13"/>
  <c r="I7" i="13"/>
  <c r="H7" i="13"/>
  <c r="G7" i="13"/>
  <c r="F7" i="13"/>
  <c r="E7" i="13"/>
  <c r="D7" i="13"/>
  <c r="C7" i="13"/>
  <c r="B7" i="13"/>
  <c r="N7" i="13" s="1"/>
  <c r="M6" i="13"/>
  <c r="L6" i="13"/>
  <c r="K6" i="13"/>
  <c r="J6" i="13"/>
  <c r="I6" i="13"/>
  <c r="H6" i="13"/>
  <c r="G6" i="13"/>
  <c r="F6" i="13"/>
  <c r="E6" i="13"/>
  <c r="D6" i="13"/>
  <c r="C6" i="13"/>
  <c r="B6" i="13"/>
  <c r="N6" i="13" s="1"/>
  <c r="M5" i="13"/>
  <c r="L5" i="13"/>
  <c r="K5" i="13"/>
  <c r="J5" i="13"/>
  <c r="I5" i="13"/>
  <c r="H5" i="13"/>
  <c r="G5" i="13"/>
  <c r="F5" i="13"/>
  <c r="E5" i="13"/>
  <c r="D5" i="13"/>
  <c r="C5" i="13"/>
  <c r="B5" i="13"/>
  <c r="N5" i="13" s="1"/>
  <c r="M4" i="13"/>
  <c r="L4" i="13"/>
  <c r="K4" i="13"/>
  <c r="J4" i="13"/>
  <c r="I4" i="13"/>
  <c r="H4" i="13"/>
  <c r="G4" i="13"/>
  <c r="F4" i="13"/>
  <c r="E4" i="13"/>
  <c r="D4" i="13"/>
  <c r="C4" i="13"/>
  <c r="B4" i="13"/>
  <c r="N4" i="13" s="1"/>
  <c r="M3" i="13"/>
  <c r="L3" i="13"/>
  <c r="K3" i="13"/>
  <c r="J3" i="13"/>
  <c r="I3" i="13"/>
  <c r="H3" i="13"/>
  <c r="G3" i="13"/>
  <c r="F3" i="13"/>
  <c r="E3" i="13"/>
  <c r="D3" i="13"/>
  <c r="C3" i="13"/>
  <c r="B3" i="13"/>
  <c r="N3" i="13" s="1"/>
  <c r="M49" i="12"/>
  <c r="L49" i="12"/>
  <c r="K49" i="12"/>
  <c r="J49" i="12"/>
  <c r="I49" i="12"/>
  <c r="H49" i="12"/>
  <c r="G49" i="12"/>
  <c r="F49" i="12"/>
  <c r="E49" i="12"/>
  <c r="D49" i="12"/>
  <c r="C49" i="12"/>
  <c r="O49" i="12" s="1"/>
  <c r="P49" i="12" s="1"/>
  <c r="N49" i="12" s="1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8" i="12" s="1"/>
  <c r="P48" i="12" s="1"/>
  <c r="N48" i="12" s="1"/>
  <c r="M47" i="12"/>
  <c r="L47" i="12"/>
  <c r="K47" i="12"/>
  <c r="J47" i="12"/>
  <c r="I47" i="12"/>
  <c r="H47" i="12"/>
  <c r="G47" i="12"/>
  <c r="F47" i="12"/>
  <c r="E47" i="12"/>
  <c r="D47" i="12"/>
  <c r="C47" i="12"/>
  <c r="B47" i="12"/>
  <c r="O47" i="12" s="1"/>
  <c r="P47" i="12" s="1"/>
  <c r="N47" i="12" s="1"/>
  <c r="M46" i="12"/>
  <c r="L46" i="12"/>
  <c r="K46" i="12"/>
  <c r="J46" i="12"/>
  <c r="I46" i="12"/>
  <c r="H46" i="12"/>
  <c r="G46" i="12"/>
  <c r="F46" i="12"/>
  <c r="E46" i="12"/>
  <c r="D46" i="12"/>
  <c r="C46" i="12"/>
  <c r="B46" i="12"/>
  <c r="O46" i="12" s="1"/>
  <c r="P46" i="12" s="1"/>
  <c r="N46" i="12" s="1"/>
  <c r="M44" i="12"/>
  <c r="L44" i="12"/>
  <c r="K44" i="12"/>
  <c r="J44" i="12"/>
  <c r="I44" i="12"/>
  <c r="H44" i="12"/>
  <c r="G44" i="12"/>
  <c r="F44" i="12"/>
  <c r="E44" i="12"/>
  <c r="D44" i="12"/>
  <c r="C44" i="12"/>
  <c r="O44" i="12" s="1"/>
  <c r="P44" i="12" s="1"/>
  <c r="N44" i="12" s="1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O43" i="12" s="1"/>
  <c r="P43" i="12" s="1"/>
  <c r="N43" i="12" s="1"/>
  <c r="M42" i="12"/>
  <c r="L42" i="12"/>
  <c r="K42" i="12"/>
  <c r="J42" i="12"/>
  <c r="I42" i="12"/>
  <c r="H42" i="12"/>
  <c r="G42" i="12"/>
  <c r="F42" i="12"/>
  <c r="E42" i="12"/>
  <c r="D42" i="12"/>
  <c r="C42" i="12"/>
  <c r="B42" i="12"/>
  <c r="O42" i="12" s="1"/>
  <c r="P42" i="12" s="1"/>
  <c r="N42" i="12" s="1"/>
  <c r="M41" i="12"/>
  <c r="L41" i="12"/>
  <c r="K41" i="12"/>
  <c r="J41" i="12"/>
  <c r="I41" i="12"/>
  <c r="H41" i="12"/>
  <c r="G41" i="12"/>
  <c r="F41" i="12"/>
  <c r="E41" i="12"/>
  <c r="D41" i="12"/>
  <c r="C41" i="12"/>
  <c r="B41" i="12"/>
  <c r="O41" i="12" s="1"/>
  <c r="P41" i="12" s="1"/>
  <c r="N41" i="12" s="1"/>
  <c r="M39" i="12"/>
  <c r="L39" i="12"/>
  <c r="K39" i="12"/>
  <c r="J39" i="12"/>
  <c r="I39" i="12"/>
  <c r="H39" i="12"/>
  <c r="G39" i="12"/>
  <c r="F39" i="12"/>
  <c r="E39" i="12"/>
  <c r="D39" i="12"/>
  <c r="C39" i="12"/>
  <c r="B39" i="12"/>
  <c r="O39" i="12" s="1"/>
  <c r="P39" i="12" s="1"/>
  <c r="N39" i="12" s="1"/>
  <c r="M38" i="12"/>
  <c r="L38" i="12"/>
  <c r="K38" i="12"/>
  <c r="J38" i="12"/>
  <c r="I38" i="12"/>
  <c r="H38" i="12"/>
  <c r="G38" i="12"/>
  <c r="F38" i="12"/>
  <c r="E38" i="12"/>
  <c r="D38" i="12"/>
  <c r="C38" i="12"/>
  <c r="B38" i="12"/>
  <c r="O38" i="12" s="1"/>
  <c r="P38" i="12" s="1"/>
  <c r="N38" i="12" s="1"/>
  <c r="M36" i="12"/>
  <c r="L36" i="12"/>
  <c r="K36" i="12"/>
  <c r="J36" i="12"/>
  <c r="I36" i="12"/>
  <c r="H36" i="12"/>
  <c r="G36" i="12"/>
  <c r="F36" i="12"/>
  <c r="E36" i="12"/>
  <c r="D36" i="12"/>
  <c r="C36" i="12"/>
  <c r="B36" i="12"/>
  <c r="O36" i="12" s="1"/>
  <c r="P36" i="12" s="1"/>
  <c r="N36" i="12" s="1"/>
  <c r="M35" i="12"/>
  <c r="L35" i="12"/>
  <c r="K35" i="12"/>
  <c r="J35" i="12"/>
  <c r="I35" i="12"/>
  <c r="H35" i="12"/>
  <c r="G35" i="12"/>
  <c r="F35" i="12"/>
  <c r="E35" i="12"/>
  <c r="D35" i="12"/>
  <c r="C35" i="12"/>
  <c r="B35" i="12"/>
  <c r="O35" i="12" s="1"/>
  <c r="P35" i="12" s="1"/>
  <c r="N35" i="12" s="1"/>
  <c r="M34" i="12"/>
  <c r="L34" i="12"/>
  <c r="K34" i="12"/>
  <c r="J34" i="12"/>
  <c r="I34" i="12"/>
  <c r="H34" i="12"/>
  <c r="G34" i="12"/>
  <c r="F34" i="12"/>
  <c r="E34" i="12"/>
  <c r="D34" i="12"/>
  <c r="C34" i="12"/>
  <c r="B34" i="12"/>
  <c r="O34" i="12" s="1"/>
  <c r="P34" i="12" s="1"/>
  <c r="N34" i="12" s="1"/>
  <c r="M33" i="12"/>
  <c r="L33" i="12"/>
  <c r="K33" i="12"/>
  <c r="J33" i="12"/>
  <c r="I33" i="12"/>
  <c r="H33" i="12"/>
  <c r="G33" i="12"/>
  <c r="F33" i="12"/>
  <c r="E33" i="12"/>
  <c r="D33" i="12"/>
  <c r="C33" i="12"/>
  <c r="B33" i="12"/>
  <c r="O33" i="12" s="1"/>
  <c r="P33" i="12" s="1"/>
  <c r="N33" i="12" s="1"/>
  <c r="M32" i="12"/>
  <c r="L32" i="12"/>
  <c r="K32" i="12"/>
  <c r="J32" i="12"/>
  <c r="I32" i="12"/>
  <c r="H32" i="12"/>
  <c r="G32" i="12"/>
  <c r="F32" i="12"/>
  <c r="E32" i="12"/>
  <c r="D32" i="12"/>
  <c r="C32" i="12"/>
  <c r="B32" i="12"/>
  <c r="O32" i="12" s="1"/>
  <c r="P32" i="12" s="1"/>
  <c r="N32" i="12" s="1"/>
  <c r="M31" i="12"/>
  <c r="L31" i="12"/>
  <c r="K31" i="12"/>
  <c r="J31" i="12"/>
  <c r="I31" i="12"/>
  <c r="H31" i="12"/>
  <c r="G31" i="12"/>
  <c r="F31" i="12"/>
  <c r="E31" i="12"/>
  <c r="D31" i="12"/>
  <c r="C31" i="12"/>
  <c r="B31" i="12"/>
  <c r="O31" i="12" s="1"/>
  <c r="P31" i="12" s="1"/>
  <c r="N31" i="12" s="1"/>
  <c r="M29" i="12"/>
  <c r="L29" i="12"/>
  <c r="K29" i="12"/>
  <c r="J29" i="12"/>
  <c r="I29" i="12"/>
  <c r="H29" i="12"/>
  <c r="G29" i="12"/>
  <c r="F29" i="12"/>
  <c r="E29" i="12"/>
  <c r="D29" i="12"/>
  <c r="C29" i="12"/>
  <c r="B29" i="12"/>
  <c r="O29" i="12" s="1"/>
  <c r="P29" i="12" s="1"/>
  <c r="N29" i="12" s="1"/>
  <c r="M28" i="12"/>
  <c r="L28" i="12"/>
  <c r="K28" i="12"/>
  <c r="J28" i="12"/>
  <c r="I28" i="12"/>
  <c r="H28" i="12"/>
  <c r="G28" i="12"/>
  <c r="F28" i="12"/>
  <c r="E28" i="12"/>
  <c r="D28" i="12"/>
  <c r="C28" i="12"/>
  <c r="B28" i="12"/>
  <c r="O28" i="12" s="1"/>
  <c r="P28" i="12" s="1"/>
  <c r="N28" i="12" s="1"/>
  <c r="M27" i="12"/>
  <c r="L27" i="12"/>
  <c r="K27" i="12"/>
  <c r="J27" i="12"/>
  <c r="I27" i="12"/>
  <c r="H27" i="12"/>
  <c r="G27" i="12"/>
  <c r="F27" i="12"/>
  <c r="E27" i="12"/>
  <c r="D27" i="12"/>
  <c r="C27" i="12"/>
  <c r="B27" i="12"/>
  <c r="O27" i="12" s="1"/>
  <c r="P27" i="12" s="1"/>
  <c r="N27" i="12" s="1"/>
  <c r="M26" i="12"/>
  <c r="L26" i="12"/>
  <c r="K26" i="12"/>
  <c r="J26" i="12"/>
  <c r="I26" i="12"/>
  <c r="H26" i="12"/>
  <c r="G26" i="12"/>
  <c r="F26" i="12"/>
  <c r="E26" i="12"/>
  <c r="D26" i="12"/>
  <c r="C26" i="12"/>
  <c r="B26" i="12"/>
  <c r="O26" i="12" s="1"/>
  <c r="P26" i="12" s="1"/>
  <c r="N26" i="12" s="1"/>
  <c r="M24" i="12"/>
  <c r="L24" i="12"/>
  <c r="K24" i="12"/>
  <c r="J24" i="12"/>
  <c r="I24" i="12"/>
  <c r="H24" i="12"/>
  <c r="G24" i="12"/>
  <c r="F24" i="12"/>
  <c r="E24" i="12"/>
  <c r="D24" i="12"/>
  <c r="C24" i="12"/>
  <c r="B24" i="12"/>
  <c r="O24" i="12" s="1"/>
  <c r="P24" i="12" s="1"/>
  <c r="N24" i="12" s="1"/>
  <c r="M23" i="12"/>
  <c r="L23" i="12"/>
  <c r="K23" i="12"/>
  <c r="J23" i="12"/>
  <c r="I23" i="12"/>
  <c r="H23" i="12"/>
  <c r="G23" i="12"/>
  <c r="F23" i="12"/>
  <c r="E23" i="12"/>
  <c r="D23" i="12"/>
  <c r="C23" i="12"/>
  <c r="B23" i="12"/>
  <c r="O23" i="12" s="1"/>
  <c r="P23" i="12" s="1"/>
  <c r="M22" i="12"/>
  <c r="L22" i="12"/>
  <c r="K22" i="12"/>
  <c r="J22" i="12"/>
  <c r="I22" i="12"/>
  <c r="H22" i="12"/>
  <c r="G22" i="12"/>
  <c r="F22" i="12"/>
  <c r="E22" i="12"/>
  <c r="D22" i="12"/>
  <c r="C22" i="12"/>
  <c r="B22" i="12"/>
  <c r="O22" i="12" s="1"/>
  <c r="P22" i="12" s="1"/>
  <c r="N22" i="12" s="1"/>
  <c r="M21" i="12"/>
  <c r="L21" i="12"/>
  <c r="K21" i="12"/>
  <c r="J21" i="12"/>
  <c r="I21" i="12"/>
  <c r="H21" i="12"/>
  <c r="G21" i="12"/>
  <c r="F21" i="12"/>
  <c r="E21" i="12"/>
  <c r="D21" i="12"/>
  <c r="C21" i="12"/>
  <c r="B21" i="12"/>
  <c r="O21" i="12" s="1"/>
  <c r="P21" i="12" s="1"/>
  <c r="N21" i="12" s="1"/>
  <c r="M20" i="12"/>
  <c r="L20" i="12"/>
  <c r="K20" i="12"/>
  <c r="J20" i="12"/>
  <c r="I20" i="12"/>
  <c r="H20" i="12"/>
  <c r="G20" i="12"/>
  <c r="F20" i="12"/>
  <c r="E20" i="12"/>
  <c r="D20" i="12"/>
  <c r="C20" i="12"/>
  <c r="B20" i="12"/>
  <c r="O20" i="12" s="1"/>
  <c r="P20" i="12" s="1"/>
  <c r="N20" i="12" s="1"/>
  <c r="M19" i="12"/>
  <c r="L19" i="12"/>
  <c r="K19" i="12"/>
  <c r="J19" i="12"/>
  <c r="I19" i="12"/>
  <c r="H19" i="12"/>
  <c r="G19" i="12"/>
  <c r="F19" i="12"/>
  <c r="E19" i="12"/>
  <c r="D19" i="12"/>
  <c r="C19" i="12"/>
  <c r="B19" i="12"/>
  <c r="O19" i="12" s="1"/>
  <c r="P19" i="12" s="1"/>
  <c r="N19" i="12" s="1"/>
  <c r="M18" i="12"/>
  <c r="L18" i="12"/>
  <c r="K18" i="12"/>
  <c r="J18" i="12"/>
  <c r="I18" i="12"/>
  <c r="H18" i="12"/>
  <c r="G18" i="12"/>
  <c r="F18" i="12"/>
  <c r="E18" i="12"/>
  <c r="D18" i="12"/>
  <c r="C18" i="12"/>
  <c r="B18" i="12"/>
  <c r="O18" i="12" s="1"/>
  <c r="P18" i="12" s="1"/>
  <c r="N18" i="12" s="1"/>
  <c r="M17" i="12"/>
  <c r="L17" i="12"/>
  <c r="K17" i="12"/>
  <c r="J17" i="12"/>
  <c r="I17" i="12"/>
  <c r="H17" i="12"/>
  <c r="G17" i="12"/>
  <c r="F17" i="12"/>
  <c r="E17" i="12"/>
  <c r="D17" i="12"/>
  <c r="C17" i="12"/>
  <c r="B17" i="12"/>
  <c r="O17" i="12" s="1"/>
  <c r="P17" i="12" s="1"/>
  <c r="N17" i="12" s="1"/>
  <c r="M16" i="12"/>
  <c r="L16" i="12"/>
  <c r="K16" i="12"/>
  <c r="J16" i="12"/>
  <c r="I16" i="12"/>
  <c r="H16" i="12"/>
  <c r="G16" i="12"/>
  <c r="F16" i="12"/>
  <c r="E16" i="12"/>
  <c r="D16" i="12"/>
  <c r="C16" i="12"/>
  <c r="B16" i="12"/>
  <c r="O16" i="12" s="1"/>
  <c r="P16" i="12" s="1"/>
  <c r="N16" i="12" s="1"/>
  <c r="M15" i="12"/>
  <c r="L15" i="12"/>
  <c r="K15" i="12"/>
  <c r="J15" i="12"/>
  <c r="I15" i="12"/>
  <c r="H15" i="12"/>
  <c r="G15" i="12"/>
  <c r="F15" i="12"/>
  <c r="E15" i="12"/>
  <c r="D15" i="12"/>
  <c r="C15" i="12"/>
  <c r="B15" i="12"/>
  <c r="O15" i="12" s="1"/>
  <c r="P15" i="12" s="1"/>
  <c r="N15" i="12" s="1"/>
  <c r="M14" i="12"/>
  <c r="L14" i="12"/>
  <c r="K14" i="12"/>
  <c r="J14" i="12"/>
  <c r="I14" i="12"/>
  <c r="H14" i="12"/>
  <c r="G14" i="12"/>
  <c r="F14" i="12"/>
  <c r="E14" i="12"/>
  <c r="D14" i="12"/>
  <c r="C14" i="12"/>
  <c r="B14" i="12"/>
  <c r="O14" i="12" s="1"/>
  <c r="P14" i="12" s="1"/>
  <c r="N14" i="12" s="1"/>
  <c r="M13" i="12"/>
  <c r="L13" i="12"/>
  <c r="K13" i="12"/>
  <c r="J13" i="12"/>
  <c r="I13" i="12"/>
  <c r="H13" i="12"/>
  <c r="G13" i="12"/>
  <c r="F13" i="12"/>
  <c r="E13" i="12"/>
  <c r="D13" i="12"/>
  <c r="C13" i="12"/>
  <c r="B13" i="12"/>
  <c r="O13" i="12" s="1"/>
  <c r="P13" i="12" s="1"/>
  <c r="N13" i="12" s="1"/>
  <c r="M12" i="12"/>
  <c r="L12" i="12"/>
  <c r="K12" i="12"/>
  <c r="J12" i="12"/>
  <c r="I12" i="12"/>
  <c r="H12" i="12"/>
  <c r="G12" i="12"/>
  <c r="F12" i="12"/>
  <c r="E12" i="12"/>
  <c r="D12" i="12"/>
  <c r="C12" i="12"/>
  <c r="B12" i="12"/>
  <c r="O12" i="12" s="1"/>
  <c r="P12" i="12" s="1"/>
  <c r="N12" i="12" s="1"/>
  <c r="M11" i="12"/>
  <c r="L11" i="12"/>
  <c r="K11" i="12"/>
  <c r="J11" i="12"/>
  <c r="I11" i="12"/>
  <c r="H11" i="12"/>
  <c r="G11" i="12"/>
  <c r="F11" i="12"/>
  <c r="E11" i="12"/>
  <c r="D11" i="12"/>
  <c r="C11" i="12"/>
  <c r="O11" i="12" s="1"/>
  <c r="P11" i="12" s="1"/>
  <c r="N11" i="12" s="1"/>
  <c r="B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O10" i="12" s="1"/>
  <c r="P10" i="12" s="1"/>
  <c r="N10" i="12" s="1"/>
  <c r="M9" i="12"/>
  <c r="L9" i="12"/>
  <c r="K9" i="12"/>
  <c r="J9" i="12"/>
  <c r="I9" i="12"/>
  <c r="H9" i="12"/>
  <c r="G9" i="12"/>
  <c r="F9" i="12"/>
  <c r="E9" i="12"/>
  <c r="D9" i="12"/>
  <c r="C9" i="12"/>
  <c r="B9" i="12"/>
  <c r="O9" i="12" s="1"/>
  <c r="P9" i="12" s="1"/>
  <c r="N9" i="12" s="1"/>
  <c r="M8" i="12"/>
  <c r="L8" i="12"/>
  <c r="K8" i="12"/>
  <c r="J8" i="12"/>
  <c r="I8" i="12"/>
  <c r="H8" i="12"/>
  <c r="G8" i="12"/>
  <c r="F8" i="12"/>
  <c r="E8" i="12"/>
  <c r="D8" i="12"/>
  <c r="C8" i="12"/>
  <c r="B8" i="12"/>
  <c r="O8" i="12" s="1"/>
  <c r="P8" i="12" s="1"/>
  <c r="N8" i="12" s="1"/>
  <c r="M7" i="12"/>
  <c r="L7" i="12"/>
  <c r="K7" i="12"/>
  <c r="J7" i="12"/>
  <c r="I7" i="12"/>
  <c r="H7" i="12"/>
  <c r="G7" i="12"/>
  <c r="F7" i="12"/>
  <c r="E7" i="12"/>
  <c r="D7" i="12"/>
  <c r="C7" i="12"/>
  <c r="O7" i="12" s="1"/>
  <c r="P7" i="12" s="1"/>
  <c r="N7" i="12" s="1"/>
  <c r="B7" i="12"/>
  <c r="M6" i="12"/>
  <c r="L6" i="12"/>
  <c r="K6" i="12"/>
  <c r="J6" i="12"/>
  <c r="H6" i="12"/>
  <c r="G6" i="12"/>
  <c r="F6" i="12"/>
  <c r="E6" i="12"/>
  <c r="D6" i="12"/>
  <c r="C6" i="12"/>
  <c r="B6" i="12"/>
  <c r="O6" i="12" s="1"/>
  <c r="P6" i="12" s="1"/>
  <c r="N6" i="12" s="1"/>
  <c r="M5" i="12"/>
  <c r="L5" i="12"/>
  <c r="K5" i="12"/>
  <c r="J5" i="12"/>
  <c r="I5" i="12"/>
  <c r="H5" i="12"/>
  <c r="G5" i="12"/>
  <c r="F5" i="12"/>
  <c r="E5" i="12"/>
  <c r="D5" i="12"/>
  <c r="C5" i="12"/>
  <c r="B5" i="12"/>
  <c r="O5" i="12" s="1"/>
  <c r="P5" i="12" s="1"/>
  <c r="N5" i="12" s="1"/>
  <c r="M4" i="12"/>
  <c r="L4" i="12"/>
  <c r="K4" i="12"/>
  <c r="J4" i="12"/>
  <c r="H4" i="12"/>
  <c r="G4" i="12"/>
  <c r="F4" i="12"/>
  <c r="E4" i="12"/>
  <c r="D4" i="12"/>
  <c r="C4" i="12"/>
  <c r="B4" i="12"/>
  <c r="O4" i="12" s="1"/>
  <c r="P4" i="12" s="1"/>
  <c r="N4" i="12" s="1"/>
  <c r="M3" i="12"/>
  <c r="L3" i="12"/>
  <c r="K3" i="12"/>
  <c r="J3" i="12"/>
  <c r="I3" i="12"/>
  <c r="H3" i="12"/>
  <c r="G3" i="12"/>
  <c r="F3" i="12"/>
  <c r="E3" i="12"/>
  <c r="D3" i="12"/>
  <c r="C3" i="12"/>
  <c r="B3" i="12"/>
  <c r="O3" i="12" s="1"/>
  <c r="P3" i="12" s="1"/>
  <c r="N3" i="12" s="1"/>
  <c r="M49" i="11"/>
  <c r="L49" i="11"/>
  <c r="K49" i="11"/>
  <c r="J49" i="11"/>
  <c r="I49" i="11"/>
  <c r="H49" i="11"/>
  <c r="G49" i="11"/>
  <c r="F49" i="11"/>
  <c r="E49" i="11"/>
  <c r="D49" i="11"/>
  <c r="C49" i="11"/>
  <c r="B49" i="11"/>
  <c r="O49" i="11" s="1"/>
  <c r="P49" i="11" s="1"/>
  <c r="N49" i="11" s="1"/>
  <c r="M48" i="11"/>
  <c r="L48" i="11"/>
  <c r="K48" i="11"/>
  <c r="J48" i="11"/>
  <c r="I48" i="11"/>
  <c r="H48" i="11"/>
  <c r="G48" i="11"/>
  <c r="F48" i="11"/>
  <c r="E48" i="11"/>
  <c r="D48" i="11"/>
  <c r="C48" i="11"/>
  <c r="B48" i="11"/>
  <c r="O48" i="11" s="1"/>
  <c r="P48" i="11" s="1"/>
  <c r="N48" i="11" s="1"/>
  <c r="M47" i="11"/>
  <c r="L47" i="11"/>
  <c r="K47" i="11"/>
  <c r="J47" i="11"/>
  <c r="I47" i="11"/>
  <c r="H47" i="11"/>
  <c r="G47" i="11"/>
  <c r="F47" i="11"/>
  <c r="E47" i="11"/>
  <c r="D47" i="11"/>
  <c r="C47" i="11"/>
  <c r="O47" i="11" s="1"/>
  <c r="P47" i="11" s="1"/>
  <c r="N47" i="11" s="1"/>
  <c r="B47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O46" i="11" s="1"/>
  <c r="P46" i="11" s="1"/>
  <c r="N46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O44" i="11" s="1"/>
  <c r="P44" i="11" s="1"/>
  <c r="N44" i="11" s="1"/>
  <c r="M43" i="11"/>
  <c r="L43" i="11"/>
  <c r="K43" i="11"/>
  <c r="J43" i="11"/>
  <c r="I43" i="11"/>
  <c r="H43" i="11"/>
  <c r="G43" i="11"/>
  <c r="F43" i="11"/>
  <c r="E43" i="11"/>
  <c r="D43" i="11"/>
  <c r="C43" i="11"/>
  <c r="B43" i="11"/>
  <c r="O43" i="11" s="1"/>
  <c r="P43" i="11" s="1"/>
  <c r="N43" i="11" s="1"/>
  <c r="M42" i="11"/>
  <c r="L42" i="11"/>
  <c r="K42" i="11"/>
  <c r="J42" i="11"/>
  <c r="I42" i="11"/>
  <c r="H42" i="11"/>
  <c r="G42" i="11"/>
  <c r="F42" i="11"/>
  <c r="E42" i="11"/>
  <c r="D42" i="11"/>
  <c r="C42" i="11"/>
  <c r="O42" i="11" s="1"/>
  <c r="P42" i="11" s="1"/>
  <c r="N42" i="11" s="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O41" i="11" s="1"/>
  <c r="P41" i="11" s="1"/>
  <c r="N41" i="11" s="1"/>
  <c r="M39" i="11"/>
  <c r="L39" i="11"/>
  <c r="K39" i="11"/>
  <c r="J39" i="11"/>
  <c r="I39" i="11"/>
  <c r="H39" i="11"/>
  <c r="G39" i="11"/>
  <c r="F39" i="11"/>
  <c r="E39" i="11"/>
  <c r="D39" i="11"/>
  <c r="C39" i="11"/>
  <c r="B39" i="11"/>
  <c r="O39" i="11" s="1"/>
  <c r="P39" i="11" s="1"/>
  <c r="N39" i="11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O38" i="11" s="1"/>
  <c r="P38" i="11" s="1"/>
  <c r="N38" i="11" s="1"/>
  <c r="M36" i="11"/>
  <c r="L36" i="11"/>
  <c r="K36" i="11"/>
  <c r="J36" i="11"/>
  <c r="I36" i="11"/>
  <c r="H36" i="11"/>
  <c r="G36" i="11"/>
  <c r="F36" i="11"/>
  <c r="E36" i="11"/>
  <c r="D36" i="11"/>
  <c r="C36" i="11"/>
  <c r="O36" i="11" s="1"/>
  <c r="P36" i="11" s="1"/>
  <c r="N36" i="11" s="1"/>
  <c r="B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O35" i="11" s="1"/>
  <c r="P35" i="11" s="1"/>
  <c r="N35" i="11" s="1"/>
  <c r="M34" i="11"/>
  <c r="L34" i="11"/>
  <c r="K34" i="11"/>
  <c r="J34" i="11"/>
  <c r="I34" i="11"/>
  <c r="H34" i="11"/>
  <c r="G34" i="11"/>
  <c r="F34" i="11"/>
  <c r="E34" i="11"/>
  <c r="D34" i="11"/>
  <c r="C34" i="11"/>
  <c r="B34" i="11"/>
  <c r="O34" i="11" s="1"/>
  <c r="P34" i="11" s="1"/>
  <c r="N34" i="11" s="1"/>
  <c r="M33" i="11"/>
  <c r="L33" i="11"/>
  <c r="K33" i="11"/>
  <c r="J33" i="11"/>
  <c r="I33" i="11"/>
  <c r="H33" i="11"/>
  <c r="G33" i="11"/>
  <c r="F33" i="11"/>
  <c r="E33" i="11"/>
  <c r="D33" i="11"/>
  <c r="C33" i="11"/>
  <c r="B33" i="11"/>
  <c r="O33" i="11" s="1"/>
  <c r="P33" i="11" s="1"/>
  <c r="N33" i="11" s="1"/>
  <c r="M32" i="11"/>
  <c r="L32" i="11"/>
  <c r="K32" i="11"/>
  <c r="J32" i="11"/>
  <c r="I32" i="11"/>
  <c r="H32" i="11"/>
  <c r="G32" i="11"/>
  <c r="F32" i="11"/>
  <c r="E32" i="11"/>
  <c r="D32" i="11"/>
  <c r="C32" i="11"/>
  <c r="O32" i="11" s="1"/>
  <c r="P32" i="11" s="1"/>
  <c r="N32" i="11" s="1"/>
  <c r="B32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O31" i="11" s="1"/>
  <c r="P31" i="11" s="1"/>
  <c r="N31" i="11" s="1"/>
  <c r="M29" i="11"/>
  <c r="L29" i="11"/>
  <c r="K29" i="11"/>
  <c r="J29" i="11"/>
  <c r="I29" i="11"/>
  <c r="H29" i="11"/>
  <c r="G29" i="11"/>
  <c r="F29" i="11"/>
  <c r="E29" i="11"/>
  <c r="D29" i="11"/>
  <c r="C29" i="11"/>
  <c r="B29" i="11"/>
  <c r="O29" i="11" s="1"/>
  <c r="P29" i="11" s="1"/>
  <c r="N29" i="11" s="1"/>
  <c r="M28" i="11"/>
  <c r="L28" i="11"/>
  <c r="K28" i="11"/>
  <c r="J28" i="11"/>
  <c r="I28" i="11"/>
  <c r="H28" i="11"/>
  <c r="G28" i="11"/>
  <c r="F28" i="11"/>
  <c r="E28" i="11"/>
  <c r="D28" i="11"/>
  <c r="C28" i="11"/>
  <c r="B28" i="11"/>
  <c r="O28" i="11" s="1"/>
  <c r="P28" i="11" s="1"/>
  <c r="N28" i="11" s="1"/>
  <c r="M27" i="11"/>
  <c r="L27" i="11"/>
  <c r="K27" i="11"/>
  <c r="J27" i="11"/>
  <c r="I27" i="11"/>
  <c r="H27" i="11"/>
  <c r="G27" i="11"/>
  <c r="F27" i="11"/>
  <c r="E27" i="11"/>
  <c r="D27" i="11"/>
  <c r="C27" i="11"/>
  <c r="O27" i="11" s="1"/>
  <c r="P27" i="11" s="1"/>
  <c r="N27" i="11" s="1"/>
  <c r="B27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O26" i="11" s="1"/>
  <c r="P26" i="11" s="1"/>
  <c r="N26" i="11" s="1"/>
  <c r="M24" i="11"/>
  <c r="L24" i="11"/>
  <c r="K24" i="11"/>
  <c r="J24" i="11"/>
  <c r="I24" i="11"/>
  <c r="H24" i="11"/>
  <c r="G24" i="11"/>
  <c r="F24" i="11"/>
  <c r="E24" i="11"/>
  <c r="D24" i="11"/>
  <c r="C24" i="11"/>
  <c r="B24" i="11"/>
  <c r="O24" i="11" s="1"/>
  <c r="P24" i="11" s="1"/>
  <c r="N24" i="11" s="1"/>
  <c r="M23" i="11"/>
  <c r="L23" i="11"/>
  <c r="K23" i="11"/>
  <c r="J23" i="11"/>
  <c r="I23" i="11"/>
  <c r="H23" i="11"/>
  <c r="G23" i="11"/>
  <c r="F23" i="11"/>
  <c r="E23" i="11"/>
  <c r="D23" i="11"/>
  <c r="C23" i="11"/>
  <c r="B23" i="11"/>
  <c r="O23" i="11" s="1"/>
  <c r="P23" i="11" s="1"/>
  <c r="M22" i="11"/>
  <c r="L22" i="11"/>
  <c r="K22" i="11"/>
  <c r="J22" i="11"/>
  <c r="I22" i="11"/>
  <c r="H22" i="11"/>
  <c r="G22" i="11"/>
  <c r="F22" i="11"/>
  <c r="E22" i="11"/>
  <c r="D22" i="11"/>
  <c r="C22" i="11"/>
  <c r="B22" i="11"/>
  <c r="O22" i="11" s="1"/>
  <c r="P22" i="11" s="1"/>
  <c r="N22" i="11" s="1"/>
  <c r="M21" i="11"/>
  <c r="L21" i="11"/>
  <c r="K21" i="11"/>
  <c r="J21" i="11"/>
  <c r="I21" i="11"/>
  <c r="H21" i="11"/>
  <c r="G21" i="11"/>
  <c r="F21" i="11"/>
  <c r="E21" i="11"/>
  <c r="D21" i="11"/>
  <c r="C21" i="11"/>
  <c r="B21" i="11"/>
  <c r="O21" i="11" s="1"/>
  <c r="P21" i="11" s="1"/>
  <c r="N21" i="11" s="1"/>
  <c r="M20" i="11"/>
  <c r="L20" i="11"/>
  <c r="K20" i="11"/>
  <c r="J20" i="11"/>
  <c r="I20" i="11"/>
  <c r="H20" i="11"/>
  <c r="G20" i="11"/>
  <c r="F20" i="11"/>
  <c r="E20" i="11"/>
  <c r="D20" i="11"/>
  <c r="C20" i="11"/>
  <c r="B20" i="11"/>
  <c r="O20" i="11" s="1"/>
  <c r="P20" i="11" s="1"/>
  <c r="N20" i="11" s="1"/>
  <c r="M19" i="11"/>
  <c r="L19" i="11"/>
  <c r="K19" i="11"/>
  <c r="J19" i="11"/>
  <c r="I19" i="11"/>
  <c r="H19" i="11"/>
  <c r="G19" i="11"/>
  <c r="F19" i="11"/>
  <c r="E19" i="11"/>
  <c r="D19" i="11"/>
  <c r="C19" i="11"/>
  <c r="O19" i="11" s="1"/>
  <c r="P19" i="11" s="1"/>
  <c r="N19" i="11" s="1"/>
  <c r="B19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O18" i="11" s="1"/>
  <c r="P18" i="11" s="1"/>
  <c r="N18" i="11" s="1"/>
  <c r="M17" i="11"/>
  <c r="L17" i="11"/>
  <c r="K17" i="11"/>
  <c r="J17" i="11"/>
  <c r="I17" i="11"/>
  <c r="H17" i="11"/>
  <c r="G17" i="11"/>
  <c r="F17" i="11"/>
  <c r="E17" i="11"/>
  <c r="D17" i="11"/>
  <c r="C17" i="11"/>
  <c r="B17" i="11"/>
  <c r="O17" i="11" s="1"/>
  <c r="P17" i="11" s="1"/>
  <c r="N17" i="11" s="1"/>
  <c r="M16" i="11"/>
  <c r="L16" i="11"/>
  <c r="K16" i="11"/>
  <c r="J16" i="11"/>
  <c r="I16" i="11"/>
  <c r="H16" i="11"/>
  <c r="G16" i="11"/>
  <c r="F16" i="11"/>
  <c r="E16" i="11"/>
  <c r="D16" i="11"/>
  <c r="C16" i="11"/>
  <c r="B16" i="11"/>
  <c r="O16" i="11" s="1"/>
  <c r="P16" i="11" s="1"/>
  <c r="N16" i="11" s="1"/>
  <c r="M15" i="11"/>
  <c r="L15" i="11"/>
  <c r="K15" i="11"/>
  <c r="J15" i="11"/>
  <c r="I15" i="11"/>
  <c r="H15" i="11"/>
  <c r="G15" i="11"/>
  <c r="F15" i="11"/>
  <c r="E15" i="11"/>
  <c r="D15" i="11"/>
  <c r="C15" i="11"/>
  <c r="O15" i="11" s="1"/>
  <c r="P15" i="11" s="1"/>
  <c r="N15" i="11" s="1"/>
  <c r="B15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O14" i="11" s="1"/>
  <c r="P14" i="11" s="1"/>
  <c r="N14" i="11" s="1"/>
  <c r="M13" i="11"/>
  <c r="L13" i="11"/>
  <c r="K13" i="11"/>
  <c r="J13" i="11"/>
  <c r="I13" i="11"/>
  <c r="H13" i="11"/>
  <c r="G13" i="11"/>
  <c r="F13" i="11"/>
  <c r="E13" i="11"/>
  <c r="D13" i="11"/>
  <c r="C13" i="11"/>
  <c r="B13" i="11"/>
  <c r="O13" i="11" s="1"/>
  <c r="P13" i="11" s="1"/>
  <c r="N13" i="11" s="1"/>
  <c r="M12" i="11"/>
  <c r="L12" i="11"/>
  <c r="K12" i="11"/>
  <c r="J12" i="11"/>
  <c r="I12" i="11"/>
  <c r="H12" i="11"/>
  <c r="G12" i="11"/>
  <c r="F12" i="11"/>
  <c r="E12" i="11"/>
  <c r="D12" i="11"/>
  <c r="C12" i="11"/>
  <c r="B12" i="11"/>
  <c r="O12" i="11" s="1"/>
  <c r="P12" i="11" s="1"/>
  <c r="N12" i="11" s="1"/>
  <c r="M11" i="11"/>
  <c r="L11" i="11"/>
  <c r="K11" i="11"/>
  <c r="J11" i="11"/>
  <c r="I11" i="11"/>
  <c r="H11" i="11"/>
  <c r="G11" i="11"/>
  <c r="F11" i="11"/>
  <c r="E11" i="11"/>
  <c r="D11" i="11"/>
  <c r="C11" i="11"/>
  <c r="O11" i="11" s="1"/>
  <c r="P11" i="11" s="1"/>
  <c r="N11" i="11" s="1"/>
  <c r="B11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O10" i="11" s="1"/>
  <c r="P10" i="11" s="1"/>
  <c r="N10" i="11" s="1"/>
  <c r="M9" i="11"/>
  <c r="L9" i="11"/>
  <c r="K9" i="11"/>
  <c r="J9" i="11"/>
  <c r="I9" i="11"/>
  <c r="H9" i="11"/>
  <c r="G9" i="11"/>
  <c r="F9" i="11"/>
  <c r="E9" i="11"/>
  <c r="D9" i="11"/>
  <c r="C9" i="11"/>
  <c r="B9" i="11"/>
  <c r="O9" i="11" s="1"/>
  <c r="P9" i="11" s="1"/>
  <c r="N9" i="11" s="1"/>
  <c r="M8" i="11"/>
  <c r="L8" i="11"/>
  <c r="K8" i="11"/>
  <c r="J8" i="11"/>
  <c r="I8" i="11"/>
  <c r="H8" i="11"/>
  <c r="G8" i="11"/>
  <c r="F8" i="11"/>
  <c r="E8" i="11"/>
  <c r="D8" i="11"/>
  <c r="C8" i="11"/>
  <c r="B8" i="11"/>
  <c r="O8" i="11" s="1"/>
  <c r="P8" i="11" s="1"/>
  <c r="N8" i="11" s="1"/>
  <c r="M7" i="11"/>
  <c r="L7" i="11"/>
  <c r="K7" i="11"/>
  <c r="J7" i="11"/>
  <c r="I7" i="11"/>
  <c r="H7" i="11"/>
  <c r="G7" i="11"/>
  <c r="F7" i="11"/>
  <c r="E7" i="11"/>
  <c r="D7" i="11"/>
  <c r="C7" i="11"/>
  <c r="O7" i="11" s="1"/>
  <c r="P7" i="11" s="1"/>
  <c r="N7" i="11" s="1"/>
  <c r="B7" i="11"/>
  <c r="M6" i="11"/>
  <c r="L6" i="11"/>
  <c r="K6" i="11"/>
  <c r="J6" i="11"/>
  <c r="I6" i="11"/>
  <c r="H6" i="11"/>
  <c r="G6" i="11"/>
  <c r="F6" i="11"/>
  <c r="E6" i="11"/>
  <c r="D6" i="11"/>
  <c r="C6" i="11"/>
  <c r="B6" i="11"/>
  <c r="O6" i="11" s="1"/>
  <c r="P6" i="11" s="1"/>
  <c r="N6" i="11" s="1"/>
  <c r="M5" i="11"/>
  <c r="L5" i="11"/>
  <c r="K5" i="11"/>
  <c r="J5" i="11"/>
  <c r="I5" i="11"/>
  <c r="H5" i="11"/>
  <c r="G5" i="11"/>
  <c r="F5" i="11"/>
  <c r="E5" i="11"/>
  <c r="D5" i="11"/>
  <c r="C5" i="11"/>
  <c r="B5" i="11"/>
  <c r="O5" i="11" s="1"/>
  <c r="P5" i="11" s="1"/>
  <c r="N5" i="11" s="1"/>
  <c r="M4" i="11"/>
  <c r="L4" i="11"/>
  <c r="K4" i="11"/>
  <c r="J4" i="11"/>
  <c r="I4" i="11"/>
  <c r="H4" i="11"/>
  <c r="G4" i="11"/>
  <c r="F4" i="11"/>
  <c r="E4" i="11"/>
  <c r="D4" i="11"/>
  <c r="C4" i="11"/>
  <c r="B4" i="11"/>
  <c r="O4" i="11" s="1"/>
  <c r="P4" i="11" s="1"/>
  <c r="N4" i="11" s="1"/>
  <c r="M3" i="11"/>
  <c r="L3" i="11"/>
  <c r="K3" i="11"/>
  <c r="J3" i="11"/>
  <c r="I3" i="11"/>
  <c r="H3" i="11"/>
  <c r="G3" i="11"/>
  <c r="F3" i="11"/>
  <c r="E3" i="11"/>
  <c r="D3" i="11"/>
  <c r="C3" i="11"/>
  <c r="O3" i="11" s="1"/>
  <c r="P3" i="11" s="1"/>
  <c r="N3" i="11" s="1"/>
  <c r="B3" i="11"/>
  <c r="M49" i="10"/>
  <c r="L49" i="10"/>
  <c r="K49" i="10"/>
  <c r="J49" i="10"/>
  <c r="I49" i="10"/>
  <c r="H49" i="10"/>
  <c r="G49" i="10"/>
  <c r="F49" i="10"/>
  <c r="E49" i="10"/>
  <c r="D49" i="10"/>
  <c r="C49" i="10"/>
  <c r="O49" i="10" s="1"/>
  <c r="P49" i="10" s="1"/>
  <c r="N49" i="10" s="1"/>
  <c r="B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O48" i="10" s="1"/>
  <c r="P48" i="10" s="1"/>
  <c r="N48" i="10" s="1"/>
  <c r="M47" i="10"/>
  <c r="L47" i="10"/>
  <c r="K47" i="10"/>
  <c r="J47" i="10"/>
  <c r="I47" i="10"/>
  <c r="H47" i="10"/>
  <c r="G47" i="10"/>
  <c r="F47" i="10"/>
  <c r="E47" i="10"/>
  <c r="D47" i="10"/>
  <c r="C47" i="10"/>
  <c r="O47" i="10" s="1"/>
  <c r="P47" i="10" s="1"/>
  <c r="N47" i="10" s="1"/>
  <c r="B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O46" i="10" s="1"/>
  <c r="P46" i="10" s="1"/>
  <c r="N46" i="10" s="1"/>
  <c r="M44" i="10"/>
  <c r="L44" i="10"/>
  <c r="K44" i="10"/>
  <c r="J44" i="10"/>
  <c r="I44" i="10"/>
  <c r="H44" i="10"/>
  <c r="G44" i="10"/>
  <c r="F44" i="10"/>
  <c r="E44" i="10"/>
  <c r="D44" i="10"/>
  <c r="C44" i="10"/>
  <c r="O44" i="10" s="1"/>
  <c r="P44" i="10" s="1"/>
  <c r="N44" i="10" s="1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O43" i="10" s="1"/>
  <c r="P43" i="10" s="1"/>
  <c r="N43" i="10" s="1"/>
  <c r="M42" i="10"/>
  <c r="L42" i="10"/>
  <c r="K42" i="10"/>
  <c r="J42" i="10"/>
  <c r="I42" i="10"/>
  <c r="H42" i="10"/>
  <c r="G42" i="10"/>
  <c r="F42" i="10"/>
  <c r="E42" i="10"/>
  <c r="D42" i="10"/>
  <c r="C42" i="10"/>
  <c r="O42" i="10" s="1"/>
  <c r="P42" i="10" s="1"/>
  <c r="N42" i="10" s="1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O41" i="10" s="1"/>
  <c r="P41" i="10" s="1"/>
  <c r="N41" i="10" s="1"/>
  <c r="M39" i="10"/>
  <c r="L39" i="10"/>
  <c r="K39" i="10"/>
  <c r="J39" i="10"/>
  <c r="I39" i="10"/>
  <c r="H39" i="10"/>
  <c r="G39" i="10"/>
  <c r="F39" i="10"/>
  <c r="E39" i="10"/>
  <c r="D39" i="10"/>
  <c r="C39" i="10"/>
  <c r="B39" i="10"/>
  <c r="O39" i="10" s="1"/>
  <c r="P39" i="10" s="1"/>
  <c r="N39" i="10" s="1"/>
  <c r="M38" i="10"/>
  <c r="L38" i="10"/>
  <c r="K38" i="10"/>
  <c r="J38" i="10"/>
  <c r="I38" i="10"/>
  <c r="H38" i="10"/>
  <c r="G38" i="10"/>
  <c r="F38" i="10"/>
  <c r="E38" i="10"/>
  <c r="D38" i="10"/>
  <c r="C38" i="10"/>
  <c r="B38" i="10"/>
  <c r="O38" i="10" s="1"/>
  <c r="P38" i="10" s="1"/>
  <c r="N38" i="10" s="1"/>
  <c r="M36" i="10"/>
  <c r="L36" i="10"/>
  <c r="K36" i="10"/>
  <c r="J36" i="10"/>
  <c r="I36" i="10"/>
  <c r="H36" i="10"/>
  <c r="G36" i="10"/>
  <c r="F36" i="10"/>
  <c r="E36" i="10"/>
  <c r="D36" i="10"/>
  <c r="C36" i="10"/>
  <c r="O36" i="10" s="1"/>
  <c r="P36" i="10" s="1"/>
  <c r="N36" i="10" s="1"/>
  <c r="B36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O35" i="10" s="1"/>
  <c r="P35" i="10" s="1"/>
  <c r="N35" i="10" s="1"/>
  <c r="M34" i="10"/>
  <c r="L34" i="10"/>
  <c r="K34" i="10"/>
  <c r="J34" i="10"/>
  <c r="I34" i="10"/>
  <c r="H34" i="10"/>
  <c r="G34" i="10"/>
  <c r="F34" i="10"/>
  <c r="E34" i="10"/>
  <c r="D34" i="10"/>
  <c r="C34" i="10"/>
  <c r="B34" i="10"/>
  <c r="O34" i="10" s="1"/>
  <c r="P34" i="10" s="1"/>
  <c r="N34" i="10" s="1"/>
  <c r="M33" i="10"/>
  <c r="L33" i="10"/>
  <c r="K33" i="10"/>
  <c r="J33" i="10"/>
  <c r="I33" i="10"/>
  <c r="H33" i="10"/>
  <c r="G33" i="10"/>
  <c r="F33" i="10"/>
  <c r="E33" i="10"/>
  <c r="D33" i="10"/>
  <c r="C33" i="10"/>
  <c r="B33" i="10"/>
  <c r="O33" i="10" s="1"/>
  <c r="P33" i="10" s="1"/>
  <c r="N33" i="10" s="1"/>
  <c r="M32" i="10"/>
  <c r="L32" i="10"/>
  <c r="K32" i="10"/>
  <c r="J32" i="10"/>
  <c r="I32" i="10"/>
  <c r="H32" i="10"/>
  <c r="G32" i="10"/>
  <c r="F32" i="10"/>
  <c r="E32" i="10"/>
  <c r="D32" i="10"/>
  <c r="C32" i="10"/>
  <c r="O32" i="10" s="1"/>
  <c r="P32" i="10" s="1"/>
  <c r="N32" i="10" s="1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O31" i="10" s="1"/>
  <c r="P31" i="10" s="1"/>
  <c r="N31" i="10" s="1"/>
  <c r="M29" i="10"/>
  <c r="L29" i="10"/>
  <c r="K29" i="10"/>
  <c r="J29" i="10"/>
  <c r="I29" i="10"/>
  <c r="H29" i="10"/>
  <c r="G29" i="10"/>
  <c r="F29" i="10"/>
  <c r="E29" i="10"/>
  <c r="D29" i="10"/>
  <c r="C29" i="10"/>
  <c r="B29" i="10"/>
  <c r="O29" i="10" s="1"/>
  <c r="P29" i="10" s="1"/>
  <c r="N29" i="10" s="1"/>
  <c r="M28" i="10"/>
  <c r="L28" i="10"/>
  <c r="K28" i="10"/>
  <c r="J28" i="10"/>
  <c r="I28" i="10"/>
  <c r="H28" i="10"/>
  <c r="G28" i="10"/>
  <c r="F28" i="10"/>
  <c r="E28" i="10"/>
  <c r="D28" i="10"/>
  <c r="C28" i="10"/>
  <c r="B28" i="10"/>
  <c r="O28" i="10" s="1"/>
  <c r="P28" i="10" s="1"/>
  <c r="N28" i="10" s="1"/>
  <c r="M27" i="10"/>
  <c r="L27" i="10"/>
  <c r="K27" i="10"/>
  <c r="J27" i="10"/>
  <c r="I27" i="10"/>
  <c r="H27" i="10"/>
  <c r="G27" i="10"/>
  <c r="F27" i="10"/>
  <c r="E27" i="10"/>
  <c r="D27" i="10"/>
  <c r="C27" i="10"/>
  <c r="O27" i="10" s="1"/>
  <c r="P27" i="10" s="1"/>
  <c r="N27" i="10" s="1"/>
  <c r="B27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O26" i="10" s="1"/>
  <c r="P26" i="10" s="1"/>
  <c r="N26" i="10" s="1"/>
  <c r="M24" i="10"/>
  <c r="L24" i="10"/>
  <c r="K24" i="10"/>
  <c r="J24" i="10"/>
  <c r="I24" i="10"/>
  <c r="H24" i="10"/>
  <c r="G24" i="10"/>
  <c r="F24" i="10"/>
  <c r="E24" i="10"/>
  <c r="D24" i="10"/>
  <c r="C24" i="10"/>
  <c r="B24" i="10"/>
  <c r="O24" i="10" s="1"/>
  <c r="P24" i="10" s="1"/>
  <c r="N24" i="10" s="1"/>
  <c r="M23" i="10"/>
  <c r="L23" i="10"/>
  <c r="K23" i="10"/>
  <c r="J23" i="10"/>
  <c r="I23" i="10"/>
  <c r="H23" i="10"/>
  <c r="G23" i="10"/>
  <c r="F23" i="10"/>
  <c r="E23" i="10"/>
  <c r="D23" i="10"/>
  <c r="C23" i="10"/>
  <c r="B23" i="10"/>
  <c r="O23" i="10" s="1"/>
  <c r="P23" i="10" s="1"/>
  <c r="M22" i="10"/>
  <c r="L22" i="10"/>
  <c r="K22" i="10"/>
  <c r="J22" i="10"/>
  <c r="I22" i="10"/>
  <c r="H22" i="10"/>
  <c r="G22" i="10"/>
  <c r="F22" i="10"/>
  <c r="E22" i="10"/>
  <c r="D22" i="10"/>
  <c r="C22" i="10"/>
  <c r="B22" i="10"/>
  <c r="O22" i="10" s="1"/>
  <c r="P22" i="10" s="1"/>
  <c r="N22" i="10" s="1"/>
  <c r="M21" i="10"/>
  <c r="L21" i="10"/>
  <c r="K21" i="10"/>
  <c r="J21" i="10"/>
  <c r="I21" i="10"/>
  <c r="H21" i="10"/>
  <c r="G21" i="10"/>
  <c r="F21" i="10"/>
  <c r="E21" i="10"/>
  <c r="D21" i="10"/>
  <c r="C21" i="10"/>
  <c r="B21" i="10"/>
  <c r="O21" i="10" s="1"/>
  <c r="P21" i="10" s="1"/>
  <c r="N21" i="10" s="1"/>
  <c r="M20" i="10"/>
  <c r="L20" i="10"/>
  <c r="K20" i="10"/>
  <c r="J20" i="10"/>
  <c r="I20" i="10"/>
  <c r="H20" i="10"/>
  <c r="G20" i="10"/>
  <c r="F20" i="10"/>
  <c r="E20" i="10"/>
  <c r="D20" i="10"/>
  <c r="C20" i="10"/>
  <c r="B20" i="10"/>
  <c r="O20" i="10" s="1"/>
  <c r="P20" i="10" s="1"/>
  <c r="N20" i="10" s="1"/>
  <c r="M19" i="10"/>
  <c r="L19" i="10"/>
  <c r="K19" i="10"/>
  <c r="J19" i="10"/>
  <c r="I19" i="10"/>
  <c r="H19" i="10"/>
  <c r="G19" i="10"/>
  <c r="F19" i="10"/>
  <c r="E19" i="10"/>
  <c r="D19" i="10"/>
  <c r="C19" i="10"/>
  <c r="O19" i="10" s="1"/>
  <c r="P19" i="10" s="1"/>
  <c r="N19" i="10" s="1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O18" i="10" s="1"/>
  <c r="P18" i="10" s="1"/>
  <c r="N18" i="10" s="1"/>
  <c r="M17" i="10"/>
  <c r="L17" i="10"/>
  <c r="K17" i="10"/>
  <c r="J17" i="10"/>
  <c r="I17" i="10"/>
  <c r="H17" i="10"/>
  <c r="G17" i="10"/>
  <c r="F17" i="10"/>
  <c r="E17" i="10"/>
  <c r="D17" i="10"/>
  <c r="C17" i="10"/>
  <c r="B17" i="10"/>
  <c r="O17" i="10" s="1"/>
  <c r="P17" i="10" s="1"/>
  <c r="N17" i="10" s="1"/>
  <c r="M16" i="10"/>
  <c r="L16" i="10"/>
  <c r="K16" i="10"/>
  <c r="J16" i="10"/>
  <c r="I16" i="10"/>
  <c r="H16" i="10"/>
  <c r="G16" i="10"/>
  <c r="F16" i="10"/>
  <c r="E16" i="10"/>
  <c r="D16" i="10"/>
  <c r="C16" i="10"/>
  <c r="B16" i="10"/>
  <c r="O16" i="10" s="1"/>
  <c r="P16" i="10" s="1"/>
  <c r="N16" i="10" s="1"/>
  <c r="M15" i="10"/>
  <c r="L15" i="10"/>
  <c r="K15" i="10"/>
  <c r="J15" i="10"/>
  <c r="I15" i="10"/>
  <c r="H15" i="10"/>
  <c r="G15" i="10"/>
  <c r="F15" i="10"/>
  <c r="E15" i="10"/>
  <c r="D15" i="10"/>
  <c r="C15" i="10"/>
  <c r="O15" i="10" s="1"/>
  <c r="P15" i="10" s="1"/>
  <c r="N15" i="10" s="1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4" i="10" s="1"/>
  <c r="P14" i="10" s="1"/>
  <c r="N14" i="10" s="1"/>
  <c r="M13" i="10"/>
  <c r="L13" i="10"/>
  <c r="K13" i="10"/>
  <c r="J13" i="10"/>
  <c r="I13" i="10"/>
  <c r="H13" i="10"/>
  <c r="G13" i="10"/>
  <c r="F13" i="10"/>
  <c r="E13" i="10"/>
  <c r="D13" i="10"/>
  <c r="C13" i="10"/>
  <c r="B13" i="10"/>
  <c r="O13" i="10" s="1"/>
  <c r="P13" i="10" s="1"/>
  <c r="N13" i="10" s="1"/>
  <c r="M12" i="10"/>
  <c r="L12" i="10"/>
  <c r="K12" i="10"/>
  <c r="J12" i="10"/>
  <c r="I12" i="10"/>
  <c r="H12" i="10"/>
  <c r="G12" i="10"/>
  <c r="F12" i="10"/>
  <c r="E12" i="10"/>
  <c r="D12" i="10"/>
  <c r="C12" i="10"/>
  <c r="B12" i="10"/>
  <c r="O12" i="10" s="1"/>
  <c r="P12" i="10" s="1"/>
  <c r="N12" i="10" s="1"/>
  <c r="M11" i="10"/>
  <c r="L11" i="10"/>
  <c r="K11" i="10"/>
  <c r="J11" i="10"/>
  <c r="I11" i="10"/>
  <c r="H11" i="10"/>
  <c r="G11" i="10"/>
  <c r="F11" i="10"/>
  <c r="E11" i="10"/>
  <c r="D11" i="10"/>
  <c r="C11" i="10"/>
  <c r="O11" i="10" s="1"/>
  <c r="P11" i="10" s="1"/>
  <c r="N11" i="10" s="1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10" i="10" s="1"/>
  <c r="P10" i="10" s="1"/>
  <c r="N10" i="10" s="1"/>
  <c r="M9" i="10"/>
  <c r="L9" i="10"/>
  <c r="K9" i="10"/>
  <c r="J9" i="10"/>
  <c r="I9" i="10"/>
  <c r="H9" i="10"/>
  <c r="G9" i="10"/>
  <c r="F9" i="10"/>
  <c r="E9" i="10"/>
  <c r="D9" i="10"/>
  <c r="C9" i="10"/>
  <c r="B9" i="10"/>
  <c r="O9" i="10" s="1"/>
  <c r="P9" i="10" s="1"/>
  <c r="N9" i="10" s="1"/>
  <c r="M8" i="10"/>
  <c r="L8" i="10"/>
  <c r="K8" i="10"/>
  <c r="J8" i="10"/>
  <c r="I8" i="10"/>
  <c r="H8" i="10"/>
  <c r="G8" i="10"/>
  <c r="F8" i="10"/>
  <c r="E8" i="10"/>
  <c r="D8" i="10"/>
  <c r="C8" i="10"/>
  <c r="B8" i="10"/>
  <c r="O8" i="10" s="1"/>
  <c r="P8" i="10" s="1"/>
  <c r="N8" i="10" s="1"/>
  <c r="M7" i="10"/>
  <c r="L7" i="10"/>
  <c r="K7" i="10"/>
  <c r="J7" i="10"/>
  <c r="I7" i="10"/>
  <c r="H7" i="10"/>
  <c r="G7" i="10"/>
  <c r="F7" i="10"/>
  <c r="E7" i="10"/>
  <c r="D7" i="10"/>
  <c r="C7" i="10"/>
  <c r="O7" i="10" s="1"/>
  <c r="P7" i="10" s="1"/>
  <c r="N7" i="10" s="1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O6" i="10" s="1"/>
  <c r="P6" i="10" s="1"/>
  <c r="N6" i="10" s="1"/>
  <c r="M5" i="10"/>
  <c r="L5" i="10"/>
  <c r="K5" i="10"/>
  <c r="J5" i="10"/>
  <c r="I5" i="10"/>
  <c r="H5" i="10"/>
  <c r="G5" i="10"/>
  <c r="F5" i="10"/>
  <c r="E5" i="10"/>
  <c r="D5" i="10"/>
  <c r="C5" i="10"/>
  <c r="B5" i="10"/>
  <c r="O5" i="10" s="1"/>
  <c r="P5" i="10" s="1"/>
  <c r="N5" i="10" s="1"/>
  <c r="M4" i="10"/>
  <c r="L4" i="10"/>
  <c r="K4" i="10"/>
  <c r="J4" i="10"/>
  <c r="I4" i="10"/>
  <c r="H4" i="10"/>
  <c r="G4" i="10"/>
  <c r="F4" i="10"/>
  <c r="E4" i="10"/>
  <c r="D4" i="10"/>
  <c r="C4" i="10"/>
  <c r="B4" i="10"/>
  <c r="O4" i="10" s="1"/>
  <c r="P4" i="10" s="1"/>
  <c r="N4" i="10" s="1"/>
  <c r="M3" i="10"/>
  <c r="L3" i="10"/>
  <c r="K3" i="10"/>
  <c r="J3" i="10"/>
  <c r="I3" i="10"/>
  <c r="H3" i="10"/>
  <c r="G3" i="10"/>
  <c r="F3" i="10"/>
  <c r="E3" i="10"/>
  <c r="D3" i="10"/>
  <c r="C3" i="10"/>
  <c r="O3" i="10" s="1"/>
  <c r="P3" i="10" s="1"/>
  <c r="N3" i="10" s="1"/>
  <c r="B3" i="10"/>
  <c r="M53" i="9"/>
  <c r="L53" i="9"/>
  <c r="K53" i="9"/>
  <c r="J53" i="9"/>
  <c r="I53" i="9"/>
  <c r="H53" i="9"/>
  <c r="G53" i="9"/>
  <c r="F53" i="9"/>
  <c r="E53" i="9"/>
  <c r="D53" i="9"/>
  <c r="C53" i="9"/>
  <c r="B53" i="9"/>
  <c r="N53" i="9" s="1"/>
  <c r="M52" i="9"/>
  <c r="L52" i="9"/>
  <c r="K52" i="9"/>
  <c r="J52" i="9"/>
  <c r="I52" i="9"/>
  <c r="H52" i="9"/>
  <c r="G52" i="9"/>
  <c r="F52" i="9"/>
  <c r="E52" i="9"/>
  <c r="D52" i="9"/>
  <c r="C52" i="9"/>
  <c r="B52" i="9"/>
  <c r="N52" i="9" s="1"/>
  <c r="M51" i="9"/>
  <c r="L51" i="9"/>
  <c r="K51" i="9"/>
  <c r="J51" i="9"/>
  <c r="I51" i="9"/>
  <c r="H51" i="9"/>
  <c r="G51" i="9"/>
  <c r="F51" i="9"/>
  <c r="E51" i="9"/>
  <c r="D51" i="9"/>
  <c r="C51" i="9"/>
  <c r="B51" i="9"/>
  <c r="N51" i="9" s="1"/>
  <c r="M49" i="9"/>
  <c r="L49" i="9"/>
  <c r="K49" i="9"/>
  <c r="J49" i="9"/>
  <c r="I49" i="9"/>
  <c r="F49" i="9"/>
  <c r="E49" i="9"/>
  <c r="D49" i="9"/>
  <c r="N49" i="9" s="1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N48" i="9" s="1"/>
  <c r="M47" i="9"/>
  <c r="L47" i="9"/>
  <c r="K47" i="9"/>
  <c r="J47" i="9"/>
  <c r="I47" i="9"/>
  <c r="H47" i="9"/>
  <c r="G47" i="9"/>
  <c r="F47" i="9"/>
  <c r="E47" i="9"/>
  <c r="D47" i="9"/>
  <c r="C47" i="9"/>
  <c r="B47" i="9"/>
  <c r="N47" i="9" s="1"/>
  <c r="M46" i="9"/>
  <c r="L46" i="9"/>
  <c r="K46" i="9"/>
  <c r="J46" i="9"/>
  <c r="I46" i="9"/>
  <c r="H46" i="9"/>
  <c r="G46" i="9"/>
  <c r="F46" i="9"/>
  <c r="E46" i="9"/>
  <c r="D46" i="9"/>
  <c r="C46" i="9"/>
  <c r="B46" i="9"/>
  <c r="N46" i="9" s="1"/>
  <c r="M44" i="9"/>
  <c r="L44" i="9"/>
  <c r="K44" i="9"/>
  <c r="J44" i="9"/>
  <c r="I44" i="9"/>
  <c r="H44" i="9"/>
  <c r="G44" i="9"/>
  <c r="F44" i="9"/>
  <c r="E44" i="9"/>
  <c r="D44" i="9"/>
  <c r="C44" i="9"/>
  <c r="B44" i="9"/>
  <c r="N44" i="9" s="1"/>
  <c r="M43" i="9"/>
  <c r="L43" i="9"/>
  <c r="K43" i="9"/>
  <c r="J43" i="9"/>
  <c r="I43" i="9"/>
  <c r="H43" i="9"/>
  <c r="G43" i="9"/>
  <c r="F43" i="9"/>
  <c r="E43" i="9"/>
  <c r="D43" i="9"/>
  <c r="C43" i="9"/>
  <c r="B43" i="9"/>
  <c r="N43" i="9" s="1"/>
  <c r="M42" i="9"/>
  <c r="L42" i="9"/>
  <c r="K42" i="9"/>
  <c r="J42" i="9"/>
  <c r="I42" i="9"/>
  <c r="H42" i="9"/>
  <c r="G42" i="9"/>
  <c r="F42" i="9"/>
  <c r="E42" i="9"/>
  <c r="D42" i="9"/>
  <c r="C42" i="9"/>
  <c r="B42" i="9"/>
  <c r="N42" i="9" s="1"/>
  <c r="M41" i="9"/>
  <c r="L41" i="9"/>
  <c r="K41" i="9"/>
  <c r="J41" i="9"/>
  <c r="I41" i="9"/>
  <c r="H41" i="9"/>
  <c r="G41" i="9"/>
  <c r="F41" i="9"/>
  <c r="E41" i="9"/>
  <c r="D41" i="9"/>
  <c r="C41" i="9"/>
  <c r="B41" i="9"/>
  <c r="N41" i="9" s="1"/>
  <c r="M39" i="9"/>
  <c r="L39" i="9"/>
  <c r="K39" i="9"/>
  <c r="J39" i="9"/>
  <c r="I39" i="9"/>
  <c r="H39" i="9"/>
  <c r="G39" i="9"/>
  <c r="F39" i="9"/>
  <c r="E39" i="9"/>
  <c r="D39" i="9"/>
  <c r="C39" i="9"/>
  <c r="B39" i="9"/>
  <c r="N39" i="9" s="1"/>
  <c r="M38" i="9"/>
  <c r="L38" i="9"/>
  <c r="K38" i="9"/>
  <c r="J38" i="9"/>
  <c r="I38" i="9"/>
  <c r="H38" i="9"/>
  <c r="G38" i="9"/>
  <c r="F38" i="9"/>
  <c r="E38" i="9"/>
  <c r="D38" i="9"/>
  <c r="C38" i="9"/>
  <c r="B38" i="9"/>
  <c r="N38" i="9" s="1"/>
  <c r="M36" i="9"/>
  <c r="L36" i="9"/>
  <c r="K36" i="9"/>
  <c r="J36" i="9"/>
  <c r="I36" i="9"/>
  <c r="H36" i="9"/>
  <c r="G36" i="9"/>
  <c r="F36" i="9"/>
  <c r="E36" i="9"/>
  <c r="D36" i="9"/>
  <c r="C36" i="9"/>
  <c r="B36" i="9"/>
  <c r="N36" i="9" s="1"/>
  <c r="M35" i="9"/>
  <c r="L35" i="9"/>
  <c r="K35" i="9"/>
  <c r="J35" i="9"/>
  <c r="I35" i="9"/>
  <c r="H35" i="9"/>
  <c r="G35" i="9"/>
  <c r="F35" i="9"/>
  <c r="E35" i="9"/>
  <c r="D35" i="9"/>
  <c r="C35" i="9"/>
  <c r="B35" i="9"/>
  <c r="N35" i="9" s="1"/>
  <c r="M34" i="9"/>
  <c r="L34" i="9"/>
  <c r="K34" i="9"/>
  <c r="J34" i="9"/>
  <c r="I34" i="9"/>
  <c r="H34" i="9"/>
  <c r="G34" i="9"/>
  <c r="F34" i="9"/>
  <c r="E34" i="9"/>
  <c r="D34" i="9"/>
  <c r="C34" i="9"/>
  <c r="B34" i="9"/>
  <c r="N34" i="9" s="1"/>
  <c r="M33" i="9"/>
  <c r="L33" i="9"/>
  <c r="K33" i="9"/>
  <c r="J33" i="9"/>
  <c r="I33" i="9"/>
  <c r="H33" i="9"/>
  <c r="G33" i="9"/>
  <c r="F33" i="9"/>
  <c r="E33" i="9"/>
  <c r="D33" i="9"/>
  <c r="C33" i="9"/>
  <c r="B33" i="9"/>
  <c r="N33" i="9" s="1"/>
  <c r="M32" i="9"/>
  <c r="L32" i="9"/>
  <c r="K32" i="9"/>
  <c r="J32" i="9"/>
  <c r="I32" i="9"/>
  <c r="H32" i="9"/>
  <c r="G32" i="9"/>
  <c r="F32" i="9"/>
  <c r="E32" i="9"/>
  <c r="D32" i="9"/>
  <c r="C32" i="9"/>
  <c r="B32" i="9"/>
  <c r="N32" i="9" s="1"/>
  <c r="M31" i="9"/>
  <c r="L31" i="9"/>
  <c r="K31" i="9"/>
  <c r="J31" i="9"/>
  <c r="I31" i="9"/>
  <c r="H31" i="9"/>
  <c r="G31" i="9"/>
  <c r="F31" i="9"/>
  <c r="E31" i="9"/>
  <c r="D31" i="9"/>
  <c r="C31" i="9"/>
  <c r="B31" i="9"/>
  <c r="N31" i="9" s="1"/>
  <c r="M29" i="9"/>
  <c r="L29" i="9"/>
  <c r="K29" i="9"/>
  <c r="J29" i="9"/>
  <c r="I29" i="9"/>
  <c r="H29" i="9"/>
  <c r="G29" i="9"/>
  <c r="F29" i="9"/>
  <c r="E29" i="9"/>
  <c r="D29" i="9"/>
  <c r="C29" i="9"/>
  <c r="B29" i="9"/>
  <c r="N29" i="9" s="1"/>
  <c r="M28" i="9"/>
  <c r="L28" i="9"/>
  <c r="K28" i="9"/>
  <c r="J28" i="9"/>
  <c r="I28" i="9"/>
  <c r="H28" i="9"/>
  <c r="G28" i="9"/>
  <c r="F28" i="9"/>
  <c r="E28" i="9"/>
  <c r="D28" i="9"/>
  <c r="C28" i="9"/>
  <c r="B28" i="9"/>
  <c r="N28" i="9" s="1"/>
  <c r="M27" i="9"/>
  <c r="L27" i="9"/>
  <c r="K27" i="9"/>
  <c r="J27" i="9"/>
  <c r="I27" i="9"/>
  <c r="H27" i="9"/>
  <c r="G27" i="9"/>
  <c r="F27" i="9"/>
  <c r="E27" i="9"/>
  <c r="D27" i="9"/>
  <c r="C27" i="9"/>
  <c r="B27" i="9"/>
  <c r="N27" i="9" s="1"/>
  <c r="M26" i="9"/>
  <c r="L26" i="9"/>
  <c r="K26" i="9"/>
  <c r="J26" i="9"/>
  <c r="I26" i="9"/>
  <c r="H26" i="9"/>
  <c r="G26" i="9"/>
  <c r="F26" i="9"/>
  <c r="E26" i="9"/>
  <c r="D26" i="9"/>
  <c r="C26" i="9"/>
  <c r="B26" i="9"/>
  <c r="N26" i="9" s="1"/>
  <c r="M24" i="9"/>
  <c r="L24" i="9"/>
  <c r="K24" i="9"/>
  <c r="J24" i="9"/>
  <c r="I24" i="9"/>
  <c r="H24" i="9"/>
  <c r="G24" i="9"/>
  <c r="F24" i="9"/>
  <c r="E24" i="9"/>
  <c r="D24" i="9"/>
  <c r="C24" i="9"/>
  <c r="B24" i="9"/>
  <c r="N24" i="9" s="1"/>
  <c r="M22" i="9"/>
  <c r="L22" i="9"/>
  <c r="K22" i="9"/>
  <c r="J22" i="9"/>
  <c r="I22" i="9"/>
  <c r="H22" i="9"/>
  <c r="G22" i="9"/>
  <c r="F22" i="9"/>
  <c r="E22" i="9"/>
  <c r="D22" i="9"/>
  <c r="C22" i="9"/>
  <c r="B22" i="9"/>
  <c r="N22" i="9" s="1"/>
  <c r="M20" i="9"/>
  <c r="L20" i="9"/>
  <c r="K20" i="9"/>
  <c r="J20" i="9"/>
  <c r="I20" i="9"/>
  <c r="H20" i="9"/>
  <c r="G20" i="9"/>
  <c r="F20" i="9"/>
  <c r="E20" i="9"/>
  <c r="D20" i="9"/>
  <c r="C20" i="9"/>
  <c r="B20" i="9"/>
  <c r="N20" i="9" s="1"/>
  <c r="M19" i="9"/>
  <c r="L19" i="9"/>
  <c r="K19" i="9"/>
  <c r="J19" i="9"/>
  <c r="I19" i="9"/>
  <c r="H19" i="9"/>
  <c r="G19" i="9"/>
  <c r="F19" i="9"/>
  <c r="E19" i="9"/>
  <c r="D19" i="9"/>
  <c r="C19" i="9"/>
  <c r="B19" i="9"/>
  <c r="N19" i="9" s="1"/>
  <c r="M18" i="9"/>
  <c r="L18" i="9"/>
  <c r="K18" i="9"/>
  <c r="J18" i="9"/>
  <c r="I18" i="9"/>
  <c r="H18" i="9"/>
  <c r="G18" i="9"/>
  <c r="F18" i="9"/>
  <c r="E18" i="9"/>
  <c r="D18" i="9"/>
  <c r="C18" i="9"/>
  <c r="B18" i="9"/>
  <c r="O18" i="9" s="1"/>
  <c r="M17" i="9"/>
  <c r="L17" i="9"/>
  <c r="K17" i="9"/>
  <c r="J17" i="9"/>
  <c r="I17" i="9"/>
  <c r="H17" i="9"/>
  <c r="G17" i="9"/>
  <c r="F17" i="9"/>
  <c r="E17" i="9"/>
  <c r="D17" i="9"/>
  <c r="C17" i="9"/>
  <c r="B17" i="9"/>
  <c r="N17" i="9" s="1"/>
  <c r="M14" i="9"/>
  <c r="L14" i="9"/>
  <c r="K14" i="9"/>
  <c r="J14" i="9"/>
  <c r="I14" i="9"/>
  <c r="H14" i="9"/>
  <c r="G14" i="9"/>
  <c r="F14" i="9"/>
  <c r="E14" i="9"/>
  <c r="D14" i="9"/>
  <c r="C14" i="9"/>
  <c r="B14" i="9"/>
  <c r="N14" i="9" s="1"/>
  <c r="M13" i="9"/>
  <c r="L13" i="9"/>
  <c r="K13" i="9"/>
  <c r="J13" i="9"/>
  <c r="I13" i="9"/>
  <c r="H13" i="9"/>
  <c r="G13" i="9"/>
  <c r="F13" i="9"/>
  <c r="E13" i="9"/>
  <c r="D13" i="9"/>
  <c r="C13" i="9"/>
  <c r="B13" i="9"/>
  <c r="N13" i="9" s="1"/>
  <c r="M12" i="9"/>
  <c r="L12" i="9"/>
  <c r="K12" i="9"/>
  <c r="J12" i="9"/>
  <c r="I12" i="9"/>
  <c r="H12" i="9"/>
  <c r="G12" i="9"/>
  <c r="F12" i="9"/>
  <c r="E12" i="9"/>
  <c r="D12" i="9"/>
  <c r="C12" i="9"/>
  <c r="B12" i="9"/>
  <c r="N12" i="9" s="1"/>
  <c r="M11" i="9"/>
  <c r="L11" i="9"/>
  <c r="K11" i="9"/>
  <c r="J11" i="9"/>
  <c r="I11" i="9"/>
  <c r="H11" i="9"/>
  <c r="G11" i="9"/>
  <c r="F11" i="9"/>
  <c r="E11" i="9"/>
  <c r="D11" i="9"/>
  <c r="C11" i="9"/>
  <c r="B11" i="9"/>
  <c r="N11" i="9" s="1"/>
  <c r="M10" i="9"/>
  <c r="L10" i="9"/>
  <c r="K10" i="9"/>
  <c r="J10" i="9"/>
  <c r="I10" i="9"/>
  <c r="H10" i="9"/>
  <c r="G10" i="9"/>
  <c r="F10" i="9"/>
  <c r="E10" i="9"/>
  <c r="D10" i="9"/>
  <c r="C10" i="9"/>
  <c r="B10" i="9"/>
  <c r="N10" i="9" s="1"/>
  <c r="M9" i="9"/>
  <c r="L9" i="9"/>
  <c r="K9" i="9"/>
  <c r="J9" i="9"/>
  <c r="I9" i="9"/>
  <c r="H9" i="9"/>
  <c r="G9" i="9"/>
  <c r="F9" i="9"/>
  <c r="E9" i="9"/>
  <c r="D9" i="9"/>
  <c r="C9" i="9"/>
  <c r="B9" i="9"/>
  <c r="N9" i="9" s="1"/>
  <c r="M8" i="9"/>
  <c r="L8" i="9"/>
  <c r="K8" i="9"/>
  <c r="J8" i="9"/>
  <c r="I8" i="9"/>
  <c r="H8" i="9"/>
  <c r="G8" i="9"/>
  <c r="F8" i="9"/>
  <c r="E8" i="9"/>
  <c r="D8" i="9"/>
  <c r="C8" i="9"/>
  <c r="B8" i="9"/>
  <c r="N8" i="9" s="1"/>
  <c r="M7" i="9"/>
  <c r="L7" i="9"/>
  <c r="K7" i="9"/>
  <c r="J7" i="9"/>
  <c r="I7" i="9"/>
  <c r="H7" i="9"/>
  <c r="G7" i="9"/>
  <c r="F7" i="9"/>
  <c r="E7" i="9"/>
  <c r="D7" i="9"/>
  <c r="C7" i="9"/>
  <c r="B7" i="9"/>
  <c r="N7" i="9" s="1"/>
  <c r="M6" i="9"/>
  <c r="L6" i="9"/>
  <c r="K6" i="9"/>
  <c r="J6" i="9"/>
  <c r="I6" i="9"/>
  <c r="H6" i="9"/>
  <c r="G6" i="9"/>
  <c r="F6" i="9"/>
  <c r="E6" i="9"/>
  <c r="D6" i="9"/>
  <c r="C6" i="9"/>
  <c r="B6" i="9"/>
  <c r="O6" i="9" s="1"/>
  <c r="M5" i="9"/>
  <c r="L5" i="9"/>
  <c r="K5" i="9"/>
  <c r="J5" i="9"/>
  <c r="I5" i="9"/>
  <c r="H5" i="9"/>
  <c r="G5" i="9"/>
  <c r="F5" i="9"/>
  <c r="E5" i="9"/>
  <c r="D5" i="9"/>
  <c r="C5" i="9"/>
  <c r="B5" i="9"/>
  <c r="N5" i="9" s="1"/>
  <c r="M4" i="9"/>
  <c r="L4" i="9"/>
  <c r="K4" i="9"/>
  <c r="J4" i="9"/>
  <c r="I4" i="9"/>
  <c r="H4" i="9"/>
  <c r="G4" i="9"/>
  <c r="F4" i="9"/>
  <c r="E4" i="9"/>
  <c r="D4" i="9"/>
  <c r="C4" i="9"/>
  <c r="B4" i="9"/>
  <c r="N4" i="9" s="1"/>
  <c r="M3" i="9"/>
  <c r="L3" i="9"/>
  <c r="K3" i="9"/>
  <c r="J3" i="9"/>
  <c r="I3" i="9"/>
  <c r="H3" i="9"/>
  <c r="G3" i="9"/>
  <c r="F3" i="9"/>
  <c r="E3" i="9"/>
  <c r="D3" i="9"/>
  <c r="C3" i="9"/>
  <c r="B3" i="9"/>
  <c r="N3" i="9" s="1"/>
  <c r="M49" i="8"/>
  <c r="L49" i="8"/>
  <c r="K49" i="8"/>
  <c r="J49" i="8"/>
  <c r="I49" i="8"/>
  <c r="H49" i="8"/>
  <c r="G49" i="8"/>
  <c r="F49" i="8"/>
  <c r="E49" i="8"/>
  <c r="D49" i="8"/>
  <c r="C49" i="8"/>
  <c r="B49" i="8"/>
  <c r="O49" i="8" s="1"/>
  <c r="P49" i="8" s="1"/>
  <c r="N49" i="8" s="1"/>
  <c r="M48" i="8"/>
  <c r="L48" i="8"/>
  <c r="K48" i="8"/>
  <c r="J48" i="8"/>
  <c r="I48" i="8"/>
  <c r="H48" i="8"/>
  <c r="G48" i="8"/>
  <c r="F48" i="8"/>
  <c r="E48" i="8"/>
  <c r="D48" i="8"/>
  <c r="C48" i="8"/>
  <c r="B48" i="8"/>
  <c r="O48" i="8" s="1"/>
  <c r="P48" i="8" s="1"/>
  <c r="N48" i="8" s="1"/>
  <c r="M47" i="8"/>
  <c r="L47" i="8"/>
  <c r="K47" i="8"/>
  <c r="J47" i="8"/>
  <c r="I47" i="8"/>
  <c r="H47" i="8"/>
  <c r="G47" i="8"/>
  <c r="F47" i="8"/>
  <c r="E47" i="8"/>
  <c r="D47" i="8"/>
  <c r="C47" i="8"/>
  <c r="O47" i="8" s="1"/>
  <c r="P47" i="8" s="1"/>
  <c r="N47" i="8" s="1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O46" i="8" s="1"/>
  <c r="P46" i="8" s="1"/>
  <c r="N46" i="8" s="1"/>
  <c r="M44" i="8"/>
  <c r="L44" i="8"/>
  <c r="K44" i="8"/>
  <c r="J44" i="8"/>
  <c r="I44" i="8"/>
  <c r="H44" i="8"/>
  <c r="G44" i="8"/>
  <c r="F44" i="8"/>
  <c r="E44" i="8"/>
  <c r="D44" i="8"/>
  <c r="C44" i="8"/>
  <c r="B44" i="8"/>
  <c r="O44" i="8" s="1"/>
  <c r="P44" i="8" s="1"/>
  <c r="N44" i="8" s="1"/>
  <c r="M43" i="8"/>
  <c r="L43" i="8"/>
  <c r="K43" i="8"/>
  <c r="J43" i="8"/>
  <c r="I43" i="8"/>
  <c r="H43" i="8"/>
  <c r="G43" i="8"/>
  <c r="F43" i="8"/>
  <c r="E43" i="8"/>
  <c r="D43" i="8"/>
  <c r="C43" i="8"/>
  <c r="B43" i="8"/>
  <c r="O43" i="8" s="1"/>
  <c r="P43" i="8" s="1"/>
  <c r="N43" i="8" s="1"/>
  <c r="M42" i="8"/>
  <c r="L42" i="8"/>
  <c r="K42" i="8"/>
  <c r="J42" i="8"/>
  <c r="I42" i="8"/>
  <c r="H42" i="8"/>
  <c r="G42" i="8"/>
  <c r="F42" i="8"/>
  <c r="E42" i="8"/>
  <c r="D42" i="8"/>
  <c r="C42" i="8"/>
  <c r="O42" i="8" s="1"/>
  <c r="P42" i="8" s="1"/>
  <c r="N42" i="8" s="1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O41" i="8" s="1"/>
  <c r="P41" i="8" s="1"/>
  <c r="N41" i="8" s="1"/>
  <c r="M39" i="8"/>
  <c r="L39" i="8"/>
  <c r="K39" i="8"/>
  <c r="J39" i="8"/>
  <c r="I39" i="8"/>
  <c r="H39" i="8"/>
  <c r="G39" i="8"/>
  <c r="F39" i="8"/>
  <c r="E39" i="8"/>
  <c r="D39" i="8"/>
  <c r="C39" i="8"/>
  <c r="B39" i="8"/>
  <c r="O39" i="8" s="1"/>
  <c r="P39" i="8" s="1"/>
  <c r="N39" i="8" s="1"/>
  <c r="M38" i="8"/>
  <c r="L38" i="8"/>
  <c r="K38" i="8"/>
  <c r="J38" i="8"/>
  <c r="I38" i="8"/>
  <c r="H38" i="8"/>
  <c r="G38" i="8"/>
  <c r="F38" i="8"/>
  <c r="E38" i="8"/>
  <c r="D38" i="8"/>
  <c r="C38" i="8"/>
  <c r="B38" i="8"/>
  <c r="O38" i="8" s="1"/>
  <c r="P38" i="8" s="1"/>
  <c r="N38" i="8" s="1"/>
  <c r="M36" i="8"/>
  <c r="L36" i="8"/>
  <c r="K36" i="8"/>
  <c r="J36" i="8"/>
  <c r="I36" i="8"/>
  <c r="H36" i="8"/>
  <c r="G36" i="8"/>
  <c r="F36" i="8"/>
  <c r="E36" i="8"/>
  <c r="D36" i="8"/>
  <c r="C36" i="8"/>
  <c r="O36" i="8" s="1"/>
  <c r="P36" i="8" s="1"/>
  <c r="N36" i="8" s="1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O35" i="8" s="1"/>
  <c r="P35" i="8" s="1"/>
  <c r="N35" i="8" s="1"/>
  <c r="M34" i="8"/>
  <c r="L34" i="8"/>
  <c r="K34" i="8"/>
  <c r="J34" i="8"/>
  <c r="I34" i="8"/>
  <c r="H34" i="8"/>
  <c r="G34" i="8"/>
  <c r="F34" i="8"/>
  <c r="E34" i="8"/>
  <c r="D34" i="8"/>
  <c r="C34" i="8"/>
  <c r="B34" i="8"/>
  <c r="O34" i="8" s="1"/>
  <c r="P34" i="8" s="1"/>
  <c r="N34" i="8" s="1"/>
  <c r="M33" i="8"/>
  <c r="L33" i="8"/>
  <c r="K33" i="8"/>
  <c r="J33" i="8"/>
  <c r="I33" i="8"/>
  <c r="H33" i="8"/>
  <c r="G33" i="8"/>
  <c r="F33" i="8"/>
  <c r="E33" i="8"/>
  <c r="D33" i="8"/>
  <c r="C33" i="8"/>
  <c r="B33" i="8"/>
  <c r="O33" i="8" s="1"/>
  <c r="P33" i="8" s="1"/>
  <c r="N33" i="8" s="1"/>
  <c r="M32" i="8"/>
  <c r="L32" i="8"/>
  <c r="K32" i="8"/>
  <c r="J32" i="8"/>
  <c r="I32" i="8"/>
  <c r="H32" i="8"/>
  <c r="G32" i="8"/>
  <c r="F32" i="8"/>
  <c r="E32" i="8"/>
  <c r="D32" i="8"/>
  <c r="C32" i="8"/>
  <c r="O32" i="8" s="1"/>
  <c r="P32" i="8" s="1"/>
  <c r="N32" i="8" s="1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O31" i="8" s="1"/>
  <c r="P31" i="8" s="1"/>
  <c r="N31" i="8" s="1"/>
  <c r="M29" i="8"/>
  <c r="L29" i="8"/>
  <c r="K29" i="8"/>
  <c r="J29" i="8"/>
  <c r="I29" i="8"/>
  <c r="H29" i="8"/>
  <c r="G29" i="8"/>
  <c r="F29" i="8"/>
  <c r="E29" i="8"/>
  <c r="D29" i="8"/>
  <c r="C29" i="8"/>
  <c r="B29" i="8"/>
  <c r="O29" i="8" s="1"/>
  <c r="P29" i="8" s="1"/>
  <c r="N29" i="8" s="1"/>
  <c r="M28" i="8"/>
  <c r="L28" i="8"/>
  <c r="K28" i="8"/>
  <c r="J28" i="8"/>
  <c r="I28" i="8"/>
  <c r="H28" i="8"/>
  <c r="G28" i="8"/>
  <c r="F28" i="8"/>
  <c r="E28" i="8"/>
  <c r="D28" i="8"/>
  <c r="C28" i="8"/>
  <c r="B28" i="8"/>
  <c r="O28" i="8" s="1"/>
  <c r="P28" i="8" s="1"/>
  <c r="N28" i="8" s="1"/>
  <c r="M27" i="8"/>
  <c r="L27" i="8"/>
  <c r="K27" i="8"/>
  <c r="J27" i="8"/>
  <c r="I27" i="8"/>
  <c r="H27" i="8"/>
  <c r="G27" i="8"/>
  <c r="F27" i="8"/>
  <c r="E27" i="8"/>
  <c r="D27" i="8"/>
  <c r="C27" i="8"/>
  <c r="O27" i="8" s="1"/>
  <c r="P27" i="8" s="1"/>
  <c r="N27" i="8" s="1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O26" i="8" s="1"/>
  <c r="P26" i="8" s="1"/>
  <c r="N26" i="8" s="1"/>
  <c r="M24" i="8"/>
  <c r="L24" i="8"/>
  <c r="K24" i="8"/>
  <c r="J24" i="8"/>
  <c r="I24" i="8"/>
  <c r="H24" i="8"/>
  <c r="G24" i="8"/>
  <c r="F24" i="8"/>
  <c r="E24" i="8"/>
  <c r="D24" i="8"/>
  <c r="C24" i="8"/>
  <c r="B24" i="8"/>
  <c r="O24" i="8" s="1"/>
  <c r="P24" i="8" s="1"/>
  <c r="N24" i="8" s="1"/>
  <c r="M23" i="8"/>
  <c r="L23" i="8"/>
  <c r="K23" i="8"/>
  <c r="J23" i="8"/>
  <c r="I23" i="8"/>
  <c r="H23" i="8"/>
  <c r="G23" i="8"/>
  <c r="F23" i="8"/>
  <c r="E23" i="8"/>
  <c r="D23" i="8"/>
  <c r="C23" i="8"/>
  <c r="B23" i="8"/>
  <c r="O23" i="8" s="1"/>
  <c r="P23" i="8" s="1"/>
  <c r="M22" i="8"/>
  <c r="L22" i="8"/>
  <c r="K22" i="8"/>
  <c r="J22" i="8"/>
  <c r="I22" i="8"/>
  <c r="H22" i="8"/>
  <c r="G22" i="8"/>
  <c r="F22" i="8"/>
  <c r="E22" i="8"/>
  <c r="D22" i="8"/>
  <c r="C22" i="8"/>
  <c r="B22" i="8"/>
  <c r="O22" i="8" s="1"/>
  <c r="P22" i="8" s="1"/>
  <c r="N22" i="8" s="1"/>
  <c r="M21" i="8"/>
  <c r="L21" i="8"/>
  <c r="K21" i="8"/>
  <c r="J21" i="8"/>
  <c r="I21" i="8"/>
  <c r="H21" i="8"/>
  <c r="G21" i="8"/>
  <c r="F21" i="8"/>
  <c r="E21" i="8"/>
  <c r="D21" i="8"/>
  <c r="C21" i="8"/>
  <c r="B21" i="8"/>
  <c r="O21" i="8" s="1"/>
  <c r="P21" i="8" s="1"/>
  <c r="N21" i="8" s="1"/>
  <c r="M20" i="8"/>
  <c r="L20" i="8"/>
  <c r="K20" i="8"/>
  <c r="J20" i="8"/>
  <c r="I20" i="8"/>
  <c r="H20" i="8"/>
  <c r="G20" i="8"/>
  <c r="F20" i="8"/>
  <c r="E20" i="8"/>
  <c r="D20" i="8"/>
  <c r="C20" i="8"/>
  <c r="B20" i="8"/>
  <c r="O20" i="8" s="1"/>
  <c r="P20" i="8" s="1"/>
  <c r="N20" i="8" s="1"/>
  <c r="M19" i="8"/>
  <c r="L19" i="8"/>
  <c r="K19" i="8"/>
  <c r="J19" i="8"/>
  <c r="I19" i="8"/>
  <c r="H19" i="8"/>
  <c r="G19" i="8"/>
  <c r="F19" i="8"/>
  <c r="E19" i="8"/>
  <c r="D19" i="8"/>
  <c r="C19" i="8"/>
  <c r="O19" i="8" s="1"/>
  <c r="P19" i="8" s="1"/>
  <c r="N19" i="8" s="1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O18" i="8" s="1"/>
  <c r="P18" i="8" s="1"/>
  <c r="N18" i="8" s="1"/>
  <c r="M17" i="8"/>
  <c r="L17" i="8"/>
  <c r="K17" i="8"/>
  <c r="J17" i="8"/>
  <c r="I17" i="8"/>
  <c r="H17" i="8"/>
  <c r="G17" i="8"/>
  <c r="F17" i="8"/>
  <c r="E17" i="8"/>
  <c r="D17" i="8"/>
  <c r="C17" i="8"/>
  <c r="B17" i="8"/>
  <c r="O17" i="8" s="1"/>
  <c r="P17" i="8" s="1"/>
  <c r="N17" i="8" s="1"/>
  <c r="M16" i="8"/>
  <c r="L16" i="8"/>
  <c r="K16" i="8"/>
  <c r="J16" i="8"/>
  <c r="I16" i="8"/>
  <c r="H16" i="8"/>
  <c r="G16" i="8"/>
  <c r="F16" i="8"/>
  <c r="E16" i="8"/>
  <c r="D16" i="8"/>
  <c r="C16" i="8"/>
  <c r="B16" i="8"/>
  <c r="O16" i="8" s="1"/>
  <c r="P16" i="8" s="1"/>
  <c r="N16" i="8" s="1"/>
  <c r="M15" i="8"/>
  <c r="L15" i="8"/>
  <c r="K15" i="8"/>
  <c r="J15" i="8"/>
  <c r="I15" i="8"/>
  <c r="H15" i="8"/>
  <c r="G15" i="8"/>
  <c r="F15" i="8"/>
  <c r="E15" i="8"/>
  <c r="D15" i="8"/>
  <c r="C15" i="8"/>
  <c r="O15" i="8" s="1"/>
  <c r="P15" i="8" s="1"/>
  <c r="N15" i="8" s="1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O14" i="8" s="1"/>
  <c r="P14" i="8" s="1"/>
  <c r="N14" i="8" s="1"/>
  <c r="M13" i="8"/>
  <c r="L13" i="8"/>
  <c r="K13" i="8"/>
  <c r="J13" i="8"/>
  <c r="I13" i="8"/>
  <c r="H13" i="8"/>
  <c r="G13" i="8"/>
  <c r="F13" i="8"/>
  <c r="E13" i="8"/>
  <c r="D13" i="8"/>
  <c r="C13" i="8"/>
  <c r="B13" i="8"/>
  <c r="O13" i="8" s="1"/>
  <c r="P13" i="8" s="1"/>
  <c r="N13" i="8" s="1"/>
  <c r="M12" i="8"/>
  <c r="L12" i="8"/>
  <c r="K12" i="8"/>
  <c r="J12" i="8"/>
  <c r="I12" i="8"/>
  <c r="H12" i="8"/>
  <c r="G12" i="8"/>
  <c r="F12" i="8"/>
  <c r="E12" i="8"/>
  <c r="D12" i="8"/>
  <c r="C12" i="8"/>
  <c r="B12" i="8"/>
  <c r="O12" i="8" s="1"/>
  <c r="P12" i="8" s="1"/>
  <c r="N12" i="8" s="1"/>
  <c r="M11" i="8"/>
  <c r="L11" i="8"/>
  <c r="K11" i="8"/>
  <c r="J11" i="8"/>
  <c r="I11" i="8"/>
  <c r="H11" i="8"/>
  <c r="G11" i="8"/>
  <c r="F11" i="8"/>
  <c r="E11" i="8"/>
  <c r="D11" i="8"/>
  <c r="C11" i="8"/>
  <c r="O11" i="8" s="1"/>
  <c r="P11" i="8" s="1"/>
  <c r="N11" i="8" s="1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O10" i="8" s="1"/>
  <c r="P10" i="8" s="1"/>
  <c r="N10" i="8" s="1"/>
  <c r="M9" i="8"/>
  <c r="L9" i="8"/>
  <c r="K9" i="8"/>
  <c r="J9" i="8"/>
  <c r="I9" i="8"/>
  <c r="H9" i="8"/>
  <c r="G9" i="8"/>
  <c r="F9" i="8"/>
  <c r="E9" i="8"/>
  <c r="D9" i="8"/>
  <c r="C9" i="8"/>
  <c r="B9" i="8"/>
  <c r="O9" i="8" s="1"/>
  <c r="P9" i="8" s="1"/>
  <c r="N9" i="8" s="1"/>
  <c r="M8" i="8"/>
  <c r="L8" i="8"/>
  <c r="K8" i="8"/>
  <c r="J8" i="8"/>
  <c r="I8" i="8"/>
  <c r="H8" i="8"/>
  <c r="G8" i="8"/>
  <c r="F8" i="8"/>
  <c r="E8" i="8"/>
  <c r="D8" i="8"/>
  <c r="C8" i="8"/>
  <c r="B8" i="8"/>
  <c r="O8" i="8" s="1"/>
  <c r="P8" i="8" s="1"/>
  <c r="N8" i="8" s="1"/>
  <c r="M7" i="8"/>
  <c r="L7" i="8"/>
  <c r="K7" i="8"/>
  <c r="J7" i="8"/>
  <c r="I7" i="8"/>
  <c r="H7" i="8"/>
  <c r="G7" i="8"/>
  <c r="F7" i="8"/>
  <c r="E7" i="8"/>
  <c r="D7" i="8"/>
  <c r="C7" i="8"/>
  <c r="O7" i="8" s="1"/>
  <c r="P7" i="8" s="1"/>
  <c r="N7" i="8" s="1"/>
  <c r="B7" i="8"/>
  <c r="M6" i="8"/>
  <c r="L6" i="8"/>
  <c r="K6" i="8"/>
  <c r="J6" i="8"/>
  <c r="I6" i="8"/>
  <c r="H6" i="8"/>
  <c r="G6" i="8"/>
  <c r="F6" i="8"/>
  <c r="E6" i="8"/>
  <c r="D6" i="8"/>
  <c r="C6" i="8"/>
  <c r="B6" i="8"/>
  <c r="O6" i="8" s="1"/>
  <c r="P6" i="8" s="1"/>
  <c r="N6" i="8" s="1"/>
  <c r="M5" i="8"/>
  <c r="L5" i="8"/>
  <c r="K5" i="8"/>
  <c r="J5" i="8"/>
  <c r="I5" i="8"/>
  <c r="H5" i="8"/>
  <c r="G5" i="8"/>
  <c r="F5" i="8"/>
  <c r="E5" i="8"/>
  <c r="D5" i="8"/>
  <c r="C5" i="8"/>
  <c r="B5" i="8"/>
  <c r="O5" i="8" s="1"/>
  <c r="P5" i="8" s="1"/>
  <c r="N5" i="8" s="1"/>
  <c r="M4" i="8"/>
  <c r="L4" i="8"/>
  <c r="K4" i="8"/>
  <c r="J4" i="8"/>
  <c r="I4" i="8"/>
  <c r="H4" i="8"/>
  <c r="G4" i="8"/>
  <c r="F4" i="8"/>
  <c r="E4" i="8"/>
  <c r="D4" i="8"/>
  <c r="C4" i="8"/>
  <c r="B4" i="8"/>
  <c r="O4" i="8" s="1"/>
  <c r="P4" i="8" s="1"/>
  <c r="N4" i="8" s="1"/>
  <c r="M3" i="8"/>
  <c r="L3" i="8"/>
  <c r="K3" i="8"/>
  <c r="J3" i="8"/>
  <c r="I3" i="8"/>
  <c r="H3" i="8"/>
  <c r="G3" i="8"/>
  <c r="F3" i="8"/>
  <c r="E3" i="8"/>
  <c r="D3" i="8"/>
  <c r="C3" i="8"/>
  <c r="O3" i="8" s="1"/>
  <c r="P3" i="8" s="1"/>
  <c r="N3" i="8" s="1"/>
  <c r="B3" i="8"/>
  <c r="M49" i="7"/>
  <c r="L49" i="7"/>
  <c r="K49" i="7"/>
  <c r="J49" i="7"/>
  <c r="I49" i="7"/>
  <c r="H49" i="7"/>
  <c r="G49" i="7"/>
  <c r="F49" i="7"/>
  <c r="E49" i="7"/>
  <c r="D49" i="7"/>
  <c r="C49" i="7"/>
  <c r="B49" i="7"/>
  <c r="O49" i="7" s="1"/>
  <c r="P49" i="7" s="1"/>
  <c r="N49" i="7" s="1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O46" i="7" s="1"/>
  <c r="P46" i="7" s="1"/>
  <c r="N46" i="7" s="1"/>
  <c r="E46" i="7"/>
  <c r="D46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39" i="7"/>
  <c r="L39" i="7"/>
  <c r="N39" i="7" s="1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O30" i="7"/>
  <c r="P30" i="7" s="1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4" i="7"/>
  <c r="L24" i="7"/>
  <c r="K24" i="7"/>
  <c r="J24" i="7"/>
  <c r="I24" i="7"/>
  <c r="H24" i="7"/>
  <c r="G24" i="7"/>
  <c r="F24" i="7"/>
  <c r="E24" i="7"/>
  <c r="D24" i="7"/>
  <c r="C24" i="7"/>
  <c r="B24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L16" i="7"/>
  <c r="J16" i="7"/>
  <c r="I16" i="7"/>
  <c r="H16" i="7"/>
  <c r="G16" i="7"/>
  <c r="F16" i="7"/>
  <c r="E16" i="7"/>
  <c r="D16" i="7"/>
  <c r="C16" i="7"/>
  <c r="B16" i="7"/>
  <c r="L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O9" i="7" s="1"/>
  <c r="P9" i="7" s="1"/>
  <c r="N9" i="7" s="1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H6" i="7"/>
  <c r="G6" i="7"/>
  <c r="F6" i="7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" i="7"/>
  <c r="M4" i="7"/>
  <c r="L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43" i="6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38" i="6"/>
  <c r="L38" i="6"/>
  <c r="K38" i="6"/>
  <c r="J38" i="6"/>
  <c r="I38" i="6"/>
  <c r="H38" i="6"/>
  <c r="G38" i="6"/>
  <c r="F38" i="6"/>
  <c r="E38" i="6"/>
  <c r="D38" i="6"/>
  <c r="C38" i="6"/>
  <c r="B38" i="6"/>
  <c r="M36" i="6"/>
  <c r="L36" i="6"/>
  <c r="K36" i="6"/>
  <c r="J36" i="6"/>
  <c r="I36" i="6"/>
  <c r="H36" i="6"/>
  <c r="G36" i="6"/>
  <c r="F36" i="6"/>
  <c r="E36" i="6"/>
  <c r="D36" i="6"/>
  <c r="C36" i="6"/>
  <c r="B36" i="6"/>
  <c r="M35" i="6"/>
  <c r="L35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M33" i="6"/>
  <c r="L33" i="6"/>
  <c r="K33" i="6"/>
  <c r="J33" i="6"/>
  <c r="I33" i="6"/>
  <c r="H33" i="6"/>
  <c r="G33" i="6"/>
  <c r="F33" i="6"/>
  <c r="E33" i="6"/>
  <c r="D33" i="6"/>
  <c r="C33" i="6"/>
  <c r="B33" i="6"/>
  <c r="M32" i="6"/>
  <c r="L32" i="6"/>
  <c r="K32" i="6"/>
  <c r="J32" i="6"/>
  <c r="I32" i="6"/>
  <c r="H32" i="6"/>
  <c r="G32" i="6"/>
  <c r="F32" i="6"/>
  <c r="E32" i="6"/>
  <c r="D32" i="6"/>
  <c r="C32" i="6"/>
  <c r="B32" i="6"/>
  <c r="M31" i="6"/>
  <c r="L31" i="6"/>
  <c r="K31" i="6"/>
  <c r="J31" i="6"/>
  <c r="I31" i="6"/>
  <c r="H31" i="6"/>
  <c r="G31" i="6"/>
  <c r="F31" i="6"/>
  <c r="E31" i="6"/>
  <c r="D31" i="6"/>
  <c r="C31" i="6"/>
  <c r="B31" i="6"/>
  <c r="M29" i="6"/>
  <c r="L29" i="6"/>
  <c r="K29" i="6"/>
  <c r="J29" i="6"/>
  <c r="I29" i="6"/>
  <c r="H29" i="6"/>
  <c r="G29" i="6"/>
  <c r="F29" i="6"/>
  <c r="E29" i="6"/>
  <c r="D29" i="6"/>
  <c r="C29" i="6"/>
  <c r="B29" i="6"/>
  <c r="M28" i="6"/>
  <c r="L28" i="6"/>
  <c r="K28" i="6"/>
  <c r="J28" i="6"/>
  <c r="I28" i="6"/>
  <c r="H28" i="6"/>
  <c r="G28" i="6"/>
  <c r="F28" i="6"/>
  <c r="E28" i="6"/>
  <c r="D28" i="6"/>
  <c r="C28" i="6"/>
  <c r="B28" i="6"/>
  <c r="M27" i="6"/>
  <c r="L27" i="6"/>
  <c r="K27" i="6"/>
  <c r="J27" i="6"/>
  <c r="I27" i="6"/>
  <c r="H27" i="6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M24" i="6"/>
  <c r="L24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M21" i="6"/>
  <c r="L21" i="6"/>
  <c r="K21" i="6"/>
  <c r="J21" i="6"/>
  <c r="I21" i="6"/>
  <c r="H21" i="6"/>
  <c r="G21" i="6"/>
  <c r="F21" i="6"/>
  <c r="E21" i="6"/>
  <c r="D21" i="6"/>
  <c r="C21" i="6"/>
  <c r="B21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N16" i="6" s="1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K4" i="6"/>
  <c r="J4" i="6"/>
  <c r="I4" i="6"/>
  <c r="H4" i="6"/>
  <c r="G4" i="6"/>
  <c r="F4" i="6"/>
  <c r="E4" i="6"/>
  <c r="D4" i="6"/>
  <c r="C4" i="6"/>
  <c r="B4" i="6"/>
  <c r="N4" i="6" s="1"/>
  <c r="M3" i="6"/>
  <c r="L3" i="6"/>
  <c r="K3" i="6"/>
  <c r="J3" i="6"/>
  <c r="I3" i="6"/>
  <c r="H3" i="6"/>
  <c r="G3" i="6"/>
  <c r="F3" i="6"/>
  <c r="E3" i="6"/>
  <c r="D3" i="6"/>
  <c r="C3" i="6"/>
  <c r="B3" i="6"/>
  <c r="N3" i="6" s="1"/>
  <c r="M43" i="4"/>
  <c r="L43" i="4"/>
  <c r="K43" i="4"/>
  <c r="J43" i="4"/>
  <c r="I43" i="4"/>
  <c r="H43" i="4"/>
  <c r="G43" i="4"/>
  <c r="F43" i="4"/>
  <c r="E43" i="4"/>
  <c r="D43" i="4"/>
  <c r="C43" i="4"/>
  <c r="B43" i="4"/>
  <c r="N43" i="4" s="1"/>
  <c r="M42" i="4"/>
  <c r="L42" i="4"/>
  <c r="K42" i="4"/>
  <c r="J42" i="4"/>
  <c r="I42" i="4"/>
  <c r="H42" i="4"/>
  <c r="G42" i="4"/>
  <c r="F42" i="4"/>
  <c r="E42" i="4"/>
  <c r="D42" i="4"/>
  <c r="C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38" i="4"/>
  <c r="L38" i="4"/>
  <c r="K38" i="4"/>
  <c r="J38" i="4"/>
  <c r="I38" i="4"/>
  <c r="H38" i="4"/>
  <c r="G38" i="4"/>
  <c r="F38" i="4"/>
  <c r="E38" i="4"/>
  <c r="D38" i="4"/>
  <c r="C38" i="4"/>
  <c r="B38" i="4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K31" i="4"/>
  <c r="J31" i="4"/>
  <c r="I31" i="4"/>
  <c r="H31" i="4"/>
  <c r="G31" i="4"/>
  <c r="F31" i="4"/>
  <c r="E31" i="4"/>
  <c r="D31" i="4"/>
  <c r="C31" i="4"/>
  <c r="B31" i="4"/>
  <c r="M29" i="4"/>
  <c r="L29" i="4"/>
  <c r="K29" i="4"/>
  <c r="J29" i="4"/>
  <c r="I29" i="4"/>
  <c r="H29" i="4"/>
  <c r="G29" i="4"/>
  <c r="F29" i="4"/>
  <c r="E29" i="4"/>
  <c r="D29" i="4"/>
  <c r="C29" i="4"/>
  <c r="B29" i="4"/>
  <c r="M28" i="4"/>
  <c r="L28" i="4"/>
  <c r="K28" i="4"/>
  <c r="J28" i="4"/>
  <c r="I28" i="4"/>
  <c r="H28" i="4"/>
  <c r="G28" i="4"/>
  <c r="F28" i="4"/>
  <c r="E28" i="4"/>
  <c r="D28" i="4"/>
  <c r="C28" i="4"/>
  <c r="B28" i="4"/>
  <c r="M27" i="4"/>
  <c r="L27" i="4"/>
  <c r="K27" i="4"/>
  <c r="J27" i="4"/>
  <c r="I27" i="4"/>
  <c r="H27" i="4"/>
  <c r="G27" i="4"/>
  <c r="F27" i="4"/>
  <c r="E27" i="4"/>
  <c r="D27" i="4"/>
  <c r="C27" i="4"/>
  <c r="B27" i="4"/>
  <c r="M26" i="4"/>
  <c r="L26" i="4"/>
  <c r="K26" i="4"/>
  <c r="J26" i="4"/>
  <c r="I26" i="4"/>
  <c r="H26" i="4"/>
  <c r="G26" i="4"/>
  <c r="F26" i="4"/>
  <c r="E26" i="4"/>
  <c r="D26" i="4"/>
  <c r="C26" i="4"/>
  <c r="B26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G23" i="4"/>
  <c r="F23" i="4"/>
  <c r="E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C4" i="4"/>
  <c r="M3" i="4"/>
  <c r="L3" i="4"/>
  <c r="K3" i="4"/>
  <c r="J3" i="4"/>
  <c r="I3" i="4"/>
  <c r="H3" i="4"/>
  <c r="G3" i="4"/>
  <c r="F3" i="4"/>
  <c r="E3" i="4"/>
  <c r="D3" i="4"/>
  <c r="C3" i="4"/>
  <c r="B3" i="4"/>
  <c r="O48" i="7" l="1"/>
  <c r="P48" i="7" s="1"/>
  <c r="N48" i="7" s="1"/>
  <c r="O24" i="7"/>
  <c r="P24" i="7" s="1"/>
  <c r="N24" i="7" s="1"/>
  <c r="O26" i="7"/>
  <c r="P26" i="7" s="1"/>
  <c r="N26" i="7" s="1"/>
  <c r="O28" i="7"/>
  <c r="P28" i="7" s="1"/>
  <c r="N28" i="7" s="1"/>
  <c r="O29" i="7"/>
  <c r="P29" i="7" s="1"/>
  <c r="N29" i="7" s="1"/>
  <c r="O47" i="7"/>
  <c r="P47" i="7" s="1"/>
  <c r="N47" i="7" s="1"/>
  <c r="O3" i="7"/>
  <c r="P3" i="7" s="1"/>
  <c r="N3" i="7" s="1"/>
  <c r="O5" i="7"/>
  <c r="P5" i="7" s="1"/>
  <c r="N5" i="7" s="1"/>
  <c r="O6" i="7"/>
  <c r="P6" i="7" s="1"/>
  <c r="N6" i="7" s="1"/>
  <c r="O11" i="7"/>
  <c r="P11" i="7" s="1"/>
  <c r="N11" i="7" s="1"/>
  <c r="O13" i="7"/>
  <c r="P13" i="7" s="1"/>
  <c r="N13" i="7" s="1"/>
  <c r="O14" i="7"/>
  <c r="P14" i="7" s="1"/>
  <c r="N14" i="7" s="1"/>
  <c r="O15" i="7"/>
  <c r="P15" i="7" s="1"/>
  <c r="N15" i="7" s="1"/>
  <c r="O17" i="7"/>
  <c r="P17" i="7" s="1"/>
  <c r="N17" i="7" s="1"/>
  <c r="O18" i="7"/>
  <c r="P18" i="7" s="1"/>
  <c r="N18" i="7" s="1"/>
  <c r="O19" i="7"/>
  <c r="P19" i="7" s="1"/>
  <c r="N19" i="7" s="1"/>
  <c r="O21" i="7"/>
  <c r="P21" i="7" s="1"/>
  <c r="N21" i="7" s="1"/>
  <c r="O22" i="7"/>
  <c r="P22" i="7" s="1"/>
  <c r="N22" i="7" s="1"/>
  <c r="O23" i="7"/>
  <c r="P23" i="7" s="1"/>
  <c r="O27" i="7"/>
  <c r="P27" i="7" s="1"/>
  <c r="N27" i="7" s="1"/>
  <c r="O31" i="7"/>
  <c r="P31" i="7" s="1"/>
  <c r="N31" i="7" s="1"/>
  <c r="O32" i="7"/>
  <c r="P32" i="7" s="1"/>
  <c r="N32" i="7" s="1"/>
  <c r="O33" i="7"/>
  <c r="P33" i="7" s="1"/>
  <c r="N33" i="7" s="1"/>
  <c r="O35" i="7"/>
  <c r="P35" i="7" s="1"/>
  <c r="N35" i="7" s="1"/>
  <c r="O36" i="7"/>
  <c r="P36" i="7" s="1"/>
  <c r="N36" i="7" s="1"/>
  <c r="O38" i="7"/>
  <c r="P38" i="7" s="1"/>
  <c r="N38" i="7" s="1"/>
  <c r="O41" i="7"/>
  <c r="P41" i="7" s="1"/>
  <c r="N41" i="7" s="1"/>
  <c r="O42" i="7"/>
  <c r="P42" i="7" s="1"/>
  <c r="N42" i="7" s="1"/>
  <c r="O43" i="7"/>
  <c r="P43" i="7" s="1"/>
  <c r="N43" i="7" s="1"/>
  <c r="O4" i="7"/>
  <c r="P4" i="7" s="1"/>
  <c r="N4" i="7" s="1"/>
  <c r="O7" i="7"/>
  <c r="P7" i="7" s="1"/>
  <c r="N7" i="7" s="1"/>
  <c r="O8" i="7"/>
  <c r="P8" i="7" s="1"/>
  <c r="N8" i="7" s="1"/>
  <c r="O10" i="7"/>
  <c r="P10" i="7" s="1"/>
  <c r="N10" i="7" s="1"/>
  <c r="O12" i="7"/>
  <c r="P12" i="7" s="1"/>
  <c r="N12" i="7" s="1"/>
  <c r="O16" i="7"/>
  <c r="P16" i="7" s="1"/>
  <c r="N16" i="7" s="1"/>
  <c r="O20" i="7"/>
  <c r="P20" i="7" s="1"/>
  <c r="N20" i="7" s="1"/>
  <c r="O34" i="7"/>
  <c r="P34" i="7" s="1"/>
  <c r="N34" i="7" s="1"/>
  <c r="O39" i="7"/>
  <c r="P39" i="7" s="1"/>
  <c r="O44" i="7"/>
  <c r="P44" i="7" s="1"/>
  <c r="N44" i="7" s="1"/>
  <c r="N17" i="6"/>
  <c r="N18" i="6"/>
  <c r="N19" i="6"/>
  <c r="N40" i="6"/>
  <c r="N20" i="6"/>
  <c r="N21" i="6"/>
  <c r="N22" i="6"/>
  <c r="N35" i="6"/>
  <c r="N38" i="6"/>
  <c r="N41" i="6"/>
  <c r="N43" i="6"/>
  <c r="N5" i="6"/>
  <c r="N6" i="6"/>
  <c r="N7" i="6"/>
  <c r="N8" i="6"/>
  <c r="N9" i="6"/>
  <c r="N10" i="6"/>
  <c r="N11" i="6"/>
  <c r="N12" i="6"/>
  <c r="N13" i="6"/>
  <c r="N14" i="6"/>
  <c r="N15" i="6"/>
  <c r="N24" i="6"/>
  <c r="N26" i="6"/>
  <c r="N27" i="6"/>
  <c r="N28" i="6"/>
  <c r="N29" i="6"/>
  <c r="N31" i="6"/>
  <c r="N33" i="6"/>
  <c r="N6" i="17"/>
  <c r="N6" i="16"/>
  <c r="N18" i="16"/>
  <c r="O18" i="15"/>
  <c r="N18" i="9"/>
  <c r="N6" i="9"/>
  <c r="N3" i="4"/>
  <c r="N24" i="4"/>
  <c r="N26" i="4"/>
  <c r="N27" i="4"/>
  <c r="N28" i="4"/>
  <c r="N29" i="4"/>
  <c r="N31" i="4"/>
  <c r="N33" i="4"/>
  <c r="N35" i="4"/>
  <c r="N38" i="4"/>
  <c r="N40" i="4"/>
  <c r="N41" i="4"/>
  <c r="N5" i="4"/>
  <c r="N7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M43" i="3"/>
  <c r="L43" i="3"/>
  <c r="K43" i="3"/>
  <c r="J43" i="3"/>
  <c r="I43" i="3"/>
  <c r="H43" i="3"/>
  <c r="G43" i="3"/>
  <c r="F43" i="3"/>
  <c r="E43" i="3"/>
  <c r="D43" i="3"/>
  <c r="C43" i="3"/>
  <c r="N43" i="3" s="1"/>
  <c r="M42" i="3"/>
  <c r="L42" i="3"/>
  <c r="K42" i="3"/>
  <c r="J42" i="3"/>
  <c r="H42" i="3"/>
  <c r="M41" i="3"/>
  <c r="L41" i="3"/>
  <c r="K41" i="3"/>
  <c r="J41" i="3"/>
  <c r="I41" i="3"/>
  <c r="H41" i="3"/>
  <c r="G41" i="3"/>
  <c r="F41" i="3"/>
  <c r="E41" i="3"/>
  <c r="D41" i="3"/>
  <c r="C41" i="3"/>
  <c r="N41" i="3" s="1"/>
  <c r="M40" i="3"/>
  <c r="L40" i="3"/>
  <c r="K40" i="3"/>
  <c r="J40" i="3"/>
  <c r="I40" i="3"/>
  <c r="H40" i="3"/>
  <c r="G40" i="3"/>
  <c r="F40" i="3"/>
  <c r="E40" i="3"/>
  <c r="D40" i="3"/>
  <c r="C40" i="3"/>
  <c r="M38" i="3"/>
  <c r="L38" i="3"/>
  <c r="K38" i="3"/>
  <c r="J38" i="3"/>
  <c r="I38" i="3"/>
  <c r="H38" i="3"/>
  <c r="G38" i="3"/>
  <c r="F38" i="3"/>
  <c r="E38" i="3"/>
  <c r="D38" i="3"/>
  <c r="C38" i="3"/>
  <c r="M36" i="3"/>
  <c r="L36" i="3"/>
  <c r="K36" i="3"/>
  <c r="J36" i="3"/>
  <c r="H36" i="3"/>
  <c r="C36" i="3"/>
  <c r="B36" i="3"/>
  <c r="M35" i="3"/>
  <c r="L35" i="3"/>
  <c r="K35" i="3"/>
  <c r="J35" i="3"/>
  <c r="I35" i="3"/>
  <c r="H35" i="3"/>
  <c r="G35" i="3"/>
  <c r="F35" i="3"/>
  <c r="E35" i="3"/>
  <c r="D35" i="3"/>
  <c r="M34" i="3"/>
  <c r="L34" i="3"/>
  <c r="K34" i="3"/>
  <c r="J34" i="3"/>
  <c r="H34" i="3"/>
  <c r="M33" i="3"/>
  <c r="L33" i="3"/>
  <c r="K33" i="3"/>
  <c r="J33" i="3"/>
  <c r="I33" i="3"/>
  <c r="H33" i="3"/>
  <c r="G33" i="3"/>
  <c r="F33" i="3"/>
  <c r="E33" i="3"/>
  <c r="D33" i="3"/>
  <c r="C33" i="3"/>
  <c r="B33" i="3"/>
  <c r="N33" i="3" s="1"/>
  <c r="M32" i="3"/>
  <c r="L32" i="3"/>
  <c r="K32" i="3"/>
  <c r="J32" i="3"/>
  <c r="H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29" i="3"/>
  <c r="L29" i="3"/>
  <c r="J29" i="3"/>
  <c r="I29" i="3"/>
  <c r="H29" i="3"/>
  <c r="G29" i="3"/>
  <c r="F29" i="3"/>
  <c r="E29" i="3"/>
  <c r="D29" i="3"/>
  <c r="C29" i="3"/>
  <c r="M28" i="3"/>
  <c r="L28" i="3"/>
  <c r="K28" i="3"/>
  <c r="J28" i="3"/>
  <c r="I28" i="3"/>
  <c r="H28" i="3"/>
  <c r="G28" i="3"/>
  <c r="F28" i="3"/>
  <c r="E28" i="3"/>
  <c r="D28" i="3"/>
  <c r="C28" i="3"/>
  <c r="M27" i="3"/>
  <c r="L27" i="3"/>
  <c r="K27" i="3"/>
  <c r="J27" i="3"/>
  <c r="I27" i="3"/>
  <c r="H27" i="3"/>
  <c r="G27" i="3"/>
  <c r="F27" i="3"/>
  <c r="E27" i="3"/>
  <c r="D27" i="3"/>
  <c r="C27" i="3"/>
  <c r="M26" i="3"/>
  <c r="L26" i="3"/>
  <c r="K26" i="3"/>
  <c r="J26" i="3"/>
  <c r="I26" i="3"/>
  <c r="H26" i="3"/>
  <c r="G26" i="3"/>
  <c r="F26" i="3"/>
  <c r="E26" i="3"/>
  <c r="D26" i="3"/>
  <c r="C26" i="3"/>
  <c r="M24" i="3"/>
  <c r="L24" i="3"/>
  <c r="K24" i="3"/>
  <c r="J24" i="3"/>
  <c r="I24" i="3"/>
  <c r="H24" i="3"/>
  <c r="G24" i="3"/>
  <c r="F24" i="3"/>
  <c r="E24" i="3"/>
  <c r="D24" i="3"/>
  <c r="C24" i="3"/>
  <c r="B24" i="3"/>
  <c r="L23" i="3"/>
  <c r="J23" i="3"/>
  <c r="M22" i="3"/>
  <c r="L22" i="3"/>
  <c r="K22" i="3"/>
  <c r="J22" i="3"/>
  <c r="I22" i="3"/>
  <c r="H22" i="3"/>
  <c r="G22" i="3"/>
  <c r="F22" i="3"/>
  <c r="E22" i="3"/>
  <c r="D22" i="3"/>
  <c r="C22" i="3"/>
  <c r="B22" i="3"/>
  <c r="N22" i="3" s="1"/>
  <c r="M21" i="3"/>
  <c r="L21" i="3"/>
  <c r="K21" i="3"/>
  <c r="J21" i="3"/>
  <c r="H21" i="3"/>
  <c r="G21" i="3"/>
  <c r="F21" i="3"/>
  <c r="C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N18" i="3" s="1"/>
  <c r="M17" i="3"/>
  <c r="L17" i="3"/>
  <c r="K17" i="3"/>
  <c r="J17" i="3"/>
  <c r="I17" i="3"/>
  <c r="H17" i="3"/>
  <c r="G17" i="3"/>
  <c r="F17" i="3"/>
  <c r="E17" i="3"/>
  <c r="D17" i="3"/>
  <c r="C17" i="3"/>
  <c r="B17" i="3"/>
  <c r="N17" i="3" s="1"/>
  <c r="M16" i="3"/>
  <c r="L16" i="3"/>
  <c r="K16" i="3"/>
  <c r="J16" i="3"/>
  <c r="I16" i="3"/>
  <c r="H16" i="3"/>
  <c r="G16" i="3"/>
  <c r="F16" i="3"/>
  <c r="E16" i="3"/>
  <c r="D16" i="3"/>
  <c r="C16" i="3"/>
  <c r="B16" i="3"/>
  <c r="N16" i="3" s="1"/>
  <c r="M15" i="3"/>
  <c r="L15" i="3"/>
  <c r="K15" i="3"/>
  <c r="J15" i="3"/>
  <c r="I15" i="3"/>
  <c r="H15" i="3"/>
  <c r="G15" i="3"/>
  <c r="F15" i="3"/>
  <c r="E15" i="3"/>
  <c r="D15" i="3"/>
  <c r="C15" i="3"/>
  <c r="B15" i="3"/>
  <c r="N15" i="3" s="1"/>
  <c r="M14" i="3"/>
  <c r="L14" i="3"/>
  <c r="K14" i="3"/>
  <c r="J14" i="3"/>
  <c r="I14" i="3"/>
  <c r="H14" i="3"/>
  <c r="G14" i="3"/>
  <c r="F14" i="3"/>
  <c r="E14" i="3"/>
  <c r="D14" i="3"/>
  <c r="C14" i="3"/>
  <c r="B14" i="3"/>
  <c r="N14" i="3" s="1"/>
  <c r="M13" i="3"/>
  <c r="L13" i="3"/>
  <c r="K13" i="3"/>
  <c r="J13" i="3"/>
  <c r="I13" i="3"/>
  <c r="H13" i="3"/>
  <c r="G13" i="3"/>
  <c r="F13" i="3"/>
  <c r="E13" i="3"/>
  <c r="D13" i="3"/>
  <c r="C13" i="3"/>
  <c r="B13" i="3"/>
  <c r="N13" i="3" s="1"/>
  <c r="M12" i="3"/>
  <c r="L12" i="3"/>
  <c r="K12" i="3"/>
  <c r="J12" i="3"/>
  <c r="I12" i="3"/>
  <c r="H12" i="3"/>
  <c r="G12" i="3"/>
  <c r="F12" i="3"/>
  <c r="E12" i="3"/>
  <c r="D12" i="3"/>
  <c r="C12" i="3"/>
  <c r="B12" i="3"/>
  <c r="N12" i="3" s="1"/>
  <c r="M11" i="3"/>
  <c r="L11" i="3"/>
  <c r="K11" i="3"/>
  <c r="J11" i="3"/>
  <c r="I11" i="3"/>
  <c r="H11" i="3"/>
  <c r="G11" i="3"/>
  <c r="F11" i="3"/>
  <c r="E11" i="3"/>
  <c r="D11" i="3"/>
  <c r="C11" i="3"/>
  <c r="B11" i="3"/>
  <c r="N11" i="3" s="1"/>
  <c r="M10" i="3"/>
  <c r="L10" i="3"/>
  <c r="K10" i="3"/>
  <c r="J10" i="3"/>
  <c r="H10" i="3"/>
  <c r="G10" i="3"/>
  <c r="F10" i="3"/>
  <c r="D10" i="3"/>
  <c r="N10" i="3" s="1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B8" i="3"/>
  <c r="N8" i="3" s="1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43" i="2"/>
  <c r="L43" i="2"/>
  <c r="K43" i="2"/>
  <c r="J43" i="2"/>
  <c r="I43" i="2"/>
  <c r="H43" i="2"/>
  <c r="G43" i="2"/>
  <c r="N43" i="2" s="1"/>
  <c r="M41" i="2"/>
  <c r="L41" i="2"/>
  <c r="K41" i="2"/>
  <c r="J41" i="2"/>
  <c r="I41" i="2"/>
  <c r="H41" i="2"/>
  <c r="G41" i="2"/>
  <c r="M40" i="2"/>
  <c r="L40" i="2"/>
  <c r="K40" i="2"/>
  <c r="J40" i="2"/>
  <c r="I40" i="2"/>
  <c r="H40" i="2"/>
  <c r="G40" i="2"/>
  <c r="L38" i="2"/>
  <c r="K38" i="2"/>
  <c r="J38" i="2"/>
  <c r="I38" i="2"/>
  <c r="H38" i="2"/>
  <c r="G38" i="2"/>
  <c r="M36" i="2"/>
  <c r="L36" i="2"/>
  <c r="B36" i="2"/>
  <c r="M35" i="2"/>
  <c r="L35" i="2"/>
  <c r="K35" i="2"/>
  <c r="J35" i="2"/>
  <c r="I35" i="2"/>
  <c r="H35" i="2"/>
  <c r="G35" i="2"/>
  <c r="E35" i="2"/>
  <c r="D35" i="2"/>
  <c r="C35" i="2"/>
  <c r="K33" i="2"/>
  <c r="J33" i="2"/>
  <c r="I33" i="2"/>
  <c r="H33" i="2"/>
  <c r="G33" i="2"/>
  <c r="D33" i="2"/>
  <c r="C33" i="2"/>
  <c r="B33" i="2"/>
  <c r="M32" i="2"/>
  <c r="L32" i="2"/>
  <c r="B32" i="2"/>
  <c r="N32" i="2" s="1"/>
  <c r="M31" i="2"/>
  <c r="L31" i="2"/>
  <c r="K31" i="2"/>
  <c r="J31" i="2"/>
  <c r="I31" i="2"/>
  <c r="H31" i="2"/>
  <c r="G31" i="2"/>
  <c r="D31" i="2"/>
  <c r="N31" i="2" s="1"/>
  <c r="C31" i="2"/>
  <c r="B31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M27" i="2"/>
  <c r="L27" i="2"/>
  <c r="K27" i="2"/>
  <c r="J27" i="2"/>
  <c r="I27" i="2"/>
  <c r="H27" i="2"/>
  <c r="G27" i="2"/>
  <c r="M26" i="2"/>
  <c r="L26" i="2"/>
  <c r="K26" i="2"/>
  <c r="J26" i="2"/>
  <c r="I26" i="2"/>
  <c r="N26" i="2" s="1"/>
  <c r="H26" i="2"/>
  <c r="G26" i="2"/>
  <c r="M24" i="2"/>
  <c r="L24" i="2"/>
  <c r="K24" i="2"/>
  <c r="J24" i="2"/>
  <c r="I24" i="2"/>
  <c r="H24" i="2"/>
  <c r="G24" i="2"/>
  <c r="D24" i="2"/>
  <c r="C24" i="2"/>
  <c r="B24" i="2"/>
  <c r="M22" i="2"/>
  <c r="L22" i="2"/>
  <c r="K22" i="2"/>
  <c r="J22" i="2"/>
  <c r="I22" i="2"/>
  <c r="H22" i="2"/>
  <c r="G22" i="2"/>
  <c r="F22" i="2"/>
  <c r="B22" i="2"/>
  <c r="M20" i="2"/>
  <c r="L20" i="2"/>
  <c r="K20" i="2"/>
  <c r="J20" i="2"/>
  <c r="I20" i="2"/>
  <c r="H20" i="2"/>
  <c r="G20" i="2"/>
  <c r="E20" i="2"/>
  <c r="D20" i="2"/>
  <c r="C20" i="2"/>
  <c r="B20" i="2"/>
  <c r="M19" i="2"/>
  <c r="L19" i="2"/>
  <c r="K19" i="2"/>
  <c r="J19" i="2"/>
  <c r="I19" i="2"/>
  <c r="H19" i="2"/>
  <c r="G19" i="2"/>
  <c r="E19" i="2"/>
  <c r="N19" i="2" s="1"/>
  <c r="D19" i="2"/>
  <c r="C19" i="2"/>
  <c r="B19" i="2"/>
  <c r="M18" i="2"/>
  <c r="L18" i="2"/>
  <c r="K18" i="2"/>
  <c r="J18" i="2"/>
  <c r="I18" i="2"/>
  <c r="H18" i="2"/>
  <c r="G18" i="2"/>
  <c r="E18" i="2"/>
  <c r="D18" i="2"/>
  <c r="C18" i="2"/>
  <c r="B18" i="2"/>
  <c r="M17" i="2"/>
  <c r="L17" i="2"/>
  <c r="K17" i="2"/>
  <c r="J17" i="2"/>
  <c r="I17" i="2"/>
  <c r="H17" i="2"/>
  <c r="G17" i="2"/>
  <c r="E17" i="2"/>
  <c r="D17" i="2"/>
  <c r="C17" i="2"/>
  <c r="B17" i="2"/>
  <c r="M16" i="2"/>
  <c r="L16" i="2"/>
  <c r="K16" i="2"/>
  <c r="J16" i="2"/>
  <c r="I16" i="2"/>
  <c r="H16" i="2"/>
  <c r="G16" i="2"/>
  <c r="E16" i="2"/>
  <c r="D16" i="2"/>
  <c r="C16" i="2"/>
  <c r="B16" i="2"/>
  <c r="M15" i="2"/>
  <c r="L15" i="2"/>
  <c r="K15" i="2"/>
  <c r="J15" i="2"/>
  <c r="I15" i="2"/>
  <c r="H15" i="2"/>
  <c r="G15" i="2"/>
  <c r="E15" i="2"/>
  <c r="D15" i="2"/>
  <c r="C15" i="2"/>
  <c r="B15" i="2"/>
  <c r="M14" i="2"/>
  <c r="L14" i="2"/>
  <c r="K14" i="2"/>
  <c r="J14" i="2"/>
  <c r="I14" i="2"/>
  <c r="H14" i="2"/>
  <c r="G14" i="2"/>
  <c r="E14" i="2"/>
  <c r="D14" i="2"/>
  <c r="C14" i="2"/>
  <c r="B14" i="2"/>
  <c r="M13" i="2"/>
  <c r="L13" i="2"/>
  <c r="K13" i="2"/>
  <c r="J13" i="2"/>
  <c r="I13" i="2"/>
  <c r="H13" i="2"/>
  <c r="G13" i="2"/>
  <c r="E13" i="2"/>
  <c r="D13" i="2"/>
  <c r="C13" i="2"/>
  <c r="B13" i="2"/>
  <c r="M12" i="2"/>
  <c r="L12" i="2"/>
  <c r="K12" i="2"/>
  <c r="J12" i="2"/>
  <c r="I12" i="2"/>
  <c r="H12" i="2"/>
  <c r="G12" i="2"/>
  <c r="E12" i="2"/>
  <c r="D12" i="2"/>
  <c r="C12" i="2"/>
  <c r="B12" i="2"/>
  <c r="M11" i="2"/>
  <c r="L11" i="2"/>
  <c r="K11" i="2"/>
  <c r="J11" i="2"/>
  <c r="I11" i="2"/>
  <c r="H11" i="2"/>
  <c r="G11" i="2"/>
  <c r="E11" i="2"/>
  <c r="D11" i="2"/>
  <c r="C11" i="2"/>
  <c r="B11" i="2"/>
  <c r="M9" i="2"/>
  <c r="L9" i="2"/>
  <c r="K9" i="2"/>
  <c r="J9" i="2"/>
  <c r="I9" i="2"/>
  <c r="H9" i="2"/>
  <c r="G9" i="2"/>
  <c r="E9" i="2"/>
  <c r="D9" i="2"/>
  <c r="C9" i="2"/>
  <c r="B9" i="2"/>
  <c r="M8" i="2"/>
  <c r="L8" i="2"/>
  <c r="B8" i="2"/>
  <c r="M7" i="2"/>
  <c r="L7" i="2"/>
  <c r="K7" i="2"/>
  <c r="J7" i="2"/>
  <c r="I7" i="2"/>
  <c r="H7" i="2"/>
  <c r="G7" i="2"/>
  <c r="E7" i="2"/>
  <c r="D7" i="2"/>
  <c r="C7" i="2"/>
  <c r="B7" i="2"/>
  <c r="M6" i="2"/>
  <c r="L6" i="2"/>
  <c r="B6" i="2"/>
  <c r="M5" i="2"/>
  <c r="L5" i="2"/>
  <c r="K5" i="2"/>
  <c r="J5" i="2"/>
  <c r="I5" i="2"/>
  <c r="H5" i="2"/>
  <c r="G5" i="2"/>
  <c r="E5" i="2"/>
  <c r="D5" i="2"/>
  <c r="C5" i="2"/>
  <c r="B5" i="2"/>
  <c r="M4" i="2"/>
  <c r="L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8" i="2" l="1"/>
  <c r="N36" i="2"/>
  <c r="N4" i="3"/>
  <c r="N35" i="2"/>
  <c r="N41" i="2"/>
  <c r="N3" i="2"/>
  <c r="N4" i="2"/>
  <c r="N6" i="2"/>
  <c r="N40" i="2"/>
  <c r="N12" i="2"/>
  <c r="N16" i="2"/>
  <c r="N7" i="3"/>
  <c r="N27" i="3"/>
  <c r="N31" i="3"/>
  <c r="N6" i="3"/>
  <c r="N5" i="2"/>
  <c r="N20" i="2"/>
  <c r="N22" i="2"/>
  <c r="N27" i="2"/>
  <c r="N9" i="3"/>
  <c r="N29" i="3"/>
  <c r="N11" i="2"/>
  <c r="N15" i="2"/>
  <c r="N33" i="2"/>
  <c r="N19" i="3"/>
  <c r="N20" i="3"/>
  <c r="N21" i="3"/>
  <c r="N28" i="3"/>
  <c r="N9" i="2"/>
  <c r="N14" i="2"/>
  <c r="N18" i="2"/>
  <c r="N24" i="2"/>
  <c r="N29" i="2"/>
  <c r="N3" i="3"/>
  <c r="N5" i="3"/>
  <c r="N35" i="3"/>
  <c r="N40" i="3"/>
  <c r="N7" i="2"/>
  <c r="N13" i="2"/>
  <c r="N17" i="2"/>
  <c r="N28" i="2"/>
  <c r="N38" i="2"/>
  <c r="N24" i="3"/>
  <c r="N26" i="3"/>
  <c r="N38" i="3"/>
</calcChain>
</file>

<file path=xl/sharedStrings.xml><?xml version="1.0" encoding="utf-8"?>
<sst xmlns="http://schemas.openxmlformats.org/spreadsheetml/2006/main" count="1783" uniqueCount="86">
  <si>
    <t>ราคาขายส่งตลาด กทม.รายเดือน  ปี2545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</si>
  <si>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</si>
  <si>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</si>
  <si>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</si>
  <si>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</si>
  <si>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</si>
  <si>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</si>
  <si>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</si>
  <si>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</si>
  <si>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</si>
  <si>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</si>
  <si>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</si>
  <si>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</si>
  <si>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</si>
  <si>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</si>
  <si>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ข้าวหอมมะลิ 100%ชั้น 1  - เก่า</t>
  </si>
  <si>
    <t xml:space="preserve">                                             -ใหม่</t>
  </si>
  <si>
    <t>ข้าวหอมมะลิ 100%ชั้น 2  - เก่า</t>
  </si>
  <si>
    <t>ปลายข้าวหอมมะลิ              -เก่า</t>
  </si>
  <si>
    <t>ข้าวสารเจ้า 100%ชั้น 1     - เก่า</t>
  </si>
  <si>
    <t>ข้าวสารเจ้า 100%ชั้น 2     - เก่า</t>
  </si>
  <si>
    <t>ข้าวสารเจ้า 100%ชั้น 3     - เก่า</t>
  </si>
  <si>
    <t>ข้าวสาร 5%  เลิศ                - เก่า</t>
  </si>
  <si>
    <t>ข้าวสาร 5%  ธรรมดา         - เก่า</t>
  </si>
  <si>
    <t>ข้าวสาร 10%                     - เก่า</t>
  </si>
  <si>
    <t>ข้าวสาร 15%                      - เก่า</t>
  </si>
  <si>
    <t>ข้าวสาร  25%  เลิศ            - เก่า</t>
  </si>
  <si>
    <t>ปลายข้าวเจ้า</t>
  </si>
  <si>
    <t>ข้าวหัก เอวันเลิศ                - เก่า</t>
  </si>
  <si>
    <t>ข้าวหัก เอวันพิเศษ             - เก่า</t>
  </si>
  <si>
    <t>ข้าวสารเหนียว</t>
  </si>
  <si>
    <t>ข้าวสารเหนียวเมล็ดยาว10% - เก่า</t>
  </si>
  <si>
    <t xml:space="preserve">                                              - ใหม่</t>
  </si>
  <si>
    <t>ข้าวสารเหนียวเมล็ดสั้น10%  - เก่า</t>
  </si>
  <si>
    <t>ข้าวเหนียว กข .6                     - เก่า</t>
  </si>
  <si>
    <t>ปลายข้าวเหนียว</t>
  </si>
  <si>
    <t>ปลายข้าวเหนียวเอวัน</t>
  </si>
  <si>
    <t>รำข้าว</t>
  </si>
  <si>
    <t>รำข้าวขาว</t>
  </si>
  <si>
    <t>รำข้าวนึ่ง</t>
  </si>
  <si>
    <t>รำข้าวกล้อง</t>
  </si>
  <si>
    <t>รำสกัด</t>
  </si>
  <si>
    <t>ราคาขายส่งตลาด กทม.รายเดือน  ปี2546</t>
  </si>
  <si>
    <t>-</t>
  </si>
  <si>
    <t>ราคาขายส่งตลาด กทม.รายเดือน  ปี2547</t>
  </si>
  <si>
    <t xml:space="preserve">                                                 -ใหม่</t>
  </si>
  <si>
    <t xml:space="preserve">                                                -ใหม่</t>
  </si>
  <si>
    <t xml:space="preserve">                                               -ใหม่</t>
  </si>
  <si>
    <t xml:space="preserve">                                                  -ใหม่</t>
  </si>
  <si>
    <t xml:space="preserve">                                              -ใหม่</t>
  </si>
  <si>
    <t xml:space="preserve">                                                       - ใหม่</t>
  </si>
  <si>
    <t>ข้าวเหนียว กข .6                      - เก่า</t>
  </si>
  <si>
    <t xml:space="preserve">                                                      - ใหม่</t>
  </si>
  <si>
    <t>ราคาขายส่งตลาด กทม.รายเดือน  ปี2548</t>
  </si>
  <si>
    <t>ราคาขายส่งตลาด กทม.รายเดือน  ปี2549</t>
  </si>
  <si>
    <t>sum</t>
  </si>
  <si>
    <t>sum/n</t>
  </si>
  <si>
    <t>ปลายข้าวเหนียวเอวัน           - เก่า</t>
  </si>
  <si>
    <t xml:space="preserve">                                                     - ใหม่</t>
  </si>
  <si>
    <t>ข้าวปทุมธานี</t>
  </si>
  <si>
    <t>ข้าวหอมปทุมธานี                     -เก่า</t>
  </si>
  <si>
    <t xml:space="preserve">                                                      -ใหม่</t>
  </si>
  <si>
    <t>ปลายข้าวหอมปทุมธานี          -เก่า</t>
  </si>
  <si>
    <t>ราคาขายส่งตลาด กทม. (ธันวาคม)</t>
  </si>
  <si>
    <t>ราคาขายส่งตลาด กทม.รายเดือน  ปี2550</t>
  </si>
  <si>
    <t>* ข้อมูลเดือน ธันวาคม 2550</t>
  </si>
  <si>
    <t>ราคาขายส่งตลาด กทม.รายเดือน  ปี 2559</t>
  </si>
  <si>
    <t>ข้าวสาร  25%                   - เก่า</t>
  </si>
  <si>
    <t xml:space="preserve">                                               - ใหม่</t>
  </si>
  <si>
    <t>ข้าวเหนียว กข .6                 - เก่า</t>
  </si>
  <si>
    <t>ข้าวหอมปทุมธานี                 -เก่า</t>
  </si>
  <si>
    <t xml:space="preserve">                                                   -ใหม่</t>
  </si>
  <si>
    <t>ปลายข้าวหอมปทุมธานี        -เก่า</t>
  </si>
  <si>
    <t>ข้าวนึ่ง</t>
  </si>
  <si>
    <t>ข้าวนึ่ง 100%</t>
  </si>
  <si>
    <t>ข้าวนึ่ง 5%</t>
  </si>
  <si>
    <t>ปลายข้าวนึ่งเอวัน</t>
  </si>
  <si>
    <t>ราคาขายส่งตลาด กทม.รายเดือน  ปี2551</t>
  </si>
  <si>
    <t>ราคาขายส่งตลาด กทม.รายเดือน  ปี2552</t>
  </si>
  <si>
    <t xml:space="preserve">ราคาเดือนธันวาคม 2552 </t>
  </si>
  <si>
    <t>ราคาขายส่งตลาด กทม.รายเดือน  ปี2553</t>
  </si>
  <si>
    <t>ราคาขายส่งตลาด กทม.รายเดือน  ปี 2554</t>
  </si>
  <si>
    <t>ราคาขายส่งตลาด กทม.รายเดือน  ปี 2555</t>
  </si>
  <si>
    <t>ราคาขายส่งตลาด กทม.รายเดือน  ปี 2556</t>
  </si>
  <si>
    <t>ราคาขายส่งตลาด กทม.รายเดือน  ปี 2557</t>
  </si>
  <si>
    <t>ราคาขายส่งตลาด กทม.รายเดือน  ปี 2558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</si>
</sst>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_-* #,##0.0000_-;\-* #,##0.0000_-;_-* &quot;-&quot;??_-;_-@_-"/>
  </numFmts>
  <fonts count="17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20"/>
      <name val="CordiaUPC"/>
      <family val="2"/>
      <charset val="222"/>
    </font>
    <font>
      <b/>
      <sz val="14"/>
      <name val="Cordia New"/>
      <family val="2"/>
      <charset val="222"/>
    </font>
    <font>
      <u/>
      <sz val="14"/>
      <name val="CordiaUPC"/>
      <family val="2"/>
      <charset val="222"/>
    </font>
    <font>
      <sz val="14"/>
      <name val="AngsanaUPC"/>
      <family val="1"/>
      <charset val="222"/>
    </font>
    <font>
      <b/>
      <sz val="14"/>
      <name val="CordiaUPC"/>
      <family val="2"/>
      <charset val="222"/>
    </font>
    <font>
      <b/>
      <sz val="16"/>
      <name val="Angsana New"/>
      <family val="1"/>
      <charset val="222"/>
    </font>
    <font>
      <sz val="16"/>
      <name val="Cordia New"/>
      <family val="2"/>
    </font>
    <font>
      <sz val="16"/>
      <name val="Angsana New"/>
      <family val="1"/>
      <charset val="222"/>
    </font>
    <font>
      <b/>
      <u/>
      <sz val="16"/>
      <name val="Angsana New"/>
      <family val="1"/>
      <charset val="222"/>
    </font>
    <font>
      <sz val="16"/>
      <name val="AngsanaUPC"/>
      <family val="1"/>
      <charset val="222"/>
    </font>
    <font>
      <b/>
      <sz val="16"/>
      <name val="CordiaUPC"/>
      <family val="2"/>
      <charset val="222"/>
    </font>
    <font>
      <sz val="16"/>
      <name val="Angsana New"/>
      <family val="1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/>
    <xf numFmtId="164" fontId="0" fillId="0" borderId="4" xfId="2" applyNumberFormat="1" applyFont="1" applyBorder="1"/>
    <xf numFmtId="43" fontId="3" fillId="0" borderId="3" xfId="2" applyNumberFormat="1" applyFont="1" applyBorder="1"/>
    <xf numFmtId="0" fontId="1" fillId="0" borderId="5" xfId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43" fontId="3" fillId="0" borderId="5" xfId="2" applyNumberFormat="1" applyFont="1" applyBorder="1"/>
    <xf numFmtId="0" fontId="1" fillId="0" borderId="0" xfId="1" applyBorder="1"/>
    <xf numFmtId="43" fontId="3" fillId="0" borderId="4" xfId="2" applyNumberFormat="1" applyFont="1" applyBorder="1"/>
    <xf numFmtId="0" fontId="4" fillId="0" borderId="3" xfId="1" applyFont="1" applyBorder="1"/>
    <xf numFmtId="0" fontId="0" fillId="0" borderId="4" xfId="2" applyNumberFormat="1" applyFont="1" applyBorder="1"/>
    <xf numFmtId="0" fontId="4" fillId="0" borderId="0" xfId="1" applyFont="1" applyBorder="1"/>
    <xf numFmtId="2" fontId="5" fillId="0" borderId="0" xfId="1" applyNumberFormat="1" applyFont="1" applyBorder="1" applyAlignment="1">
      <alignment horizontal="center"/>
    </xf>
    <xf numFmtId="0" fontId="6" fillId="0" borderId="0" xfId="1" applyFont="1"/>
    <xf numFmtId="0" fontId="8" fillId="0" borderId="0" xfId="1" applyFont="1"/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/>
    <xf numFmtId="164" fontId="9" fillId="0" borderId="4" xfId="2" applyNumberFormat="1" applyFont="1" applyBorder="1"/>
    <xf numFmtId="43" fontId="7" fillId="0" borderId="3" xfId="2" applyNumberFormat="1" applyFont="1" applyBorder="1"/>
    <xf numFmtId="164" fontId="9" fillId="0" borderId="4" xfId="2" applyNumberFormat="1" applyFont="1" applyBorder="1" applyAlignment="1">
      <alignment horizontal="center"/>
    </xf>
    <xf numFmtId="164" fontId="9" fillId="0" borderId="5" xfId="2" applyNumberFormat="1" applyFont="1" applyBorder="1"/>
    <xf numFmtId="164" fontId="9" fillId="0" borderId="6" xfId="2" applyNumberFormat="1" applyFont="1" applyBorder="1"/>
    <xf numFmtId="43" fontId="7" fillId="0" borderId="5" xfId="2" applyNumberFormat="1" applyFont="1" applyBorder="1"/>
    <xf numFmtId="0" fontId="8" fillId="0" borderId="0" xfId="1" applyFont="1" applyBorder="1"/>
    <xf numFmtId="43" fontId="7" fillId="0" borderId="3" xfId="2" applyNumberFormat="1" applyFont="1" applyBorder="1" applyAlignment="1">
      <alignment horizontal="center"/>
    </xf>
    <xf numFmtId="0" fontId="10" fillId="0" borderId="3" xfId="1" applyFont="1" applyBorder="1"/>
    <xf numFmtId="0" fontId="7" fillId="0" borderId="5" xfId="1" applyFont="1" applyBorder="1"/>
    <xf numFmtId="0" fontId="10" fillId="0" borderId="0" xfId="1" applyFont="1" applyBorder="1"/>
    <xf numFmtId="0" fontId="9" fillId="0" borderId="0" xfId="1" applyFont="1" applyBorder="1"/>
    <xf numFmtId="2" fontId="11" fillId="0" borderId="0" xfId="1" applyNumberFormat="1" applyFont="1" applyBorder="1" applyAlignment="1">
      <alignment horizontal="center"/>
    </xf>
    <xf numFmtId="0" fontId="12" fillId="0" borderId="0" xfId="1" applyFont="1"/>
    <xf numFmtId="0" fontId="2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8" fillId="0" borderId="3" xfId="1" applyFont="1" applyBorder="1"/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164" fontId="9" fillId="0" borderId="3" xfId="2" applyNumberFormat="1" applyFont="1" applyBorder="1"/>
    <xf numFmtId="165" fontId="7" fillId="0" borderId="7" xfId="2" applyNumberFormat="1" applyFont="1" applyBorder="1"/>
    <xf numFmtId="164" fontId="8" fillId="0" borderId="0" xfId="1" applyNumberFormat="1" applyFont="1"/>
    <xf numFmtId="43" fontId="8" fillId="0" borderId="0" xfId="1" applyNumberFormat="1" applyFont="1"/>
    <xf numFmtId="165" fontId="7" fillId="0" borderId="3" xfId="2" applyNumberFormat="1" applyFont="1" applyBorder="1"/>
    <xf numFmtId="0" fontId="7" fillId="0" borderId="8" xfId="1" applyFont="1" applyBorder="1"/>
    <xf numFmtId="164" fontId="7" fillId="0" borderId="3" xfId="2" applyNumberFormat="1" applyFont="1" applyBorder="1" applyAlignment="1">
      <alignment horizontal="center"/>
    </xf>
    <xf numFmtId="164" fontId="7" fillId="0" borderId="3" xfId="2" applyNumberFormat="1" applyFont="1" applyBorder="1"/>
    <xf numFmtId="0" fontId="10" fillId="3" borderId="3" xfId="1" applyFont="1" applyFill="1" applyBorder="1"/>
    <xf numFmtId="164" fontId="9" fillId="3" borderId="4" xfId="2" applyNumberFormat="1" applyFont="1" applyFill="1" applyBorder="1"/>
    <xf numFmtId="0" fontId="8" fillId="3" borderId="3" xfId="1" applyFont="1" applyFill="1" applyBorder="1"/>
    <xf numFmtId="164" fontId="7" fillId="3" borderId="3" xfId="2" applyNumberFormat="1" applyFont="1" applyFill="1" applyBorder="1"/>
    <xf numFmtId="164" fontId="14" fillId="0" borderId="3" xfId="2" applyNumberFormat="1" applyFont="1" applyBorder="1"/>
    <xf numFmtId="164" fontId="7" fillId="0" borderId="5" xfId="2" applyNumberFormat="1" applyFont="1" applyBorder="1"/>
    <xf numFmtId="0" fontId="15" fillId="3" borderId="9" xfId="1" applyFont="1" applyFill="1" applyBorder="1"/>
    <xf numFmtId="0" fontId="9" fillId="3" borderId="7" xfId="1" applyFont="1" applyFill="1" applyBorder="1"/>
    <xf numFmtId="164" fontId="7" fillId="3" borderId="7" xfId="2" applyNumberFormat="1" applyFont="1" applyFill="1" applyBorder="1"/>
    <xf numFmtId="0" fontId="14" fillId="0" borderId="10" xfId="1" applyFont="1" applyBorder="1"/>
    <xf numFmtId="166" fontId="13" fillId="0" borderId="3" xfId="2" applyNumberFormat="1" applyFont="1" applyBorder="1" applyAlignment="1">
      <alignment horizontal="center"/>
    </xf>
    <xf numFmtId="164" fontId="13" fillId="0" borderId="3" xfId="2" applyNumberFormat="1" applyFont="1" applyBorder="1" applyAlignment="1">
      <alignment horizontal="center"/>
    </xf>
    <xf numFmtId="164" fontId="14" fillId="0" borderId="11" xfId="2" applyNumberFormat="1" applyFont="1" applyBorder="1" applyAlignment="1">
      <alignment horizontal="left"/>
    </xf>
    <xf numFmtId="164" fontId="13" fillId="0" borderId="5" xfId="2" applyNumberFormat="1" applyFont="1" applyBorder="1"/>
    <xf numFmtId="164" fontId="13" fillId="0" borderId="5" xfId="2" applyNumberFormat="1" applyFont="1" applyBorder="1" applyAlignment="1">
      <alignment horizontal="center"/>
    </xf>
    <xf numFmtId="164" fontId="8" fillId="4" borderId="0" xfId="1" applyNumberFormat="1" applyFont="1" applyFill="1"/>
    <xf numFmtId="43" fontId="8" fillId="4" borderId="0" xfId="1" applyNumberFormat="1" applyFont="1" applyFill="1"/>
    <xf numFmtId="0" fontId="1" fillId="0" borderId="12" xfId="1" applyFill="1" applyBorder="1"/>
    <xf numFmtId="164" fontId="8" fillId="0" borderId="0" xfId="1" applyNumberFormat="1" applyFont="1" applyFill="1"/>
    <xf numFmtId="164" fontId="9" fillId="0" borderId="3" xfId="2" applyNumberFormat="1" applyFont="1" applyBorder="1" applyAlignment="1">
      <alignment horizontal="center"/>
    </xf>
    <xf numFmtId="165" fontId="7" fillId="0" borderId="3" xfId="2" applyNumberFormat="1" applyFont="1" applyBorder="1" applyAlignment="1">
      <alignment horizontal="center"/>
    </xf>
    <xf numFmtId="165" fontId="7" fillId="0" borderId="5" xfId="2" applyNumberFormat="1" applyFont="1" applyBorder="1"/>
    <xf numFmtId="164" fontId="9" fillId="0" borderId="5" xfId="2" applyNumberFormat="1" applyFont="1" applyBorder="1" applyAlignment="1">
      <alignment horizontal="center"/>
    </xf>
    <xf numFmtId="0" fontId="14" fillId="0" borderId="11" xfId="1" applyFont="1" applyBorder="1"/>
    <xf numFmtId="0" fontId="1" fillId="0" borderId="12" xfId="1" applyFont="1" applyFill="1" applyBorder="1"/>
    <xf numFmtId="0" fontId="15" fillId="3" borderId="7" xfId="1" applyFont="1" applyFill="1" applyBorder="1"/>
    <xf numFmtId="0" fontId="14" fillId="0" borderId="3" xfId="1" applyFont="1" applyBorder="1"/>
    <xf numFmtId="164" fontId="14" fillId="0" borderId="5" xfId="2" applyNumberFormat="1" applyFont="1" applyBorder="1" applyAlignment="1">
      <alignment horizontal="left"/>
    </xf>
    <xf numFmtId="0" fontId="14" fillId="0" borderId="5" xfId="1" applyFont="1" applyBorder="1"/>
    <xf numFmtId="0" fontId="15" fillId="3" borderId="3" xfId="1" applyFont="1" applyFill="1" applyBorder="1"/>
    <xf numFmtId="0" fontId="16" fillId="0" borderId="0" xfId="0" applyFont="1"/>
    <xf numFmtId="0" fontId="16" fillId="0" borderId="7" xfId="0" applyFont="1" applyBorder="1"/>
    <xf numFmtId="0" fontId="16" fillId="0" borderId="3" xfId="0" applyFont="1" applyBorder="1"/>
    <xf numFmtId="0" fontId="16" fillId="0" borderId="5" xfId="0" applyFont="1" applyBorder="1"/>
    <xf numFmtId="0" fontId="14" fillId="0" borderId="13" xfId="1" applyFont="1" applyBorder="1"/>
    <xf numFmtId="0" fontId="14" fillId="0" borderId="14" xfId="1" applyFont="1" applyBorder="1"/>
    <xf numFmtId="0" fontId="14" fillId="0" borderId="7" xfId="1" applyFont="1" applyBorder="1"/>
    <xf numFmtId="0" fontId="7" fillId="0" borderId="13" xfId="1" applyFont="1" applyBorder="1"/>
    <xf numFmtId="0" fontId="10" fillId="3" borderId="13" xfId="1" applyFont="1" applyFill="1" applyBorder="1"/>
    <xf numFmtId="0" fontId="7" fillId="0" borderId="14" xfId="1" applyFont="1" applyBorder="1"/>
    <xf numFmtId="164" fontId="14" fillId="0" borderId="14" xfId="2" applyNumberFormat="1" applyFont="1" applyBorder="1" applyAlignment="1">
      <alignment horizontal="left"/>
    </xf>
    <xf numFmtId="0" fontId="15" fillId="3" borderId="12" xfId="1" applyFont="1" applyFill="1" applyBorder="1"/>
    <xf numFmtId="0" fontId="14" fillId="5" borderId="1" xfId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15" xfId="0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4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4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4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4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4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3626;&#3623;&#3624;.-&#3626;&#3656;&#3623;&#3609;&#3623;&#3636;&#3592;&#3633;&#3618;&#3648;&#3624;&#3619;&#3625;&#3600;&#3585;&#3636;&#3592;&#3614;&#3639;&#3594;&#3652;&#3619;&#3656;&#3609;&#3634;\&#3600;&#3634;&#3609;&#3586;&#3657;&#3629;&#3617;&#3641;&#3621;%20&#3586;&#3657;&#3634;&#3623;\&#3619;&#3634;&#3588;&#3634;\&#3619;&#3634;&#3588;&#3634;&#3586;&#3634;&#3618;&#3626;&#3656;&#3591;\&#3619;&#3634;&#3588;&#3634;&#3586;&#3634;&#3618;&#3626;&#3656;&#3591;-&#3619;&#3634;&#3618;&#3623;&#3633;&#3609;%2025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รายเดือน 45"/>
      <sheetName val="มค.45"/>
      <sheetName val="กพ.45"/>
      <sheetName val="มีค.45"/>
      <sheetName val="เมย.45"/>
      <sheetName val="พค.45"/>
      <sheetName val="มิย.45"/>
      <sheetName val="กค.45"/>
      <sheetName val="สค.45"/>
      <sheetName val="กย.45"/>
      <sheetName val="ตค.45"/>
      <sheetName val="พย.45"/>
      <sheetName val="ธค.45"/>
    </sheetNames>
    <sheetDataSet>
      <sheetData sheetId="0"/>
      <sheetData sheetId="1">
        <row r="3">
          <cell r="AH3">
            <v>10853.235294117647</v>
          </cell>
        </row>
        <row r="4">
          <cell r="AH4">
            <v>10495</v>
          </cell>
        </row>
        <row r="5">
          <cell r="AH5">
            <v>10226.764705882353</v>
          </cell>
        </row>
        <row r="6">
          <cell r="AH6">
            <v>9950</v>
          </cell>
        </row>
        <row r="7">
          <cell r="AH7">
            <v>7368.333333333333</v>
          </cell>
        </row>
        <row r="8">
          <cell r="AH8">
            <v>6935</v>
          </cell>
        </row>
        <row r="9">
          <cell r="AH9">
            <v>9950</v>
          </cell>
        </row>
        <row r="11">
          <cell r="AH11">
            <v>9450</v>
          </cell>
        </row>
        <row r="12">
          <cell r="AH12">
            <v>8066.818181818182</v>
          </cell>
        </row>
        <row r="13">
          <cell r="AH13">
            <v>9150</v>
          </cell>
        </row>
        <row r="14">
          <cell r="AH14">
            <v>7989.545454545455</v>
          </cell>
        </row>
        <row r="15">
          <cell r="AH15">
            <v>8850</v>
          </cell>
        </row>
        <row r="16">
          <cell r="AH16">
            <v>7898.636363636364</v>
          </cell>
        </row>
        <row r="17">
          <cell r="AH17">
            <v>8650</v>
          </cell>
        </row>
        <row r="18">
          <cell r="AH18">
            <v>7846.363636363636</v>
          </cell>
        </row>
        <row r="19">
          <cell r="AH19">
            <v>8150</v>
          </cell>
        </row>
        <row r="20">
          <cell r="AH20">
            <v>7646.363636363636</v>
          </cell>
        </row>
        <row r="22">
          <cell r="AH22">
            <v>7537.272727272727</v>
          </cell>
        </row>
        <row r="29">
          <cell r="AH29">
            <v>7331.818181818182</v>
          </cell>
        </row>
        <row r="36">
          <cell r="AH36">
            <v>8350</v>
          </cell>
        </row>
        <row r="37">
          <cell r="AH37">
            <v>8975</v>
          </cell>
        </row>
        <row r="38">
          <cell r="AH38">
            <v>7545.454545454545</v>
          </cell>
        </row>
        <row r="41">
          <cell r="AH41">
            <v>10054.545454545454</v>
          </cell>
        </row>
      </sheetData>
      <sheetData sheetId="2">
        <row r="3">
          <cell r="AD3">
            <v>11093.125</v>
          </cell>
        </row>
        <row r="5">
          <cell r="AD5">
            <v>10605.625</v>
          </cell>
        </row>
        <row r="7">
          <cell r="AD7">
            <v>7041.25</v>
          </cell>
        </row>
        <row r="9">
          <cell r="AD9">
            <v>9950</v>
          </cell>
        </row>
        <row r="11">
          <cell r="AD11">
            <v>9450</v>
          </cell>
        </row>
        <row r="12">
          <cell r="AD12">
            <v>8245.9375</v>
          </cell>
        </row>
        <row r="13">
          <cell r="AD13">
            <v>9150</v>
          </cell>
        </row>
        <row r="14">
          <cell r="AD14">
            <v>8170.9375</v>
          </cell>
        </row>
        <row r="15">
          <cell r="AD15">
            <v>8850</v>
          </cell>
        </row>
        <row r="16">
          <cell r="AD16">
            <v>8060</v>
          </cell>
        </row>
        <row r="17">
          <cell r="AD17">
            <v>5406.25</v>
          </cell>
        </row>
        <row r="18">
          <cell r="AD18">
            <v>8003.75</v>
          </cell>
        </row>
        <row r="19">
          <cell r="AD19">
            <v>8150</v>
          </cell>
        </row>
        <row r="20">
          <cell r="AD20">
            <v>7800.625</v>
          </cell>
        </row>
        <row r="28">
          <cell r="AD28">
            <v>7486.875</v>
          </cell>
        </row>
        <row r="35">
          <cell r="AD35">
            <v>8437.5</v>
          </cell>
        </row>
        <row r="37">
          <cell r="AD37">
            <v>7743.75</v>
          </cell>
        </row>
        <row r="39">
          <cell r="AD39">
            <v>9937.5</v>
          </cell>
        </row>
      </sheetData>
      <sheetData sheetId="3">
        <row r="3">
          <cell r="AG3">
            <v>11033.809523809523</v>
          </cell>
        </row>
        <row r="5">
          <cell r="AG5">
            <v>10439.285714285714</v>
          </cell>
        </row>
        <row r="7">
          <cell r="AG7">
            <v>6824.2857142857147</v>
          </cell>
        </row>
        <row r="9">
          <cell r="AG9">
            <v>9950</v>
          </cell>
        </row>
        <row r="11">
          <cell r="AG11">
            <v>9450</v>
          </cell>
        </row>
        <row r="12">
          <cell r="AG12">
            <v>7860</v>
          </cell>
        </row>
        <row r="13">
          <cell r="AG13">
            <v>9150</v>
          </cell>
        </row>
        <row r="14">
          <cell r="AG14">
            <v>7810</v>
          </cell>
        </row>
        <row r="15">
          <cell r="AG15">
            <v>8850</v>
          </cell>
        </row>
        <row r="16">
          <cell r="AG16">
            <v>7702.8571428571431</v>
          </cell>
        </row>
        <row r="17">
          <cell r="AG17">
            <v>8650</v>
          </cell>
        </row>
        <row r="18">
          <cell r="AG18">
            <v>7638.5714285714284</v>
          </cell>
        </row>
        <row r="19">
          <cell r="AG19">
            <v>8150</v>
          </cell>
        </row>
        <row r="20">
          <cell r="AG20">
            <v>7467.1428571428569</v>
          </cell>
        </row>
        <row r="28">
          <cell r="AG28">
            <v>7210.4761904761908</v>
          </cell>
        </row>
        <row r="35">
          <cell r="AG35">
            <v>8797.6190476190477</v>
          </cell>
        </row>
        <row r="37">
          <cell r="AG37">
            <v>8102.3809523809523</v>
          </cell>
        </row>
        <row r="39">
          <cell r="AG39">
            <v>9950</v>
          </cell>
        </row>
      </sheetData>
      <sheetData sheetId="4">
        <row r="3">
          <cell r="AG3">
            <v>11129.736842105263</v>
          </cell>
        </row>
        <row r="5">
          <cell r="AG5">
            <v>10508.684210526315</v>
          </cell>
        </row>
        <row r="7">
          <cell r="AG7">
            <v>6804.7368421052633</v>
          </cell>
        </row>
        <row r="9">
          <cell r="AG9">
            <v>10450</v>
          </cell>
        </row>
        <row r="11">
          <cell r="AG11">
            <v>10471.052631578947</v>
          </cell>
        </row>
        <row r="12">
          <cell r="AG12">
            <v>7973.1578947368425</v>
          </cell>
        </row>
        <row r="13">
          <cell r="AG13">
            <v>9750</v>
          </cell>
        </row>
        <row r="14">
          <cell r="AG14">
            <v>7923.1578947368425</v>
          </cell>
        </row>
        <row r="15">
          <cell r="AG15">
            <v>9950</v>
          </cell>
        </row>
        <row r="16">
          <cell r="AG16">
            <v>7778.4210526315792</v>
          </cell>
        </row>
        <row r="17">
          <cell r="AG17">
            <v>9350</v>
          </cell>
        </row>
        <row r="18">
          <cell r="AG18">
            <v>7725.7894736842109</v>
          </cell>
        </row>
        <row r="19">
          <cell r="AG19">
            <v>8750</v>
          </cell>
        </row>
        <row r="20">
          <cell r="AG20">
            <v>7562.6315789473683</v>
          </cell>
        </row>
        <row r="39">
          <cell r="AG39">
            <v>10318.421052631578</v>
          </cell>
        </row>
      </sheetData>
      <sheetData sheetId="5">
        <row r="3">
          <cell r="AG3">
            <v>10721.190476190477</v>
          </cell>
        </row>
        <row r="24">
          <cell r="AG24">
            <v>6973.333333333333</v>
          </cell>
        </row>
      </sheetData>
      <sheetData sheetId="6">
        <row r="3">
          <cell r="AG3">
            <v>12800.75</v>
          </cell>
        </row>
        <row r="5">
          <cell r="AG5">
            <v>12171.1</v>
          </cell>
        </row>
        <row r="7">
          <cell r="AG7">
            <v>6697.5</v>
          </cell>
        </row>
        <row r="9">
          <cell r="AG9">
            <v>10650</v>
          </cell>
        </row>
        <row r="11">
          <cell r="AG11">
            <v>10250</v>
          </cell>
        </row>
        <row r="12">
          <cell r="AG12">
            <v>8272.5</v>
          </cell>
        </row>
        <row r="13">
          <cell r="AG13">
            <v>9950</v>
          </cell>
        </row>
        <row r="14">
          <cell r="AG14">
            <v>8175</v>
          </cell>
        </row>
        <row r="15">
          <cell r="AG15">
            <v>9750</v>
          </cell>
        </row>
        <row r="16">
          <cell r="AG16">
            <v>8055</v>
          </cell>
        </row>
        <row r="17">
          <cell r="AG17">
            <v>9550</v>
          </cell>
        </row>
        <row r="18">
          <cell r="AG18">
            <v>7937.5</v>
          </cell>
        </row>
        <row r="19">
          <cell r="AG19">
            <v>9050</v>
          </cell>
        </row>
        <row r="20">
          <cell r="AG20">
            <v>7790</v>
          </cell>
        </row>
        <row r="24">
          <cell r="AG24">
            <v>7682.5</v>
          </cell>
        </row>
        <row r="26">
          <cell r="AG26">
            <v>7457</v>
          </cell>
        </row>
        <row r="27">
          <cell r="AG27">
            <v>7350</v>
          </cell>
        </row>
        <row r="28">
          <cell r="AG28">
            <v>5859.5</v>
          </cell>
        </row>
        <row r="29">
          <cell r="AG29">
            <v>7150</v>
          </cell>
        </row>
        <row r="30">
          <cell r="AG30">
            <v>5829</v>
          </cell>
        </row>
        <row r="31">
          <cell r="AG31">
            <v>10435</v>
          </cell>
        </row>
        <row r="33">
          <cell r="AG33">
            <v>9750</v>
          </cell>
        </row>
        <row r="35">
          <cell r="AG35">
            <v>7950</v>
          </cell>
        </row>
        <row r="36">
          <cell r="AG36">
            <v>3720</v>
          </cell>
        </row>
        <row r="37">
          <cell r="AG37">
            <v>10900</v>
          </cell>
        </row>
        <row r="39">
          <cell r="AG39">
            <v>4490</v>
          </cell>
        </row>
        <row r="41">
          <cell r="AG41">
            <v>3610</v>
          </cell>
        </row>
      </sheetData>
      <sheetData sheetId="7">
        <row r="3">
          <cell r="AG3">
            <v>13819.523809523809</v>
          </cell>
        </row>
        <row r="5">
          <cell r="AG5">
            <v>13068.095238095239</v>
          </cell>
        </row>
        <row r="7">
          <cell r="AG7">
            <v>6795.7142857142853</v>
          </cell>
        </row>
        <row r="9">
          <cell r="AG9">
            <v>10650</v>
          </cell>
        </row>
        <row r="11">
          <cell r="AG11">
            <v>10250</v>
          </cell>
        </row>
        <row r="12">
          <cell r="AG12">
            <v>7819.5238095238092</v>
          </cell>
        </row>
        <row r="13">
          <cell r="AG13">
            <v>9950</v>
          </cell>
        </row>
        <row r="14">
          <cell r="AG14">
            <v>7764.7619047619046</v>
          </cell>
        </row>
        <row r="15">
          <cell r="AG15">
            <v>9750</v>
          </cell>
        </row>
        <row r="16">
          <cell r="AG16">
            <v>7626.666666666667</v>
          </cell>
        </row>
        <row r="17">
          <cell r="AG17">
            <v>9550</v>
          </cell>
        </row>
        <row r="18">
          <cell r="AG18">
            <v>7576.666666666667</v>
          </cell>
        </row>
        <row r="19">
          <cell r="AG19">
            <v>9050</v>
          </cell>
        </row>
        <row r="20">
          <cell r="AG20">
            <v>7407.6190476190477</v>
          </cell>
        </row>
        <row r="24">
          <cell r="AG24">
            <v>7307.6190476190477</v>
          </cell>
        </row>
        <row r="26">
          <cell r="AG26">
            <v>7128.5714285714284</v>
          </cell>
        </row>
        <row r="27">
          <cell r="AG27">
            <v>7350</v>
          </cell>
        </row>
        <row r="28">
          <cell r="AG28">
            <v>5791.9047619047615</v>
          </cell>
        </row>
        <row r="29">
          <cell r="AG29">
            <v>7150</v>
          </cell>
        </row>
        <row r="30">
          <cell r="AG30">
            <v>5764.0476190476193</v>
          </cell>
        </row>
        <row r="31">
          <cell r="AG31">
            <v>10816.666666666666</v>
          </cell>
        </row>
        <row r="33">
          <cell r="AG33">
            <v>10283.333333333334</v>
          </cell>
        </row>
        <row r="35">
          <cell r="AG35">
            <v>8116.666666666667</v>
          </cell>
        </row>
        <row r="36">
          <cell r="AG36">
            <v>3640.4761904761904</v>
          </cell>
        </row>
        <row r="37">
          <cell r="AG37">
            <v>11183.333333333334</v>
          </cell>
        </row>
        <row r="39">
          <cell r="AG39">
            <v>4740.4761904761908</v>
          </cell>
        </row>
        <row r="41">
          <cell r="AG41">
            <v>3371.4285714285716</v>
          </cell>
        </row>
      </sheetData>
      <sheetData sheetId="8">
        <row r="3">
          <cell r="AG3">
            <v>13688.809523809523</v>
          </cell>
        </row>
        <row r="5">
          <cell r="AG5">
            <v>13107.380952380952</v>
          </cell>
        </row>
        <row r="7">
          <cell r="AG7">
            <v>6969.1428571428569</v>
          </cell>
        </row>
        <row r="9">
          <cell r="AG9">
            <v>10669.047619047618</v>
          </cell>
        </row>
        <row r="11">
          <cell r="AG11">
            <v>10269.047619047618</v>
          </cell>
        </row>
        <row r="12">
          <cell r="AG12">
            <v>7671.9047619047615</v>
          </cell>
        </row>
        <row r="13">
          <cell r="AG13">
            <v>9959.5238095238092</v>
          </cell>
        </row>
        <row r="14">
          <cell r="AG14">
            <v>7621.9047619047615</v>
          </cell>
        </row>
        <row r="15">
          <cell r="AG15">
            <v>9759.5238095238092</v>
          </cell>
        </row>
        <row r="16">
          <cell r="AG16">
            <v>7498.0952380952385</v>
          </cell>
        </row>
        <row r="17">
          <cell r="AG17">
            <v>9559.5238095238092</v>
          </cell>
        </row>
        <row r="18">
          <cell r="AG18">
            <v>7448.0952380952385</v>
          </cell>
        </row>
        <row r="19">
          <cell r="AG19">
            <v>9059.5238095238092</v>
          </cell>
        </row>
        <row r="20">
          <cell r="AG20">
            <v>7298.0952380952385</v>
          </cell>
        </row>
        <row r="24">
          <cell r="AG24">
            <v>7198.0952380952385</v>
          </cell>
        </row>
        <row r="26">
          <cell r="AG26">
            <v>7048.0952380952385</v>
          </cell>
        </row>
        <row r="27">
          <cell r="AG27">
            <v>7350</v>
          </cell>
        </row>
        <row r="28">
          <cell r="AG28">
            <v>5794.7619047619046</v>
          </cell>
        </row>
        <row r="29">
          <cell r="AG29">
            <v>7150</v>
          </cell>
        </row>
        <row r="30">
          <cell r="AG30">
            <v>5764.7619047619046</v>
          </cell>
        </row>
        <row r="31">
          <cell r="AG31">
            <v>10950</v>
          </cell>
        </row>
        <row r="33">
          <cell r="AG33">
            <v>10416.666666666666</v>
          </cell>
        </row>
        <row r="35">
          <cell r="AG35">
            <v>8221.4285714285706</v>
          </cell>
        </row>
        <row r="36">
          <cell r="AG36">
            <v>3673.8095238095239</v>
          </cell>
        </row>
        <row r="37">
          <cell r="AG37">
            <v>11321.428571428571</v>
          </cell>
        </row>
        <row r="39">
          <cell r="AG39">
            <v>4788.0952380952385</v>
          </cell>
        </row>
        <row r="41">
          <cell r="AG41">
            <v>3392.8571428571427</v>
          </cell>
        </row>
      </sheetData>
      <sheetData sheetId="9">
        <row r="3">
          <cell r="AG3">
            <v>13948.809523809523</v>
          </cell>
        </row>
        <row r="5">
          <cell r="AG5">
            <v>13600.714285714286</v>
          </cell>
        </row>
        <row r="7">
          <cell r="AG7">
            <v>7131.4285714285716</v>
          </cell>
        </row>
        <row r="9">
          <cell r="AG9">
            <v>10850</v>
          </cell>
        </row>
        <row r="11">
          <cell r="AG11">
            <v>10450</v>
          </cell>
        </row>
        <row r="12">
          <cell r="AG12">
            <v>7638.5714285714284</v>
          </cell>
        </row>
        <row r="13">
          <cell r="AG13">
            <v>10050</v>
          </cell>
        </row>
        <row r="14">
          <cell r="AG14">
            <v>7576.666666666667</v>
          </cell>
        </row>
        <row r="15">
          <cell r="AG15">
            <v>9850</v>
          </cell>
        </row>
        <row r="16">
          <cell r="AG16">
            <v>7450.4761904761908</v>
          </cell>
        </row>
        <row r="17">
          <cell r="AG17">
            <v>9650</v>
          </cell>
        </row>
        <row r="18">
          <cell r="AG18">
            <v>7400.4761904761908</v>
          </cell>
        </row>
        <row r="19">
          <cell r="AG19">
            <v>9173.8095238095229</v>
          </cell>
        </row>
        <row r="20">
          <cell r="AG20">
            <v>7257.6190476190477</v>
          </cell>
        </row>
        <row r="24">
          <cell r="AG24">
            <v>7173.8095238095239</v>
          </cell>
        </row>
        <row r="26">
          <cell r="AG26">
            <v>7022.8571428571431</v>
          </cell>
        </row>
        <row r="27">
          <cell r="AG27">
            <v>7350</v>
          </cell>
        </row>
        <row r="28">
          <cell r="AG28">
            <v>5954.2857142857147</v>
          </cell>
        </row>
        <row r="29">
          <cell r="AG29">
            <v>7150</v>
          </cell>
        </row>
        <row r="30">
          <cell r="AG30">
            <v>5923.8095238095239</v>
          </cell>
        </row>
        <row r="31">
          <cell r="AG31">
            <v>11378.571428571429</v>
          </cell>
        </row>
        <row r="33">
          <cell r="AG33">
            <v>10945.238095238095</v>
          </cell>
        </row>
        <row r="35">
          <cell r="AG35">
            <v>8307.1428571428569</v>
          </cell>
        </row>
        <row r="36">
          <cell r="AG36">
            <v>4133.333333333333</v>
          </cell>
        </row>
        <row r="37">
          <cell r="AG37">
            <v>11859.523809523809</v>
          </cell>
        </row>
        <row r="39">
          <cell r="AG39">
            <v>4997.6190476190477</v>
          </cell>
        </row>
        <row r="41">
          <cell r="AG41">
            <v>3530.9523809523807</v>
          </cell>
        </row>
      </sheetData>
      <sheetData sheetId="10">
        <row r="3">
          <cell r="AG3">
            <v>13474.545454545454</v>
          </cell>
        </row>
        <row r="5">
          <cell r="AG5">
            <v>12885.454545454546</v>
          </cell>
        </row>
        <row r="7">
          <cell r="AG7">
            <v>7119.090909090909</v>
          </cell>
        </row>
        <row r="9">
          <cell r="AG9">
            <v>11004.545454545454</v>
          </cell>
        </row>
        <row r="11">
          <cell r="AG11">
            <v>10604.545454545454</v>
          </cell>
        </row>
        <row r="12">
          <cell r="AG12">
            <v>7810</v>
          </cell>
        </row>
        <row r="13">
          <cell r="AG13">
            <v>10204.545454545454</v>
          </cell>
        </row>
        <row r="14">
          <cell r="AG14">
            <v>7760</v>
          </cell>
        </row>
        <row r="15">
          <cell r="AG15">
            <v>10004.545454545454</v>
          </cell>
        </row>
        <row r="16">
          <cell r="AG16">
            <v>7557.727272727273</v>
          </cell>
        </row>
        <row r="17">
          <cell r="AG17">
            <v>9804.545454545454</v>
          </cell>
        </row>
        <row r="18">
          <cell r="AG18">
            <v>7507.727272727273</v>
          </cell>
        </row>
        <row r="19">
          <cell r="AG19">
            <v>9304.545454545454</v>
          </cell>
        </row>
        <row r="20">
          <cell r="AG20">
            <v>7405.454545454545</v>
          </cell>
        </row>
        <row r="24">
          <cell r="AG24">
            <v>7364.545454545455</v>
          </cell>
        </row>
        <row r="26">
          <cell r="AG26">
            <v>7246.363636363636</v>
          </cell>
        </row>
        <row r="27">
          <cell r="AG27">
            <v>7350</v>
          </cell>
        </row>
        <row r="28">
          <cell r="AG28">
            <v>6420</v>
          </cell>
        </row>
        <row r="29">
          <cell r="AG29">
            <v>7150</v>
          </cell>
        </row>
        <row r="30">
          <cell r="AG30">
            <v>6385.681818181818</v>
          </cell>
        </row>
        <row r="31">
          <cell r="AG31">
            <v>11409.09090909091</v>
          </cell>
        </row>
        <row r="33">
          <cell r="AG33">
            <v>11163.636363636364</v>
          </cell>
        </row>
        <row r="35">
          <cell r="AG35">
            <v>8445.454545454546</v>
          </cell>
        </row>
        <row r="36">
          <cell r="AG36">
            <v>4506.818181818182</v>
          </cell>
        </row>
        <row r="37">
          <cell r="AG37">
            <v>11718.181818181818</v>
          </cell>
        </row>
        <row r="39">
          <cell r="AG39">
            <v>5290.909090909091</v>
          </cell>
        </row>
        <row r="41">
          <cell r="AG41">
            <v>3740.909090909091</v>
          </cell>
        </row>
      </sheetData>
      <sheetData sheetId="11">
        <row r="3">
          <cell r="AG3">
            <v>13419.523809523809</v>
          </cell>
        </row>
        <row r="4">
          <cell r="AG4">
            <v>12905</v>
          </cell>
        </row>
        <row r="5">
          <cell r="AG5">
            <v>12776.428571428571</v>
          </cell>
        </row>
        <row r="6">
          <cell r="AG6">
            <v>12405</v>
          </cell>
        </row>
        <row r="7">
          <cell r="AG7">
            <v>6967.1428571428569</v>
          </cell>
        </row>
        <row r="8">
          <cell r="AG8">
            <v>6510</v>
          </cell>
        </row>
        <row r="9">
          <cell r="AG9">
            <v>11050</v>
          </cell>
        </row>
        <row r="11">
          <cell r="AG11">
            <v>10650</v>
          </cell>
        </row>
        <row r="12">
          <cell r="AG12">
            <v>7764.7619047619046</v>
          </cell>
        </row>
        <row r="13">
          <cell r="AG13">
            <v>10250</v>
          </cell>
        </row>
        <row r="14">
          <cell r="AG14">
            <v>7714.7619047619046</v>
          </cell>
        </row>
        <row r="15">
          <cell r="AG15">
            <v>10050</v>
          </cell>
        </row>
        <row r="16">
          <cell r="AG16">
            <v>7562.3809523809523</v>
          </cell>
        </row>
        <row r="17">
          <cell r="AG17">
            <v>9850</v>
          </cell>
        </row>
        <row r="18">
          <cell r="AG18">
            <v>7517.1428571428569</v>
          </cell>
        </row>
        <row r="19">
          <cell r="AG19">
            <v>9350</v>
          </cell>
        </row>
        <row r="20">
          <cell r="AG20">
            <v>7380</v>
          </cell>
        </row>
        <row r="24">
          <cell r="AG24">
            <v>7359.0476190476193</v>
          </cell>
        </row>
        <row r="26">
          <cell r="AG26">
            <v>7228.5714285714284</v>
          </cell>
        </row>
        <row r="27">
          <cell r="AG27">
            <v>7350</v>
          </cell>
        </row>
        <row r="28">
          <cell r="AG28">
            <v>6312.8571428571431</v>
          </cell>
        </row>
        <row r="29">
          <cell r="AG29">
            <v>7150</v>
          </cell>
        </row>
        <row r="30">
          <cell r="AG30">
            <v>6284.7619047619046</v>
          </cell>
        </row>
        <row r="31">
          <cell r="AG31">
            <v>11564.285714285714</v>
          </cell>
        </row>
        <row r="32">
          <cell r="AG32">
            <v>11150</v>
          </cell>
        </row>
        <row r="35">
          <cell r="AG35">
            <v>8683.3333333333339</v>
          </cell>
        </row>
        <row r="36">
          <cell r="AG36">
            <v>4607.1428571428569</v>
          </cell>
        </row>
        <row r="37">
          <cell r="AG37">
            <v>11950</v>
          </cell>
        </row>
        <row r="38">
          <cell r="AG38">
            <v>11650</v>
          </cell>
        </row>
        <row r="39">
          <cell r="AG39">
            <v>5297.6190476190477</v>
          </cell>
        </row>
        <row r="41">
          <cell r="AG41">
            <v>3666.6666666666665</v>
          </cell>
        </row>
      </sheetData>
      <sheetData sheetId="12">
        <row r="3">
          <cell r="AG3">
            <v>13280</v>
          </cell>
        </row>
        <row r="4">
          <cell r="AG4">
            <v>12527.777777777777</v>
          </cell>
        </row>
        <row r="5">
          <cell r="AG5">
            <v>12535</v>
          </cell>
        </row>
        <row r="6">
          <cell r="AG6">
            <v>12141.111111111111</v>
          </cell>
        </row>
        <row r="7">
          <cell r="AG7">
            <v>6697.5</v>
          </cell>
        </row>
        <row r="8">
          <cell r="AG8">
            <v>6257.2222222222226</v>
          </cell>
        </row>
        <row r="9">
          <cell r="AG9">
            <v>11050</v>
          </cell>
        </row>
        <row r="11">
          <cell r="AG11">
            <v>10650</v>
          </cell>
        </row>
        <row r="12">
          <cell r="AG12">
            <v>7773.8888888888887</v>
          </cell>
        </row>
        <row r="13">
          <cell r="AG13">
            <v>10250</v>
          </cell>
        </row>
        <row r="14">
          <cell r="AG14">
            <v>7712.7777777777774</v>
          </cell>
        </row>
        <row r="15">
          <cell r="AG15">
            <v>10050</v>
          </cell>
        </row>
        <row r="16">
          <cell r="AG16">
            <v>7529.4444444444443</v>
          </cell>
        </row>
        <row r="17">
          <cell r="AG17">
            <v>9850</v>
          </cell>
        </row>
        <row r="18">
          <cell r="AG18">
            <v>7496.1111111111113</v>
          </cell>
        </row>
        <row r="19">
          <cell r="AG19">
            <v>9350</v>
          </cell>
        </row>
        <row r="20">
          <cell r="AG20">
            <v>7353.333333333333</v>
          </cell>
        </row>
        <row r="24">
          <cell r="AG24">
            <v>7324.4444444444443</v>
          </cell>
        </row>
        <row r="26">
          <cell r="AG26">
            <v>7168.8888888888887</v>
          </cell>
        </row>
        <row r="27">
          <cell r="AG27">
            <v>7350</v>
          </cell>
        </row>
        <row r="28">
          <cell r="AG28">
            <v>6092.7777777777774</v>
          </cell>
        </row>
        <row r="31">
          <cell r="AG31">
            <v>7350</v>
          </cell>
        </row>
        <row r="32">
          <cell r="AG32">
            <v>6063.0555555555557</v>
          </cell>
        </row>
        <row r="33">
          <cell r="AG33">
            <v>11450</v>
          </cell>
        </row>
        <row r="34">
          <cell r="AG34">
            <v>10677.777777777777</v>
          </cell>
        </row>
        <row r="38">
          <cell r="AG38">
            <v>4572.2222222222226</v>
          </cell>
        </row>
        <row r="39">
          <cell r="AG39">
            <v>11950</v>
          </cell>
        </row>
        <row r="40">
          <cell r="AG40">
            <v>11322.222222222223</v>
          </cell>
        </row>
        <row r="41">
          <cell r="AG41">
            <v>5577.7777777777774</v>
          </cell>
        </row>
        <row r="43">
          <cell r="AG43">
            <v>3625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3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33115</v>
          </cell>
        </row>
        <row r="4">
          <cell r="AG4">
            <v>31330</v>
          </cell>
        </row>
        <row r="5">
          <cell r="AG5">
            <v>32625</v>
          </cell>
        </row>
        <row r="6">
          <cell r="AG6">
            <v>30625</v>
          </cell>
        </row>
        <row r="7">
          <cell r="AG7">
            <v>13625</v>
          </cell>
        </row>
        <row r="8">
          <cell r="AG8">
            <v>13625</v>
          </cell>
        </row>
        <row r="9">
          <cell r="AG9">
            <v>19040</v>
          </cell>
        </row>
        <row r="10">
          <cell r="AG10">
            <v>0</v>
          </cell>
        </row>
        <row r="11">
          <cell r="AG11">
            <v>18070</v>
          </cell>
        </row>
        <row r="12">
          <cell r="AG12">
            <v>18070</v>
          </cell>
        </row>
        <row r="13">
          <cell r="AG13">
            <v>17560</v>
          </cell>
        </row>
        <row r="14">
          <cell r="AG14">
            <v>17560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17070</v>
          </cell>
        </row>
        <row r="18">
          <cell r="AG18">
            <v>17070</v>
          </cell>
        </row>
        <row r="19">
          <cell r="AG19">
            <v>16575</v>
          </cell>
        </row>
        <row r="20">
          <cell r="AG20">
            <v>16575</v>
          </cell>
        </row>
        <row r="21">
          <cell r="AG21">
            <v>0</v>
          </cell>
        </row>
        <row r="22">
          <cell r="AG22">
            <v>16070</v>
          </cell>
        </row>
        <row r="25">
          <cell r="AG25">
            <v>0</v>
          </cell>
        </row>
        <row r="26">
          <cell r="AG26">
            <v>15545</v>
          </cell>
        </row>
        <row r="27">
          <cell r="AG27">
            <v>12560</v>
          </cell>
        </row>
        <row r="28">
          <cell r="AG28">
            <v>12560</v>
          </cell>
        </row>
        <row r="29">
          <cell r="AG29">
            <v>11990</v>
          </cell>
        </row>
        <row r="30">
          <cell r="AG30">
            <v>11990</v>
          </cell>
        </row>
        <row r="31">
          <cell r="AG31">
            <v>22050</v>
          </cell>
        </row>
        <row r="32">
          <cell r="AG32">
            <v>22050</v>
          </cell>
        </row>
        <row r="33">
          <cell r="AG33">
            <v>21450</v>
          </cell>
        </row>
        <row r="34">
          <cell r="AG34">
            <v>21450</v>
          </cell>
        </row>
        <row r="35">
          <cell r="AG35">
            <v>16050</v>
          </cell>
        </row>
        <row r="36">
          <cell r="AG36">
            <v>16050</v>
          </cell>
        </row>
        <row r="37">
          <cell r="AG37">
            <v>23050</v>
          </cell>
        </row>
        <row r="38">
          <cell r="AG38">
            <v>23050</v>
          </cell>
        </row>
        <row r="39">
          <cell r="AG39">
            <v>8450</v>
          </cell>
        </row>
        <row r="40">
          <cell r="AG40">
            <v>9395</v>
          </cell>
        </row>
        <row r="41">
          <cell r="AG41">
            <v>1050</v>
          </cell>
        </row>
        <row r="42">
          <cell r="AG42">
            <v>7610</v>
          </cell>
        </row>
        <row r="43">
          <cell r="AG43">
            <v>25450</v>
          </cell>
        </row>
        <row r="44">
          <cell r="AG44">
            <v>25450</v>
          </cell>
        </row>
        <row r="45">
          <cell r="AG45">
            <v>12925</v>
          </cell>
        </row>
        <row r="46">
          <cell r="AG46">
            <v>12925</v>
          </cell>
        </row>
      </sheetData>
      <sheetData sheetId="2">
        <row r="3">
          <cell r="AE3">
            <v>32871.052631578947</v>
          </cell>
        </row>
        <row r="4">
          <cell r="AE4">
            <v>30550</v>
          </cell>
        </row>
        <row r="5">
          <cell r="AE5">
            <v>32371.052631578947</v>
          </cell>
        </row>
        <row r="6">
          <cell r="AE6">
            <v>29876.315789473683</v>
          </cell>
        </row>
        <row r="7">
          <cell r="AE7">
            <v>13286.842105263158</v>
          </cell>
        </row>
        <row r="8">
          <cell r="AE8">
            <v>13286.842105263158</v>
          </cell>
        </row>
        <row r="9">
          <cell r="AE9">
            <v>18271.052631578947</v>
          </cell>
        </row>
        <row r="10">
          <cell r="AE10">
            <v>0</v>
          </cell>
        </row>
        <row r="11">
          <cell r="AE11">
            <v>17128.947368421053</v>
          </cell>
        </row>
        <row r="12">
          <cell r="AE12">
            <v>17128.947368421053</v>
          </cell>
        </row>
        <row r="13">
          <cell r="AE13">
            <v>16586.842105263157</v>
          </cell>
        </row>
        <row r="14">
          <cell r="AE14">
            <v>16586.842105263157</v>
          </cell>
        </row>
        <row r="15">
          <cell r="AE15">
            <v>0</v>
          </cell>
        </row>
        <row r="16">
          <cell r="AE16">
            <v>0</v>
          </cell>
        </row>
        <row r="17">
          <cell r="AE17">
            <v>16007.894736842105</v>
          </cell>
        </row>
        <row r="18">
          <cell r="AE18">
            <v>16007.894736842105</v>
          </cell>
        </row>
        <row r="19">
          <cell r="AE19">
            <v>15602.631578947368</v>
          </cell>
        </row>
        <row r="20">
          <cell r="AE20">
            <v>15602.631578947368</v>
          </cell>
        </row>
        <row r="23">
          <cell r="AE23">
            <v>0</v>
          </cell>
        </row>
        <row r="24">
          <cell r="AE24">
            <v>15176.315789473685</v>
          </cell>
        </row>
        <row r="25">
          <cell r="AE25">
            <v>0</v>
          </cell>
        </row>
        <row r="26">
          <cell r="AE26">
            <v>14713.157894736842</v>
          </cell>
        </row>
        <row r="27">
          <cell r="AE27">
            <v>12134.21052631579</v>
          </cell>
        </row>
        <row r="28">
          <cell r="AE28">
            <v>12134.21052631579</v>
          </cell>
        </row>
        <row r="29">
          <cell r="AE29">
            <v>11971.052631578947</v>
          </cell>
        </row>
        <row r="30">
          <cell r="AE30">
            <v>11971.052631578947</v>
          </cell>
        </row>
        <row r="31">
          <cell r="AE31">
            <v>20628.947368421053</v>
          </cell>
        </row>
        <row r="32">
          <cell r="AE32">
            <v>20628.947368421053</v>
          </cell>
        </row>
        <row r="33">
          <cell r="AE33">
            <v>20092.105263157893</v>
          </cell>
        </row>
        <row r="34">
          <cell r="AE34">
            <v>20092.105263157893</v>
          </cell>
        </row>
        <row r="35">
          <cell r="AE35">
            <v>16050</v>
          </cell>
        </row>
        <row r="36">
          <cell r="AE36">
            <v>16050</v>
          </cell>
        </row>
        <row r="37">
          <cell r="AE37">
            <v>21628.947368421053</v>
          </cell>
        </row>
        <row r="38">
          <cell r="AE38">
            <v>21628.947368421053</v>
          </cell>
        </row>
        <row r="39">
          <cell r="AE39">
            <v>8865.78947368421</v>
          </cell>
        </row>
        <row r="40">
          <cell r="AE40">
            <v>9892.105263157895</v>
          </cell>
        </row>
        <row r="41">
          <cell r="AE41">
            <v>1050</v>
          </cell>
        </row>
        <row r="42">
          <cell r="AE42">
            <v>7676.3157894736842</v>
          </cell>
        </row>
        <row r="43">
          <cell r="AE43">
            <v>24450</v>
          </cell>
        </row>
        <row r="44">
          <cell r="AE44">
            <v>24450</v>
          </cell>
        </row>
        <row r="45">
          <cell r="AE45">
            <v>12628.947368421053</v>
          </cell>
        </row>
        <row r="46">
          <cell r="AE46">
            <v>12628.947368421053</v>
          </cell>
        </row>
      </sheetData>
      <sheetData sheetId="3">
        <row r="3">
          <cell r="AG3">
            <v>32031.81818181818</v>
          </cell>
        </row>
        <row r="4">
          <cell r="AG4">
            <v>29868.18181818182</v>
          </cell>
        </row>
        <row r="5">
          <cell r="AG5">
            <v>31531.81818181818</v>
          </cell>
        </row>
        <row r="6">
          <cell r="AG6">
            <v>29313.636363636364</v>
          </cell>
        </row>
        <row r="7">
          <cell r="AG7">
            <v>11759.09090909091</v>
          </cell>
        </row>
        <row r="8">
          <cell r="AG8">
            <v>11759.09090909091</v>
          </cell>
        </row>
        <row r="9">
          <cell r="AG9">
            <v>17181.81818181818</v>
          </cell>
        </row>
        <row r="10">
          <cell r="AG10">
            <v>0</v>
          </cell>
        </row>
        <row r="11">
          <cell r="AG11">
            <v>15890.90909090909</v>
          </cell>
        </row>
        <row r="12">
          <cell r="AG12">
            <v>15890.90909090909</v>
          </cell>
        </row>
        <row r="13">
          <cell r="AG13">
            <v>15222.727272727272</v>
          </cell>
        </row>
        <row r="14">
          <cell r="AG14">
            <v>15222.727272727272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14477.272727272728</v>
          </cell>
        </row>
        <row r="18">
          <cell r="AG18">
            <v>14477.272727272728</v>
          </cell>
        </row>
        <row r="19">
          <cell r="AG19">
            <v>14172.727272727272</v>
          </cell>
        </row>
        <row r="20">
          <cell r="AG20">
            <v>14172.727272727272</v>
          </cell>
        </row>
        <row r="23">
          <cell r="AG23">
            <v>0</v>
          </cell>
        </row>
        <row r="24">
          <cell r="AG24">
            <v>13681.818181818182</v>
          </cell>
        </row>
        <row r="25">
          <cell r="AG25">
            <v>0</v>
          </cell>
        </row>
        <row r="26">
          <cell r="AG26">
            <v>13250</v>
          </cell>
        </row>
        <row r="27">
          <cell r="AG27">
            <v>10781.818181818182</v>
          </cell>
        </row>
        <row r="28">
          <cell r="AG28">
            <v>10781.818181818182</v>
          </cell>
        </row>
        <row r="29">
          <cell r="AG29">
            <v>10318.181818181818</v>
          </cell>
        </row>
        <row r="30">
          <cell r="AG30">
            <v>10318.181818181818</v>
          </cell>
        </row>
        <row r="31">
          <cell r="AG31">
            <v>19659.090909090908</v>
          </cell>
        </row>
        <row r="32">
          <cell r="AG32">
            <v>19659.090909090908</v>
          </cell>
        </row>
        <row r="33">
          <cell r="AG33">
            <v>19095.454545454544</v>
          </cell>
        </row>
        <row r="34">
          <cell r="AG34">
            <v>19095.454545454544</v>
          </cell>
        </row>
        <row r="35">
          <cell r="AG35">
            <v>16095.454545454546</v>
          </cell>
        </row>
        <row r="36">
          <cell r="AG36">
            <v>16095.454545454546</v>
          </cell>
        </row>
        <row r="37">
          <cell r="AG37">
            <v>20681.81818181818</v>
          </cell>
        </row>
        <row r="38">
          <cell r="AG38">
            <v>20681.81818181818</v>
          </cell>
        </row>
        <row r="39">
          <cell r="AG39">
            <v>9227.2727272727279</v>
          </cell>
        </row>
        <row r="40">
          <cell r="AG40">
            <v>10168.181818181818</v>
          </cell>
        </row>
        <row r="41">
          <cell r="AG41">
            <v>1050</v>
          </cell>
        </row>
        <row r="42">
          <cell r="AG42">
            <v>7650</v>
          </cell>
        </row>
        <row r="43">
          <cell r="AG43">
            <v>21586.363636363636</v>
          </cell>
        </row>
        <row r="44">
          <cell r="AG44">
            <v>21586.363636363636</v>
          </cell>
        </row>
        <row r="45">
          <cell r="AG45">
            <v>11072.727272727272</v>
          </cell>
        </row>
        <row r="46">
          <cell r="AG46">
            <v>11072.727272727272</v>
          </cell>
        </row>
      </sheetData>
      <sheetData sheetId="4">
        <row r="3">
          <cell r="AG3">
            <v>31850</v>
          </cell>
        </row>
        <row r="4">
          <cell r="AG4">
            <v>29585.294117647059</v>
          </cell>
        </row>
        <row r="5">
          <cell r="AG5">
            <v>31350</v>
          </cell>
        </row>
        <row r="6">
          <cell r="AG6">
            <v>28985.294117647059</v>
          </cell>
        </row>
        <row r="7">
          <cell r="AG7">
            <v>11250</v>
          </cell>
        </row>
        <row r="8">
          <cell r="AG8">
            <v>11250</v>
          </cell>
        </row>
        <row r="9">
          <cell r="AG9">
            <v>15361.764705882353</v>
          </cell>
        </row>
        <row r="10">
          <cell r="AG10">
            <v>0</v>
          </cell>
        </row>
        <row r="11">
          <cell r="AG11">
            <v>14450</v>
          </cell>
        </row>
        <row r="12">
          <cell r="AG12">
            <v>14450</v>
          </cell>
        </row>
        <row r="13">
          <cell r="AG13">
            <v>13697.058823529413</v>
          </cell>
        </row>
        <row r="14">
          <cell r="AG14">
            <v>13697.058823529413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12920.588235294117</v>
          </cell>
        </row>
        <row r="18">
          <cell r="AG18">
            <v>12920.588235294117</v>
          </cell>
        </row>
        <row r="19">
          <cell r="AG19">
            <v>12567.64705882353</v>
          </cell>
        </row>
        <row r="20">
          <cell r="AG20">
            <v>12567.64705882353</v>
          </cell>
        </row>
        <row r="23">
          <cell r="AG23">
            <v>0</v>
          </cell>
        </row>
        <row r="24">
          <cell r="AG24">
            <v>12191.176470588236</v>
          </cell>
        </row>
        <row r="25">
          <cell r="AG25">
            <v>0</v>
          </cell>
        </row>
        <row r="26">
          <cell r="AG26">
            <v>11832.35294117647</v>
          </cell>
        </row>
        <row r="27">
          <cell r="AG27">
            <v>9602.9411764705874</v>
          </cell>
        </row>
        <row r="28">
          <cell r="AG28">
            <v>9602.9411764705874</v>
          </cell>
        </row>
        <row r="29">
          <cell r="AG29">
            <v>9038.2352941176468</v>
          </cell>
        </row>
        <row r="30">
          <cell r="AG30">
            <v>9038.2352941176468</v>
          </cell>
        </row>
        <row r="31">
          <cell r="AG31">
            <v>21197.058823529413</v>
          </cell>
        </row>
        <row r="32">
          <cell r="AG32">
            <v>21197.058823529413</v>
          </cell>
        </row>
        <row r="33">
          <cell r="AG33">
            <v>20579.411764705881</v>
          </cell>
        </row>
        <row r="34">
          <cell r="AG34">
            <v>20579.411764705881</v>
          </cell>
        </row>
        <row r="35">
          <cell r="AG35">
            <v>17214.705882352941</v>
          </cell>
        </row>
        <row r="36">
          <cell r="AG36">
            <v>17214.705882352941</v>
          </cell>
        </row>
        <row r="37">
          <cell r="AG37">
            <v>22197.058823529413</v>
          </cell>
        </row>
        <row r="38">
          <cell r="AG38">
            <v>22197.058823529413</v>
          </cell>
        </row>
        <row r="39">
          <cell r="AG39">
            <v>9091.176470588236</v>
          </cell>
        </row>
        <row r="40">
          <cell r="AG40">
            <v>10173.529411764706</v>
          </cell>
        </row>
        <row r="41">
          <cell r="AG41">
            <v>1050</v>
          </cell>
        </row>
        <row r="42">
          <cell r="AG42">
            <v>7408.8235294117649</v>
          </cell>
        </row>
        <row r="43">
          <cell r="AG43">
            <v>20461.764705882353</v>
          </cell>
        </row>
        <row r="44">
          <cell r="AG44">
            <v>20461.764705882353</v>
          </cell>
        </row>
        <row r="45">
          <cell r="AG45">
            <v>10226.470588235294</v>
          </cell>
        </row>
        <row r="46">
          <cell r="AG46">
            <v>10226.470588235294</v>
          </cell>
        </row>
      </sheetData>
      <sheetData sheetId="5">
        <row r="3">
          <cell r="AG3">
            <v>31850</v>
          </cell>
        </row>
        <row r="4">
          <cell r="AG4">
            <v>28950</v>
          </cell>
        </row>
        <row r="5">
          <cell r="AG5">
            <v>31350</v>
          </cell>
        </row>
        <row r="6">
          <cell r="AG6">
            <v>28488.888888888891</v>
          </cell>
        </row>
        <row r="7">
          <cell r="AG7">
            <v>10250</v>
          </cell>
        </row>
        <row r="8">
          <cell r="AG8">
            <v>10250</v>
          </cell>
        </row>
        <row r="9">
          <cell r="AG9">
            <v>16227.777777777777</v>
          </cell>
        </row>
        <row r="10">
          <cell r="AG10">
            <v>12094.444444444445</v>
          </cell>
        </row>
        <row r="11">
          <cell r="AG11">
            <v>14677.777777777777</v>
          </cell>
        </row>
        <row r="12">
          <cell r="AG12">
            <v>13988.888888888889</v>
          </cell>
        </row>
        <row r="13">
          <cell r="AG13">
            <v>14133.333333333334</v>
          </cell>
        </row>
        <row r="14">
          <cell r="AG14">
            <v>13494.444444444445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13494.444444444445</v>
          </cell>
        </row>
        <row r="18">
          <cell r="AG18">
            <v>12816.666666666666</v>
          </cell>
        </row>
        <row r="19">
          <cell r="AG19">
            <v>13072.222222222223</v>
          </cell>
        </row>
        <row r="20">
          <cell r="AG20">
            <v>12494.444444444445</v>
          </cell>
        </row>
        <row r="23">
          <cell r="AG23">
            <v>0</v>
          </cell>
        </row>
        <row r="24">
          <cell r="AG24">
            <v>12094.444444444445</v>
          </cell>
        </row>
        <row r="25">
          <cell r="AG25">
            <v>0</v>
          </cell>
        </row>
        <row r="26">
          <cell r="AG26">
            <v>11705.555555555555</v>
          </cell>
        </row>
        <row r="27">
          <cell r="AG27">
            <v>9405.5555555555547</v>
          </cell>
        </row>
        <row r="28">
          <cell r="AG28">
            <v>9405.5555555555547</v>
          </cell>
        </row>
        <row r="29">
          <cell r="AG29">
            <v>8733.3333333333339</v>
          </cell>
        </row>
        <row r="30">
          <cell r="AG30">
            <v>8733.3333333333339</v>
          </cell>
        </row>
        <row r="31">
          <cell r="AG31">
            <v>23605.555555555555</v>
          </cell>
        </row>
        <row r="32">
          <cell r="AG32">
            <v>23605.555555555555</v>
          </cell>
        </row>
        <row r="33">
          <cell r="AG33">
            <v>22216.666666666668</v>
          </cell>
        </row>
        <row r="34">
          <cell r="AG34">
            <v>22216.666666666668</v>
          </cell>
        </row>
        <row r="35">
          <cell r="AG35">
            <v>18105.555555555555</v>
          </cell>
        </row>
        <row r="36">
          <cell r="AG36">
            <v>18105.555555555555</v>
          </cell>
        </row>
        <row r="37">
          <cell r="AG37">
            <v>24272.222222222223</v>
          </cell>
        </row>
        <row r="38">
          <cell r="AG38">
            <v>24272.222222222223</v>
          </cell>
        </row>
        <row r="39">
          <cell r="AG39">
            <v>9016.6666666666661</v>
          </cell>
        </row>
        <row r="40">
          <cell r="AG40">
            <v>10150</v>
          </cell>
        </row>
        <row r="41">
          <cell r="AG41">
            <v>1050</v>
          </cell>
        </row>
        <row r="42">
          <cell r="AG42">
            <v>7138.8888888888887</v>
          </cell>
        </row>
        <row r="43">
          <cell r="AG43">
            <v>20927.777777777777</v>
          </cell>
        </row>
        <row r="44">
          <cell r="AG44">
            <v>20927.777777777777</v>
          </cell>
        </row>
        <row r="45">
          <cell r="AG45">
            <v>9638.8888888888887</v>
          </cell>
        </row>
        <row r="46">
          <cell r="AG46">
            <v>9638.8888888888887</v>
          </cell>
        </row>
      </sheetData>
      <sheetData sheetId="6">
        <row r="3">
          <cell r="AG3">
            <v>28107.142857142859</v>
          </cell>
        </row>
        <row r="4">
          <cell r="AG4">
            <v>27902.380952380954</v>
          </cell>
        </row>
        <row r="5">
          <cell r="AG5">
            <v>27640.476190476191</v>
          </cell>
        </row>
        <row r="6">
          <cell r="AG6">
            <v>27445.238095238095</v>
          </cell>
        </row>
        <row r="7">
          <cell r="AG7">
            <v>10269.047619047618</v>
          </cell>
        </row>
        <row r="8">
          <cell r="AG8">
            <v>10269.047619047618</v>
          </cell>
        </row>
        <row r="9">
          <cell r="AG9">
            <v>15202.380952380952</v>
          </cell>
        </row>
        <row r="10">
          <cell r="AG10">
            <v>14692.857142857143</v>
          </cell>
        </row>
        <row r="11">
          <cell r="AG11">
            <v>14407.142857142857</v>
          </cell>
        </row>
        <row r="12">
          <cell r="AG12">
            <v>13897.619047619048</v>
          </cell>
        </row>
        <row r="13">
          <cell r="AG13">
            <v>13916.666666666666</v>
          </cell>
        </row>
        <row r="14">
          <cell r="AG14">
            <v>13416.666666666666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13230.952380952382</v>
          </cell>
        </row>
        <row r="18">
          <cell r="AG18">
            <v>12754.761904761905</v>
          </cell>
        </row>
        <row r="19">
          <cell r="AG19">
            <v>13007.142857142857</v>
          </cell>
        </row>
        <row r="20">
          <cell r="AG20">
            <v>12445.238095238095</v>
          </cell>
        </row>
        <row r="23">
          <cell r="AG23">
            <v>0</v>
          </cell>
        </row>
        <row r="24">
          <cell r="AG24">
            <v>12045.238095238095</v>
          </cell>
        </row>
        <row r="25">
          <cell r="AG25">
            <v>0</v>
          </cell>
        </row>
        <row r="26">
          <cell r="AG26">
            <v>11659.523809523809</v>
          </cell>
        </row>
        <row r="27">
          <cell r="AG27">
            <v>9369.0476190476184</v>
          </cell>
        </row>
        <row r="28">
          <cell r="AG28">
            <v>9369.0476190476184</v>
          </cell>
        </row>
        <row r="29">
          <cell r="AG29">
            <v>9064.2857142857138</v>
          </cell>
        </row>
        <row r="30">
          <cell r="AG30">
            <v>9064.2857142857138</v>
          </cell>
        </row>
        <row r="31">
          <cell r="AG31">
            <v>23359.523809523809</v>
          </cell>
        </row>
        <row r="32">
          <cell r="AG32">
            <v>23359.523809523809</v>
          </cell>
        </row>
        <row r="33">
          <cell r="AG33">
            <v>22835.714285714286</v>
          </cell>
        </row>
        <row r="34">
          <cell r="AG34">
            <v>22835.714285714286</v>
          </cell>
        </row>
        <row r="35">
          <cell r="AG35">
            <v>18916.666666666668</v>
          </cell>
        </row>
        <row r="36">
          <cell r="AG36">
            <v>18916.666666666668</v>
          </cell>
        </row>
        <row r="37">
          <cell r="AG37">
            <v>23859.523809523809</v>
          </cell>
        </row>
        <row r="38">
          <cell r="AG38">
            <v>23859.523809523809</v>
          </cell>
        </row>
        <row r="39">
          <cell r="AG39">
            <v>9488.0952380952385</v>
          </cell>
        </row>
        <row r="40">
          <cell r="AG40">
            <v>10607.142857142857</v>
          </cell>
        </row>
        <row r="41">
          <cell r="AG41">
            <v>1050</v>
          </cell>
        </row>
        <row r="42">
          <cell r="AG42">
            <v>6950</v>
          </cell>
        </row>
        <row r="43">
          <cell r="AG43">
            <v>21050</v>
          </cell>
        </row>
        <row r="44">
          <cell r="AG44">
            <v>21050</v>
          </cell>
        </row>
        <row r="45">
          <cell r="AG45">
            <v>9569.0476190476184</v>
          </cell>
        </row>
        <row r="46">
          <cell r="AG46">
            <v>9569.0476190476184</v>
          </cell>
        </row>
      </sheetData>
      <sheetData sheetId="7">
        <row r="3">
          <cell r="AG3">
            <v>29395</v>
          </cell>
        </row>
        <row r="4">
          <cell r="AG4">
            <v>29750</v>
          </cell>
        </row>
        <row r="5">
          <cell r="AG5">
            <v>28585</v>
          </cell>
        </row>
        <row r="6">
          <cell r="AG6">
            <v>28850</v>
          </cell>
        </row>
        <row r="7">
          <cell r="AG7">
            <v>10685</v>
          </cell>
        </row>
        <row r="8">
          <cell r="AG8">
            <v>10685</v>
          </cell>
        </row>
        <row r="9">
          <cell r="AG9">
            <v>15050</v>
          </cell>
        </row>
        <row r="10">
          <cell r="AG10">
            <v>14550</v>
          </cell>
        </row>
        <row r="11">
          <cell r="AG11">
            <v>13815</v>
          </cell>
        </row>
        <row r="12">
          <cell r="AG12">
            <v>13315</v>
          </cell>
        </row>
        <row r="13">
          <cell r="AG13">
            <v>13455</v>
          </cell>
        </row>
        <row r="14">
          <cell r="AG14">
            <v>12955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13060</v>
          </cell>
        </row>
        <row r="18">
          <cell r="AG18">
            <v>12545</v>
          </cell>
        </row>
        <row r="19">
          <cell r="AG19">
            <v>12840</v>
          </cell>
        </row>
        <row r="20">
          <cell r="AG20">
            <v>12310</v>
          </cell>
        </row>
        <row r="23">
          <cell r="AG23">
            <v>0</v>
          </cell>
        </row>
        <row r="24">
          <cell r="AG24">
            <v>12015</v>
          </cell>
        </row>
        <row r="25">
          <cell r="AG25">
            <v>0</v>
          </cell>
        </row>
        <row r="26">
          <cell r="AG26">
            <v>11665</v>
          </cell>
        </row>
        <row r="27">
          <cell r="AG27">
            <v>9835</v>
          </cell>
        </row>
        <row r="28">
          <cell r="AG28">
            <v>9835</v>
          </cell>
        </row>
        <row r="29">
          <cell r="AG29">
            <v>9630</v>
          </cell>
        </row>
        <row r="30">
          <cell r="AG30">
            <v>9630</v>
          </cell>
        </row>
        <row r="31">
          <cell r="AG31">
            <v>28125</v>
          </cell>
        </row>
        <row r="32">
          <cell r="AG32">
            <v>28125</v>
          </cell>
        </row>
        <row r="33">
          <cell r="AG33">
            <v>27275</v>
          </cell>
        </row>
        <row r="34">
          <cell r="AG34">
            <v>27275</v>
          </cell>
        </row>
        <row r="35">
          <cell r="AG35">
            <v>20750</v>
          </cell>
        </row>
        <row r="36">
          <cell r="AG36">
            <v>20750</v>
          </cell>
        </row>
        <row r="37">
          <cell r="AG37">
            <v>29625</v>
          </cell>
        </row>
        <row r="38">
          <cell r="AG38">
            <v>29625</v>
          </cell>
        </row>
        <row r="39">
          <cell r="AG39">
            <v>9810</v>
          </cell>
        </row>
        <row r="40">
          <cell r="AG40">
            <v>11165</v>
          </cell>
        </row>
        <row r="41">
          <cell r="AG41">
            <v>1050</v>
          </cell>
        </row>
        <row r="42">
          <cell r="AG42">
            <v>7150</v>
          </cell>
        </row>
        <row r="43">
          <cell r="AG43">
            <v>22375</v>
          </cell>
        </row>
        <row r="44">
          <cell r="AG44">
            <v>22375</v>
          </cell>
        </row>
        <row r="45">
          <cell r="AG45">
            <v>10105</v>
          </cell>
        </row>
        <row r="46">
          <cell r="AG46">
            <v>10105</v>
          </cell>
        </row>
      </sheetData>
      <sheetData sheetId="8">
        <row r="3">
          <cell r="AG3">
            <v>29695</v>
          </cell>
        </row>
        <row r="5">
          <cell r="AG5">
            <v>29065</v>
          </cell>
        </row>
        <row r="7">
          <cell r="AG7">
            <v>11575</v>
          </cell>
        </row>
        <row r="8">
          <cell r="AG8">
            <v>11575</v>
          </cell>
        </row>
        <row r="9">
          <cell r="AG9">
            <v>15185</v>
          </cell>
        </row>
        <row r="10">
          <cell r="AG10">
            <v>14685</v>
          </cell>
        </row>
        <row r="11">
          <cell r="AG11">
            <v>14075</v>
          </cell>
        </row>
        <row r="12">
          <cell r="AG12">
            <v>13625</v>
          </cell>
        </row>
        <row r="13">
          <cell r="AG13">
            <v>13725</v>
          </cell>
        </row>
        <row r="14">
          <cell r="AG14">
            <v>13265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13460</v>
          </cell>
        </row>
        <row r="18">
          <cell r="AG18">
            <v>12960</v>
          </cell>
        </row>
        <row r="19">
          <cell r="AG19">
            <v>13195</v>
          </cell>
        </row>
        <row r="20">
          <cell r="AG20">
            <v>12735</v>
          </cell>
        </row>
        <row r="23">
          <cell r="AG23">
            <v>0</v>
          </cell>
        </row>
        <row r="24">
          <cell r="AG24">
            <v>12510</v>
          </cell>
        </row>
        <row r="25">
          <cell r="AG25">
            <v>0</v>
          </cell>
        </row>
        <row r="26">
          <cell r="AG26">
            <v>12160</v>
          </cell>
        </row>
        <row r="27">
          <cell r="AG27">
            <v>10555</v>
          </cell>
        </row>
        <row r="28">
          <cell r="AG28">
            <v>10555</v>
          </cell>
        </row>
        <row r="29">
          <cell r="AG29">
            <v>10175</v>
          </cell>
        </row>
        <row r="30">
          <cell r="AG30">
            <v>10175</v>
          </cell>
        </row>
        <row r="31">
          <cell r="AG31">
            <v>29550</v>
          </cell>
        </row>
        <row r="32">
          <cell r="AG32">
            <v>29550</v>
          </cell>
        </row>
        <row r="33">
          <cell r="AG33">
            <v>28550</v>
          </cell>
        </row>
        <row r="34">
          <cell r="AG34">
            <v>28565</v>
          </cell>
        </row>
        <row r="35">
          <cell r="AG35">
            <v>22250</v>
          </cell>
        </row>
        <row r="36">
          <cell r="AG36">
            <v>22250</v>
          </cell>
        </row>
        <row r="37">
          <cell r="AG37">
            <v>30050</v>
          </cell>
        </row>
        <row r="38">
          <cell r="AG38">
            <v>30050</v>
          </cell>
        </row>
        <row r="39">
          <cell r="AG39">
            <v>9410</v>
          </cell>
        </row>
        <row r="40">
          <cell r="AG40">
            <v>11070</v>
          </cell>
        </row>
        <row r="41">
          <cell r="AG41">
            <v>1050</v>
          </cell>
        </row>
        <row r="42">
          <cell r="AG42">
            <v>7200</v>
          </cell>
        </row>
        <row r="43">
          <cell r="AG43">
            <v>22275</v>
          </cell>
        </row>
        <row r="44">
          <cell r="AG44">
            <v>22275</v>
          </cell>
        </row>
        <row r="45">
          <cell r="AG45">
            <v>10930</v>
          </cell>
        </row>
        <row r="46">
          <cell r="AG46">
            <v>10930</v>
          </cell>
        </row>
      </sheetData>
      <sheetData sheetId="9">
        <row r="3">
          <cell r="AG3">
            <v>30909.090909090908</v>
          </cell>
        </row>
        <row r="4">
          <cell r="AG4">
            <v>0</v>
          </cell>
        </row>
        <row r="5">
          <cell r="AG5">
            <v>30400</v>
          </cell>
        </row>
        <row r="6">
          <cell r="AG6">
            <v>0</v>
          </cell>
        </row>
        <row r="7">
          <cell r="AG7">
            <v>12445.454545454546</v>
          </cell>
        </row>
        <row r="8">
          <cell r="AG8">
            <v>12445.454545454546</v>
          </cell>
        </row>
        <row r="9">
          <cell r="AG9">
            <v>14786.363636363636</v>
          </cell>
        </row>
        <row r="10">
          <cell r="AG10">
            <v>14286.363636363636</v>
          </cell>
        </row>
        <row r="11">
          <cell r="AG11">
            <v>14168.181818181818</v>
          </cell>
        </row>
        <row r="12">
          <cell r="AG12">
            <v>13668.181818181818</v>
          </cell>
        </row>
        <row r="13">
          <cell r="AG13">
            <v>13963.636363636364</v>
          </cell>
        </row>
        <row r="14">
          <cell r="AG14">
            <v>13463.636363636364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13668.181818181818</v>
          </cell>
        </row>
        <row r="18">
          <cell r="AG18">
            <v>13168.181818181818</v>
          </cell>
        </row>
        <row r="19">
          <cell r="AG19">
            <v>13490.90909090909</v>
          </cell>
        </row>
        <row r="20">
          <cell r="AG20">
            <v>13009.09090909091</v>
          </cell>
        </row>
        <row r="23">
          <cell r="AG23">
            <v>0</v>
          </cell>
        </row>
        <row r="24">
          <cell r="AG24">
            <v>12809.09090909091</v>
          </cell>
        </row>
        <row r="25">
          <cell r="AG25">
            <v>0</v>
          </cell>
        </row>
        <row r="26">
          <cell r="AG26">
            <v>12590.90909090909</v>
          </cell>
        </row>
        <row r="27">
          <cell r="AG27">
            <v>11495.454545454546</v>
          </cell>
        </row>
        <row r="28">
          <cell r="AG28">
            <v>11495.454545454546</v>
          </cell>
        </row>
        <row r="29">
          <cell r="AG29">
            <v>10959.09090909091</v>
          </cell>
        </row>
        <row r="30">
          <cell r="AG30">
            <v>10959.09090909091</v>
          </cell>
        </row>
        <row r="31">
          <cell r="AG31">
            <v>29550</v>
          </cell>
        </row>
        <row r="32">
          <cell r="AG32">
            <v>29550</v>
          </cell>
        </row>
        <row r="33">
          <cell r="AG33">
            <v>28550</v>
          </cell>
        </row>
        <row r="34">
          <cell r="AG34">
            <v>28550</v>
          </cell>
        </row>
        <row r="35">
          <cell r="AG35">
            <v>23695.454545454544</v>
          </cell>
        </row>
        <row r="36">
          <cell r="AG36">
            <v>23695.454545454544</v>
          </cell>
        </row>
        <row r="37">
          <cell r="AG37">
            <v>30050</v>
          </cell>
        </row>
        <row r="38">
          <cell r="AG38">
            <v>30050</v>
          </cell>
        </row>
        <row r="39">
          <cell r="AG39">
            <v>9686.363636363636</v>
          </cell>
        </row>
        <row r="40">
          <cell r="AG40">
            <v>11072.727272727272</v>
          </cell>
        </row>
        <row r="41">
          <cell r="AG41">
            <v>1050</v>
          </cell>
        </row>
        <row r="42">
          <cell r="AG42">
            <v>7850</v>
          </cell>
        </row>
        <row r="43">
          <cell r="AG43">
            <v>23331.81818181818</v>
          </cell>
        </row>
        <row r="44">
          <cell r="AG44">
            <v>23331.81818181818</v>
          </cell>
        </row>
        <row r="45">
          <cell r="AG45">
            <v>11659.09090909091</v>
          </cell>
        </row>
        <row r="46">
          <cell r="AG46">
            <v>11659.09090909091</v>
          </cell>
        </row>
      </sheetData>
      <sheetData sheetId="10">
        <row r="3">
          <cell r="AG3">
            <v>30168.18181818182</v>
          </cell>
        </row>
        <row r="4">
          <cell r="AG4">
            <v>0</v>
          </cell>
        </row>
        <row r="5">
          <cell r="AG5">
            <v>29368.18181818182</v>
          </cell>
        </row>
        <row r="6">
          <cell r="AG6">
            <v>0</v>
          </cell>
        </row>
        <row r="7">
          <cell r="AG7">
            <v>12145.454545454546</v>
          </cell>
        </row>
        <row r="8">
          <cell r="AG8">
            <v>12145.454545454546</v>
          </cell>
        </row>
        <row r="9">
          <cell r="AG9">
            <v>14436.363636363636</v>
          </cell>
        </row>
        <row r="10">
          <cell r="AG10">
            <v>13936.363636363636</v>
          </cell>
        </row>
        <row r="11">
          <cell r="AG11">
            <v>14018.181818181818</v>
          </cell>
        </row>
        <row r="12">
          <cell r="AG12">
            <v>13518.181818181818</v>
          </cell>
        </row>
        <row r="13">
          <cell r="AG13">
            <v>13818.181818181818</v>
          </cell>
        </row>
        <row r="14">
          <cell r="AG14">
            <v>13318.181818181818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13518.181818181818</v>
          </cell>
        </row>
        <row r="18">
          <cell r="AG18">
            <v>13018.181818181818</v>
          </cell>
        </row>
        <row r="19">
          <cell r="AG19">
            <v>13300</v>
          </cell>
        </row>
        <row r="20">
          <cell r="AG20">
            <v>12922.727272727272</v>
          </cell>
        </row>
        <row r="23">
          <cell r="AG23">
            <v>0</v>
          </cell>
        </row>
        <row r="24">
          <cell r="AG24">
            <v>12745.454545454546</v>
          </cell>
        </row>
        <row r="25">
          <cell r="AG25">
            <v>0</v>
          </cell>
        </row>
        <row r="26">
          <cell r="AG26">
            <v>12563.636363636364</v>
          </cell>
        </row>
        <row r="27">
          <cell r="AG27">
            <v>11545.454545454546</v>
          </cell>
        </row>
        <row r="28">
          <cell r="AG28">
            <v>11545.454545454546</v>
          </cell>
        </row>
        <row r="29">
          <cell r="AG29">
            <v>11122.727272727272</v>
          </cell>
        </row>
        <row r="30">
          <cell r="AG30">
            <v>11122.727272727272</v>
          </cell>
        </row>
        <row r="31">
          <cell r="AG31">
            <v>29550</v>
          </cell>
        </row>
        <row r="32">
          <cell r="AG32">
            <v>29550</v>
          </cell>
        </row>
        <row r="33">
          <cell r="AG33">
            <v>28550</v>
          </cell>
        </row>
        <row r="34">
          <cell r="AG34">
            <v>28550</v>
          </cell>
        </row>
        <row r="35">
          <cell r="AG35">
            <v>23750</v>
          </cell>
        </row>
        <row r="36">
          <cell r="AG36">
            <v>23750</v>
          </cell>
        </row>
        <row r="37">
          <cell r="AG37">
            <v>30050</v>
          </cell>
        </row>
        <row r="38">
          <cell r="AG38">
            <v>30050</v>
          </cell>
        </row>
        <row r="39">
          <cell r="AG39">
            <v>8886.363636363636</v>
          </cell>
        </row>
        <row r="40">
          <cell r="AG40">
            <v>10277.272727272728</v>
          </cell>
        </row>
        <row r="41">
          <cell r="AG41">
            <v>1050</v>
          </cell>
        </row>
        <row r="42">
          <cell r="AG42">
            <v>7804.545454545455</v>
          </cell>
        </row>
        <row r="43">
          <cell r="AG43">
            <v>23226.190476190477</v>
          </cell>
        </row>
        <row r="44">
          <cell r="AG44">
            <v>23226.190476190477</v>
          </cell>
        </row>
        <row r="45">
          <cell r="AG45">
            <v>11811.904761904761</v>
          </cell>
        </row>
        <row r="46">
          <cell r="AG46">
            <v>11811.904761904761</v>
          </cell>
        </row>
      </sheetData>
      <sheetData sheetId="11">
        <row r="3">
          <cell r="AG3">
            <v>29936.363636363636</v>
          </cell>
        </row>
        <row r="4">
          <cell r="AG4">
            <v>28522.727272727272</v>
          </cell>
        </row>
        <row r="5">
          <cell r="AG5">
            <v>29300</v>
          </cell>
        </row>
        <row r="6">
          <cell r="AG6">
            <v>27931.81818181818</v>
          </cell>
        </row>
        <row r="7">
          <cell r="AG7">
            <v>11935.714285714286</v>
          </cell>
        </row>
        <row r="8">
          <cell r="AG8">
            <v>12068.181818181818</v>
          </cell>
        </row>
        <row r="9">
          <cell r="AG9">
            <v>15722.727272727272</v>
          </cell>
        </row>
        <row r="10">
          <cell r="AG10">
            <v>15222.727272727272</v>
          </cell>
        </row>
        <row r="11">
          <cell r="AG11">
            <v>15231.818181818182</v>
          </cell>
        </row>
        <row r="12">
          <cell r="AG12">
            <v>14754.545454545454</v>
          </cell>
        </row>
        <row r="13">
          <cell r="AG13">
            <v>14881.818181818182</v>
          </cell>
        </row>
        <row r="14">
          <cell r="AG14">
            <v>14381.818181818182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14686.363636363636</v>
          </cell>
        </row>
        <row r="18">
          <cell r="AG18">
            <v>14209.09090909091</v>
          </cell>
        </row>
        <row r="19">
          <cell r="AG19">
            <v>14400</v>
          </cell>
        </row>
        <row r="20">
          <cell r="AG20">
            <v>13909.09090909091</v>
          </cell>
        </row>
        <row r="23">
          <cell r="AG23">
            <v>0</v>
          </cell>
        </row>
        <row r="24">
          <cell r="AG24">
            <v>13609.09090909091</v>
          </cell>
        </row>
        <row r="25">
          <cell r="AG25">
            <v>0</v>
          </cell>
        </row>
        <row r="26">
          <cell r="AG26">
            <v>13250</v>
          </cell>
        </row>
        <row r="27">
          <cell r="AG27">
            <v>11450</v>
          </cell>
        </row>
        <row r="28">
          <cell r="AG28">
            <v>11450</v>
          </cell>
        </row>
        <row r="29">
          <cell r="AG29">
            <v>11181.818181818182</v>
          </cell>
        </row>
        <row r="30">
          <cell r="AG30">
            <v>11181.818181818182</v>
          </cell>
        </row>
        <row r="31">
          <cell r="AG31">
            <v>29936.363636363636</v>
          </cell>
        </row>
        <row r="32">
          <cell r="AG32">
            <v>29936.363636363636</v>
          </cell>
        </row>
        <row r="33">
          <cell r="AG33">
            <v>29322.727272727272</v>
          </cell>
        </row>
        <row r="34">
          <cell r="AG34">
            <v>29322.727272727272</v>
          </cell>
        </row>
        <row r="35">
          <cell r="AG35">
            <v>24050</v>
          </cell>
        </row>
        <row r="36">
          <cell r="AG36">
            <v>24050</v>
          </cell>
        </row>
        <row r="37">
          <cell r="AG37">
            <v>30618.18181818182</v>
          </cell>
        </row>
        <row r="38">
          <cell r="AG38">
            <v>30618.18181818182</v>
          </cell>
        </row>
        <row r="39">
          <cell r="AG39">
            <v>8581.818181818182</v>
          </cell>
        </row>
        <row r="40">
          <cell r="AG40">
            <v>10213.636363636364</v>
          </cell>
        </row>
        <row r="41">
          <cell r="AG41">
            <v>1050</v>
          </cell>
        </row>
        <row r="42">
          <cell r="AG42">
            <v>7713.636363636364</v>
          </cell>
        </row>
        <row r="43">
          <cell r="AG43">
            <v>24531.81818181818</v>
          </cell>
        </row>
        <row r="44">
          <cell r="AG44">
            <v>24531.81818181818</v>
          </cell>
        </row>
        <row r="45">
          <cell r="AG45">
            <v>11450</v>
          </cell>
        </row>
        <row r="46">
          <cell r="AG46">
            <v>11450</v>
          </cell>
        </row>
      </sheetData>
      <sheetData sheetId="12">
        <row r="3">
          <cell r="AG3">
            <v>30245</v>
          </cell>
        </row>
        <row r="4">
          <cell r="AG4">
            <v>27480</v>
          </cell>
        </row>
        <row r="5">
          <cell r="AG5">
            <v>29745</v>
          </cell>
        </row>
        <row r="6">
          <cell r="AG6">
            <v>26980</v>
          </cell>
        </row>
        <row r="7">
          <cell r="AG7">
            <v>11770</v>
          </cell>
        </row>
        <row r="8">
          <cell r="AG8">
            <v>11890</v>
          </cell>
        </row>
        <row r="9">
          <cell r="AG9">
            <v>16215</v>
          </cell>
        </row>
        <row r="10">
          <cell r="AG10">
            <v>15715</v>
          </cell>
        </row>
        <row r="11">
          <cell r="AG11">
            <v>15715</v>
          </cell>
        </row>
        <row r="12">
          <cell r="AG12">
            <v>15215</v>
          </cell>
        </row>
        <row r="13">
          <cell r="AG13">
            <v>15360</v>
          </cell>
        </row>
        <row r="14">
          <cell r="AG14">
            <v>14860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15155</v>
          </cell>
        </row>
        <row r="18">
          <cell r="AG18">
            <v>14660</v>
          </cell>
        </row>
        <row r="19">
          <cell r="AG19">
            <v>14835</v>
          </cell>
        </row>
        <row r="20">
          <cell r="AG20">
            <v>14335</v>
          </cell>
        </row>
        <row r="23">
          <cell r="AG23">
            <v>0</v>
          </cell>
        </row>
        <row r="24">
          <cell r="AG24">
            <v>13935</v>
          </cell>
        </row>
        <row r="25">
          <cell r="AG25">
            <v>0</v>
          </cell>
        </row>
        <row r="26">
          <cell r="AG26">
            <v>13535.25</v>
          </cell>
        </row>
        <row r="27">
          <cell r="AG27">
            <v>11190</v>
          </cell>
        </row>
        <row r="28">
          <cell r="AG28">
            <v>11190</v>
          </cell>
        </row>
        <row r="29">
          <cell r="AG29">
            <v>10940</v>
          </cell>
        </row>
        <row r="30">
          <cell r="AG30">
            <v>10940</v>
          </cell>
        </row>
        <row r="31">
          <cell r="AG31">
            <v>25730</v>
          </cell>
        </row>
        <row r="32">
          <cell r="AG32">
            <v>25730</v>
          </cell>
        </row>
        <row r="33">
          <cell r="AG33">
            <v>24865</v>
          </cell>
        </row>
        <row r="34">
          <cell r="AG34">
            <v>24865</v>
          </cell>
        </row>
        <row r="35">
          <cell r="AG35">
            <v>22350</v>
          </cell>
        </row>
        <row r="36">
          <cell r="AG36">
            <v>22350</v>
          </cell>
        </row>
        <row r="37">
          <cell r="AG37">
            <v>27440</v>
          </cell>
        </row>
        <row r="38">
          <cell r="AG38">
            <v>27440</v>
          </cell>
        </row>
        <row r="39">
          <cell r="AG39">
            <v>8430</v>
          </cell>
        </row>
        <row r="40">
          <cell r="AG40">
            <v>10355</v>
          </cell>
        </row>
        <row r="41">
          <cell r="AG41">
            <v>1050</v>
          </cell>
        </row>
        <row r="42">
          <cell r="AG42">
            <v>7610</v>
          </cell>
        </row>
        <row r="43">
          <cell r="AG43">
            <v>22460</v>
          </cell>
        </row>
        <row r="44">
          <cell r="AG44">
            <v>22460</v>
          </cell>
        </row>
        <row r="45">
          <cell r="AG45">
            <v>11420</v>
          </cell>
        </row>
        <row r="46">
          <cell r="AG46">
            <v>11420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4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29750</v>
          </cell>
        </row>
        <row r="4">
          <cell r="AG4">
            <v>27220</v>
          </cell>
        </row>
        <row r="5">
          <cell r="AG5">
            <v>28825</v>
          </cell>
        </row>
        <row r="6">
          <cell r="AG6">
            <v>26460</v>
          </cell>
        </row>
        <row r="7">
          <cell r="AG7">
            <v>11290</v>
          </cell>
        </row>
        <row r="8">
          <cell r="AG8">
            <v>11585</v>
          </cell>
        </row>
        <row r="9">
          <cell r="AG9">
            <v>15825</v>
          </cell>
        </row>
        <row r="10">
          <cell r="AG10">
            <v>15325</v>
          </cell>
        </row>
        <row r="11">
          <cell r="AG11">
            <v>15325</v>
          </cell>
        </row>
        <row r="12">
          <cell r="AG12">
            <v>14850</v>
          </cell>
        </row>
        <row r="13">
          <cell r="AG13">
            <v>15025</v>
          </cell>
        </row>
        <row r="14">
          <cell r="AG14">
            <v>14525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14825</v>
          </cell>
        </row>
        <row r="18">
          <cell r="AG18">
            <v>14325</v>
          </cell>
        </row>
        <row r="19">
          <cell r="AG19">
            <v>14525</v>
          </cell>
        </row>
        <row r="20">
          <cell r="AG20">
            <v>14125</v>
          </cell>
        </row>
        <row r="21">
          <cell r="AG21">
            <v>0</v>
          </cell>
        </row>
        <row r="22">
          <cell r="AG22">
            <v>13685</v>
          </cell>
        </row>
        <row r="25">
          <cell r="AG25">
            <v>0</v>
          </cell>
        </row>
        <row r="26">
          <cell r="AG26">
            <v>13295</v>
          </cell>
        </row>
        <row r="27">
          <cell r="AG27">
            <v>11200</v>
          </cell>
        </row>
        <row r="28">
          <cell r="AG28">
            <v>11200</v>
          </cell>
        </row>
        <row r="29">
          <cell r="AG29">
            <v>10945</v>
          </cell>
        </row>
        <row r="30">
          <cell r="AG30">
            <v>10945</v>
          </cell>
        </row>
        <row r="31">
          <cell r="AG31">
            <v>26350</v>
          </cell>
        </row>
        <row r="32">
          <cell r="AG32">
            <v>26350</v>
          </cell>
        </row>
        <row r="33">
          <cell r="AG33">
            <v>25350</v>
          </cell>
        </row>
        <row r="34">
          <cell r="AG34">
            <v>25350</v>
          </cell>
        </row>
        <row r="35">
          <cell r="AG35">
            <v>28350</v>
          </cell>
        </row>
        <row r="36">
          <cell r="AG36">
            <v>28350</v>
          </cell>
        </row>
        <row r="37">
          <cell r="AG37">
            <v>22050</v>
          </cell>
        </row>
        <row r="38">
          <cell r="AG38">
            <v>22050</v>
          </cell>
        </row>
        <row r="39">
          <cell r="AG39">
            <v>8755</v>
          </cell>
        </row>
        <row r="40">
          <cell r="AG40">
            <v>10650</v>
          </cell>
        </row>
        <row r="41">
          <cell r="AG41">
            <v>1050</v>
          </cell>
        </row>
        <row r="42">
          <cell r="AG42">
            <v>7385</v>
          </cell>
        </row>
        <row r="43">
          <cell r="AG43">
            <v>22150</v>
          </cell>
        </row>
        <row r="44">
          <cell r="AG44">
            <v>22150</v>
          </cell>
        </row>
        <row r="45">
          <cell r="AG45">
            <v>11270</v>
          </cell>
        </row>
        <row r="46">
          <cell r="AG46">
            <v>11270</v>
          </cell>
        </row>
        <row r="47">
          <cell r="AG47">
            <v>14935</v>
          </cell>
        </row>
        <row r="48">
          <cell r="AG48">
            <v>14340</v>
          </cell>
        </row>
        <row r="49">
          <cell r="AG49">
            <v>9850</v>
          </cell>
        </row>
      </sheetData>
      <sheetData sheetId="2">
        <row r="3">
          <cell r="AE3">
            <v>28885.294117647059</v>
          </cell>
        </row>
        <row r="4">
          <cell r="AE4">
            <v>26661.764705882353</v>
          </cell>
        </row>
        <row r="5">
          <cell r="AE5">
            <v>28038.235294117647</v>
          </cell>
        </row>
        <row r="6">
          <cell r="AE6">
            <v>25802.941176470587</v>
          </cell>
        </row>
        <row r="7">
          <cell r="AE7">
            <v>11567.64705882353</v>
          </cell>
        </row>
        <row r="8">
          <cell r="AE8">
            <v>11867.64705882353</v>
          </cell>
        </row>
        <row r="9">
          <cell r="AE9">
            <v>16167.64705882353</v>
          </cell>
        </row>
        <row r="10">
          <cell r="AE10">
            <v>15585.294117647059</v>
          </cell>
        </row>
        <row r="11">
          <cell r="AE11">
            <v>15667.64705882353</v>
          </cell>
        </row>
        <row r="12">
          <cell r="AE12">
            <v>15167.64705882353</v>
          </cell>
        </row>
        <row r="13">
          <cell r="AE13">
            <v>15408.823529411764</v>
          </cell>
        </row>
        <row r="14">
          <cell r="AE14">
            <v>14926.470588235294</v>
          </cell>
        </row>
        <row r="15">
          <cell r="AE15">
            <v>0</v>
          </cell>
        </row>
        <row r="16">
          <cell r="AE16">
            <v>0</v>
          </cell>
        </row>
        <row r="17">
          <cell r="AE17">
            <v>15208.823529411764</v>
          </cell>
        </row>
        <row r="18">
          <cell r="AE18">
            <v>14708.823529411764</v>
          </cell>
        </row>
        <row r="19">
          <cell r="AE19">
            <v>14967.64705882353</v>
          </cell>
        </row>
        <row r="20">
          <cell r="AE20">
            <v>14467.64705882353</v>
          </cell>
        </row>
        <row r="23">
          <cell r="AE23">
            <v>0</v>
          </cell>
        </row>
        <row r="24">
          <cell r="AE24">
            <v>14108.823529411764</v>
          </cell>
        </row>
        <row r="25">
          <cell r="AE25">
            <v>0</v>
          </cell>
        </row>
        <row r="26">
          <cell r="AE26">
            <v>13744.117647058823</v>
          </cell>
        </row>
        <row r="27">
          <cell r="AE27">
            <v>11802.941176470587</v>
          </cell>
        </row>
        <row r="28">
          <cell r="AE28">
            <v>11802.941176470587</v>
          </cell>
        </row>
        <row r="29">
          <cell r="AE29">
            <v>11555.882352941177</v>
          </cell>
        </row>
        <row r="30">
          <cell r="AE30">
            <v>11555.882352941177</v>
          </cell>
        </row>
        <row r="31">
          <cell r="AE31">
            <v>26832.352941176472</v>
          </cell>
        </row>
        <row r="32">
          <cell r="AE32">
            <v>26832.352941176472</v>
          </cell>
        </row>
        <row r="33">
          <cell r="AE33">
            <v>25867.647058823528</v>
          </cell>
        </row>
        <row r="34">
          <cell r="AE34">
            <v>25867.647058823528</v>
          </cell>
        </row>
        <row r="35">
          <cell r="AE35">
            <v>28479.411764705881</v>
          </cell>
        </row>
        <row r="36">
          <cell r="AE36">
            <v>28479.411764705881</v>
          </cell>
        </row>
        <row r="37">
          <cell r="AE37">
            <v>22050</v>
          </cell>
        </row>
        <row r="38">
          <cell r="AE38">
            <v>22050</v>
          </cell>
        </row>
        <row r="39">
          <cell r="AE39">
            <v>9750</v>
          </cell>
        </row>
        <row r="40">
          <cell r="AE40">
            <v>11679.411764705883</v>
          </cell>
        </row>
        <row r="41">
          <cell r="AE41">
            <v>1050</v>
          </cell>
        </row>
        <row r="42">
          <cell r="AE42">
            <v>7532.3529411764703</v>
          </cell>
        </row>
        <row r="43">
          <cell r="AE43">
            <v>22126.470588235294</v>
          </cell>
        </row>
        <row r="44">
          <cell r="AE44">
            <v>22126.470588235294</v>
          </cell>
        </row>
        <row r="45">
          <cell r="AE45">
            <v>11773.529411764706</v>
          </cell>
        </row>
        <row r="46">
          <cell r="AE46">
            <v>11773.529411764706</v>
          </cell>
        </row>
        <row r="47">
          <cell r="AE47">
            <v>15273.529411764706</v>
          </cell>
        </row>
        <row r="48">
          <cell r="AE48">
            <v>14732.35294117647</v>
          </cell>
        </row>
        <row r="49">
          <cell r="AE49">
            <v>11550</v>
          </cell>
        </row>
      </sheetData>
      <sheetData sheetId="3">
        <row r="3">
          <cell r="AG3">
            <v>28650</v>
          </cell>
        </row>
        <row r="4">
          <cell r="AG4">
            <v>25915.217391304348</v>
          </cell>
        </row>
        <row r="5">
          <cell r="AG5">
            <v>27850</v>
          </cell>
        </row>
        <row r="6">
          <cell r="AG6">
            <v>25219.565217391304</v>
          </cell>
        </row>
        <row r="7">
          <cell r="AG7">
            <v>11306.521739130434</v>
          </cell>
        </row>
        <row r="8">
          <cell r="AG8">
            <v>11523.91304347826</v>
          </cell>
        </row>
        <row r="9">
          <cell r="AG9">
            <v>14784.782608695652</v>
          </cell>
        </row>
        <row r="10">
          <cell r="AG10">
            <v>14084.782608695652</v>
          </cell>
        </row>
        <row r="11">
          <cell r="AG11">
            <v>14284.782608695652</v>
          </cell>
        </row>
        <row r="12">
          <cell r="AG12">
            <v>13784.782608695652</v>
          </cell>
        </row>
        <row r="13">
          <cell r="AG13">
            <v>14084.782608695652</v>
          </cell>
        </row>
        <row r="14">
          <cell r="AG14">
            <v>13584.782608695652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13886.521739130434</v>
          </cell>
        </row>
        <row r="18">
          <cell r="AG18">
            <v>13384.782608695652</v>
          </cell>
        </row>
        <row r="19">
          <cell r="AG19">
            <v>13676.08695652174</v>
          </cell>
        </row>
        <row r="20">
          <cell r="AG20">
            <v>13177.826086956522</v>
          </cell>
        </row>
        <row r="23">
          <cell r="AG23">
            <v>0</v>
          </cell>
        </row>
        <row r="24">
          <cell r="AG24">
            <v>12950</v>
          </cell>
        </row>
        <row r="25">
          <cell r="AG25">
            <v>0</v>
          </cell>
        </row>
        <row r="26">
          <cell r="AG26">
            <v>12680.434782608696</v>
          </cell>
        </row>
        <row r="27">
          <cell r="AG27">
            <v>11306.521739130434</v>
          </cell>
        </row>
        <row r="28">
          <cell r="AG28">
            <v>11306.521739130434</v>
          </cell>
        </row>
        <row r="29">
          <cell r="AG29">
            <v>11050</v>
          </cell>
        </row>
        <row r="30">
          <cell r="AG30">
            <v>11050</v>
          </cell>
        </row>
        <row r="31">
          <cell r="AG31">
            <v>28202.17391304348</v>
          </cell>
        </row>
        <row r="32">
          <cell r="AG32">
            <v>28202.17391304348</v>
          </cell>
        </row>
        <row r="33">
          <cell r="AG33">
            <v>27202.17391304348</v>
          </cell>
        </row>
        <row r="34">
          <cell r="AG34">
            <v>27202.17391304348</v>
          </cell>
        </row>
        <row r="35">
          <cell r="AG35">
            <v>29484.782608695652</v>
          </cell>
        </row>
        <row r="36">
          <cell r="AG36">
            <v>29484.782608695652</v>
          </cell>
        </row>
        <row r="37">
          <cell r="AG37">
            <v>22050</v>
          </cell>
        </row>
        <row r="38">
          <cell r="AG38">
            <v>22050</v>
          </cell>
        </row>
        <row r="39">
          <cell r="AG39">
            <v>9519.565217391304</v>
          </cell>
        </row>
        <row r="40">
          <cell r="AG40">
            <v>11436.95652173913</v>
          </cell>
        </row>
        <row r="41">
          <cell r="AG41">
            <v>1050</v>
          </cell>
        </row>
        <row r="42">
          <cell r="AG42">
            <v>7002.173913043478</v>
          </cell>
        </row>
        <row r="43">
          <cell r="AG43">
            <v>19893.478260869564</v>
          </cell>
        </row>
        <row r="44">
          <cell r="AG44">
            <v>19893.478260869564</v>
          </cell>
        </row>
        <row r="45">
          <cell r="AG45">
            <v>11354.347826086956</v>
          </cell>
        </row>
        <row r="46">
          <cell r="AG46">
            <v>11354.347826086956</v>
          </cell>
        </row>
        <row r="47">
          <cell r="AG47">
            <v>13993.478260869566</v>
          </cell>
        </row>
        <row r="48">
          <cell r="AG48">
            <v>13463.478260869566</v>
          </cell>
        </row>
        <row r="49">
          <cell r="AG49">
            <v>12050</v>
          </cell>
        </row>
      </sheetData>
      <sheetData sheetId="4">
        <row r="3">
          <cell r="AG3">
            <v>28650</v>
          </cell>
        </row>
        <row r="4">
          <cell r="AG4">
            <v>26138.235294117647</v>
          </cell>
        </row>
        <row r="5">
          <cell r="AG5">
            <v>27850</v>
          </cell>
        </row>
        <row r="6">
          <cell r="AG6">
            <v>25214.705882352941</v>
          </cell>
        </row>
        <row r="7">
          <cell r="AG7">
            <v>11432.35294117647</v>
          </cell>
        </row>
        <row r="8">
          <cell r="AG8">
            <v>11973.529411764706</v>
          </cell>
        </row>
        <row r="9">
          <cell r="AG9">
            <v>14520.588235294117</v>
          </cell>
        </row>
        <row r="10">
          <cell r="AG10">
            <v>13961.764705882353</v>
          </cell>
        </row>
        <row r="11">
          <cell r="AG11">
            <v>14020.588235294117</v>
          </cell>
        </row>
        <row r="12">
          <cell r="AG12">
            <v>13520.588235294117</v>
          </cell>
        </row>
        <row r="13">
          <cell r="AG13">
            <v>13750</v>
          </cell>
        </row>
        <row r="14">
          <cell r="AG14">
            <v>13250</v>
          </cell>
        </row>
        <row r="17">
          <cell r="AG17">
            <v>13550</v>
          </cell>
        </row>
        <row r="18">
          <cell r="AG18">
            <v>13050</v>
          </cell>
        </row>
        <row r="19">
          <cell r="AG19">
            <v>13308.823529411764</v>
          </cell>
        </row>
        <row r="20">
          <cell r="AG20">
            <v>12808.823529411764</v>
          </cell>
        </row>
        <row r="24">
          <cell r="AG24">
            <v>12608.823529411764</v>
          </cell>
        </row>
        <row r="26">
          <cell r="AG26">
            <v>12308.823529411764</v>
          </cell>
        </row>
        <row r="27">
          <cell r="AG27">
            <v>11044.117647058823</v>
          </cell>
        </row>
        <row r="28">
          <cell r="AG28">
            <v>11044.117647058823</v>
          </cell>
        </row>
        <row r="29">
          <cell r="AG29">
            <v>10802.941176470587</v>
          </cell>
        </row>
        <row r="30">
          <cell r="AG30">
            <v>10802.941176470587</v>
          </cell>
        </row>
        <row r="31">
          <cell r="AG31">
            <v>27255.882352941175</v>
          </cell>
        </row>
        <row r="32">
          <cell r="AG32">
            <v>26991.176470588234</v>
          </cell>
        </row>
        <row r="33">
          <cell r="AG33">
            <v>26402.941176470587</v>
          </cell>
        </row>
        <row r="34">
          <cell r="AG34">
            <v>26138.235294117647</v>
          </cell>
        </row>
        <row r="35">
          <cell r="AG35">
            <v>28755.882352941175</v>
          </cell>
        </row>
        <row r="36">
          <cell r="AG36">
            <v>28667.647058823528</v>
          </cell>
        </row>
        <row r="37">
          <cell r="AG37">
            <v>22050</v>
          </cell>
        </row>
        <row r="38">
          <cell r="AG38">
            <v>21955.882352941175</v>
          </cell>
        </row>
        <row r="39">
          <cell r="AG39">
            <v>8855.8823529411766</v>
          </cell>
        </row>
        <row r="40">
          <cell r="AG40">
            <v>10638.235294117647</v>
          </cell>
        </row>
        <row r="41">
          <cell r="AG41">
            <v>1050</v>
          </cell>
        </row>
        <row r="42">
          <cell r="AG42">
            <v>6426.4705882352937</v>
          </cell>
        </row>
        <row r="43">
          <cell r="AG43">
            <v>18514.705882352941</v>
          </cell>
        </row>
        <row r="44">
          <cell r="AG44">
            <v>18514.705882352941</v>
          </cell>
        </row>
        <row r="45">
          <cell r="AG45">
            <v>11438.235294117647</v>
          </cell>
        </row>
        <row r="46">
          <cell r="AG46">
            <v>11438.235294117647</v>
          </cell>
        </row>
        <row r="47">
          <cell r="AG47">
            <v>13950</v>
          </cell>
        </row>
        <row r="48">
          <cell r="AG48">
            <v>13538.235294117647</v>
          </cell>
        </row>
        <row r="49">
          <cell r="AG49">
            <v>12038.235294117647</v>
          </cell>
        </row>
      </sheetData>
      <sheetData sheetId="5">
        <row r="3">
          <cell r="AG3">
            <v>28650</v>
          </cell>
        </row>
        <row r="4">
          <cell r="AG4">
            <v>26879.411764705881</v>
          </cell>
        </row>
        <row r="5">
          <cell r="AG5">
            <v>27850</v>
          </cell>
        </row>
        <row r="6">
          <cell r="AG6">
            <v>25902.941176470587</v>
          </cell>
        </row>
        <row r="7">
          <cell r="AG7">
            <v>12079.411764705883</v>
          </cell>
        </row>
        <row r="8">
          <cell r="AG8">
            <v>12608.823529411764</v>
          </cell>
        </row>
        <row r="9">
          <cell r="AG9">
            <v>14561.764705882353</v>
          </cell>
        </row>
        <row r="10">
          <cell r="AG10">
            <v>14061.764705882353</v>
          </cell>
        </row>
        <row r="11">
          <cell r="AG11">
            <v>14061.764705882353</v>
          </cell>
        </row>
        <row r="12">
          <cell r="AG12">
            <v>13561.764705882353</v>
          </cell>
        </row>
        <row r="13">
          <cell r="AG13">
            <v>13761.764705882353</v>
          </cell>
        </row>
        <row r="14">
          <cell r="AG14">
            <v>13261.764705882353</v>
          </cell>
        </row>
        <row r="17">
          <cell r="AG17">
            <v>13561.764705882353</v>
          </cell>
        </row>
        <row r="18">
          <cell r="AG18">
            <v>13061.764705882353</v>
          </cell>
        </row>
        <row r="19">
          <cell r="AG19">
            <v>12655.882352941177</v>
          </cell>
        </row>
        <row r="20">
          <cell r="AG20">
            <v>12861.764705882353</v>
          </cell>
        </row>
        <row r="24">
          <cell r="AG24">
            <v>12661.764705882353</v>
          </cell>
        </row>
        <row r="26">
          <cell r="AG26">
            <v>12361.764705882353</v>
          </cell>
        </row>
        <row r="27">
          <cell r="AG27">
            <v>11302.941176470587</v>
          </cell>
        </row>
        <row r="28">
          <cell r="AG28">
            <v>11302.941176470587</v>
          </cell>
        </row>
        <row r="29">
          <cell r="AG29">
            <v>11102.941176470587</v>
          </cell>
        </row>
        <row r="30">
          <cell r="AG30">
            <v>11102.941176470587</v>
          </cell>
        </row>
        <row r="31">
          <cell r="AG31">
            <v>26550</v>
          </cell>
        </row>
        <row r="32">
          <cell r="AG32">
            <v>25050</v>
          </cell>
        </row>
        <row r="33">
          <cell r="AG33">
            <v>26050</v>
          </cell>
        </row>
        <row r="34">
          <cell r="AG34">
            <v>24550</v>
          </cell>
        </row>
        <row r="35">
          <cell r="AG35">
            <v>28050</v>
          </cell>
        </row>
        <row r="36">
          <cell r="AG36">
            <v>27550</v>
          </cell>
        </row>
        <row r="37">
          <cell r="AG37">
            <v>21255.882352941175</v>
          </cell>
        </row>
        <row r="38">
          <cell r="AG38">
            <v>20961.764705882353</v>
          </cell>
        </row>
        <row r="39">
          <cell r="AG39">
            <v>8161.7647058823532</v>
          </cell>
        </row>
        <row r="40">
          <cell r="AG40">
            <v>9355.8823529411766</v>
          </cell>
        </row>
        <row r="41">
          <cell r="AG41">
            <v>1050</v>
          </cell>
        </row>
        <row r="42">
          <cell r="AG42">
            <v>5832.3529411764703</v>
          </cell>
        </row>
        <row r="43">
          <cell r="AG43">
            <v>17955.882352941175</v>
          </cell>
        </row>
        <row r="44">
          <cell r="AG44">
            <v>17955.882352941175</v>
          </cell>
        </row>
        <row r="45">
          <cell r="AG45">
            <v>12050</v>
          </cell>
        </row>
        <row r="46">
          <cell r="AG46">
            <v>12050</v>
          </cell>
        </row>
        <row r="47">
          <cell r="AG47">
            <v>13826.470588235294</v>
          </cell>
        </row>
        <row r="48">
          <cell r="AG48">
            <v>13314.705882352941</v>
          </cell>
        </row>
        <row r="49">
          <cell r="AG49">
            <v>10838.235294117647</v>
          </cell>
        </row>
      </sheetData>
      <sheetData sheetId="6">
        <row r="3">
          <cell r="AG3">
            <v>27931.81818181818</v>
          </cell>
        </row>
        <row r="4">
          <cell r="AG4">
            <v>27713.636363636364</v>
          </cell>
        </row>
        <row r="5">
          <cell r="AG5">
            <v>27104.545454545456</v>
          </cell>
        </row>
        <row r="6">
          <cell r="AG6">
            <v>26872.727272727272</v>
          </cell>
        </row>
        <row r="7">
          <cell r="AG7">
            <v>12659.09090909091</v>
          </cell>
        </row>
        <row r="8">
          <cell r="AG8">
            <v>13136.363636363636</v>
          </cell>
        </row>
        <row r="9">
          <cell r="AG9">
            <v>15713.636363636364</v>
          </cell>
        </row>
        <row r="10">
          <cell r="AG10">
            <v>15209.09090909091</v>
          </cell>
        </row>
        <row r="11">
          <cell r="AG11">
            <v>15213.636363636364</v>
          </cell>
        </row>
        <row r="12">
          <cell r="AG12">
            <v>14713.636363636364</v>
          </cell>
        </row>
        <row r="13">
          <cell r="AG13">
            <v>14913.636363636364</v>
          </cell>
        </row>
        <row r="14">
          <cell r="AG14">
            <v>14413.636363636364</v>
          </cell>
        </row>
        <row r="17">
          <cell r="AG17">
            <v>14713.636363636364</v>
          </cell>
        </row>
        <row r="18">
          <cell r="AG18">
            <v>14213.636363636364</v>
          </cell>
        </row>
        <row r="19">
          <cell r="AG19">
            <v>14477.272727272728</v>
          </cell>
        </row>
        <row r="20">
          <cell r="AG20">
            <v>13977.272727272728</v>
          </cell>
        </row>
        <row r="24">
          <cell r="AG24">
            <v>13686.363636363636</v>
          </cell>
        </row>
        <row r="26">
          <cell r="AG26">
            <v>13354.545454545454</v>
          </cell>
        </row>
        <row r="27">
          <cell r="AG27">
            <v>11677.272727272728</v>
          </cell>
        </row>
        <row r="28">
          <cell r="AG28">
            <v>11677.272727272728</v>
          </cell>
        </row>
        <row r="29">
          <cell r="AG29">
            <v>11477.272727272728</v>
          </cell>
        </row>
        <row r="30">
          <cell r="AG30">
            <v>11477.272727272728</v>
          </cell>
        </row>
        <row r="31">
          <cell r="AG31">
            <v>27890.909090909092</v>
          </cell>
        </row>
        <row r="32">
          <cell r="AG32">
            <v>25981.81818181818</v>
          </cell>
        </row>
        <row r="33">
          <cell r="AG33">
            <v>27390.909090909092</v>
          </cell>
        </row>
        <row r="34">
          <cell r="AG34">
            <v>25140.909090909092</v>
          </cell>
        </row>
        <row r="35">
          <cell r="AG35">
            <v>29390.909090909092</v>
          </cell>
        </row>
        <row r="36">
          <cell r="AG36">
            <v>29322.727272727272</v>
          </cell>
        </row>
        <row r="37">
          <cell r="AG37">
            <v>21722.727272727272</v>
          </cell>
        </row>
        <row r="38">
          <cell r="AG38">
            <v>21722.727272727272</v>
          </cell>
        </row>
        <row r="39">
          <cell r="AG39">
            <v>8081.818181818182</v>
          </cell>
        </row>
        <row r="40">
          <cell r="AG40">
            <v>9300</v>
          </cell>
        </row>
        <row r="41">
          <cell r="AG41">
            <v>1050</v>
          </cell>
        </row>
        <row r="42">
          <cell r="AG42">
            <v>6122.727272727273</v>
          </cell>
        </row>
        <row r="43">
          <cell r="AG43">
            <v>20313.636363636364</v>
          </cell>
        </row>
        <row r="44">
          <cell r="AG44">
            <v>20313.636363636364</v>
          </cell>
        </row>
        <row r="45">
          <cell r="AG45">
            <v>12486.363636363636</v>
          </cell>
        </row>
        <row r="46">
          <cell r="AG46">
            <v>12486.363636363636</v>
          </cell>
        </row>
        <row r="47">
          <cell r="AG47">
            <v>14668.181818181818</v>
          </cell>
        </row>
        <row r="48">
          <cell r="AG48">
            <v>14168.181818181818</v>
          </cell>
        </row>
        <row r="49">
          <cell r="AG49">
            <v>10850</v>
          </cell>
        </row>
      </sheetData>
      <sheetData sheetId="7">
        <row r="3">
          <cell r="AG3">
            <v>29350</v>
          </cell>
        </row>
        <row r="4">
          <cell r="AG4">
            <v>29350</v>
          </cell>
        </row>
        <row r="5">
          <cell r="AG5">
            <v>28586.842105263157</v>
          </cell>
        </row>
        <row r="6">
          <cell r="AG6">
            <v>28586.842105263157</v>
          </cell>
        </row>
        <row r="7">
          <cell r="AG7">
            <v>13018.421052631578</v>
          </cell>
        </row>
        <row r="8">
          <cell r="AG8">
            <v>13518.421052631578</v>
          </cell>
        </row>
        <row r="9">
          <cell r="AG9">
            <v>16297.368421052632</v>
          </cell>
        </row>
        <row r="10">
          <cell r="AG10">
            <v>15797.368421052632</v>
          </cell>
        </row>
        <row r="11">
          <cell r="AG11">
            <v>15797.368421052632</v>
          </cell>
        </row>
        <row r="12">
          <cell r="AG12">
            <v>15297.368421052632</v>
          </cell>
        </row>
        <row r="13">
          <cell r="AG13">
            <v>15571.052631578947</v>
          </cell>
        </row>
        <row r="14">
          <cell r="AG14">
            <v>14997.368421052632</v>
          </cell>
        </row>
        <row r="17">
          <cell r="AG17">
            <v>15297.368421052632</v>
          </cell>
        </row>
        <row r="18">
          <cell r="AG18">
            <v>14797.368421052632</v>
          </cell>
        </row>
        <row r="19">
          <cell r="AG19">
            <v>15039.473684210527</v>
          </cell>
        </row>
        <row r="20">
          <cell r="AG20">
            <v>14555.263157894737</v>
          </cell>
        </row>
        <row r="24">
          <cell r="AG24">
            <v>14228.947368421053</v>
          </cell>
        </row>
        <row r="26">
          <cell r="AG26">
            <v>13907.894736842105</v>
          </cell>
        </row>
        <row r="27">
          <cell r="AG27">
            <v>12260.526315789473</v>
          </cell>
        </row>
        <row r="28">
          <cell r="AG28">
            <v>12260.526315789473</v>
          </cell>
        </row>
        <row r="29">
          <cell r="AG29">
            <v>12060.526315789473</v>
          </cell>
        </row>
        <row r="30">
          <cell r="AG30">
            <v>12060.526315789473</v>
          </cell>
        </row>
        <row r="31">
          <cell r="AG31">
            <v>28550</v>
          </cell>
        </row>
        <row r="32">
          <cell r="AG32">
            <v>26550</v>
          </cell>
        </row>
        <row r="33">
          <cell r="AG33">
            <v>28050</v>
          </cell>
        </row>
        <row r="34">
          <cell r="AG34">
            <v>25550</v>
          </cell>
        </row>
        <row r="35">
          <cell r="AG35">
            <v>30050</v>
          </cell>
        </row>
        <row r="36">
          <cell r="AG36">
            <v>30050</v>
          </cell>
        </row>
        <row r="37">
          <cell r="AG37">
            <v>22186.842105263157</v>
          </cell>
        </row>
        <row r="38">
          <cell r="AG38">
            <v>22186.842105263157</v>
          </cell>
        </row>
        <row r="39">
          <cell r="AG39">
            <v>9150</v>
          </cell>
        </row>
        <row r="40">
          <cell r="AG40">
            <v>10839.473684210527</v>
          </cell>
        </row>
        <row r="41">
          <cell r="AG41">
            <v>1050</v>
          </cell>
        </row>
        <row r="42">
          <cell r="AG42">
            <v>7134.2105263157891</v>
          </cell>
        </row>
        <row r="43">
          <cell r="AG43">
            <v>20734.21052631579</v>
          </cell>
        </row>
        <row r="44">
          <cell r="AG44">
            <v>20734.21052631579</v>
          </cell>
        </row>
        <row r="45">
          <cell r="AG45">
            <v>12986.842105263158</v>
          </cell>
        </row>
        <row r="46">
          <cell r="AG46">
            <v>12986.842105263158</v>
          </cell>
        </row>
        <row r="47">
          <cell r="AG47">
            <v>15186.842105263158</v>
          </cell>
        </row>
        <row r="48">
          <cell r="AG48">
            <v>14686.842105263158</v>
          </cell>
        </row>
        <row r="49">
          <cell r="AG49">
            <v>11039.473684210527</v>
          </cell>
        </row>
      </sheetData>
      <sheetData sheetId="8">
        <row r="3">
          <cell r="AG3">
            <v>29968.18181818182</v>
          </cell>
        </row>
        <row r="4">
          <cell r="AG4">
            <v>29968.18181818182</v>
          </cell>
        </row>
        <row r="5">
          <cell r="AG5">
            <v>28995.454545454544</v>
          </cell>
        </row>
        <row r="6">
          <cell r="AG6">
            <v>28995.454545454544</v>
          </cell>
        </row>
        <row r="7">
          <cell r="AG7">
            <v>13845.454545454546</v>
          </cell>
        </row>
        <row r="8">
          <cell r="AG8">
            <v>14345.454545454546</v>
          </cell>
        </row>
        <row r="9">
          <cell r="AG9">
            <v>16931.81818181818</v>
          </cell>
        </row>
        <row r="10">
          <cell r="AG10">
            <v>16431.81818181818</v>
          </cell>
        </row>
        <row r="11">
          <cell r="AG11">
            <v>16431.81818181818</v>
          </cell>
        </row>
        <row r="12">
          <cell r="AG12">
            <v>15931.818181818182</v>
          </cell>
        </row>
        <row r="13">
          <cell r="AG13">
            <v>16213.636363636364</v>
          </cell>
        </row>
        <row r="14">
          <cell r="AG14">
            <v>15631.818181818182</v>
          </cell>
        </row>
        <row r="17">
          <cell r="AG17">
            <v>15931.818181818182</v>
          </cell>
        </row>
        <row r="18">
          <cell r="AG18">
            <v>15431.818181818182</v>
          </cell>
        </row>
        <row r="19">
          <cell r="AG19">
            <v>15690.90909090909</v>
          </cell>
        </row>
        <row r="20">
          <cell r="AG20">
            <v>15200</v>
          </cell>
        </row>
        <row r="24">
          <cell r="AG24">
            <v>14890.90909090909</v>
          </cell>
        </row>
        <row r="26">
          <cell r="AG26">
            <v>14563.636363636364</v>
          </cell>
        </row>
        <row r="27">
          <cell r="AG27">
            <v>12904.545454545454</v>
          </cell>
        </row>
        <row r="28">
          <cell r="AG28">
            <v>12904.545454545454</v>
          </cell>
        </row>
        <row r="29">
          <cell r="AG29">
            <v>12690.90909090909</v>
          </cell>
        </row>
        <row r="30">
          <cell r="AG30">
            <v>12690.90909090909</v>
          </cell>
        </row>
        <row r="31">
          <cell r="AG31">
            <v>28254.545454545456</v>
          </cell>
        </row>
        <row r="32">
          <cell r="AG32">
            <v>26981.81818181818</v>
          </cell>
        </row>
        <row r="33">
          <cell r="AG33">
            <v>27754.545454545456</v>
          </cell>
        </row>
        <row r="34">
          <cell r="AG34">
            <v>26368.18181818182</v>
          </cell>
        </row>
        <row r="35">
          <cell r="AG35">
            <v>28290.909090909092</v>
          </cell>
        </row>
        <row r="36">
          <cell r="AG36">
            <v>29436.363636363636</v>
          </cell>
        </row>
        <row r="37">
          <cell r="AG37">
            <v>22313.636363636364</v>
          </cell>
        </row>
        <row r="38">
          <cell r="AG38">
            <v>22313.636363636364</v>
          </cell>
        </row>
        <row r="39">
          <cell r="AG39">
            <v>9413.636363636364</v>
          </cell>
        </row>
        <row r="40">
          <cell r="AG40">
            <v>11554.545454545454</v>
          </cell>
        </row>
        <row r="41">
          <cell r="AG41">
            <v>1050</v>
          </cell>
        </row>
        <row r="42">
          <cell r="AG42">
            <v>7800</v>
          </cell>
        </row>
        <row r="43">
          <cell r="AG43">
            <v>22100</v>
          </cell>
        </row>
        <row r="44">
          <cell r="AG44">
            <v>22100</v>
          </cell>
        </row>
        <row r="45">
          <cell r="AG45">
            <v>13636.363636363636</v>
          </cell>
        </row>
        <row r="46">
          <cell r="AG46">
            <v>13636.363636363636</v>
          </cell>
        </row>
        <row r="47">
          <cell r="AG47">
            <v>16304.545454545454</v>
          </cell>
        </row>
        <row r="48">
          <cell r="AG48">
            <v>15781.818181818182</v>
          </cell>
        </row>
        <row r="49">
          <cell r="AG49">
            <v>11918.181818181818</v>
          </cell>
        </row>
      </sheetData>
      <sheetData sheetId="9">
        <row r="3">
          <cell r="AF3">
            <v>31309.090909090908</v>
          </cell>
        </row>
        <row r="4">
          <cell r="AF4">
            <v>31309.090909090908</v>
          </cell>
        </row>
        <row r="5">
          <cell r="AF5">
            <v>30345.454545454544</v>
          </cell>
        </row>
        <row r="6">
          <cell r="AF6">
            <v>30345.454545454544</v>
          </cell>
        </row>
        <row r="7">
          <cell r="AF7">
            <v>14895.454545454546</v>
          </cell>
        </row>
        <row r="8">
          <cell r="AF8">
            <v>15077.272727272728</v>
          </cell>
        </row>
        <row r="9">
          <cell r="AF9">
            <v>18172.727272727272</v>
          </cell>
        </row>
        <row r="10">
          <cell r="AF10">
            <v>17663.636363636364</v>
          </cell>
        </row>
        <row r="11">
          <cell r="AF11">
            <v>17672.727272727272</v>
          </cell>
        </row>
        <row r="12">
          <cell r="AF12">
            <v>17172.727272727272</v>
          </cell>
        </row>
        <row r="13">
          <cell r="AF13">
            <v>17372.727272727272</v>
          </cell>
        </row>
        <row r="14">
          <cell r="AF14">
            <v>16872.727272727272</v>
          </cell>
        </row>
        <row r="17">
          <cell r="AF17">
            <v>17172.727272727272</v>
          </cell>
        </row>
        <row r="18">
          <cell r="AF18">
            <v>16672.727272727272</v>
          </cell>
        </row>
        <row r="19">
          <cell r="AF19">
            <v>16881.81818181818</v>
          </cell>
        </row>
        <row r="20">
          <cell r="AF20">
            <v>16381.818181818182</v>
          </cell>
        </row>
        <row r="24">
          <cell r="AF24">
            <v>16081.818181818182</v>
          </cell>
        </row>
        <row r="26">
          <cell r="AF26">
            <v>15754.545454545454</v>
          </cell>
        </row>
        <row r="30">
          <cell r="AF30">
            <v>13513.636363636364</v>
          </cell>
        </row>
        <row r="31">
          <cell r="AF31">
            <v>27550</v>
          </cell>
        </row>
        <row r="32">
          <cell r="AF32">
            <v>26504.545454545456</v>
          </cell>
        </row>
        <row r="33">
          <cell r="AF33">
            <v>27050</v>
          </cell>
        </row>
        <row r="34">
          <cell r="AF34">
            <v>25413.636363636364</v>
          </cell>
        </row>
        <row r="35">
          <cell r="AF35">
            <v>28481.81818181818</v>
          </cell>
        </row>
        <row r="36">
          <cell r="AF36">
            <v>28481.81818181818</v>
          </cell>
        </row>
        <row r="37">
          <cell r="AF37">
            <v>22922.727272727272</v>
          </cell>
        </row>
        <row r="38">
          <cell r="AF38">
            <v>22922.727272727272</v>
          </cell>
        </row>
        <row r="39">
          <cell r="AF39">
            <v>9310.454545454546</v>
          </cell>
        </row>
        <row r="40">
          <cell r="AF40">
            <v>11331.818181818182</v>
          </cell>
        </row>
        <row r="41">
          <cell r="AF41">
            <v>1050</v>
          </cell>
        </row>
        <row r="42">
          <cell r="AF42">
            <v>7845.454545454545</v>
          </cell>
        </row>
        <row r="43">
          <cell r="AF43">
            <v>25204.545454545456</v>
          </cell>
        </row>
        <row r="44">
          <cell r="AF44">
            <v>25204.545454545456</v>
          </cell>
        </row>
        <row r="45">
          <cell r="AF45">
            <v>14554.545454545454</v>
          </cell>
        </row>
        <row r="46">
          <cell r="AF46">
            <v>14554.545454545454</v>
          </cell>
        </row>
        <row r="47">
          <cell r="AF47">
            <v>17431.81818181818</v>
          </cell>
        </row>
        <row r="48">
          <cell r="AF48">
            <v>16931.81818181818</v>
          </cell>
        </row>
        <row r="49">
          <cell r="AF49">
            <v>12050</v>
          </cell>
        </row>
      </sheetData>
      <sheetData sheetId="10">
        <row r="3">
          <cell r="AG3">
            <v>31544.117647058825</v>
          </cell>
        </row>
        <row r="4">
          <cell r="AG4">
            <v>31544.117647058825</v>
          </cell>
        </row>
        <row r="5">
          <cell r="AG5">
            <v>30544.117647058825</v>
          </cell>
        </row>
        <row r="6">
          <cell r="AG6">
            <v>30544.117647058825</v>
          </cell>
        </row>
        <row r="7">
          <cell r="AG7">
            <v>14950</v>
          </cell>
        </row>
        <row r="8">
          <cell r="AG8">
            <v>14950</v>
          </cell>
        </row>
        <row r="9">
          <cell r="AG9">
            <v>18673.529411764706</v>
          </cell>
        </row>
        <row r="10">
          <cell r="AG10">
            <v>18173.529411764706</v>
          </cell>
        </row>
        <row r="11">
          <cell r="AG11">
            <v>18185.294117647059</v>
          </cell>
        </row>
        <row r="12">
          <cell r="AG12">
            <v>17673.529411764706</v>
          </cell>
        </row>
        <row r="13">
          <cell r="AG13">
            <v>17873.529411764706</v>
          </cell>
        </row>
        <row r="14">
          <cell r="AG14">
            <v>17373.529411764706</v>
          </cell>
        </row>
        <row r="17">
          <cell r="AG17">
            <v>17690</v>
          </cell>
        </row>
        <row r="18">
          <cell r="AG18">
            <v>17379.411764705881</v>
          </cell>
        </row>
        <row r="19">
          <cell r="AG19">
            <v>17291.176470588234</v>
          </cell>
        </row>
        <row r="20">
          <cell r="AG20">
            <v>17079.411764705881</v>
          </cell>
        </row>
        <row r="24">
          <cell r="AG24">
            <v>16485.294117647059</v>
          </cell>
        </row>
        <row r="26">
          <cell r="AG26">
            <v>16085.294117647059</v>
          </cell>
        </row>
        <row r="27">
          <cell r="AG27">
            <v>13950</v>
          </cell>
        </row>
        <row r="28">
          <cell r="AG28">
            <v>13950</v>
          </cell>
        </row>
        <row r="29">
          <cell r="AG29">
            <v>13550</v>
          </cell>
        </row>
        <row r="30">
          <cell r="AG30">
            <v>13550</v>
          </cell>
        </row>
        <row r="31">
          <cell r="AG31">
            <v>26550</v>
          </cell>
        </row>
        <row r="32">
          <cell r="AG32">
            <v>25550</v>
          </cell>
        </row>
        <row r="33">
          <cell r="AG33">
            <v>26050</v>
          </cell>
        </row>
        <row r="34">
          <cell r="AG34">
            <v>24550</v>
          </cell>
        </row>
        <row r="35">
          <cell r="AG35">
            <v>27550</v>
          </cell>
        </row>
        <row r="36">
          <cell r="AG36">
            <v>27550</v>
          </cell>
        </row>
        <row r="37">
          <cell r="AG37">
            <v>22314.705882352941</v>
          </cell>
        </row>
        <row r="38">
          <cell r="AG38">
            <v>22314.705882352941</v>
          </cell>
        </row>
        <row r="39">
          <cell r="AG39">
            <v>9144.1176470588234</v>
          </cell>
        </row>
        <row r="40">
          <cell r="AG40">
            <v>11061.764705882353</v>
          </cell>
        </row>
        <row r="41">
          <cell r="AG41">
            <v>1050</v>
          </cell>
        </row>
        <row r="42">
          <cell r="AG42">
            <v>7891.1764705882351</v>
          </cell>
        </row>
        <row r="43">
          <cell r="AG43">
            <v>27238.235294117647</v>
          </cell>
        </row>
        <row r="44">
          <cell r="AG44">
            <v>27238.235294117647</v>
          </cell>
        </row>
        <row r="45">
          <cell r="AG45">
            <v>14402.941176470587</v>
          </cell>
        </row>
        <row r="46">
          <cell r="AG46">
            <v>14402.941176470587</v>
          </cell>
        </row>
        <row r="47">
          <cell r="AG47">
            <v>17550</v>
          </cell>
        </row>
        <row r="48">
          <cell r="AG48">
            <v>17050.588235294119</v>
          </cell>
        </row>
        <row r="49">
          <cell r="AG49">
            <v>12050</v>
          </cell>
        </row>
      </sheetData>
      <sheetData sheetId="11">
        <row r="3">
          <cell r="AF3">
            <v>31459.090909090908</v>
          </cell>
        </row>
        <row r="4">
          <cell r="AF4">
            <v>32409.090909090908</v>
          </cell>
        </row>
        <row r="5">
          <cell r="AF5">
            <v>30513.636363636364</v>
          </cell>
        </row>
        <row r="6">
          <cell r="AF6">
            <v>31459.090909090908</v>
          </cell>
        </row>
        <row r="7">
          <cell r="AF7">
            <v>15992.857142857143</v>
          </cell>
        </row>
        <row r="8">
          <cell r="AF8">
            <v>15945.454545454546</v>
          </cell>
        </row>
        <row r="9">
          <cell r="AF9">
            <v>19140.909090909092</v>
          </cell>
        </row>
        <row r="10">
          <cell r="AF10">
            <v>18640.909090909092</v>
          </cell>
        </row>
        <row r="11">
          <cell r="AF11">
            <v>18640.909090909092</v>
          </cell>
        </row>
        <row r="12">
          <cell r="AF12">
            <v>18140.909090909092</v>
          </cell>
        </row>
        <row r="13">
          <cell r="AF13">
            <v>18422.727272727272</v>
          </cell>
        </row>
        <row r="14">
          <cell r="AF14">
            <v>17922.727272727272</v>
          </cell>
        </row>
        <row r="17">
          <cell r="AF17">
            <v>18150</v>
          </cell>
        </row>
        <row r="18">
          <cell r="AF18">
            <v>17650</v>
          </cell>
        </row>
        <row r="19">
          <cell r="AF19">
            <v>18039.090909090908</v>
          </cell>
        </row>
        <row r="20">
          <cell r="AF20">
            <v>17540.909090909092</v>
          </cell>
        </row>
        <row r="24">
          <cell r="AF24">
            <v>17404.545454545456</v>
          </cell>
        </row>
        <row r="26">
          <cell r="AF26">
            <v>17118.18181818182</v>
          </cell>
        </row>
        <row r="27">
          <cell r="AF27">
            <v>15995.454545454546</v>
          </cell>
        </row>
        <row r="28">
          <cell r="AF28">
            <v>15995.454545454546</v>
          </cell>
        </row>
        <row r="29">
          <cell r="AF29">
            <v>15777.272727272728</v>
          </cell>
        </row>
        <row r="30">
          <cell r="AF30">
            <v>15777.272727272728</v>
          </cell>
        </row>
        <row r="31">
          <cell r="AF31">
            <v>26550</v>
          </cell>
        </row>
        <row r="32">
          <cell r="AF32">
            <v>25550</v>
          </cell>
        </row>
        <row r="33">
          <cell r="AF33">
            <v>26050</v>
          </cell>
        </row>
        <row r="34">
          <cell r="AF34">
            <v>24550</v>
          </cell>
        </row>
        <row r="35">
          <cell r="AF35">
            <v>27550</v>
          </cell>
        </row>
        <row r="36">
          <cell r="AF36">
            <v>27550</v>
          </cell>
        </row>
        <row r="37">
          <cell r="AF37">
            <v>22550</v>
          </cell>
        </row>
        <row r="38">
          <cell r="AF38">
            <v>22550</v>
          </cell>
        </row>
        <row r="39">
          <cell r="AF39">
            <v>10754.545454545454</v>
          </cell>
        </row>
        <row r="40">
          <cell r="AF40">
            <v>12113.636363636364</v>
          </cell>
        </row>
        <row r="41">
          <cell r="AF41">
            <v>1050</v>
          </cell>
        </row>
        <row r="42">
          <cell r="AF42">
            <v>8700</v>
          </cell>
        </row>
        <row r="43">
          <cell r="AF43">
            <v>26381.81818181818</v>
          </cell>
        </row>
        <row r="44">
          <cell r="AF44">
            <v>27254.545454545456</v>
          </cell>
        </row>
        <row r="45">
          <cell r="AF45">
            <v>15936.363636363636</v>
          </cell>
        </row>
        <row r="46">
          <cell r="AF46">
            <v>15936.363636363636</v>
          </cell>
        </row>
        <row r="47">
          <cell r="AF47">
            <v>17550</v>
          </cell>
        </row>
        <row r="48">
          <cell r="AF48">
            <v>17050</v>
          </cell>
        </row>
        <row r="49">
          <cell r="AF49">
            <v>12140.90909090909</v>
          </cell>
        </row>
      </sheetData>
      <sheetData sheetId="12">
        <row r="3">
          <cell r="AG3">
            <v>30550</v>
          </cell>
        </row>
        <row r="4">
          <cell r="AG4">
            <v>30505</v>
          </cell>
        </row>
        <row r="5">
          <cell r="AG5">
            <v>30050</v>
          </cell>
        </row>
        <row r="6">
          <cell r="AG6">
            <v>29475</v>
          </cell>
        </row>
        <row r="7">
          <cell r="AG7">
            <v>16110</v>
          </cell>
        </row>
        <row r="8">
          <cell r="AG8">
            <v>16110</v>
          </cell>
        </row>
        <row r="9">
          <cell r="AG9">
            <v>18095</v>
          </cell>
        </row>
        <row r="10">
          <cell r="AG10">
            <v>17620</v>
          </cell>
        </row>
        <row r="11">
          <cell r="AG11">
            <v>17620</v>
          </cell>
        </row>
        <row r="12">
          <cell r="AG12">
            <v>17120</v>
          </cell>
        </row>
        <row r="13">
          <cell r="AG13">
            <v>17430</v>
          </cell>
        </row>
        <row r="14">
          <cell r="AG14">
            <v>16920</v>
          </cell>
        </row>
        <row r="17">
          <cell r="AG17">
            <v>17120</v>
          </cell>
        </row>
        <row r="18">
          <cell r="AG18">
            <v>16620</v>
          </cell>
        </row>
        <row r="19">
          <cell r="AG19">
            <v>17020</v>
          </cell>
        </row>
        <row r="20">
          <cell r="AG20">
            <v>16520</v>
          </cell>
        </row>
        <row r="24">
          <cell r="AG24">
            <v>16420</v>
          </cell>
        </row>
        <row r="26">
          <cell r="AG26">
            <v>16320</v>
          </cell>
        </row>
        <row r="27">
          <cell r="AG27">
            <v>16045</v>
          </cell>
        </row>
        <row r="28">
          <cell r="AG28">
            <v>16045</v>
          </cell>
        </row>
        <row r="29">
          <cell r="AG29">
            <v>15645</v>
          </cell>
        </row>
        <row r="30">
          <cell r="AG30">
            <v>15645</v>
          </cell>
        </row>
        <row r="31">
          <cell r="AG31">
            <v>24800</v>
          </cell>
        </row>
        <row r="32">
          <cell r="AG32">
            <v>24250</v>
          </cell>
        </row>
        <row r="33">
          <cell r="AG33">
            <v>24300</v>
          </cell>
        </row>
        <row r="34">
          <cell r="AG34">
            <v>23700</v>
          </cell>
        </row>
        <row r="35">
          <cell r="AG35">
            <v>25800</v>
          </cell>
        </row>
        <row r="36">
          <cell r="AG36">
            <v>25400</v>
          </cell>
        </row>
        <row r="37">
          <cell r="AG37">
            <v>20875</v>
          </cell>
        </row>
        <row r="38">
          <cell r="AG38">
            <v>20875</v>
          </cell>
        </row>
        <row r="39">
          <cell r="AG39">
            <v>8660</v>
          </cell>
        </row>
        <row r="40">
          <cell r="AG40">
            <v>10885</v>
          </cell>
        </row>
        <row r="41">
          <cell r="AG41">
            <v>1050</v>
          </cell>
        </row>
        <row r="42">
          <cell r="AG42">
            <v>7485</v>
          </cell>
        </row>
        <row r="43">
          <cell r="AG43">
            <v>26205</v>
          </cell>
        </row>
        <row r="44">
          <cell r="AG44">
            <v>26205</v>
          </cell>
        </row>
        <row r="45">
          <cell r="AG45">
            <v>16120</v>
          </cell>
        </row>
        <row r="46">
          <cell r="AG46">
            <v>16120</v>
          </cell>
        </row>
        <row r="47">
          <cell r="AG47">
            <v>17060</v>
          </cell>
        </row>
        <row r="48">
          <cell r="AG48">
            <v>16605</v>
          </cell>
        </row>
        <row r="49">
          <cell r="AG49">
            <v>12550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5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30597.36842105263</v>
          </cell>
        </row>
        <row r="4">
          <cell r="AG4">
            <v>30571.052631578947</v>
          </cell>
        </row>
        <row r="5">
          <cell r="AG5">
            <v>30002.63157894737</v>
          </cell>
        </row>
        <row r="6">
          <cell r="AG6">
            <v>29155.263157894737</v>
          </cell>
        </row>
        <row r="7">
          <cell r="AG7">
            <v>16160.526315789473</v>
          </cell>
        </row>
        <row r="8">
          <cell r="AG8">
            <v>16160.526315789473</v>
          </cell>
        </row>
        <row r="9">
          <cell r="AG9">
            <v>16939.473684210527</v>
          </cell>
        </row>
        <row r="10">
          <cell r="AG10">
            <v>16439.473684210527</v>
          </cell>
        </row>
        <row r="11">
          <cell r="AG11">
            <v>16439.473684210527</v>
          </cell>
        </row>
        <row r="12">
          <cell r="AG12">
            <v>15939.473684210527</v>
          </cell>
        </row>
        <row r="13">
          <cell r="AG13">
            <v>16239.473684210527</v>
          </cell>
        </row>
        <row r="14">
          <cell r="AG14">
            <v>15739.473684210527</v>
          </cell>
        </row>
        <row r="17">
          <cell r="AG17">
            <v>15939.473684210527</v>
          </cell>
        </row>
        <row r="18">
          <cell r="AG18">
            <v>15439.473684210527</v>
          </cell>
        </row>
        <row r="19">
          <cell r="AG19">
            <v>15839.473684210527</v>
          </cell>
        </row>
        <row r="20">
          <cell r="AG20">
            <v>15339.473684210527</v>
          </cell>
        </row>
        <row r="24">
          <cell r="AG24">
            <v>15239.473684210527</v>
          </cell>
        </row>
        <row r="26">
          <cell r="AG26">
            <v>15139.473684210527</v>
          </cell>
        </row>
        <row r="27">
          <cell r="AG27">
            <v>15276.315789473685</v>
          </cell>
        </row>
        <row r="28">
          <cell r="AG28">
            <v>15276.315789473685</v>
          </cell>
        </row>
        <row r="29">
          <cell r="AG29">
            <v>14855.263157894737</v>
          </cell>
        </row>
        <row r="30">
          <cell r="AG30">
            <v>14855.263157894737</v>
          </cell>
        </row>
        <row r="31">
          <cell r="AG31">
            <v>24786.842105263157</v>
          </cell>
        </row>
        <row r="32">
          <cell r="AG32">
            <v>24286.842105263157</v>
          </cell>
        </row>
        <row r="33">
          <cell r="AG33">
            <v>24286.842105263157</v>
          </cell>
        </row>
        <row r="34">
          <cell r="AG34">
            <v>23786.842105263157</v>
          </cell>
        </row>
        <row r="35">
          <cell r="AG35">
            <v>25976.315789473683</v>
          </cell>
        </row>
        <row r="36">
          <cell r="AG36">
            <v>25476.315789473683</v>
          </cell>
        </row>
        <row r="37">
          <cell r="AG37">
            <v>20550</v>
          </cell>
        </row>
        <row r="38">
          <cell r="AG38">
            <v>20550</v>
          </cell>
        </row>
        <row r="39">
          <cell r="AG39">
            <v>9050</v>
          </cell>
        </row>
        <row r="40">
          <cell r="AG40">
            <v>10955.263157894737</v>
          </cell>
        </row>
        <row r="41">
          <cell r="AG41">
            <v>1050</v>
          </cell>
        </row>
        <row r="42">
          <cell r="AG42">
            <v>7602.6315789473683</v>
          </cell>
        </row>
        <row r="43">
          <cell r="AG43">
            <v>25550</v>
          </cell>
        </row>
        <row r="44">
          <cell r="AG44">
            <v>25550</v>
          </cell>
        </row>
        <row r="45">
          <cell r="AG45">
            <v>16092.105263157895</v>
          </cell>
        </row>
        <row r="46">
          <cell r="AG46">
            <v>16092.105263157895</v>
          </cell>
        </row>
        <row r="47">
          <cell r="AG47">
            <v>15565.78947368421</v>
          </cell>
        </row>
        <row r="48">
          <cell r="AG48">
            <v>14918.421052631578</v>
          </cell>
        </row>
        <row r="49">
          <cell r="AG49">
            <v>12602.631578947368</v>
          </cell>
        </row>
      </sheetData>
      <sheetData sheetId="2">
        <row r="3">
          <cell r="AE3">
            <v>30030.952380952382</v>
          </cell>
        </row>
        <row r="4">
          <cell r="AE4">
            <v>30030.952380952382</v>
          </cell>
        </row>
        <row r="5">
          <cell r="AE5">
            <v>29307.142857142859</v>
          </cell>
        </row>
        <row r="6">
          <cell r="AE6">
            <v>29311.904761904763</v>
          </cell>
        </row>
        <row r="7">
          <cell r="AE7">
            <v>16797.619047619046</v>
          </cell>
        </row>
        <row r="8">
          <cell r="AE8">
            <v>16797.619047619046</v>
          </cell>
        </row>
        <row r="9">
          <cell r="AE9">
            <v>16683.333333333332</v>
          </cell>
        </row>
        <row r="10">
          <cell r="AE10">
            <v>16183.333333333334</v>
          </cell>
        </row>
        <row r="11">
          <cell r="AE11">
            <v>16183.333333333334</v>
          </cell>
        </row>
        <row r="12">
          <cell r="AE12">
            <v>15683.333333333334</v>
          </cell>
        </row>
        <row r="13">
          <cell r="AE13">
            <v>15983.333333333334</v>
          </cell>
        </row>
        <row r="14">
          <cell r="AE14">
            <v>15483.333333333334</v>
          </cell>
        </row>
        <row r="17">
          <cell r="AE17">
            <v>15683.333333333334</v>
          </cell>
        </row>
        <row r="18">
          <cell r="AE18">
            <v>15183.333333333334</v>
          </cell>
        </row>
        <row r="19">
          <cell r="AE19">
            <v>15583.333333333334</v>
          </cell>
        </row>
        <row r="20">
          <cell r="AE20">
            <v>15083.333333333334</v>
          </cell>
        </row>
        <row r="24">
          <cell r="AE24">
            <v>14983.333333333334</v>
          </cell>
        </row>
        <row r="26">
          <cell r="AE26">
            <v>14883.333333333334</v>
          </cell>
        </row>
        <row r="27">
          <cell r="AE27">
            <v>15350</v>
          </cell>
        </row>
        <row r="28">
          <cell r="AE28">
            <v>15350</v>
          </cell>
        </row>
        <row r="29">
          <cell r="AE29">
            <v>15050</v>
          </cell>
        </row>
        <row r="30">
          <cell r="AE30">
            <v>15050</v>
          </cell>
        </row>
        <row r="31">
          <cell r="AE31">
            <v>24050</v>
          </cell>
        </row>
        <row r="32">
          <cell r="AE32">
            <v>23764.285714285714</v>
          </cell>
        </row>
        <row r="33">
          <cell r="AE33">
            <v>23550</v>
          </cell>
        </row>
        <row r="34">
          <cell r="AE34">
            <v>23264.285714285714</v>
          </cell>
        </row>
        <row r="35">
          <cell r="AE35">
            <v>25250</v>
          </cell>
        </row>
        <row r="36">
          <cell r="AE36">
            <v>24973.809523809523</v>
          </cell>
        </row>
        <row r="37">
          <cell r="AE37">
            <v>19645.238095238095</v>
          </cell>
        </row>
        <row r="38">
          <cell r="AE38">
            <v>19645.238095238095</v>
          </cell>
        </row>
        <row r="39">
          <cell r="AE39">
            <v>8988.0952380952385</v>
          </cell>
        </row>
        <row r="40">
          <cell r="AE40">
            <v>11059.523809523809</v>
          </cell>
        </row>
        <row r="41">
          <cell r="AE41">
            <v>1050</v>
          </cell>
        </row>
        <row r="42">
          <cell r="AE42">
            <v>7097.6190476190477</v>
          </cell>
        </row>
        <row r="43">
          <cell r="AE43">
            <v>26092.857142857141</v>
          </cell>
        </row>
        <row r="44">
          <cell r="AE44">
            <v>26092.857142857141</v>
          </cell>
        </row>
        <row r="45">
          <cell r="AE45">
            <v>16526.190476190477</v>
          </cell>
        </row>
        <row r="46">
          <cell r="AE46">
            <v>16526.190476190477</v>
          </cell>
        </row>
        <row r="47">
          <cell r="AE47">
            <v>16116.666666666666</v>
          </cell>
        </row>
        <row r="48">
          <cell r="AE48">
            <v>15540.476190476191</v>
          </cell>
        </row>
        <row r="49">
          <cell r="AE49">
            <v>13050</v>
          </cell>
        </row>
      </sheetData>
      <sheetData sheetId="3">
        <row r="3">
          <cell r="AG3">
            <v>30260</v>
          </cell>
        </row>
        <row r="4">
          <cell r="AG4">
            <v>30260</v>
          </cell>
        </row>
        <row r="5">
          <cell r="AG5">
            <v>29260</v>
          </cell>
        </row>
        <row r="6">
          <cell r="AG6">
            <v>29260</v>
          </cell>
        </row>
        <row r="7">
          <cell r="AG7">
            <v>17030</v>
          </cell>
        </row>
        <row r="8">
          <cell r="AG8">
            <v>17030</v>
          </cell>
        </row>
        <row r="9">
          <cell r="AG9">
            <v>16870</v>
          </cell>
        </row>
        <row r="10">
          <cell r="AG10">
            <v>16370</v>
          </cell>
        </row>
        <row r="11">
          <cell r="AG11">
            <v>16370</v>
          </cell>
        </row>
        <row r="12">
          <cell r="AG12">
            <v>15870</v>
          </cell>
        </row>
        <row r="13">
          <cell r="AG13">
            <v>16170</v>
          </cell>
        </row>
        <row r="14">
          <cell r="AG14">
            <v>15670</v>
          </cell>
        </row>
        <row r="17">
          <cell r="AG17">
            <v>15870</v>
          </cell>
        </row>
        <row r="18">
          <cell r="AG18">
            <v>15370</v>
          </cell>
        </row>
        <row r="19">
          <cell r="AG19">
            <v>15680</v>
          </cell>
        </row>
        <row r="20">
          <cell r="AG20">
            <v>15180</v>
          </cell>
        </row>
        <row r="24">
          <cell r="AG24">
            <v>15080</v>
          </cell>
        </row>
        <row r="26">
          <cell r="AG26">
            <v>14980</v>
          </cell>
        </row>
        <row r="27">
          <cell r="AG27">
            <v>15620</v>
          </cell>
        </row>
        <row r="28">
          <cell r="AG28">
            <v>15620</v>
          </cell>
        </row>
        <row r="29">
          <cell r="AG29">
            <v>15410</v>
          </cell>
        </row>
        <row r="30">
          <cell r="AG30">
            <v>15410</v>
          </cell>
        </row>
        <row r="31">
          <cell r="AG31">
            <v>22760</v>
          </cell>
        </row>
        <row r="32">
          <cell r="AG32">
            <v>23110</v>
          </cell>
        </row>
        <row r="33">
          <cell r="AG33">
            <v>22350</v>
          </cell>
        </row>
        <row r="34">
          <cell r="AG34">
            <v>22700</v>
          </cell>
        </row>
        <row r="35">
          <cell r="AG35">
            <v>24200</v>
          </cell>
        </row>
        <row r="36">
          <cell r="AG36">
            <v>24550</v>
          </cell>
        </row>
        <row r="37">
          <cell r="AG37">
            <v>19525</v>
          </cell>
        </row>
        <row r="38">
          <cell r="AG38">
            <v>19525</v>
          </cell>
        </row>
        <row r="39">
          <cell r="AG39">
            <v>8330</v>
          </cell>
        </row>
        <row r="40">
          <cell r="AG40">
            <v>10650</v>
          </cell>
        </row>
        <row r="41">
          <cell r="AG41">
            <v>1050</v>
          </cell>
        </row>
        <row r="42">
          <cell r="AG42">
            <v>6180</v>
          </cell>
        </row>
        <row r="43">
          <cell r="AG43">
            <v>26950</v>
          </cell>
        </row>
        <row r="44">
          <cell r="AG44">
            <v>26950</v>
          </cell>
        </row>
        <row r="45">
          <cell r="AG45">
            <v>16650</v>
          </cell>
        </row>
        <row r="46">
          <cell r="AG46">
            <v>16650</v>
          </cell>
        </row>
        <row r="47">
          <cell r="AG47">
            <v>17205</v>
          </cell>
        </row>
        <row r="48">
          <cell r="AG48">
            <v>16705</v>
          </cell>
        </row>
        <row r="49">
          <cell r="AG49">
            <v>13050</v>
          </cell>
        </row>
      </sheetData>
      <sheetData sheetId="4">
        <row r="3">
          <cell r="AF3">
            <v>29285.294117647059</v>
          </cell>
        </row>
        <row r="4">
          <cell r="AF4">
            <v>29285.294117647059</v>
          </cell>
        </row>
        <row r="5">
          <cell r="AF5">
            <v>28285.294117647059</v>
          </cell>
        </row>
        <row r="6">
          <cell r="AF6">
            <v>28285.294117647059</v>
          </cell>
        </row>
        <row r="7">
          <cell r="AF7">
            <v>17514.705882352941</v>
          </cell>
        </row>
        <row r="8">
          <cell r="AF8">
            <v>17044.117647058825</v>
          </cell>
        </row>
        <row r="9">
          <cell r="AF9">
            <v>17791.176470588234</v>
          </cell>
        </row>
        <row r="10">
          <cell r="AF10">
            <v>17291.176470588234</v>
          </cell>
        </row>
        <row r="11">
          <cell r="AF11">
            <v>16879.411764705881</v>
          </cell>
        </row>
        <row r="12">
          <cell r="AF12">
            <v>16397.058823529413</v>
          </cell>
        </row>
        <row r="13">
          <cell r="AF13">
            <v>16720.588235294119</v>
          </cell>
        </row>
        <row r="14">
          <cell r="AF14">
            <v>16232.35294117647</v>
          </cell>
        </row>
        <row r="17">
          <cell r="AF17">
            <v>16497.058823529413</v>
          </cell>
        </row>
        <row r="18">
          <cell r="AF18">
            <v>15997.058823529413</v>
          </cell>
        </row>
        <row r="19">
          <cell r="AF19">
            <v>16297.058823529413</v>
          </cell>
        </row>
        <row r="20">
          <cell r="AF20">
            <v>15797.058823529413</v>
          </cell>
        </row>
        <row r="24">
          <cell r="AF24">
            <v>15697.058823529413</v>
          </cell>
        </row>
        <row r="26">
          <cell r="AF26">
            <v>15579.411764705883</v>
          </cell>
        </row>
        <row r="27">
          <cell r="AF27">
            <v>15950</v>
          </cell>
        </row>
        <row r="28">
          <cell r="AF28">
            <v>15950</v>
          </cell>
        </row>
        <row r="29">
          <cell r="AF29">
            <v>15691.176470588236</v>
          </cell>
        </row>
        <row r="30">
          <cell r="AF30">
            <v>15691.176470588236</v>
          </cell>
        </row>
        <row r="31">
          <cell r="AF31">
            <v>22726.470588235294</v>
          </cell>
        </row>
        <row r="32">
          <cell r="AF32">
            <v>22726.470588235294</v>
          </cell>
        </row>
        <row r="33">
          <cell r="AF33">
            <v>22208.823529411766</v>
          </cell>
        </row>
        <row r="34">
          <cell r="AF34">
            <v>22208.823529411766</v>
          </cell>
        </row>
        <row r="35">
          <cell r="AF35">
            <v>24726.470588235294</v>
          </cell>
        </row>
        <row r="36">
          <cell r="AF36">
            <v>24726.470588235294</v>
          </cell>
        </row>
        <row r="37">
          <cell r="AF37">
            <v>17226.470588235294</v>
          </cell>
        </row>
        <row r="38">
          <cell r="AF38">
            <v>17226.470588235294</v>
          </cell>
        </row>
        <row r="39">
          <cell r="AF39">
            <v>8344.1176470588234</v>
          </cell>
        </row>
        <row r="40">
          <cell r="AF40">
            <v>10379.411764705883</v>
          </cell>
        </row>
        <row r="41">
          <cell r="AF41">
            <v>1050</v>
          </cell>
        </row>
        <row r="42">
          <cell r="AF42">
            <v>6079.411764705882</v>
          </cell>
        </row>
        <row r="43">
          <cell r="AF43">
            <v>26161.764705882353</v>
          </cell>
        </row>
        <row r="44">
          <cell r="AF44">
            <v>26161.764705882353</v>
          </cell>
        </row>
        <row r="45">
          <cell r="AF45">
            <v>17079.411764705881</v>
          </cell>
        </row>
        <row r="46">
          <cell r="AF46">
            <v>17079.411764705881</v>
          </cell>
        </row>
        <row r="47">
          <cell r="AF47">
            <v>17514.705882352941</v>
          </cell>
        </row>
        <row r="48">
          <cell r="AF48">
            <v>17014.705882352941</v>
          </cell>
        </row>
        <row r="49">
          <cell r="AF49">
            <v>13050</v>
          </cell>
        </row>
      </sheetData>
      <sheetData sheetId="5">
        <row r="3">
          <cell r="AG3">
            <v>30570</v>
          </cell>
        </row>
        <row r="4">
          <cell r="AG4">
            <v>30570</v>
          </cell>
        </row>
        <row r="5">
          <cell r="AG5">
            <v>29535</v>
          </cell>
        </row>
        <row r="6">
          <cell r="AG6">
            <v>29535</v>
          </cell>
        </row>
        <row r="7">
          <cell r="AG7">
            <v>18115</v>
          </cell>
        </row>
        <row r="8">
          <cell r="AG8">
            <v>18115</v>
          </cell>
        </row>
        <row r="9">
          <cell r="AG9">
            <v>18955</v>
          </cell>
        </row>
        <row r="10">
          <cell r="AG10">
            <v>18955</v>
          </cell>
        </row>
        <row r="11">
          <cell r="AG11">
            <v>18455</v>
          </cell>
        </row>
        <row r="12">
          <cell r="AG12">
            <v>17955.008925000002</v>
          </cell>
        </row>
        <row r="13">
          <cell r="AG13">
            <v>18355</v>
          </cell>
        </row>
        <row r="14">
          <cell r="AG14">
            <v>17855</v>
          </cell>
        </row>
        <row r="17">
          <cell r="AG17">
            <v>18240</v>
          </cell>
        </row>
        <row r="18">
          <cell r="AG18">
            <v>17740</v>
          </cell>
        </row>
        <row r="19">
          <cell r="AG19">
            <v>18080</v>
          </cell>
        </row>
        <row r="20">
          <cell r="AG20">
            <v>17580</v>
          </cell>
        </row>
        <row r="24">
          <cell r="AG24">
            <v>17480</v>
          </cell>
        </row>
        <row r="26">
          <cell r="AG26">
            <v>17380</v>
          </cell>
        </row>
        <row r="27">
          <cell r="AG27">
            <v>16650</v>
          </cell>
        </row>
        <row r="28">
          <cell r="AG28">
            <v>16650</v>
          </cell>
        </row>
        <row r="29">
          <cell r="AG29">
            <v>16435</v>
          </cell>
        </row>
        <row r="30">
          <cell r="AG30">
            <v>16435</v>
          </cell>
        </row>
        <row r="31">
          <cell r="AG31">
            <v>23550</v>
          </cell>
        </row>
        <row r="32">
          <cell r="AG32">
            <v>23550</v>
          </cell>
        </row>
        <row r="33">
          <cell r="AG33">
            <v>22550</v>
          </cell>
        </row>
        <row r="34">
          <cell r="AG34">
            <v>22550</v>
          </cell>
        </row>
        <row r="35">
          <cell r="AG35">
            <v>25900</v>
          </cell>
        </row>
        <row r="36">
          <cell r="AG36">
            <v>26050</v>
          </cell>
        </row>
        <row r="37">
          <cell r="AG37">
            <v>16550</v>
          </cell>
        </row>
        <row r="38">
          <cell r="AG38">
            <v>16550</v>
          </cell>
        </row>
        <row r="39">
          <cell r="AG39">
            <v>7960</v>
          </cell>
        </row>
        <row r="40">
          <cell r="AG40">
            <v>10215</v>
          </cell>
        </row>
        <row r="41">
          <cell r="AG41">
            <v>1050</v>
          </cell>
        </row>
        <row r="42">
          <cell r="AG42">
            <v>5745</v>
          </cell>
        </row>
        <row r="43">
          <cell r="AG43">
            <v>26640</v>
          </cell>
        </row>
        <row r="44">
          <cell r="AG44">
            <v>26640</v>
          </cell>
        </row>
        <row r="45">
          <cell r="AG45">
            <v>17550</v>
          </cell>
        </row>
        <row r="46">
          <cell r="AG46">
            <v>17550</v>
          </cell>
        </row>
        <row r="47">
          <cell r="AG47">
            <v>18305</v>
          </cell>
        </row>
        <row r="48">
          <cell r="AG48">
            <v>17800</v>
          </cell>
        </row>
        <row r="49">
          <cell r="AG49">
            <v>13072.75</v>
          </cell>
        </row>
      </sheetData>
      <sheetData sheetId="6">
        <row r="3">
          <cell r="AF3">
            <v>31320</v>
          </cell>
        </row>
        <row r="4">
          <cell r="AF4">
            <v>31320</v>
          </cell>
        </row>
        <row r="5">
          <cell r="AF5">
            <v>30520</v>
          </cell>
        </row>
        <row r="6">
          <cell r="AF6">
            <v>30520</v>
          </cell>
        </row>
        <row r="7">
          <cell r="AF7">
            <v>18050</v>
          </cell>
        </row>
        <row r="8">
          <cell r="AF8">
            <v>18050</v>
          </cell>
        </row>
        <row r="9">
          <cell r="AF9">
            <v>19710</v>
          </cell>
        </row>
        <row r="10">
          <cell r="AF10">
            <v>19210</v>
          </cell>
        </row>
        <row r="11">
          <cell r="AF11">
            <v>18710</v>
          </cell>
        </row>
        <row r="12">
          <cell r="AF12">
            <v>18210</v>
          </cell>
        </row>
        <row r="13">
          <cell r="AF13">
            <v>18610</v>
          </cell>
        </row>
        <row r="14">
          <cell r="AF14">
            <v>18110</v>
          </cell>
        </row>
        <row r="17">
          <cell r="AF17">
            <v>18510</v>
          </cell>
        </row>
        <row r="18">
          <cell r="AF18">
            <v>18010</v>
          </cell>
        </row>
        <row r="19">
          <cell r="AF19">
            <v>18310</v>
          </cell>
        </row>
        <row r="20">
          <cell r="AF20">
            <v>17810</v>
          </cell>
        </row>
        <row r="24">
          <cell r="AF24">
            <v>17710</v>
          </cell>
        </row>
        <row r="26">
          <cell r="AF26">
            <v>17610</v>
          </cell>
        </row>
        <row r="27">
          <cell r="AF27">
            <v>16610</v>
          </cell>
        </row>
        <row r="28">
          <cell r="AF28">
            <v>16610</v>
          </cell>
        </row>
        <row r="29">
          <cell r="AF29">
            <v>16200</v>
          </cell>
        </row>
        <row r="30">
          <cell r="AF30">
            <v>16200</v>
          </cell>
        </row>
        <row r="31">
          <cell r="AF31">
            <v>23125</v>
          </cell>
        </row>
        <row r="32">
          <cell r="AF32">
            <v>23125</v>
          </cell>
        </row>
        <row r="33">
          <cell r="AF33">
            <v>22125</v>
          </cell>
        </row>
        <row r="34">
          <cell r="AF34">
            <v>22125</v>
          </cell>
        </row>
        <row r="35">
          <cell r="AF35">
            <v>26325</v>
          </cell>
        </row>
        <row r="36">
          <cell r="AF36">
            <v>26325</v>
          </cell>
        </row>
        <row r="37">
          <cell r="AF37">
            <v>16620</v>
          </cell>
        </row>
        <row r="38">
          <cell r="AF38">
            <v>16620</v>
          </cell>
        </row>
        <row r="39">
          <cell r="AF39">
            <v>7640</v>
          </cell>
        </row>
        <row r="40">
          <cell r="AF40">
            <v>10380</v>
          </cell>
        </row>
        <row r="41">
          <cell r="AF41">
            <v>1050</v>
          </cell>
        </row>
        <row r="42">
          <cell r="AF42">
            <v>5205</v>
          </cell>
        </row>
        <row r="43">
          <cell r="AF43">
            <v>27045</v>
          </cell>
        </row>
        <row r="44">
          <cell r="AF44">
            <v>27045</v>
          </cell>
        </row>
        <row r="45">
          <cell r="AF45">
            <v>17550</v>
          </cell>
        </row>
        <row r="46">
          <cell r="AF46">
            <v>17550</v>
          </cell>
        </row>
        <row r="47">
          <cell r="AF47">
            <v>18535</v>
          </cell>
        </row>
        <row r="48">
          <cell r="AF48">
            <v>18035</v>
          </cell>
        </row>
        <row r="49">
          <cell r="AF49">
            <v>13050</v>
          </cell>
        </row>
      </sheetData>
      <sheetData sheetId="7">
        <row r="3">
          <cell r="AG3">
            <v>30804.545454545456</v>
          </cell>
        </row>
        <row r="4">
          <cell r="AG4">
            <v>30804.545454545456</v>
          </cell>
        </row>
        <row r="5">
          <cell r="AG5">
            <v>30004.545454545456</v>
          </cell>
        </row>
        <row r="6">
          <cell r="AG6">
            <v>30004.545454545456</v>
          </cell>
        </row>
        <row r="7">
          <cell r="AG7">
            <v>16800</v>
          </cell>
        </row>
        <row r="8">
          <cell r="AG8">
            <v>16800</v>
          </cell>
        </row>
        <row r="9">
          <cell r="AG9">
            <v>18850</v>
          </cell>
        </row>
        <row r="10">
          <cell r="AG10">
            <v>18331.81818181818</v>
          </cell>
        </row>
        <row r="11">
          <cell r="AG11">
            <v>17377.272727272728</v>
          </cell>
        </row>
        <row r="12">
          <cell r="AG12">
            <v>17331.81818181818</v>
          </cell>
        </row>
        <row r="13">
          <cell r="AG13">
            <v>17686.363636363636</v>
          </cell>
        </row>
        <row r="14">
          <cell r="AG14">
            <v>17186.363636363636</v>
          </cell>
        </row>
        <row r="17">
          <cell r="AG17">
            <v>17500</v>
          </cell>
        </row>
        <row r="18">
          <cell r="AG18">
            <v>17000</v>
          </cell>
        </row>
        <row r="19">
          <cell r="AG19">
            <v>17354.545454545456</v>
          </cell>
        </row>
        <row r="20">
          <cell r="AG20">
            <v>16854.545454545456</v>
          </cell>
        </row>
        <row r="24">
          <cell r="AG24">
            <v>16781.81818181818</v>
          </cell>
        </row>
        <row r="26">
          <cell r="AG26">
            <v>16654.545454545456</v>
          </cell>
        </row>
        <row r="27">
          <cell r="AG27">
            <v>16209.09090909091</v>
          </cell>
        </row>
        <row r="28">
          <cell r="AG28">
            <v>16209.09090909091</v>
          </cell>
        </row>
        <row r="29">
          <cell r="AG29">
            <v>15709.09090909091</v>
          </cell>
        </row>
        <row r="30">
          <cell r="AG30">
            <v>15709.09090909091</v>
          </cell>
        </row>
        <row r="31">
          <cell r="AG31">
            <v>22050</v>
          </cell>
        </row>
        <row r="32">
          <cell r="AG32">
            <v>22050</v>
          </cell>
        </row>
        <row r="33">
          <cell r="AG33">
            <v>21050</v>
          </cell>
        </row>
        <row r="34">
          <cell r="AG34">
            <v>21050</v>
          </cell>
        </row>
        <row r="35">
          <cell r="AG35">
            <v>25072.727272727272</v>
          </cell>
        </row>
        <row r="36">
          <cell r="AG36">
            <v>25072.727272727272</v>
          </cell>
        </row>
        <row r="37">
          <cell r="AG37">
            <v>16545.454545454544</v>
          </cell>
        </row>
        <row r="38">
          <cell r="AG38">
            <v>16545.454545454544</v>
          </cell>
        </row>
        <row r="39">
          <cell r="AG39">
            <v>8009.090909090909</v>
          </cell>
        </row>
        <row r="40">
          <cell r="AG40">
            <v>10754.545454545454</v>
          </cell>
        </row>
        <row r="41">
          <cell r="AG41">
            <v>1050</v>
          </cell>
        </row>
        <row r="42">
          <cell r="AG42">
            <v>5713.636363636364</v>
          </cell>
        </row>
        <row r="43">
          <cell r="AG43">
            <v>27368.18181818182</v>
          </cell>
        </row>
        <row r="44">
          <cell r="AG44">
            <v>27368.18181818182</v>
          </cell>
        </row>
        <row r="45">
          <cell r="AG45">
            <v>16500</v>
          </cell>
        </row>
        <row r="46">
          <cell r="AG46">
            <v>16500</v>
          </cell>
        </row>
        <row r="47">
          <cell r="AG47">
            <v>17036.363636363636</v>
          </cell>
        </row>
        <row r="48">
          <cell r="AG48">
            <v>16613.636363636364</v>
          </cell>
        </row>
        <row r="49">
          <cell r="AG49">
            <v>12618.181818181818</v>
          </cell>
        </row>
      </sheetData>
      <sheetData sheetId="8">
        <row r="3">
          <cell r="AG3">
            <v>31400</v>
          </cell>
        </row>
        <row r="4">
          <cell r="AG4">
            <v>31790</v>
          </cell>
        </row>
        <row r="5">
          <cell r="AG5">
            <v>30870</v>
          </cell>
        </row>
        <row r="6">
          <cell r="AG6">
            <v>31260</v>
          </cell>
        </row>
        <row r="7">
          <cell r="AG7">
            <v>16550</v>
          </cell>
        </row>
        <row r="8">
          <cell r="AG8">
            <v>16550</v>
          </cell>
        </row>
        <row r="9">
          <cell r="AG9">
            <v>18720</v>
          </cell>
        </row>
        <row r="10">
          <cell r="AG10">
            <v>18220</v>
          </cell>
        </row>
        <row r="11">
          <cell r="AG11">
            <v>17775</v>
          </cell>
        </row>
        <row r="12">
          <cell r="AG12">
            <v>17275</v>
          </cell>
        </row>
        <row r="13">
          <cell r="AG13">
            <v>17630</v>
          </cell>
        </row>
        <row r="14">
          <cell r="AG14">
            <v>17130</v>
          </cell>
        </row>
        <row r="17">
          <cell r="AG17">
            <v>17450</v>
          </cell>
        </row>
        <row r="18">
          <cell r="AG18">
            <v>16950</v>
          </cell>
        </row>
        <row r="19">
          <cell r="AG19">
            <v>17295</v>
          </cell>
        </row>
        <row r="20">
          <cell r="AG20">
            <v>16795</v>
          </cell>
        </row>
        <row r="24">
          <cell r="AG24">
            <v>16640</v>
          </cell>
        </row>
        <row r="26">
          <cell r="AG26">
            <v>16485</v>
          </cell>
        </row>
        <row r="27">
          <cell r="AG27">
            <v>15700</v>
          </cell>
        </row>
        <row r="28">
          <cell r="AG28">
            <v>15700</v>
          </cell>
        </row>
        <row r="29">
          <cell r="AG29">
            <v>15200</v>
          </cell>
        </row>
        <row r="30">
          <cell r="AG30">
            <v>15200</v>
          </cell>
        </row>
        <row r="31">
          <cell r="AG31">
            <v>22500</v>
          </cell>
        </row>
        <row r="32">
          <cell r="AG32">
            <v>22500</v>
          </cell>
        </row>
        <row r="33">
          <cell r="AG33">
            <v>21500</v>
          </cell>
        </row>
        <row r="34">
          <cell r="AG34">
            <v>21500</v>
          </cell>
        </row>
        <row r="35">
          <cell r="AG35">
            <v>26225</v>
          </cell>
        </row>
        <row r="36">
          <cell r="AG36">
            <v>26225</v>
          </cell>
        </row>
        <row r="37">
          <cell r="AG37">
            <v>16600</v>
          </cell>
        </row>
        <row r="38">
          <cell r="AG38">
            <v>16600</v>
          </cell>
        </row>
        <row r="39">
          <cell r="AG39">
            <v>10005</v>
          </cell>
        </row>
        <row r="40">
          <cell r="AG40">
            <v>11750</v>
          </cell>
        </row>
        <row r="41">
          <cell r="AG41">
            <v>1050</v>
          </cell>
        </row>
        <row r="42">
          <cell r="AG42">
            <v>7315</v>
          </cell>
        </row>
        <row r="43">
          <cell r="AG43">
            <v>27795</v>
          </cell>
        </row>
        <row r="44">
          <cell r="AG44">
            <v>27795</v>
          </cell>
        </row>
        <row r="45">
          <cell r="AG45">
            <v>16450</v>
          </cell>
        </row>
        <row r="46">
          <cell r="AG46">
            <v>16450</v>
          </cell>
        </row>
        <row r="47">
          <cell r="AG47">
            <v>17680</v>
          </cell>
        </row>
        <row r="48">
          <cell r="AG48">
            <v>17195</v>
          </cell>
        </row>
        <row r="49">
          <cell r="AG49">
            <v>12050</v>
          </cell>
        </row>
      </sheetData>
      <sheetData sheetId="9">
        <row r="3">
          <cell r="AF3">
            <v>32050</v>
          </cell>
        </row>
        <row r="4">
          <cell r="AF4">
            <v>32885</v>
          </cell>
        </row>
        <row r="5">
          <cell r="AF5">
            <v>31550</v>
          </cell>
        </row>
        <row r="6">
          <cell r="AF6">
            <v>32385</v>
          </cell>
        </row>
        <row r="7">
          <cell r="AF7">
            <v>16885</v>
          </cell>
        </row>
        <row r="8">
          <cell r="AF8">
            <v>16885</v>
          </cell>
        </row>
        <row r="9">
          <cell r="AF9">
            <v>18425</v>
          </cell>
        </row>
        <row r="10">
          <cell r="AF10">
            <v>17925</v>
          </cell>
        </row>
        <row r="11">
          <cell r="AF11">
            <v>17525</v>
          </cell>
        </row>
        <row r="12">
          <cell r="AF12">
            <v>17025</v>
          </cell>
        </row>
        <row r="13">
          <cell r="AF13">
            <v>17425</v>
          </cell>
        </row>
        <row r="14">
          <cell r="AF14">
            <v>16925</v>
          </cell>
        </row>
        <row r="17">
          <cell r="AF17">
            <v>17225</v>
          </cell>
        </row>
        <row r="18">
          <cell r="AF18">
            <v>16725</v>
          </cell>
        </row>
        <row r="19">
          <cell r="AF19">
            <v>17115</v>
          </cell>
        </row>
        <row r="20">
          <cell r="AF20">
            <v>16615</v>
          </cell>
        </row>
        <row r="24">
          <cell r="AF24">
            <v>16475</v>
          </cell>
        </row>
        <row r="26">
          <cell r="AF26">
            <v>16335</v>
          </cell>
        </row>
        <row r="27">
          <cell r="AF27">
            <v>15550</v>
          </cell>
        </row>
        <row r="28">
          <cell r="AF28">
            <v>15550</v>
          </cell>
        </row>
        <row r="29">
          <cell r="AF29">
            <v>15050</v>
          </cell>
        </row>
        <row r="30">
          <cell r="AF30">
            <v>15050</v>
          </cell>
        </row>
        <row r="31">
          <cell r="AF31">
            <v>22665</v>
          </cell>
        </row>
        <row r="32">
          <cell r="AF32">
            <v>22665</v>
          </cell>
        </row>
        <row r="33">
          <cell r="AF33">
            <v>21665</v>
          </cell>
        </row>
        <row r="34">
          <cell r="AF34">
            <v>21665</v>
          </cell>
        </row>
        <row r="35">
          <cell r="AF35">
            <v>25675</v>
          </cell>
        </row>
        <row r="36">
          <cell r="AF36">
            <v>25675</v>
          </cell>
        </row>
        <row r="37">
          <cell r="AF37">
            <v>17050</v>
          </cell>
        </row>
        <row r="38">
          <cell r="AF38">
            <v>17050</v>
          </cell>
        </row>
        <row r="39">
          <cell r="AF39">
            <v>10575</v>
          </cell>
        </row>
        <row r="40">
          <cell r="AF40">
            <v>12695</v>
          </cell>
        </row>
        <row r="41">
          <cell r="AF41">
            <v>1050</v>
          </cell>
        </row>
        <row r="42">
          <cell r="AF42">
            <v>8160</v>
          </cell>
        </row>
        <row r="43">
          <cell r="AF43">
            <v>28370</v>
          </cell>
        </row>
        <row r="44">
          <cell r="AF44">
            <v>28370</v>
          </cell>
        </row>
        <row r="45">
          <cell r="AF45">
            <v>16580</v>
          </cell>
        </row>
        <row r="46">
          <cell r="AF46">
            <v>16580</v>
          </cell>
        </row>
        <row r="47">
          <cell r="AF47">
            <v>17405</v>
          </cell>
        </row>
        <row r="48">
          <cell r="AF48">
            <v>16970</v>
          </cell>
        </row>
        <row r="49">
          <cell r="AF49">
            <v>12310</v>
          </cell>
        </row>
      </sheetData>
      <sheetData sheetId="10">
        <row r="3">
          <cell r="AG3">
            <v>32227.272727272728</v>
          </cell>
        </row>
        <row r="4">
          <cell r="AG4">
            <v>32304.545454545456</v>
          </cell>
        </row>
        <row r="5">
          <cell r="AG5">
            <v>31718.18181818182</v>
          </cell>
        </row>
        <row r="6">
          <cell r="AG6">
            <v>31877.272727272728</v>
          </cell>
        </row>
        <row r="7">
          <cell r="AG7">
            <v>16686.363636363636</v>
          </cell>
        </row>
        <row r="8">
          <cell r="AG8">
            <v>16418.18181818182</v>
          </cell>
        </row>
        <row r="9">
          <cell r="AG9">
            <v>18268.18181818182</v>
          </cell>
        </row>
        <row r="10">
          <cell r="AG10">
            <v>17631.81818181818</v>
          </cell>
        </row>
        <row r="11">
          <cell r="AG11">
            <v>17495.454545454544</v>
          </cell>
        </row>
        <row r="12">
          <cell r="AG12">
            <v>16731.81818181818</v>
          </cell>
        </row>
        <row r="13">
          <cell r="AG13">
            <v>17136.363636363636</v>
          </cell>
        </row>
        <row r="14">
          <cell r="AG14">
            <v>16618.18181818182</v>
          </cell>
        </row>
        <row r="17">
          <cell r="AG17">
            <v>16936.363636363636</v>
          </cell>
        </row>
        <row r="18">
          <cell r="AG18">
            <v>16436.363636363636</v>
          </cell>
        </row>
        <row r="19">
          <cell r="AG19">
            <v>16868.18181818182</v>
          </cell>
        </row>
        <row r="20">
          <cell r="AG20">
            <v>16350</v>
          </cell>
        </row>
        <row r="24">
          <cell r="AG24">
            <v>16250</v>
          </cell>
        </row>
        <row r="26">
          <cell r="AG26">
            <v>16150</v>
          </cell>
        </row>
        <row r="27">
          <cell r="AG27">
            <v>15550</v>
          </cell>
        </row>
        <row r="28">
          <cell r="AG28">
            <v>15550</v>
          </cell>
        </row>
        <row r="29">
          <cell r="AG29">
            <v>15050</v>
          </cell>
        </row>
        <row r="30">
          <cell r="AG30">
            <v>15050</v>
          </cell>
        </row>
        <row r="31">
          <cell r="AG31">
            <v>21668.18181818182</v>
          </cell>
        </row>
        <row r="32">
          <cell r="AG32">
            <v>22031.81818181818</v>
          </cell>
        </row>
        <row r="33">
          <cell r="AG33">
            <v>20668.18181818182</v>
          </cell>
        </row>
        <row r="34">
          <cell r="AG34">
            <v>20959.090909090908</v>
          </cell>
        </row>
        <row r="35">
          <cell r="AG35">
            <v>23350</v>
          </cell>
        </row>
        <row r="36">
          <cell r="AG36">
            <v>23713.636363636364</v>
          </cell>
        </row>
        <row r="37">
          <cell r="AG37">
            <v>16413.636363636364</v>
          </cell>
        </row>
        <row r="38">
          <cell r="AG38">
            <v>16413.636363636364</v>
          </cell>
        </row>
        <row r="39">
          <cell r="AG39">
            <v>10531.818181818182</v>
          </cell>
        </row>
        <row r="40">
          <cell r="AG40">
            <v>12581.818181818182</v>
          </cell>
        </row>
        <row r="41">
          <cell r="AG41">
            <v>1050</v>
          </cell>
        </row>
        <row r="42">
          <cell r="AG42">
            <v>8236.363636363636</v>
          </cell>
        </row>
        <row r="43">
          <cell r="AG43">
            <v>27459.090909090908</v>
          </cell>
        </row>
        <row r="44">
          <cell r="AG44">
            <v>27600</v>
          </cell>
        </row>
        <row r="45">
          <cell r="AG45">
            <v>16295.454545454546</v>
          </cell>
        </row>
        <row r="46">
          <cell r="AG46">
            <v>16295.454545454546</v>
          </cell>
        </row>
        <row r="47">
          <cell r="AG47">
            <v>17168.18181818182</v>
          </cell>
        </row>
        <row r="48">
          <cell r="AG48">
            <v>16668.18181818182</v>
          </cell>
        </row>
        <row r="49">
          <cell r="AG49">
            <v>12450</v>
          </cell>
        </row>
      </sheetData>
      <sheetData sheetId="11">
        <row r="3">
          <cell r="AF3">
            <v>31995.454545454544</v>
          </cell>
        </row>
        <row r="4">
          <cell r="AF4">
            <v>31045.454545454544</v>
          </cell>
        </row>
        <row r="5">
          <cell r="AF5">
            <v>31368.18181818182</v>
          </cell>
        </row>
        <row r="6">
          <cell r="AF6">
            <v>30286.363636363636</v>
          </cell>
        </row>
        <row r="7">
          <cell r="AF7">
            <v>16290.90909090909</v>
          </cell>
        </row>
        <row r="8">
          <cell r="AF8">
            <v>15922.727272727272</v>
          </cell>
        </row>
        <row r="9">
          <cell r="AF9">
            <v>18386.363636363636</v>
          </cell>
        </row>
        <row r="10">
          <cell r="AF10">
            <v>17622.727272727272</v>
          </cell>
        </row>
        <row r="11">
          <cell r="AF11">
            <v>17759.090909090908</v>
          </cell>
        </row>
        <row r="12">
          <cell r="AF12">
            <v>16850</v>
          </cell>
        </row>
        <row r="13">
          <cell r="AF13">
            <v>17150</v>
          </cell>
        </row>
        <row r="14">
          <cell r="AF14">
            <v>16650</v>
          </cell>
        </row>
        <row r="17">
          <cell r="AF17">
            <v>16950</v>
          </cell>
        </row>
        <row r="18">
          <cell r="AF18">
            <v>16450</v>
          </cell>
        </row>
        <row r="19">
          <cell r="AF19">
            <v>16850</v>
          </cell>
        </row>
        <row r="20">
          <cell r="AF20">
            <v>16286.363636363636</v>
          </cell>
        </row>
        <row r="24">
          <cell r="AF24">
            <v>16186.363636363636</v>
          </cell>
        </row>
        <row r="26">
          <cell r="AF26">
            <v>16086.363636363636</v>
          </cell>
        </row>
        <row r="27">
          <cell r="AF27">
            <v>15377.272727272728</v>
          </cell>
        </row>
        <row r="28">
          <cell r="AF28">
            <v>15377.272727272728</v>
          </cell>
        </row>
        <row r="29">
          <cell r="AF29">
            <v>15050</v>
          </cell>
        </row>
        <row r="30">
          <cell r="AF30">
            <v>15050</v>
          </cell>
        </row>
        <row r="31">
          <cell r="AF31">
            <v>21204.545454545456</v>
          </cell>
        </row>
        <row r="32">
          <cell r="AF32">
            <v>21704.545454545456</v>
          </cell>
        </row>
        <row r="33">
          <cell r="AF33">
            <v>20204.545454545456</v>
          </cell>
        </row>
        <row r="34">
          <cell r="AF34">
            <v>20604.545454545456</v>
          </cell>
        </row>
        <row r="35">
          <cell r="AF35">
            <v>23050</v>
          </cell>
        </row>
        <row r="36">
          <cell r="AF36">
            <v>23550</v>
          </cell>
        </row>
        <row r="37">
          <cell r="AF37">
            <v>16050</v>
          </cell>
        </row>
        <row r="38">
          <cell r="AF38">
            <v>16050</v>
          </cell>
        </row>
        <row r="39">
          <cell r="AF39">
            <v>10827.272727272728</v>
          </cell>
        </row>
        <row r="40">
          <cell r="AF40">
            <v>12909.09090909091</v>
          </cell>
        </row>
        <row r="41">
          <cell r="AF41">
            <v>1336.3636363636363</v>
          </cell>
        </row>
        <row r="42">
          <cell r="AF42">
            <v>8790.9090909090901</v>
          </cell>
        </row>
        <row r="43">
          <cell r="AF43">
            <v>26386.363636363636</v>
          </cell>
        </row>
        <row r="44">
          <cell r="AF44">
            <v>26386.363636363636</v>
          </cell>
        </row>
        <row r="45">
          <cell r="AF45">
            <v>15600</v>
          </cell>
        </row>
        <row r="46">
          <cell r="AF46">
            <v>15600</v>
          </cell>
        </row>
        <row r="47">
          <cell r="AF47">
            <v>16768.18181818182</v>
          </cell>
        </row>
        <row r="48">
          <cell r="AF48">
            <v>16313.636363636364</v>
          </cell>
        </row>
        <row r="49">
          <cell r="AF49">
            <v>12359.09090909091</v>
          </cell>
        </row>
      </sheetData>
      <sheetData sheetId="12">
        <row r="3">
          <cell r="AG3">
            <v>31733.333333333332</v>
          </cell>
        </row>
        <row r="4">
          <cell r="AG4">
            <v>30733.333333333332</v>
          </cell>
        </row>
        <row r="5">
          <cell r="AG5">
            <v>31294.444444444445</v>
          </cell>
        </row>
        <row r="6">
          <cell r="AG6">
            <v>30333.333333333332</v>
          </cell>
        </row>
        <row r="7">
          <cell r="AG7">
            <v>15838.888888888889</v>
          </cell>
        </row>
        <row r="8">
          <cell r="AG8">
            <v>15755.555555555555</v>
          </cell>
        </row>
        <row r="9">
          <cell r="AG9">
            <v>18083.333333333332</v>
          </cell>
        </row>
        <row r="10">
          <cell r="AG10">
            <v>17505.555555555555</v>
          </cell>
        </row>
        <row r="11">
          <cell r="AG11">
            <v>17355.555555555555</v>
          </cell>
        </row>
        <row r="12">
          <cell r="AG12">
            <v>16805.555555555555</v>
          </cell>
        </row>
        <row r="13">
          <cell r="AG13">
            <v>16922.222222222223</v>
          </cell>
        </row>
        <row r="14">
          <cell r="AG14">
            <v>16422.222222222223</v>
          </cell>
        </row>
        <row r="17">
          <cell r="AG17">
            <v>16722.222222222223</v>
          </cell>
        </row>
        <row r="18">
          <cell r="AG18">
            <v>16261.111111111111</v>
          </cell>
        </row>
        <row r="19">
          <cell r="AG19">
            <v>16605.555555555555</v>
          </cell>
        </row>
        <row r="20">
          <cell r="AG20">
            <v>16161.111111111111</v>
          </cell>
        </row>
        <row r="24">
          <cell r="AG24">
            <v>16061.111111111111</v>
          </cell>
        </row>
        <row r="26">
          <cell r="AG26">
            <v>15961.111111111111</v>
          </cell>
        </row>
        <row r="27">
          <cell r="AG27">
            <v>15305.555555555555</v>
          </cell>
        </row>
        <row r="28">
          <cell r="AG28">
            <v>15305.555555555555</v>
          </cell>
        </row>
        <row r="29">
          <cell r="AG29">
            <v>15105.555555555555</v>
          </cell>
        </row>
        <row r="30">
          <cell r="AG30">
            <v>15105.555555555555</v>
          </cell>
        </row>
        <row r="31">
          <cell r="AG31">
            <v>21333.333333333332</v>
          </cell>
        </row>
        <row r="32">
          <cell r="AG32">
            <v>22000</v>
          </cell>
        </row>
        <row r="33">
          <cell r="AG33">
            <v>20433.333333333332</v>
          </cell>
        </row>
        <row r="34">
          <cell r="AG34">
            <v>20855.555555555555</v>
          </cell>
        </row>
        <row r="35">
          <cell r="AG35">
            <v>22911.111111111109</v>
          </cell>
        </row>
        <row r="36">
          <cell r="AG36">
            <v>24300</v>
          </cell>
        </row>
        <row r="37">
          <cell r="AG37">
            <v>16238.888888888889</v>
          </cell>
        </row>
        <row r="38">
          <cell r="AG38">
            <v>16238.888888888889</v>
          </cell>
        </row>
        <row r="39">
          <cell r="AG39">
            <v>10811.111111111111</v>
          </cell>
        </row>
        <row r="40">
          <cell r="AG40">
            <v>13177.777777777777</v>
          </cell>
        </row>
        <row r="41">
          <cell r="AG41">
            <v>1405.5555555555557</v>
          </cell>
        </row>
        <row r="42">
          <cell r="AG42">
            <v>9155.5555555555547</v>
          </cell>
        </row>
        <row r="43">
          <cell r="AG43">
            <v>25994.444444444445</v>
          </cell>
        </row>
        <row r="44">
          <cell r="AG44">
            <v>25994.444444444445</v>
          </cell>
        </row>
        <row r="45">
          <cell r="AG45">
            <v>15400</v>
          </cell>
        </row>
        <row r="46">
          <cell r="AG46">
            <v>15400</v>
          </cell>
        </row>
        <row r="47">
          <cell r="AG47">
            <v>16183.333333333334</v>
          </cell>
        </row>
        <row r="48">
          <cell r="AG48">
            <v>15783.333333333334</v>
          </cell>
        </row>
        <row r="49">
          <cell r="AG49">
            <v>12327.777777777777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6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33009.090909090912</v>
          </cell>
        </row>
        <row r="4">
          <cell r="AG4">
            <v>32918.181818181816</v>
          </cell>
        </row>
        <row r="5">
          <cell r="AG5">
            <v>32490.909090909092</v>
          </cell>
        </row>
        <row r="6">
          <cell r="AG6">
            <v>32367.272727272728</v>
          </cell>
        </row>
        <row r="7">
          <cell r="AG7">
            <v>15990.90909090909</v>
          </cell>
        </row>
        <row r="8">
          <cell r="AG8">
            <v>15990.90909090909</v>
          </cell>
        </row>
        <row r="9">
          <cell r="AG9">
            <v>18050</v>
          </cell>
        </row>
        <row r="10">
          <cell r="AG10">
            <v>17550</v>
          </cell>
        </row>
        <row r="11">
          <cell r="AG11">
            <v>17350</v>
          </cell>
        </row>
        <row r="12">
          <cell r="AG12">
            <v>16850</v>
          </cell>
        </row>
        <row r="13">
          <cell r="AG13">
            <v>16950</v>
          </cell>
        </row>
        <row r="14">
          <cell r="AG14">
            <v>16450</v>
          </cell>
        </row>
        <row r="17">
          <cell r="AG17">
            <v>16750</v>
          </cell>
        </row>
        <row r="18">
          <cell r="AG18">
            <v>16440.909090909092</v>
          </cell>
        </row>
        <row r="19">
          <cell r="AG19">
            <v>16650</v>
          </cell>
        </row>
        <row r="20">
          <cell r="AG20">
            <v>16250</v>
          </cell>
        </row>
        <row r="24">
          <cell r="AG24">
            <v>16150</v>
          </cell>
        </row>
        <row r="26">
          <cell r="AG26">
            <v>16050</v>
          </cell>
        </row>
        <row r="27">
          <cell r="AG27">
            <v>15350</v>
          </cell>
        </row>
        <row r="28">
          <cell r="AG28">
            <v>15350</v>
          </cell>
        </row>
        <row r="29">
          <cell r="AG29">
            <v>15150</v>
          </cell>
        </row>
        <row r="30">
          <cell r="AG30">
            <v>15150</v>
          </cell>
        </row>
        <row r="31">
          <cell r="AG31">
            <v>22050</v>
          </cell>
        </row>
        <row r="32">
          <cell r="AG32">
            <v>24677.272727272728</v>
          </cell>
        </row>
        <row r="33">
          <cell r="AG33">
            <v>21050</v>
          </cell>
        </row>
        <row r="34">
          <cell r="AG34">
            <v>22026.190476190477</v>
          </cell>
        </row>
        <row r="35">
          <cell r="AG35">
            <v>23550</v>
          </cell>
        </row>
        <row r="36">
          <cell r="AG36">
            <v>26861.363636363636</v>
          </cell>
        </row>
        <row r="37">
          <cell r="AG37">
            <v>16809.090909090908</v>
          </cell>
        </row>
        <row r="38">
          <cell r="AG38">
            <v>16809.090909090908</v>
          </cell>
        </row>
        <row r="39">
          <cell r="AG39">
            <v>10027.272727272728</v>
          </cell>
        </row>
        <row r="40">
          <cell r="AG40">
            <v>12790.90909090909</v>
          </cell>
        </row>
        <row r="41">
          <cell r="AG41">
            <v>1377.2727272727273</v>
          </cell>
        </row>
        <row r="42">
          <cell r="AG42">
            <v>8586.363636363636</v>
          </cell>
        </row>
        <row r="43">
          <cell r="AG43">
            <v>28025</v>
          </cell>
        </row>
        <row r="44">
          <cell r="AG44">
            <v>28025</v>
          </cell>
        </row>
        <row r="45">
          <cell r="AG45">
            <v>15643.181818181818</v>
          </cell>
        </row>
        <row r="46">
          <cell r="AG46">
            <v>15643.181818181818</v>
          </cell>
        </row>
        <row r="47">
          <cell r="AG47">
            <v>16634.090909090908</v>
          </cell>
        </row>
        <row r="48">
          <cell r="AG48">
            <v>16111.363636363636</v>
          </cell>
        </row>
        <row r="49">
          <cell r="AG49">
            <v>12445.454545454546</v>
          </cell>
        </row>
      </sheetData>
      <sheetData sheetId="2">
        <row r="3">
          <cell r="AD3">
            <v>33550</v>
          </cell>
        </row>
        <row r="4">
          <cell r="AD4">
            <v>33550</v>
          </cell>
        </row>
        <row r="5">
          <cell r="AD5">
            <v>32950</v>
          </cell>
        </row>
        <row r="6">
          <cell r="AD6">
            <v>32950</v>
          </cell>
        </row>
        <row r="7">
          <cell r="AD7">
            <v>16250</v>
          </cell>
        </row>
        <row r="8">
          <cell r="AD8">
            <v>16250</v>
          </cell>
        </row>
        <row r="9">
          <cell r="AD9">
            <v>17952.63157894737</v>
          </cell>
        </row>
        <row r="10">
          <cell r="AD10">
            <v>17450</v>
          </cell>
        </row>
        <row r="11">
          <cell r="AD11">
            <v>17218.42105263158</v>
          </cell>
        </row>
        <row r="12">
          <cell r="AD12">
            <v>16718.42105263158</v>
          </cell>
        </row>
        <row r="13">
          <cell r="AD13">
            <v>16850</v>
          </cell>
        </row>
        <row r="14">
          <cell r="AD14">
            <v>16381.578947368422</v>
          </cell>
        </row>
        <row r="17">
          <cell r="AD17">
            <v>16650</v>
          </cell>
        </row>
        <row r="18">
          <cell r="AD18">
            <v>16318.421052631578</v>
          </cell>
        </row>
        <row r="19">
          <cell r="AD19">
            <v>16581.57894736842</v>
          </cell>
        </row>
        <row r="20">
          <cell r="AD20">
            <v>16150</v>
          </cell>
        </row>
        <row r="24">
          <cell r="AD24">
            <v>16050</v>
          </cell>
        </row>
        <row r="26">
          <cell r="AD26">
            <v>15955.263157894737</v>
          </cell>
        </row>
        <row r="27">
          <cell r="AD27">
            <v>15350</v>
          </cell>
        </row>
        <row r="28">
          <cell r="AD28">
            <v>15350</v>
          </cell>
        </row>
        <row r="29">
          <cell r="AD29">
            <v>15150</v>
          </cell>
        </row>
        <row r="30">
          <cell r="AD30">
            <v>15150</v>
          </cell>
        </row>
        <row r="31">
          <cell r="AD31">
            <v>22050</v>
          </cell>
        </row>
        <row r="32">
          <cell r="AD32">
            <v>24950</v>
          </cell>
        </row>
        <row r="33">
          <cell r="AD33">
            <v>21050</v>
          </cell>
        </row>
        <row r="34">
          <cell r="AD34">
            <v>22050</v>
          </cell>
        </row>
        <row r="35">
          <cell r="AD35">
            <v>23586.842105263157</v>
          </cell>
        </row>
        <row r="36">
          <cell r="AD36">
            <v>26739.473684210527</v>
          </cell>
        </row>
        <row r="37">
          <cell r="AD37">
            <v>17150</v>
          </cell>
        </row>
        <row r="38">
          <cell r="AD38">
            <v>17150</v>
          </cell>
        </row>
        <row r="39">
          <cell r="AD39">
            <v>9981.5789473684217</v>
          </cell>
        </row>
        <row r="40">
          <cell r="AD40">
            <v>12571.052631578947</v>
          </cell>
        </row>
        <row r="41">
          <cell r="AD41">
            <v>1539.4736842105262</v>
          </cell>
        </row>
        <row r="42">
          <cell r="AD42">
            <v>8623.6842105263149</v>
          </cell>
        </row>
        <row r="43">
          <cell r="AD43">
            <v>28844.736842105263</v>
          </cell>
        </row>
        <row r="44">
          <cell r="AD44">
            <v>28844.736842105263</v>
          </cell>
        </row>
        <row r="45">
          <cell r="AD45">
            <v>16002.631578947368</v>
          </cell>
        </row>
        <row r="46">
          <cell r="AD46">
            <v>16002.631578947368</v>
          </cell>
        </row>
        <row r="47">
          <cell r="AD47">
            <v>16397.36842105263</v>
          </cell>
        </row>
        <row r="48">
          <cell r="AD48">
            <v>15934.21052631579</v>
          </cell>
        </row>
        <row r="49">
          <cell r="AD49">
            <v>12450</v>
          </cell>
        </row>
      </sheetData>
      <sheetData sheetId="3">
        <row r="3">
          <cell r="AG3">
            <v>32978.571428571428</v>
          </cell>
        </row>
        <row r="4">
          <cell r="AG4">
            <v>32978.571428571428</v>
          </cell>
        </row>
        <row r="5">
          <cell r="AG5">
            <v>32407.142857142859</v>
          </cell>
        </row>
        <row r="6">
          <cell r="AG6">
            <v>32407.142857142859</v>
          </cell>
        </row>
        <row r="7">
          <cell r="AG7">
            <v>16154.761904761905</v>
          </cell>
        </row>
        <row r="8">
          <cell r="AG8">
            <v>16154.761904761905</v>
          </cell>
        </row>
        <row r="9">
          <cell r="AG9">
            <v>17323.809523809523</v>
          </cell>
        </row>
        <row r="10">
          <cell r="AG10">
            <v>16773.809523809523</v>
          </cell>
        </row>
        <row r="11">
          <cell r="AG11">
            <v>16150</v>
          </cell>
        </row>
        <row r="12">
          <cell r="AG12">
            <v>16002.380952380952</v>
          </cell>
        </row>
        <row r="13">
          <cell r="AG13">
            <v>15888.095238095239</v>
          </cell>
        </row>
        <row r="14">
          <cell r="AG14">
            <v>15773.809523809523</v>
          </cell>
        </row>
        <row r="17">
          <cell r="AG17">
            <v>15973.809523809523</v>
          </cell>
        </row>
        <row r="18">
          <cell r="AG18">
            <v>15497.619047619048</v>
          </cell>
        </row>
        <row r="19">
          <cell r="AG19">
            <v>15864.285714285714</v>
          </cell>
        </row>
        <row r="20">
          <cell r="AG20">
            <v>15397.619047619048</v>
          </cell>
        </row>
        <row r="24">
          <cell r="AG24">
            <v>15297.619047619048</v>
          </cell>
        </row>
        <row r="26">
          <cell r="AG26">
            <v>15207.142857142857</v>
          </cell>
        </row>
        <row r="27">
          <cell r="AG27">
            <v>14959.523809523809</v>
          </cell>
        </row>
        <row r="28">
          <cell r="AG28">
            <v>14959.523809523809</v>
          </cell>
        </row>
        <row r="29">
          <cell r="AG29">
            <v>14850</v>
          </cell>
        </row>
        <row r="30">
          <cell r="AG30">
            <v>14850</v>
          </cell>
        </row>
        <row r="31">
          <cell r="AG31">
            <v>22050</v>
          </cell>
        </row>
        <row r="32">
          <cell r="AG32">
            <v>24607.142857142859</v>
          </cell>
        </row>
        <row r="33">
          <cell r="AG33">
            <v>21050</v>
          </cell>
        </row>
        <row r="34">
          <cell r="AG34">
            <v>22050</v>
          </cell>
        </row>
        <row r="35">
          <cell r="AG35">
            <v>23650</v>
          </cell>
        </row>
        <row r="36">
          <cell r="AG36">
            <v>26578.571428571428</v>
          </cell>
        </row>
        <row r="37">
          <cell r="AG37">
            <v>17450</v>
          </cell>
        </row>
        <row r="38">
          <cell r="AG38">
            <v>17450</v>
          </cell>
        </row>
        <row r="39">
          <cell r="AG39">
            <v>8488.0952380952385</v>
          </cell>
        </row>
        <row r="40">
          <cell r="AG40">
            <v>10752.380952380952</v>
          </cell>
        </row>
        <row r="41">
          <cell r="AG41">
            <v>1450</v>
          </cell>
        </row>
        <row r="42">
          <cell r="AG42">
            <v>7761.9047619047615</v>
          </cell>
        </row>
        <row r="43">
          <cell r="AG43">
            <v>27778.571428571428</v>
          </cell>
        </row>
        <row r="44">
          <cell r="AG44">
            <v>27778.571428571428</v>
          </cell>
        </row>
        <row r="45">
          <cell r="AG45">
            <v>15640.476190476191</v>
          </cell>
        </row>
        <row r="46">
          <cell r="AG46">
            <v>15640.476190476191</v>
          </cell>
        </row>
        <row r="47">
          <cell r="AG47">
            <v>15401.190476190477</v>
          </cell>
        </row>
        <row r="48">
          <cell r="AG48">
            <v>14983.333333333334</v>
          </cell>
        </row>
        <row r="49">
          <cell r="AG49">
            <v>12271.428571428571</v>
          </cell>
        </row>
      </sheetData>
      <sheetData sheetId="4">
        <row r="3">
          <cell r="AF3">
            <v>32850</v>
          </cell>
        </row>
        <row r="4">
          <cell r="AF4">
            <v>32850</v>
          </cell>
        </row>
        <row r="5">
          <cell r="AF5">
            <v>32350</v>
          </cell>
        </row>
        <row r="6">
          <cell r="AF6">
            <v>32350</v>
          </cell>
        </row>
        <row r="7">
          <cell r="AF7">
            <v>16072.222222222223</v>
          </cell>
        </row>
        <row r="8">
          <cell r="AF8">
            <v>16072.222222222223</v>
          </cell>
        </row>
        <row r="9">
          <cell r="AF9">
            <v>17183.333333333332</v>
          </cell>
        </row>
        <row r="10">
          <cell r="AF10">
            <v>16633.333333333332</v>
          </cell>
        </row>
        <row r="11">
          <cell r="AF11">
            <v>16233.333333333334</v>
          </cell>
        </row>
        <row r="12">
          <cell r="AF12">
            <v>15733.333333333334</v>
          </cell>
        </row>
        <row r="13">
          <cell r="AF13">
            <v>15833.333333333334</v>
          </cell>
        </row>
        <row r="14">
          <cell r="AF14">
            <v>15633.333333333334</v>
          </cell>
        </row>
        <row r="17">
          <cell r="AF17">
            <v>15833.333333333334</v>
          </cell>
        </row>
        <row r="18">
          <cell r="AF18">
            <v>15333.333333333334</v>
          </cell>
        </row>
        <row r="19">
          <cell r="AF19">
            <v>15708.333333333334</v>
          </cell>
        </row>
        <row r="20">
          <cell r="AF20">
            <v>15233.333333333334</v>
          </cell>
        </row>
        <row r="24">
          <cell r="AF24">
            <v>15133.333333333334</v>
          </cell>
        </row>
        <row r="26">
          <cell r="AF26">
            <v>15033.333333333334</v>
          </cell>
        </row>
        <row r="27">
          <cell r="AF27">
            <v>14750</v>
          </cell>
        </row>
        <row r="28">
          <cell r="AF28">
            <v>14750</v>
          </cell>
        </row>
        <row r="29">
          <cell r="AF29">
            <v>14650</v>
          </cell>
        </row>
        <row r="30">
          <cell r="AF30">
            <v>14650</v>
          </cell>
        </row>
        <row r="31">
          <cell r="AF31">
            <v>22050</v>
          </cell>
        </row>
        <row r="32">
          <cell r="AF32">
            <v>24205.555555555555</v>
          </cell>
        </row>
        <row r="33">
          <cell r="AF33">
            <v>21050</v>
          </cell>
        </row>
        <row r="34">
          <cell r="AF34">
            <v>21894.444444444445</v>
          </cell>
        </row>
        <row r="35">
          <cell r="AF35">
            <v>23650</v>
          </cell>
        </row>
        <row r="36">
          <cell r="AF36">
            <v>26550</v>
          </cell>
        </row>
        <row r="37">
          <cell r="AF37">
            <v>17450</v>
          </cell>
        </row>
        <row r="38">
          <cell r="AF38">
            <v>17450</v>
          </cell>
        </row>
        <row r="39">
          <cell r="AF39">
            <v>7716.666666666667</v>
          </cell>
        </row>
        <row r="40">
          <cell r="AF40">
            <v>9438.8888888888887</v>
          </cell>
        </row>
        <row r="41">
          <cell r="AF41">
            <v>1450</v>
          </cell>
        </row>
        <row r="42">
          <cell r="AF42">
            <v>6955.5555555555557</v>
          </cell>
        </row>
        <row r="43">
          <cell r="AF43">
            <v>27444.444444444445</v>
          </cell>
        </row>
        <row r="44">
          <cell r="AF44">
            <v>27444.444444444445</v>
          </cell>
        </row>
        <row r="45">
          <cell r="AF45">
            <v>15400</v>
          </cell>
        </row>
        <row r="46">
          <cell r="AF46">
            <v>15400</v>
          </cell>
        </row>
        <row r="47">
          <cell r="AF47">
            <v>14994.444444444445</v>
          </cell>
        </row>
        <row r="48">
          <cell r="AF48">
            <v>14494.444444444445</v>
          </cell>
        </row>
        <row r="49">
          <cell r="AF49">
            <v>11900</v>
          </cell>
        </row>
      </sheetData>
      <sheetData sheetId="5">
        <row r="3">
          <cell r="AG3">
            <v>33026.315789473687</v>
          </cell>
        </row>
        <row r="4">
          <cell r="AG4">
            <v>33026.315789473687</v>
          </cell>
        </row>
        <row r="5">
          <cell r="AG5">
            <v>32573.684210526317</v>
          </cell>
        </row>
        <row r="6">
          <cell r="AG6">
            <v>32573.684210526317</v>
          </cell>
        </row>
        <row r="7">
          <cell r="AG7">
            <v>15913.157894736842</v>
          </cell>
        </row>
        <row r="8">
          <cell r="AG8">
            <v>15913.157894736842</v>
          </cell>
        </row>
        <row r="9">
          <cell r="AG9">
            <v>17200</v>
          </cell>
        </row>
        <row r="10">
          <cell r="AG10">
            <v>16650</v>
          </cell>
        </row>
        <row r="11">
          <cell r="AG11">
            <v>16250</v>
          </cell>
        </row>
        <row r="12">
          <cell r="AG12">
            <v>15750</v>
          </cell>
        </row>
        <row r="13">
          <cell r="AG13">
            <v>16050</v>
          </cell>
        </row>
        <row r="14">
          <cell r="AG14">
            <v>15650</v>
          </cell>
        </row>
        <row r="17">
          <cell r="AG17">
            <v>15850</v>
          </cell>
        </row>
        <row r="18">
          <cell r="AG18">
            <v>15350</v>
          </cell>
        </row>
        <row r="19">
          <cell r="AG19">
            <v>15750</v>
          </cell>
        </row>
        <row r="20">
          <cell r="AG20">
            <v>15250</v>
          </cell>
        </row>
        <row r="24">
          <cell r="AG24">
            <v>15150</v>
          </cell>
        </row>
        <row r="26">
          <cell r="AG26">
            <v>15050</v>
          </cell>
        </row>
        <row r="27">
          <cell r="AG27">
            <v>14581.578947368422</v>
          </cell>
        </row>
        <row r="28">
          <cell r="AG28">
            <v>14581.578947368422</v>
          </cell>
        </row>
        <row r="29">
          <cell r="AG29">
            <v>14481.578947368422</v>
          </cell>
        </row>
        <row r="30">
          <cell r="AG30">
            <v>14481.578947368422</v>
          </cell>
        </row>
        <row r="31">
          <cell r="AG31">
            <v>22234.21052631579</v>
          </cell>
        </row>
        <row r="32">
          <cell r="AG32">
            <v>24234.21052631579</v>
          </cell>
        </row>
        <row r="33">
          <cell r="AG33">
            <v>21234.21052631579</v>
          </cell>
        </row>
        <row r="34">
          <cell r="AG34">
            <v>21534.21052631579</v>
          </cell>
        </row>
        <row r="35">
          <cell r="AG35">
            <v>24007.894736842107</v>
          </cell>
        </row>
        <row r="36">
          <cell r="AG36">
            <v>26892.105263157893</v>
          </cell>
        </row>
        <row r="37">
          <cell r="AG37">
            <v>17450</v>
          </cell>
        </row>
        <row r="38">
          <cell r="AG38">
            <v>17450</v>
          </cell>
        </row>
        <row r="39">
          <cell r="AG39">
            <v>8178.9473684210525</v>
          </cell>
        </row>
        <row r="40">
          <cell r="AG40">
            <v>9207.894736842105</v>
          </cell>
        </row>
        <row r="41">
          <cell r="AG41">
            <v>1450</v>
          </cell>
        </row>
        <row r="42">
          <cell r="AG42">
            <v>7334.2105263157891</v>
          </cell>
        </row>
        <row r="43">
          <cell r="AG43">
            <v>27168.42105263158</v>
          </cell>
        </row>
        <row r="44">
          <cell r="AG44">
            <v>27168.42105263158</v>
          </cell>
        </row>
        <row r="45">
          <cell r="AG45">
            <v>15400</v>
          </cell>
        </row>
        <row r="46">
          <cell r="AG46">
            <v>15400</v>
          </cell>
        </row>
        <row r="47">
          <cell r="AG47">
            <v>15397.368421052632</v>
          </cell>
        </row>
        <row r="48">
          <cell r="AG48">
            <v>14886.842105263158</v>
          </cell>
        </row>
        <row r="49">
          <cell r="AG49">
            <v>11900</v>
          </cell>
        </row>
      </sheetData>
      <sheetData sheetId="6">
        <row r="3">
          <cell r="AF3">
            <v>33312.5</v>
          </cell>
        </row>
        <row r="4">
          <cell r="AF4">
            <v>33312.5</v>
          </cell>
        </row>
        <row r="5">
          <cell r="AF5">
            <v>32950</v>
          </cell>
        </row>
        <row r="6">
          <cell r="AF6">
            <v>32950</v>
          </cell>
        </row>
        <row r="7">
          <cell r="AF7">
            <v>15920</v>
          </cell>
        </row>
        <row r="8">
          <cell r="AF8">
            <v>15920</v>
          </cell>
        </row>
        <row r="9">
          <cell r="AF9">
            <v>17200</v>
          </cell>
        </row>
        <row r="10">
          <cell r="AF10">
            <v>16650</v>
          </cell>
        </row>
        <row r="11">
          <cell r="AF11">
            <v>16250</v>
          </cell>
        </row>
        <row r="12">
          <cell r="AF12">
            <v>15750</v>
          </cell>
        </row>
        <row r="13">
          <cell r="AF13">
            <v>16050</v>
          </cell>
        </row>
        <row r="14">
          <cell r="AF14">
            <v>15650</v>
          </cell>
        </row>
        <row r="17">
          <cell r="AF17">
            <v>15785</v>
          </cell>
        </row>
        <row r="18">
          <cell r="AF18">
            <v>15280</v>
          </cell>
        </row>
        <row r="19">
          <cell r="AF19">
            <v>15715</v>
          </cell>
        </row>
        <row r="20">
          <cell r="AF20">
            <v>15185</v>
          </cell>
        </row>
        <row r="24">
          <cell r="AF24">
            <v>15085</v>
          </cell>
        </row>
        <row r="26">
          <cell r="AF26">
            <v>14985</v>
          </cell>
        </row>
        <row r="27">
          <cell r="AF27">
            <v>14427.5</v>
          </cell>
        </row>
        <row r="28">
          <cell r="AF28">
            <v>14427.5</v>
          </cell>
        </row>
        <row r="29">
          <cell r="AF29">
            <v>14180</v>
          </cell>
        </row>
        <row r="30">
          <cell r="AF30">
            <v>14180</v>
          </cell>
        </row>
        <row r="31">
          <cell r="AF31">
            <v>23950</v>
          </cell>
        </row>
        <row r="32">
          <cell r="AF32">
            <v>25475</v>
          </cell>
        </row>
        <row r="33">
          <cell r="AF33">
            <v>22205</v>
          </cell>
        </row>
        <row r="34">
          <cell r="AF34">
            <v>22505</v>
          </cell>
        </row>
        <row r="35">
          <cell r="AF35">
            <v>26400</v>
          </cell>
        </row>
        <row r="36">
          <cell r="AF36">
            <v>27860</v>
          </cell>
        </row>
        <row r="37">
          <cell r="AF37">
            <v>17375</v>
          </cell>
        </row>
        <row r="38">
          <cell r="AF38">
            <v>17375</v>
          </cell>
        </row>
        <row r="39">
          <cell r="AF39">
            <v>9555</v>
          </cell>
        </row>
        <row r="40">
          <cell r="AF40">
            <v>10347.5</v>
          </cell>
        </row>
        <row r="41">
          <cell r="AF41">
            <v>1440</v>
          </cell>
        </row>
        <row r="42">
          <cell r="AF42">
            <v>8897.5</v>
          </cell>
        </row>
        <row r="43">
          <cell r="AF43">
            <v>27060</v>
          </cell>
        </row>
        <row r="44">
          <cell r="AF44">
            <v>27060</v>
          </cell>
        </row>
        <row r="45">
          <cell r="AF45">
            <v>15452.5</v>
          </cell>
        </row>
        <row r="46">
          <cell r="AF46">
            <v>15452.5</v>
          </cell>
        </row>
        <row r="47">
          <cell r="AF47">
            <v>15750</v>
          </cell>
        </row>
        <row r="48">
          <cell r="AF48">
            <v>15250</v>
          </cell>
        </row>
        <row r="49">
          <cell r="AF49">
            <v>11930</v>
          </cell>
        </row>
      </sheetData>
      <sheetData sheetId="7">
        <row r="3">
          <cell r="AG3">
            <v>33430.952380952382</v>
          </cell>
        </row>
        <row r="4">
          <cell r="AG4">
            <v>33430.952380952382</v>
          </cell>
        </row>
        <row r="5">
          <cell r="AG5">
            <v>32930.952380952382</v>
          </cell>
        </row>
        <row r="6">
          <cell r="AG6">
            <v>32930.952380952382</v>
          </cell>
        </row>
        <row r="7">
          <cell r="AG7">
            <v>16026.190476190477</v>
          </cell>
        </row>
        <row r="8">
          <cell r="AG8">
            <v>16026.190476190477</v>
          </cell>
        </row>
        <row r="9">
          <cell r="AG9">
            <v>17045.238095238095</v>
          </cell>
        </row>
        <row r="10">
          <cell r="AG10">
            <v>16526.190476190477</v>
          </cell>
        </row>
        <row r="11">
          <cell r="AG11">
            <v>16064.285714285714</v>
          </cell>
        </row>
        <row r="12">
          <cell r="AG12">
            <v>15564.285714285714</v>
          </cell>
        </row>
        <row r="13">
          <cell r="AG13">
            <v>15864.285714285714</v>
          </cell>
        </row>
        <row r="14">
          <cell r="AG14">
            <v>15588.095238095239</v>
          </cell>
        </row>
        <row r="17">
          <cell r="AG17">
            <v>15450</v>
          </cell>
        </row>
        <row r="18">
          <cell r="AG18">
            <v>14950</v>
          </cell>
        </row>
        <row r="19">
          <cell r="AG19">
            <v>15550</v>
          </cell>
        </row>
        <row r="20">
          <cell r="AG20">
            <v>14850</v>
          </cell>
        </row>
        <row r="24">
          <cell r="AG24">
            <v>14750</v>
          </cell>
        </row>
        <row r="26">
          <cell r="AG26">
            <v>14650</v>
          </cell>
        </row>
        <row r="27">
          <cell r="AG27">
            <v>14066.666666666666</v>
          </cell>
        </row>
        <row r="28">
          <cell r="AG28">
            <v>14066.666666666666</v>
          </cell>
        </row>
        <row r="29">
          <cell r="AG29">
            <v>13683.333333333334</v>
          </cell>
        </row>
        <row r="30">
          <cell r="AG30">
            <v>13683.333333333334</v>
          </cell>
        </row>
        <row r="31">
          <cell r="AG31">
            <v>24050</v>
          </cell>
        </row>
        <row r="32">
          <cell r="AG32">
            <v>25550</v>
          </cell>
        </row>
        <row r="33">
          <cell r="AG33">
            <v>22250</v>
          </cell>
        </row>
        <row r="34">
          <cell r="AG34">
            <v>22550</v>
          </cell>
        </row>
        <row r="35">
          <cell r="AG35">
            <v>26576.190476190477</v>
          </cell>
        </row>
        <row r="36">
          <cell r="AG36">
            <v>27909.523809523809</v>
          </cell>
        </row>
        <row r="37">
          <cell r="AG37">
            <v>17026.190476190477</v>
          </cell>
        </row>
        <row r="38">
          <cell r="AG38">
            <v>17026.190476190477</v>
          </cell>
        </row>
        <row r="39">
          <cell r="AG39">
            <v>9654.7619047619046</v>
          </cell>
        </row>
        <row r="40">
          <cell r="AG40">
            <v>10278.571428571429</v>
          </cell>
        </row>
        <row r="41">
          <cell r="AG41">
            <v>1250</v>
          </cell>
        </row>
        <row r="42">
          <cell r="AG42">
            <v>8721.4285714285706</v>
          </cell>
        </row>
        <row r="43">
          <cell r="AG43">
            <v>26616.666666666668</v>
          </cell>
        </row>
        <row r="44">
          <cell r="AG44">
            <v>26616.666666666668</v>
          </cell>
        </row>
        <row r="45">
          <cell r="AG45">
            <v>15550</v>
          </cell>
        </row>
        <row r="46">
          <cell r="AG46">
            <v>15550</v>
          </cell>
        </row>
        <row r="47">
          <cell r="AG47">
            <v>15721.428571428571</v>
          </cell>
        </row>
        <row r="48">
          <cell r="AG48">
            <v>15221.428571428571</v>
          </cell>
        </row>
        <row r="49">
          <cell r="AG49">
            <v>11900</v>
          </cell>
        </row>
      </sheetData>
      <sheetData sheetId="8">
        <row r="3">
          <cell r="AG3">
            <v>33335.714285714283</v>
          </cell>
        </row>
        <row r="4">
          <cell r="AG4">
            <v>33335.714285714283</v>
          </cell>
        </row>
        <row r="5">
          <cell r="AG5">
            <v>32888.095238095237</v>
          </cell>
        </row>
        <row r="6">
          <cell r="AG6">
            <v>32888.095238095237</v>
          </cell>
        </row>
        <row r="7">
          <cell r="AG7">
            <v>15550</v>
          </cell>
        </row>
        <row r="8">
          <cell r="AG8">
            <v>15550</v>
          </cell>
        </row>
        <row r="9">
          <cell r="AG9">
            <v>16321.428571428571</v>
          </cell>
        </row>
        <row r="10">
          <cell r="AG10">
            <v>15821.428571428571</v>
          </cell>
        </row>
        <row r="11">
          <cell r="AG11">
            <v>15321.428571428571</v>
          </cell>
        </row>
        <row r="12">
          <cell r="AG12">
            <v>14807.142857142857</v>
          </cell>
        </row>
        <row r="13">
          <cell r="AG13">
            <v>15050</v>
          </cell>
        </row>
        <row r="14">
          <cell r="AG14">
            <v>14678.571428571429</v>
          </cell>
        </row>
        <row r="17">
          <cell r="AG17">
            <v>14526.190476190477</v>
          </cell>
        </row>
        <row r="18">
          <cell r="AG18">
            <v>14016.666666666666</v>
          </cell>
        </row>
        <row r="19">
          <cell r="AG19">
            <v>14426.190476190477</v>
          </cell>
        </row>
        <row r="20">
          <cell r="AG20">
            <v>13926.190476190477</v>
          </cell>
        </row>
        <row r="24">
          <cell r="AG24">
            <v>13826.190476190477</v>
          </cell>
        </row>
        <row r="26">
          <cell r="AG26">
            <v>13726.190476190477</v>
          </cell>
        </row>
        <row r="27">
          <cell r="AG27">
            <v>13335.714285714286</v>
          </cell>
        </row>
        <row r="28">
          <cell r="AG28">
            <v>13335.714285714286</v>
          </cell>
        </row>
        <row r="29">
          <cell r="AG29">
            <v>12921.428571428571</v>
          </cell>
        </row>
        <row r="30">
          <cell r="AG30">
            <v>12921.428571428571</v>
          </cell>
        </row>
        <row r="31">
          <cell r="AG31">
            <v>25892.857142857141</v>
          </cell>
        </row>
        <row r="32">
          <cell r="AG32">
            <v>26116.666666666668</v>
          </cell>
        </row>
        <row r="33">
          <cell r="AG33">
            <v>22550</v>
          </cell>
        </row>
        <row r="34">
          <cell r="AG34">
            <v>22550</v>
          </cell>
        </row>
        <row r="35">
          <cell r="AG35">
            <v>27109.523809523809</v>
          </cell>
        </row>
        <row r="36">
          <cell r="AG36">
            <v>28338.095238095237</v>
          </cell>
        </row>
        <row r="37">
          <cell r="AG37">
            <v>16550</v>
          </cell>
        </row>
        <row r="38">
          <cell r="AG38">
            <v>16550</v>
          </cell>
        </row>
        <row r="39">
          <cell r="AG39">
            <v>9959.5383095238103</v>
          </cell>
        </row>
        <row r="40">
          <cell r="AG40">
            <v>10683.333333333334</v>
          </cell>
        </row>
        <row r="41">
          <cell r="AG41">
            <v>1250</v>
          </cell>
        </row>
        <row r="42">
          <cell r="AG42">
            <v>8788.0952380952385</v>
          </cell>
        </row>
        <row r="43">
          <cell r="AG43">
            <v>26230.952380952382</v>
          </cell>
        </row>
        <row r="44">
          <cell r="AG44">
            <v>26230.952380952382</v>
          </cell>
        </row>
        <row r="45">
          <cell r="AG45">
            <v>15454.761904761905</v>
          </cell>
        </row>
        <row r="46">
          <cell r="AG46">
            <v>15454.761904761905</v>
          </cell>
        </row>
        <row r="47">
          <cell r="AG47">
            <v>14697.619047619048</v>
          </cell>
        </row>
        <row r="48">
          <cell r="AG48">
            <v>14245.238095238095</v>
          </cell>
        </row>
        <row r="49">
          <cell r="AG49">
            <v>11833.333333333334</v>
          </cell>
        </row>
      </sheetData>
      <sheetData sheetId="9">
        <row r="3">
          <cell r="AF3">
            <v>34040.476190476191</v>
          </cell>
        </row>
        <row r="4">
          <cell r="AF4">
            <v>34040.476190476191</v>
          </cell>
        </row>
        <row r="5">
          <cell r="AF5">
            <v>33540.476190476191</v>
          </cell>
        </row>
        <row r="6">
          <cell r="AF6">
            <v>33540.476190476191</v>
          </cell>
        </row>
        <row r="7">
          <cell r="AF7">
            <v>15550</v>
          </cell>
        </row>
        <row r="8">
          <cell r="AF8">
            <v>15550</v>
          </cell>
        </row>
        <row r="9">
          <cell r="AF9">
            <v>15216.666666666666</v>
          </cell>
        </row>
        <row r="10">
          <cell r="AF10">
            <v>14683.333333333334</v>
          </cell>
        </row>
        <row r="11">
          <cell r="AF11">
            <v>14283.333333333334</v>
          </cell>
        </row>
        <row r="12">
          <cell r="AF12">
            <v>13783.333333333334</v>
          </cell>
        </row>
        <row r="13">
          <cell r="AF13">
            <v>14083.333333333334</v>
          </cell>
        </row>
        <row r="14">
          <cell r="AF14">
            <v>13616.666666666666</v>
          </cell>
        </row>
        <row r="17">
          <cell r="AF17">
            <v>13445.238095238095</v>
          </cell>
        </row>
        <row r="18">
          <cell r="AF18">
            <v>12945.238095238095</v>
          </cell>
        </row>
        <row r="19">
          <cell r="AF19">
            <v>13345.238095238095</v>
          </cell>
        </row>
        <row r="20">
          <cell r="AF20">
            <v>12845.238095238095</v>
          </cell>
        </row>
        <row r="24">
          <cell r="AF24">
            <v>12745.238095238095</v>
          </cell>
        </row>
        <row r="26">
          <cell r="AF26">
            <v>12621.428571428571</v>
          </cell>
        </row>
        <row r="27">
          <cell r="AF27">
            <v>12073.809523809523</v>
          </cell>
        </row>
        <row r="28">
          <cell r="AF28">
            <v>12073.809523809523</v>
          </cell>
        </row>
        <row r="29">
          <cell r="AF29">
            <v>11773.809523809523</v>
          </cell>
        </row>
        <row r="30">
          <cell r="AF30">
            <v>11773.809523809523</v>
          </cell>
        </row>
        <row r="31">
          <cell r="AF31">
            <v>27478.571428571428</v>
          </cell>
        </row>
        <row r="32">
          <cell r="AF32">
            <v>27478.571428571428</v>
          </cell>
        </row>
        <row r="33">
          <cell r="AF33">
            <v>23311.904761904763</v>
          </cell>
        </row>
        <row r="34">
          <cell r="AF34">
            <v>23311.904761904763</v>
          </cell>
        </row>
        <row r="35">
          <cell r="AF35">
            <v>28873.809523809523</v>
          </cell>
        </row>
        <row r="36">
          <cell r="AF36">
            <v>29016.666666666668</v>
          </cell>
        </row>
        <row r="37">
          <cell r="AF37">
            <v>17026.190476190477</v>
          </cell>
        </row>
        <row r="38">
          <cell r="AF38">
            <v>17026.190476190477</v>
          </cell>
        </row>
        <row r="39">
          <cell r="AF39">
            <v>9773.8095238095229</v>
          </cell>
        </row>
        <row r="40">
          <cell r="AF40">
            <v>11183.333333333334</v>
          </cell>
        </row>
        <row r="41">
          <cell r="AF41">
            <v>1250</v>
          </cell>
        </row>
        <row r="42">
          <cell r="AF42">
            <v>8721.4285714285706</v>
          </cell>
        </row>
        <row r="43">
          <cell r="AF43">
            <v>24602.380952380954</v>
          </cell>
        </row>
        <row r="44">
          <cell r="AF44">
            <v>24602.380952380954</v>
          </cell>
        </row>
        <row r="45">
          <cell r="AF45">
            <v>14302.380952380952</v>
          </cell>
        </row>
        <row r="46">
          <cell r="AF46">
            <v>14302.380952380952</v>
          </cell>
        </row>
        <row r="47">
          <cell r="AF47">
            <v>13566.666666666666</v>
          </cell>
        </row>
        <row r="48">
          <cell r="AF48">
            <v>13064.285714285714</v>
          </cell>
        </row>
        <row r="49">
          <cell r="AF49">
            <v>11550</v>
          </cell>
        </row>
      </sheetData>
      <sheetData sheetId="10">
        <row r="3">
          <cell r="AG3">
            <v>34050</v>
          </cell>
        </row>
        <row r="4">
          <cell r="AG4">
            <v>34050</v>
          </cell>
        </row>
        <row r="5">
          <cell r="AG5">
            <v>33550</v>
          </cell>
        </row>
        <row r="6">
          <cell r="AG6">
            <v>33550</v>
          </cell>
        </row>
        <row r="7">
          <cell r="AG7">
            <v>15550</v>
          </cell>
        </row>
        <row r="8">
          <cell r="AG8">
            <v>15550</v>
          </cell>
        </row>
        <row r="9">
          <cell r="AG9">
            <v>14427.272727272728</v>
          </cell>
        </row>
        <row r="10">
          <cell r="AG10">
            <v>13927.272727272728</v>
          </cell>
        </row>
        <row r="11">
          <cell r="AG11">
            <v>13736.363636363636</v>
          </cell>
        </row>
        <row r="12">
          <cell r="AG12">
            <v>13236.363636363636</v>
          </cell>
        </row>
        <row r="13">
          <cell r="AG13">
            <v>13540.90909090909</v>
          </cell>
        </row>
        <row r="14">
          <cell r="AG14">
            <v>13127.272727272728</v>
          </cell>
        </row>
        <row r="17">
          <cell r="AG17">
            <v>12936.363636363636</v>
          </cell>
        </row>
        <row r="18">
          <cell r="AG18">
            <v>12440.90909090909</v>
          </cell>
        </row>
        <row r="19">
          <cell r="AG19">
            <v>12804.545454545454</v>
          </cell>
        </row>
        <row r="20">
          <cell r="AG20">
            <v>12336.363636363636</v>
          </cell>
        </row>
        <row r="24">
          <cell r="AG24">
            <v>12231.818181818182</v>
          </cell>
        </row>
        <row r="26">
          <cell r="AG26">
            <v>12127.272727272728</v>
          </cell>
        </row>
        <row r="27">
          <cell r="AG27">
            <v>11550</v>
          </cell>
        </row>
        <row r="28">
          <cell r="AG28">
            <v>11550</v>
          </cell>
        </row>
        <row r="29">
          <cell r="AG29">
            <v>11250</v>
          </cell>
        </row>
        <row r="30">
          <cell r="AG30">
            <v>11250</v>
          </cell>
        </row>
        <row r="31">
          <cell r="AG31">
            <v>27413.636363636364</v>
          </cell>
        </row>
        <row r="32">
          <cell r="AG32">
            <v>27413.636363636364</v>
          </cell>
        </row>
        <row r="33">
          <cell r="AG33">
            <v>22913.636363636364</v>
          </cell>
        </row>
        <row r="34">
          <cell r="AG34">
            <v>22913.636363636364</v>
          </cell>
        </row>
        <row r="35">
          <cell r="AG35">
            <v>28695.454545454544</v>
          </cell>
        </row>
        <row r="36">
          <cell r="AG36">
            <v>28695.454545454544</v>
          </cell>
        </row>
        <row r="37">
          <cell r="AG37">
            <v>17050</v>
          </cell>
        </row>
        <row r="38">
          <cell r="AG38">
            <v>17050</v>
          </cell>
        </row>
        <row r="39">
          <cell r="AG39">
            <v>8422.7272727272721</v>
          </cell>
        </row>
        <row r="40">
          <cell r="AG40">
            <v>10381.818181818182</v>
          </cell>
        </row>
        <row r="41">
          <cell r="AG41">
            <v>1250</v>
          </cell>
        </row>
        <row r="42">
          <cell r="AG42">
            <v>7481.818181818182</v>
          </cell>
        </row>
        <row r="43">
          <cell r="AG43">
            <v>23177.272727272728</v>
          </cell>
        </row>
        <row r="44">
          <cell r="AG44">
            <v>23177.272727272728</v>
          </cell>
        </row>
        <row r="45">
          <cell r="AG45">
            <v>14150</v>
          </cell>
        </row>
        <row r="46">
          <cell r="AG46">
            <v>14150</v>
          </cell>
        </row>
        <row r="47">
          <cell r="AG47">
            <v>12463.636363636364</v>
          </cell>
        </row>
        <row r="48">
          <cell r="AG48">
            <v>12200</v>
          </cell>
        </row>
        <row r="49">
          <cell r="AG49">
            <v>11550</v>
          </cell>
        </row>
      </sheetData>
      <sheetData sheetId="11">
        <row r="3">
          <cell r="AF3">
            <v>34050</v>
          </cell>
        </row>
        <row r="4">
          <cell r="AF4">
            <v>34050</v>
          </cell>
        </row>
        <row r="5">
          <cell r="AF5">
            <v>33550</v>
          </cell>
        </row>
        <row r="6">
          <cell r="AF6">
            <v>33550</v>
          </cell>
        </row>
        <row r="7">
          <cell r="AF7">
            <v>15300</v>
          </cell>
        </row>
        <row r="8">
          <cell r="AF8">
            <v>11527.777777777777</v>
          </cell>
        </row>
        <row r="9">
          <cell r="AF9">
            <v>14392.857142857143</v>
          </cell>
        </row>
        <row r="10">
          <cell r="AF10">
            <v>13792.857142857143</v>
          </cell>
        </row>
        <row r="11">
          <cell r="AF11">
            <v>13830.952380952382</v>
          </cell>
        </row>
        <row r="12">
          <cell r="AF12">
            <v>13169.047619047618</v>
          </cell>
        </row>
        <row r="13">
          <cell r="AF13">
            <v>13554.761904761905</v>
          </cell>
        </row>
        <row r="14">
          <cell r="AF14">
            <v>13045.238095238095</v>
          </cell>
        </row>
        <row r="17">
          <cell r="AF17">
            <v>13211.904761904761</v>
          </cell>
        </row>
        <row r="18">
          <cell r="AF18">
            <v>12635.714285714286</v>
          </cell>
        </row>
        <row r="19">
          <cell r="AF19">
            <v>12878.571428571429</v>
          </cell>
        </row>
        <row r="20">
          <cell r="AF20">
            <v>12340.476190476191</v>
          </cell>
        </row>
        <row r="24">
          <cell r="AF24">
            <v>12045.238095238095</v>
          </cell>
        </row>
        <row r="26">
          <cell r="AF26">
            <v>11730.952380952382</v>
          </cell>
        </row>
        <row r="27">
          <cell r="AF27">
            <v>10950</v>
          </cell>
        </row>
        <row r="28">
          <cell r="AF28">
            <v>9747.6190476190477</v>
          </cell>
        </row>
        <row r="29">
          <cell r="AF29">
            <v>10650</v>
          </cell>
        </row>
        <row r="30">
          <cell r="AF30">
            <v>9454.7619047619046</v>
          </cell>
        </row>
        <row r="31">
          <cell r="AF31">
            <v>25440.476190476191</v>
          </cell>
        </row>
        <row r="32">
          <cell r="AF32">
            <v>25126.190476190477</v>
          </cell>
        </row>
        <row r="33">
          <cell r="AF33">
            <v>22145.238095238095</v>
          </cell>
        </row>
        <row r="34">
          <cell r="AF34">
            <v>22073.809523809523</v>
          </cell>
        </row>
        <row r="35">
          <cell r="AF35">
            <v>27640.476190476191</v>
          </cell>
        </row>
        <row r="36">
          <cell r="AF36">
            <v>27602.380952380954</v>
          </cell>
        </row>
        <row r="37">
          <cell r="AF37">
            <v>15954.761904761905</v>
          </cell>
        </row>
        <row r="38">
          <cell r="AF38">
            <v>15788.095238095239</v>
          </cell>
        </row>
        <row r="39">
          <cell r="AF39">
            <v>8969.0476190476184</v>
          </cell>
        </row>
        <row r="40">
          <cell r="AF40">
            <v>10678.571428571429</v>
          </cell>
        </row>
        <row r="41">
          <cell r="AF41">
            <v>1250</v>
          </cell>
        </row>
        <row r="42">
          <cell r="AF42">
            <v>7664.2857142857147</v>
          </cell>
        </row>
        <row r="43">
          <cell r="AF43">
            <v>22050</v>
          </cell>
        </row>
        <row r="44">
          <cell r="AF44">
            <v>21627.777777777777</v>
          </cell>
        </row>
        <row r="45">
          <cell r="AF45">
            <v>13150</v>
          </cell>
        </row>
        <row r="46">
          <cell r="AF46">
            <v>12333.333333333334</v>
          </cell>
        </row>
        <row r="47">
          <cell r="AF47">
            <v>13421.428571428571</v>
          </cell>
        </row>
        <row r="48">
          <cell r="AF48">
            <v>12869.047619047618</v>
          </cell>
        </row>
        <row r="49">
          <cell r="AF49">
            <v>10135.714285714286</v>
          </cell>
        </row>
      </sheetData>
      <sheetData sheetId="12">
        <row r="3">
          <cell r="AG3">
            <v>34050</v>
          </cell>
        </row>
        <row r="4">
          <cell r="AG4">
            <v>33716.666666666664</v>
          </cell>
        </row>
        <row r="5">
          <cell r="AG5">
            <v>33216.666666666664</v>
          </cell>
        </row>
        <row r="6">
          <cell r="AG6">
            <v>32383.333333333332</v>
          </cell>
        </row>
        <row r="8">
          <cell r="AG8">
            <v>10952.777777777777</v>
          </cell>
        </row>
        <row r="9">
          <cell r="AG9">
            <v>14750</v>
          </cell>
        </row>
        <row r="10">
          <cell r="AG10">
            <v>14050</v>
          </cell>
        </row>
        <row r="11">
          <cell r="AG11">
            <v>14050</v>
          </cell>
        </row>
        <row r="12">
          <cell r="AG12">
            <v>13450</v>
          </cell>
        </row>
        <row r="13">
          <cell r="AG13">
            <v>13650</v>
          </cell>
        </row>
        <row r="14">
          <cell r="AG14">
            <v>13161.111111111111</v>
          </cell>
        </row>
        <row r="17">
          <cell r="AG17">
            <v>13450</v>
          </cell>
        </row>
        <row r="18">
          <cell r="AG18">
            <v>12905.555555555555</v>
          </cell>
        </row>
        <row r="19">
          <cell r="AG19">
            <v>13050</v>
          </cell>
        </row>
        <row r="20">
          <cell r="AG20">
            <v>12505.555555555555</v>
          </cell>
        </row>
        <row r="24">
          <cell r="AG24">
            <v>12105.555555555555</v>
          </cell>
        </row>
        <row r="26">
          <cell r="AG26">
            <v>11650</v>
          </cell>
        </row>
        <row r="27">
          <cell r="AG27">
            <v>10650</v>
          </cell>
        </row>
        <row r="28">
          <cell r="AG28">
            <v>8966.6666666666661</v>
          </cell>
        </row>
        <row r="29">
          <cell r="AG29">
            <v>10216.666666666666</v>
          </cell>
        </row>
        <row r="30">
          <cell r="AG30">
            <v>8783.3333333333339</v>
          </cell>
        </row>
        <row r="31">
          <cell r="AG31">
            <v>24450</v>
          </cell>
        </row>
        <row r="32">
          <cell r="AG32">
            <v>24200</v>
          </cell>
        </row>
        <row r="33">
          <cell r="AG33">
            <v>22050</v>
          </cell>
        </row>
        <row r="34">
          <cell r="AG34">
            <v>22050</v>
          </cell>
        </row>
        <row r="35">
          <cell r="AG35">
            <v>26811.111111111109</v>
          </cell>
        </row>
        <row r="36">
          <cell r="AG36">
            <v>26383.333333333332</v>
          </cell>
        </row>
        <row r="37">
          <cell r="AG37">
            <v>15550</v>
          </cell>
        </row>
        <row r="38">
          <cell r="AG38">
            <v>15105.555555555555</v>
          </cell>
        </row>
        <row r="39">
          <cell r="AG39">
            <v>8005.5555555555557</v>
          </cell>
        </row>
        <row r="40">
          <cell r="AG40">
            <v>9966.6666666666661</v>
          </cell>
        </row>
        <row r="41">
          <cell r="AG41">
            <v>1250</v>
          </cell>
        </row>
        <row r="42">
          <cell r="AG42">
            <v>6711.1111111111113</v>
          </cell>
        </row>
        <row r="44">
          <cell r="AG44">
            <v>21183.333333333332</v>
          </cell>
        </row>
        <row r="46">
          <cell r="AG46">
            <v>10555.555555555555</v>
          </cell>
        </row>
        <row r="47">
          <cell r="AG47">
            <v>13661.111111111111</v>
          </cell>
        </row>
        <row r="48">
          <cell r="AG48">
            <v>13138.888888888889</v>
          </cell>
        </row>
        <row r="49">
          <cell r="AG49">
            <v>8916.6666666666661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7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34254.545454545456</v>
          </cell>
        </row>
        <row r="4">
          <cell r="AG4">
            <v>32995.454545454544</v>
          </cell>
        </row>
        <row r="5">
          <cell r="AG5">
            <v>32618.18181818182</v>
          </cell>
        </row>
        <row r="6">
          <cell r="AG6">
            <v>31618.18181818182</v>
          </cell>
        </row>
        <row r="8">
          <cell r="AG8">
            <v>10450</v>
          </cell>
        </row>
        <row r="9">
          <cell r="AG9">
            <v>14886.363636363636</v>
          </cell>
        </row>
        <row r="10">
          <cell r="AG10">
            <v>14304.545454545454</v>
          </cell>
        </row>
        <row r="11">
          <cell r="AG11">
            <v>14404.545454545454</v>
          </cell>
        </row>
        <row r="12">
          <cell r="AG12">
            <v>13890.90909090909</v>
          </cell>
        </row>
        <row r="13">
          <cell r="AG13">
            <v>14104.545454545454</v>
          </cell>
        </row>
        <row r="14">
          <cell r="AG14">
            <v>13627.272727272728</v>
          </cell>
        </row>
        <row r="17">
          <cell r="AG17">
            <v>13831.818181818182</v>
          </cell>
        </row>
        <row r="18">
          <cell r="AG18">
            <v>13345.454545454546</v>
          </cell>
        </row>
        <row r="19">
          <cell r="AG19">
            <v>13395.454545454546</v>
          </cell>
        </row>
        <row r="20">
          <cell r="AG20">
            <v>12868.181818181818</v>
          </cell>
        </row>
        <row r="24">
          <cell r="AG24">
            <v>12386.363636363636</v>
          </cell>
        </row>
        <row r="26">
          <cell r="AG26">
            <v>11886.363636363636</v>
          </cell>
        </row>
        <row r="27">
          <cell r="AG27">
            <v>10550</v>
          </cell>
        </row>
        <row r="28">
          <cell r="AG28">
            <v>8931.818181818182</v>
          </cell>
        </row>
        <row r="29">
          <cell r="AG29">
            <v>10050</v>
          </cell>
        </row>
        <row r="30">
          <cell r="AG30">
            <v>8595.454545454546</v>
          </cell>
        </row>
        <row r="31">
          <cell r="AG31">
            <v>24050</v>
          </cell>
        </row>
        <row r="32">
          <cell r="AG32">
            <v>25163.636363636364</v>
          </cell>
        </row>
        <row r="33">
          <cell r="AG33">
            <v>22050</v>
          </cell>
        </row>
        <row r="34">
          <cell r="AG34">
            <v>23345.454545454544</v>
          </cell>
        </row>
        <row r="35">
          <cell r="AG35">
            <v>26350</v>
          </cell>
        </row>
        <row r="36">
          <cell r="AG36">
            <v>26968.18181818182</v>
          </cell>
        </row>
        <row r="37">
          <cell r="AG37">
            <v>15550</v>
          </cell>
        </row>
        <row r="38">
          <cell r="AG38">
            <v>15272.727272727272</v>
          </cell>
        </row>
        <row r="39">
          <cell r="AG39">
            <v>7679.545454545455</v>
          </cell>
        </row>
        <row r="40">
          <cell r="AG40">
            <v>9604.545454545454</v>
          </cell>
        </row>
        <row r="41">
          <cell r="AG41">
            <v>1250</v>
          </cell>
        </row>
        <row r="42">
          <cell r="AG42">
            <v>6331.818181818182</v>
          </cell>
        </row>
        <row r="44">
          <cell r="AG44">
            <v>21213.636363636364</v>
          </cell>
        </row>
        <row r="46">
          <cell r="AG46">
            <v>9550</v>
          </cell>
        </row>
        <row r="47">
          <cell r="AG47">
            <v>13913.636363636364</v>
          </cell>
        </row>
        <row r="48">
          <cell r="AG48">
            <v>13218.181818181818</v>
          </cell>
        </row>
        <row r="49">
          <cell r="AG49">
            <v>8750</v>
          </cell>
        </row>
      </sheetData>
      <sheetData sheetId="2">
        <row r="3">
          <cell r="AD3">
            <v>34050</v>
          </cell>
        </row>
        <row r="4">
          <cell r="AD4">
            <v>31776.315789473683</v>
          </cell>
        </row>
        <row r="5">
          <cell r="AD5">
            <v>32050</v>
          </cell>
        </row>
        <row r="6">
          <cell r="AD6">
            <v>30071.052631578947</v>
          </cell>
        </row>
        <row r="8">
          <cell r="AD8">
            <v>10955.263157894737</v>
          </cell>
        </row>
        <row r="9">
          <cell r="AD9">
            <v>14907.894736842105</v>
          </cell>
        </row>
        <row r="10">
          <cell r="AD10">
            <v>14376.315789473685</v>
          </cell>
        </row>
        <row r="11">
          <cell r="AD11">
            <v>14507.894736842105</v>
          </cell>
        </row>
        <row r="12">
          <cell r="AD12">
            <v>14013.157894736842</v>
          </cell>
        </row>
        <row r="13">
          <cell r="AD13">
            <v>14176.315789473685</v>
          </cell>
        </row>
        <row r="14">
          <cell r="AD14">
            <v>13676.315789473685</v>
          </cell>
        </row>
        <row r="17">
          <cell r="AD17">
            <v>13876.315789473685</v>
          </cell>
        </row>
        <row r="18">
          <cell r="AD18">
            <v>13507.894736842105</v>
          </cell>
        </row>
        <row r="19">
          <cell r="AD19">
            <v>13413.157894736842</v>
          </cell>
        </row>
        <row r="20">
          <cell r="AD20">
            <v>12976.315789473685</v>
          </cell>
        </row>
        <row r="24">
          <cell r="AD24">
            <v>12476.315789473685</v>
          </cell>
        </row>
        <row r="26">
          <cell r="AD26">
            <v>11976.315789473685</v>
          </cell>
        </row>
        <row r="27">
          <cell r="AD27">
            <v>10550</v>
          </cell>
        </row>
        <row r="28">
          <cell r="AD28">
            <v>9050</v>
          </cell>
        </row>
        <row r="29">
          <cell r="AD29">
            <v>10050</v>
          </cell>
        </row>
        <row r="30">
          <cell r="AD30">
            <v>8750</v>
          </cell>
        </row>
        <row r="32">
          <cell r="AD32">
            <v>25813.157894736843</v>
          </cell>
        </row>
        <row r="34">
          <cell r="AD34">
            <v>24350</v>
          </cell>
        </row>
        <row r="36">
          <cell r="AD36">
            <v>27250</v>
          </cell>
        </row>
        <row r="38">
          <cell r="AD38">
            <v>15939.473684210527</v>
          </cell>
        </row>
        <row r="39">
          <cell r="AD39">
            <v>7765.7894736842109</v>
          </cell>
        </row>
        <row r="40">
          <cell r="AD40">
            <v>9692.105263157895</v>
          </cell>
        </row>
        <row r="41">
          <cell r="AD41">
            <v>1139.4736842105262</v>
          </cell>
        </row>
        <row r="42">
          <cell r="AD42">
            <v>6165.7894736842109</v>
          </cell>
        </row>
        <row r="44">
          <cell r="AD44">
            <v>21450</v>
          </cell>
        </row>
        <row r="46">
          <cell r="AD46">
            <v>10513.157894736842</v>
          </cell>
        </row>
        <row r="47">
          <cell r="AD47">
            <v>14050</v>
          </cell>
        </row>
        <row r="48">
          <cell r="AD48">
            <v>13350</v>
          </cell>
        </row>
        <row r="49">
          <cell r="AD49">
            <v>8623.6842105263149</v>
          </cell>
        </row>
      </sheetData>
      <sheetData sheetId="3">
        <row r="3">
          <cell r="AG3">
            <v>33585.714285714283</v>
          </cell>
        </row>
        <row r="4">
          <cell r="AG4">
            <v>30466.666666666668</v>
          </cell>
        </row>
        <row r="5">
          <cell r="AG5">
            <v>31585.714285714286</v>
          </cell>
        </row>
        <row r="6">
          <cell r="AG6">
            <v>29038.095238095237</v>
          </cell>
        </row>
        <row r="8">
          <cell r="AG8">
            <v>10845.238095238095</v>
          </cell>
        </row>
        <row r="9">
          <cell r="AG9">
            <v>13742.857142857143</v>
          </cell>
        </row>
        <row r="10">
          <cell r="AG10">
            <v>13033.333333333334</v>
          </cell>
        </row>
        <row r="11">
          <cell r="AG11">
            <v>12995.238095238095</v>
          </cell>
        </row>
        <row r="12">
          <cell r="AG12">
            <v>12500</v>
          </cell>
        </row>
        <row r="13">
          <cell r="AG13">
            <v>12726.190476190477</v>
          </cell>
        </row>
        <row r="14">
          <cell r="AG14">
            <v>12233.333333333334</v>
          </cell>
        </row>
        <row r="17">
          <cell r="AG17">
            <v>12423.809523809523</v>
          </cell>
        </row>
        <row r="18">
          <cell r="AG18">
            <v>11919.047619047618</v>
          </cell>
        </row>
        <row r="19">
          <cell r="AG19">
            <v>12183.333333333334</v>
          </cell>
        </row>
        <row r="20">
          <cell r="AG20">
            <v>11626.190476190477</v>
          </cell>
        </row>
        <row r="24">
          <cell r="AG24">
            <v>11259.523809523809</v>
          </cell>
        </row>
        <row r="26">
          <cell r="AG26">
            <v>10883.333333333334</v>
          </cell>
        </row>
        <row r="27">
          <cell r="AG27">
            <v>10292.857142857143</v>
          </cell>
        </row>
        <row r="28">
          <cell r="AG28">
            <v>8923.8095238095229</v>
          </cell>
        </row>
        <row r="29">
          <cell r="AG29">
            <v>9900</v>
          </cell>
        </row>
        <row r="30">
          <cell r="AG30">
            <v>8614.2857142857138</v>
          </cell>
        </row>
        <row r="32">
          <cell r="AG32">
            <v>25073.809523809523</v>
          </cell>
        </row>
        <row r="34">
          <cell r="AG34">
            <v>23695.238095238095</v>
          </cell>
        </row>
        <row r="36">
          <cell r="AG36">
            <v>26738.095238095237</v>
          </cell>
        </row>
        <row r="38">
          <cell r="AG38">
            <v>15950</v>
          </cell>
        </row>
        <row r="39">
          <cell r="AG39">
            <v>8847.6190476190477</v>
          </cell>
        </row>
        <row r="40">
          <cell r="AG40">
            <v>10278.571428571429</v>
          </cell>
        </row>
        <row r="41">
          <cell r="AG41">
            <v>1388.0952380952381</v>
          </cell>
        </row>
        <row r="42">
          <cell r="AG42">
            <v>6511.9047619047615</v>
          </cell>
        </row>
        <row r="44">
          <cell r="AG44">
            <v>20345.238095238095</v>
          </cell>
        </row>
        <row r="46">
          <cell r="AG46">
            <v>10435.714285714286</v>
          </cell>
        </row>
        <row r="47">
          <cell r="AG47">
            <v>12438.095238095239</v>
          </cell>
        </row>
        <row r="48">
          <cell r="AG48">
            <v>12085.714285714286</v>
          </cell>
        </row>
        <row r="49">
          <cell r="AG49">
            <v>8423.8095238095229</v>
          </cell>
        </row>
      </sheetData>
      <sheetData sheetId="4">
        <row r="3">
          <cell r="AF3">
            <v>33400</v>
          </cell>
        </row>
        <row r="4">
          <cell r="AF4">
            <v>29700</v>
          </cell>
        </row>
        <row r="5">
          <cell r="AF5">
            <v>31400</v>
          </cell>
        </row>
        <row r="6">
          <cell r="AF6">
            <v>28700</v>
          </cell>
        </row>
        <row r="8">
          <cell r="AF8">
            <v>10266.666666666666</v>
          </cell>
        </row>
        <row r="9">
          <cell r="AF9">
            <v>13733.333333333334</v>
          </cell>
        </row>
        <row r="10">
          <cell r="AF10">
            <v>12738.888888888889</v>
          </cell>
        </row>
        <row r="11">
          <cell r="AF11">
            <v>12338.888888888889</v>
          </cell>
        </row>
        <row r="12">
          <cell r="AF12">
            <v>11838.888888888889</v>
          </cell>
        </row>
        <row r="13">
          <cell r="AF13">
            <v>12100</v>
          </cell>
        </row>
        <row r="14">
          <cell r="AF14">
            <v>11600</v>
          </cell>
        </row>
        <row r="17">
          <cell r="AF17">
            <v>11805.555555555555</v>
          </cell>
        </row>
        <row r="18">
          <cell r="AF18">
            <v>11305.555555555555</v>
          </cell>
        </row>
        <row r="19">
          <cell r="AF19">
            <v>11505.555555555555</v>
          </cell>
        </row>
        <row r="20">
          <cell r="AF20">
            <v>11005.555555555555</v>
          </cell>
        </row>
        <row r="24">
          <cell r="AF24">
            <v>10705.555555555555</v>
          </cell>
        </row>
        <row r="26">
          <cell r="AF26">
            <v>10311.111111111111</v>
          </cell>
        </row>
        <row r="27">
          <cell r="AF27">
            <v>9950</v>
          </cell>
        </row>
        <row r="28">
          <cell r="AF28">
            <v>8522.2222222222226</v>
          </cell>
        </row>
        <row r="29">
          <cell r="AF29">
            <v>9700</v>
          </cell>
        </row>
        <row r="30">
          <cell r="AF30">
            <v>8100</v>
          </cell>
        </row>
        <row r="32">
          <cell r="AF32">
            <v>23583.333333333332</v>
          </cell>
        </row>
        <row r="34">
          <cell r="AF34">
            <v>22200</v>
          </cell>
        </row>
        <row r="36">
          <cell r="AF36">
            <v>26000</v>
          </cell>
        </row>
        <row r="38">
          <cell r="AF38">
            <v>15838.888888888889</v>
          </cell>
        </row>
        <row r="39">
          <cell r="AF39">
            <v>8788.8888888888887</v>
          </cell>
        </row>
        <row r="40">
          <cell r="AF40">
            <v>10111.111111111111</v>
          </cell>
        </row>
        <row r="41">
          <cell r="AF41">
            <v>1400</v>
          </cell>
        </row>
        <row r="42">
          <cell r="AF42">
            <v>6177.7777777777774</v>
          </cell>
        </row>
        <row r="44">
          <cell r="AF44">
            <v>17466.666666666668</v>
          </cell>
        </row>
        <row r="46">
          <cell r="AF46">
            <v>9566.6666666666661</v>
          </cell>
        </row>
        <row r="47">
          <cell r="AF47">
            <v>12238.888888888889</v>
          </cell>
        </row>
        <row r="48">
          <cell r="AF48">
            <v>11838.888888888889</v>
          </cell>
        </row>
        <row r="49">
          <cell r="AF49">
            <v>8100</v>
          </cell>
        </row>
      </sheetData>
      <sheetData sheetId="5">
        <row r="3">
          <cell r="AG3">
            <v>33400</v>
          </cell>
        </row>
        <row r="4">
          <cell r="AG4">
            <v>29563.888888888891</v>
          </cell>
        </row>
        <row r="5">
          <cell r="AG5">
            <v>31400</v>
          </cell>
        </row>
        <row r="6">
          <cell r="AG6">
            <v>28700</v>
          </cell>
        </row>
        <row r="8">
          <cell r="AG8">
            <v>10150</v>
          </cell>
        </row>
        <row r="9">
          <cell r="AG9">
            <v>13608.333333333334</v>
          </cell>
        </row>
        <row r="10">
          <cell r="AG10">
            <v>11909.166666666666</v>
          </cell>
        </row>
        <row r="11">
          <cell r="AG11">
            <v>12188.888888888889</v>
          </cell>
        </row>
        <row r="12">
          <cell r="AG12">
            <v>11677.777777777777</v>
          </cell>
        </row>
        <row r="13">
          <cell r="AG13">
            <v>11972.222222222223</v>
          </cell>
        </row>
        <row r="14">
          <cell r="AG14">
            <v>11472.222222222223</v>
          </cell>
        </row>
        <row r="17">
          <cell r="AG17">
            <v>11672.222222222223</v>
          </cell>
        </row>
        <row r="18">
          <cell r="AG18">
            <v>11172.222222222223</v>
          </cell>
        </row>
        <row r="19">
          <cell r="AG19">
            <v>11372.222222222223</v>
          </cell>
        </row>
        <row r="20">
          <cell r="AG20">
            <v>10872.222222222223</v>
          </cell>
        </row>
        <row r="24">
          <cell r="AG24">
            <v>10572.222222222223</v>
          </cell>
        </row>
        <row r="26">
          <cell r="AG26">
            <v>10200</v>
          </cell>
        </row>
        <row r="27">
          <cell r="AG27">
            <v>9966.6666666666661</v>
          </cell>
        </row>
        <row r="28">
          <cell r="AG28">
            <v>8633.3333333333339</v>
          </cell>
        </row>
        <row r="29">
          <cell r="AG29">
            <v>9719.4444444444453</v>
          </cell>
        </row>
        <row r="30">
          <cell r="AG30">
            <v>8361.1111111111113</v>
          </cell>
        </row>
        <row r="32">
          <cell r="AG32">
            <v>20677.777777777777</v>
          </cell>
        </row>
        <row r="34">
          <cell r="AG34">
            <v>18394.444444444445</v>
          </cell>
        </row>
        <row r="36">
          <cell r="AG36">
            <v>25744.444444444445</v>
          </cell>
        </row>
        <row r="38">
          <cell r="AG38">
            <v>15600</v>
          </cell>
        </row>
        <row r="39">
          <cell r="AG39">
            <v>10108.333333333334</v>
          </cell>
        </row>
        <row r="40">
          <cell r="AG40">
            <v>11141.666666666666</v>
          </cell>
        </row>
        <row r="41">
          <cell r="AG41">
            <v>1641.6666666666667</v>
          </cell>
        </row>
        <row r="42">
          <cell r="AG42">
            <v>7552.7777777777774</v>
          </cell>
        </row>
        <row r="44">
          <cell r="AG44">
            <v>16722.222222222223</v>
          </cell>
        </row>
        <row r="46">
          <cell r="AG46">
            <v>9100</v>
          </cell>
        </row>
        <row r="47">
          <cell r="AG47">
            <v>12191.666666666666</v>
          </cell>
        </row>
        <row r="48">
          <cell r="AG48">
            <v>11730.555555555555</v>
          </cell>
        </row>
        <row r="49">
          <cell r="AG49">
            <v>8100</v>
          </cell>
        </row>
      </sheetData>
      <sheetData sheetId="6">
        <row r="3">
          <cell r="AF3">
            <v>33538.095238095237</v>
          </cell>
        </row>
        <row r="4">
          <cell r="AF4">
            <v>30459.523809523809</v>
          </cell>
        </row>
        <row r="5">
          <cell r="AF5">
            <v>31642.857142857141</v>
          </cell>
        </row>
        <row r="6">
          <cell r="AF6">
            <v>29273.809523809523</v>
          </cell>
        </row>
        <row r="8">
          <cell r="AF8">
            <v>10259.523809523809</v>
          </cell>
        </row>
        <row r="9">
          <cell r="AF9">
            <v>13892.857142857143</v>
          </cell>
        </row>
        <row r="10">
          <cell r="AF10">
            <v>12840.476190476191</v>
          </cell>
        </row>
        <row r="11">
          <cell r="AF11">
            <v>12659.523809523809</v>
          </cell>
        </row>
        <row r="12">
          <cell r="AF12">
            <v>12159.523809523809</v>
          </cell>
        </row>
        <row r="13">
          <cell r="AF13">
            <v>12473.809523809523</v>
          </cell>
        </row>
        <row r="14">
          <cell r="AF14">
            <v>11973.809523809523</v>
          </cell>
        </row>
        <row r="17">
          <cell r="AF17">
            <v>12183.333333333334</v>
          </cell>
        </row>
        <row r="18">
          <cell r="AF18">
            <v>11683.333333333334</v>
          </cell>
        </row>
        <row r="19">
          <cell r="AF19">
            <v>11897.619047619048</v>
          </cell>
        </row>
        <row r="20">
          <cell r="AF20">
            <v>11383.333333333334</v>
          </cell>
        </row>
        <row r="24">
          <cell r="AF24">
            <v>11083.333333333334</v>
          </cell>
        </row>
        <row r="26">
          <cell r="AF26">
            <v>10773.809523809523</v>
          </cell>
        </row>
        <row r="27">
          <cell r="AF27">
            <v>10250</v>
          </cell>
        </row>
        <row r="28">
          <cell r="AF28">
            <v>9045.2380952380954</v>
          </cell>
        </row>
        <row r="29">
          <cell r="AF29">
            <v>10050</v>
          </cell>
        </row>
        <row r="30">
          <cell r="AF30">
            <v>8650</v>
          </cell>
        </row>
        <row r="32">
          <cell r="AF32">
            <v>20933.333333333332</v>
          </cell>
        </row>
        <row r="34">
          <cell r="AF34">
            <v>18500</v>
          </cell>
        </row>
        <row r="36">
          <cell r="AF36">
            <v>26850</v>
          </cell>
        </row>
        <row r="38">
          <cell r="AF38">
            <v>15895.238095238095</v>
          </cell>
        </row>
        <row r="39">
          <cell r="AF39">
            <v>10461.904761904761</v>
          </cell>
        </row>
        <row r="40">
          <cell r="AF40">
            <v>11909.523809523809</v>
          </cell>
        </row>
        <row r="41">
          <cell r="AF41">
            <v>1488.0952380952381</v>
          </cell>
        </row>
        <row r="42">
          <cell r="AF42">
            <v>8328.5714285714294</v>
          </cell>
        </row>
        <row r="44">
          <cell r="AF44">
            <v>17169.047619047618</v>
          </cell>
        </row>
        <row r="46">
          <cell r="AF46">
            <v>9221.4285714285706</v>
          </cell>
        </row>
        <row r="47">
          <cell r="AF47">
            <v>12626.190476190477</v>
          </cell>
        </row>
        <row r="48">
          <cell r="AF48">
            <v>12107.142857142857</v>
          </cell>
        </row>
        <row r="49">
          <cell r="AF49">
            <v>8230.9523809523816</v>
          </cell>
        </row>
      </sheetData>
      <sheetData sheetId="7">
        <row r="3">
          <cell r="AG3">
            <v>34050</v>
          </cell>
        </row>
        <row r="4">
          <cell r="AG4">
            <v>31750</v>
          </cell>
        </row>
        <row r="5">
          <cell r="AG5">
            <v>32250</v>
          </cell>
        </row>
        <row r="6">
          <cell r="AG6">
            <v>30345.238095238095</v>
          </cell>
        </row>
        <row r="8">
          <cell r="AG8">
            <v>10664.285714285714</v>
          </cell>
        </row>
        <row r="9">
          <cell r="AG9">
            <v>14178.571428571429</v>
          </cell>
        </row>
        <row r="10">
          <cell r="AG10">
            <v>13445.238095238095</v>
          </cell>
        </row>
        <row r="11">
          <cell r="AG11">
            <v>13164.285714285714</v>
          </cell>
        </row>
        <row r="12">
          <cell r="AG12">
            <v>12664.285714285714</v>
          </cell>
        </row>
        <row r="13">
          <cell r="AG13">
            <v>12959.523809523809</v>
          </cell>
        </row>
        <row r="14">
          <cell r="AG14">
            <v>12459.523809523809</v>
          </cell>
        </row>
        <row r="17">
          <cell r="AG17">
            <v>12726.190476190477</v>
          </cell>
        </row>
        <row r="18">
          <cell r="AG18">
            <v>12226.190476190477</v>
          </cell>
        </row>
        <row r="19">
          <cell r="AG19">
            <v>12426.190476190477</v>
          </cell>
        </row>
        <row r="20">
          <cell r="AG20">
            <v>11926.190476190477</v>
          </cell>
        </row>
        <row r="24">
          <cell r="AG24">
            <v>11626.190476190477</v>
          </cell>
        </row>
        <row r="26">
          <cell r="AG26">
            <v>11226.190476190477</v>
          </cell>
        </row>
        <row r="27">
          <cell r="AG27">
            <v>10450</v>
          </cell>
        </row>
        <row r="28">
          <cell r="AG28">
            <v>9350</v>
          </cell>
        </row>
        <row r="29">
          <cell r="AG29">
            <v>10250</v>
          </cell>
        </row>
        <row r="30">
          <cell r="AG30">
            <v>8850</v>
          </cell>
        </row>
        <row r="32">
          <cell r="AG32">
            <v>21050</v>
          </cell>
        </row>
        <row r="34">
          <cell r="AG34">
            <v>18264.285714285714</v>
          </cell>
        </row>
        <row r="36">
          <cell r="AG36">
            <v>26766.666666666668</v>
          </cell>
        </row>
        <row r="38">
          <cell r="AG38">
            <v>16050</v>
          </cell>
        </row>
        <row r="39">
          <cell r="AG39">
            <v>10642.857142857143</v>
          </cell>
        </row>
        <row r="40">
          <cell r="AG40">
            <v>11538.095238095239</v>
          </cell>
        </row>
        <row r="41">
          <cell r="AG41">
            <v>1471.4285714285713</v>
          </cell>
        </row>
        <row r="42">
          <cell r="AG42">
            <v>8909.5238095238092</v>
          </cell>
        </row>
        <row r="44">
          <cell r="AG44">
            <v>18150</v>
          </cell>
        </row>
        <row r="46">
          <cell r="AG46">
            <v>9721.4285714285706</v>
          </cell>
        </row>
        <row r="47">
          <cell r="AG47">
            <v>12926.190476190477</v>
          </cell>
        </row>
        <row r="48">
          <cell r="AG48">
            <v>12540.476190476191</v>
          </cell>
        </row>
        <row r="49">
          <cell r="AG49">
            <v>8654.7619047619046</v>
          </cell>
        </row>
      </sheetData>
      <sheetData sheetId="8">
        <row r="3">
          <cell r="AG3">
            <v>34092.105263157893</v>
          </cell>
        </row>
        <row r="4">
          <cell r="AG4">
            <v>31907.894736842107</v>
          </cell>
        </row>
        <row r="5">
          <cell r="AG5">
            <v>32292.105263157893</v>
          </cell>
        </row>
        <row r="6">
          <cell r="AG6">
            <v>30528.947368421053</v>
          </cell>
        </row>
        <row r="8">
          <cell r="AG8">
            <v>10950</v>
          </cell>
        </row>
        <row r="9">
          <cell r="AG9">
            <v>14434.21052631579</v>
          </cell>
        </row>
        <row r="10">
          <cell r="AG10">
            <v>13855.263157894737</v>
          </cell>
        </row>
        <row r="11">
          <cell r="AG11">
            <v>13760.526315789473</v>
          </cell>
        </row>
        <row r="12">
          <cell r="AG12">
            <v>13260.526315789473</v>
          </cell>
        </row>
        <row r="13">
          <cell r="AG13">
            <v>13523.684210526315</v>
          </cell>
        </row>
        <row r="14">
          <cell r="AG14">
            <v>13023.684210526315</v>
          </cell>
        </row>
        <row r="17">
          <cell r="AG17">
            <v>13223.684210526315</v>
          </cell>
        </row>
        <row r="18">
          <cell r="AG18">
            <v>12723.684210526315</v>
          </cell>
        </row>
        <row r="19">
          <cell r="AG19">
            <v>12923.684210526315</v>
          </cell>
        </row>
        <row r="20">
          <cell r="AG20">
            <v>12423.684210526315</v>
          </cell>
        </row>
        <row r="24">
          <cell r="AG24">
            <v>12060.526315789473</v>
          </cell>
        </row>
        <row r="26">
          <cell r="AG26">
            <v>11671.052631578947</v>
          </cell>
        </row>
        <row r="27">
          <cell r="AG27">
            <v>10650</v>
          </cell>
        </row>
        <row r="28">
          <cell r="AG28">
            <v>9576.3157894736851</v>
          </cell>
        </row>
        <row r="29">
          <cell r="AG29">
            <v>10450</v>
          </cell>
        </row>
        <row r="30">
          <cell r="AG30">
            <v>9076.3157894736851</v>
          </cell>
        </row>
        <row r="32">
          <cell r="AG32">
            <v>21050</v>
          </cell>
        </row>
        <row r="34">
          <cell r="AG34">
            <v>17950</v>
          </cell>
        </row>
        <row r="36">
          <cell r="AG36">
            <v>26186.842105263157</v>
          </cell>
        </row>
        <row r="38">
          <cell r="AG38">
            <v>16050</v>
          </cell>
        </row>
        <row r="39">
          <cell r="AG39">
            <v>10950</v>
          </cell>
        </row>
        <row r="40">
          <cell r="AG40">
            <v>12423.684210526315</v>
          </cell>
        </row>
        <row r="41">
          <cell r="AG41">
            <v>1500</v>
          </cell>
        </row>
        <row r="42">
          <cell r="AG42">
            <v>9913.1578947368416</v>
          </cell>
        </row>
        <row r="44">
          <cell r="AG44">
            <v>17750</v>
          </cell>
        </row>
        <row r="46">
          <cell r="AG46">
            <v>9950</v>
          </cell>
        </row>
        <row r="47">
          <cell r="AG47">
            <v>12876.315789473685</v>
          </cell>
        </row>
        <row r="48">
          <cell r="AG48">
            <v>12439.473684210527</v>
          </cell>
        </row>
        <row r="49">
          <cell r="AG49">
            <v>8807.894736842105</v>
          </cell>
        </row>
      </sheetData>
      <sheetData sheetId="9">
        <row r="3">
          <cell r="AF3">
            <v>34250</v>
          </cell>
        </row>
        <row r="4">
          <cell r="AF4">
            <v>32280</v>
          </cell>
        </row>
        <row r="5">
          <cell r="AF5">
            <v>32450</v>
          </cell>
        </row>
        <row r="6">
          <cell r="AF6">
            <v>30950</v>
          </cell>
        </row>
        <row r="8">
          <cell r="AF8">
            <v>10750</v>
          </cell>
        </row>
        <row r="9">
          <cell r="AF9">
            <v>14345</v>
          </cell>
        </row>
        <row r="10">
          <cell r="AF10">
            <v>13645</v>
          </cell>
        </row>
        <row r="11">
          <cell r="AF11">
            <v>13645</v>
          </cell>
        </row>
        <row r="12">
          <cell r="AF12">
            <v>13145</v>
          </cell>
        </row>
        <row r="13">
          <cell r="AF13">
            <v>13405</v>
          </cell>
        </row>
        <row r="14">
          <cell r="AF14">
            <v>12905</v>
          </cell>
        </row>
        <row r="17">
          <cell r="AF17">
            <v>13140</v>
          </cell>
        </row>
        <row r="18">
          <cell r="AF18">
            <v>12640</v>
          </cell>
        </row>
        <row r="19">
          <cell r="AF19">
            <v>12840</v>
          </cell>
        </row>
        <row r="20">
          <cell r="AF20">
            <v>12340</v>
          </cell>
        </row>
        <row r="24">
          <cell r="AF24">
            <v>11975</v>
          </cell>
        </row>
        <row r="26">
          <cell r="AF26">
            <v>11600</v>
          </cell>
        </row>
        <row r="27">
          <cell r="AF27">
            <v>10650</v>
          </cell>
        </row>
        <row r="28">
          <cell r="AF28">
            <v>9455</v>
          </cell>
        </row>
        <row r="29">
          <cell r="AF29">
            <v>10450</v>
          </cell>
        </row>
        <row r="30">
          <cell r="AF30">
            <v>9040</v>
          </cell>
        </row>
        <row r="32">
          <cell r="AF32">
            <v>21070</v>
          </cell>
        </row>
        <row r="34">
          <cell r="AF34">
            <v>18010</v>
          </cell>
        </row>
        <row r="36">
          <cell r="AF36">
            <v>25980</v>
          </cell>
        </row>
        <row r="38">
          <cell r="AF38">
            <v>16110</v>
          </cell>
        </row>
        <row r="39">
          <cell r="AF39">
            <v>6812.5</v>
          </cell>
        </row>
        <row r="40">
          <cell r="AF40">
            <v>10910</v>
          </cell>
        </row>
        <row r="41">
          <cell r="AF41">
            <v>1477.5</v>
          </cell>
        </row>
        <row r="42">
          <cell r="AF42">
            <v>8920</v>
          </cell>
        </row>
        <row r="44">
          <cell r="AF44">
            <v>16890</v>
          </cell>
        </row>
        <row r="46">
          <cell r="AF46">
            <v>9745</v>
          </cell>
        </row>
        <row r="47">
          <cell r="AF47">
            <v>12705</v>
          </cell>
        </row>
        <row r="48">
          <cell r="AF48">
            <v>12310</v>
          </cell>
        </row>
        <row r="49">
          <cell r="AF49">
            <v>8575</v>
          </cell>
        </row>
      </sheetData>
      <sheetData sheetId="10">
        <row r="3">
          <cell r="AG3">
            <v>33963.63636363636</v>
          </cell>
        </row>
        <row r="4">
          <cell r="AG4">
            <v>32550</v>
          </cell>
        </row>
        <row r="5">
          <cell r="AG5">
            <v>32450</v>
          </cell>
        </row>
        <row r="6">
          <cell r="AG6">
            <v>31295.454545454544</v>
          </cell>
        </row>
        <row r="8">
          <cell r="AG8">
            <v>10786.363636363636</v>
          </cell>
        </row>
        <row r="9">
          <cell r="AG9">
            <v>14450</v>
          </cell>
        </row>
        <row r="10">
          <cell r="AG10">
            <v>13750</v>
          </cell>
        </row>
        <row r="11">
          <cell r="AG11">
            <v>13454.545454545454</v>
          </cell>
        </row>
        <row r="12">
          <cell r="AG12">
            <v>12981.818181818182</v>
          </cell>
        </row>
        <row r="13">
          <cell r="AG13">
            <v>13236.363636363636</v>
          </cell>
        </row>
        <row r="14">
          <cell r="AG14">
            <v>12736.363636363636</v>
          </cell>
        </row>
        <row r="17">
          <cell r="AG17">
            <v>13036.363636363636</v>
          </cell>
        </row>
        <row r="18">
          <cell r="AG18">
            <v>12536.363636363636</v>
          </cell>
        </row>
        <row r="19">
          <cell r="AG19">
            <v>12736.363636363636</v>
          </cell>
        </row>
        <row r="20">
          <cell r="AG20">
            <v>12236.363636363636</v>
          </cell>
        </row>
        <row r="24">
          <cell r="AG24">
            <v>11936.363636363636</v>
          </cell>
        </row>
        <row r="26">
          <cell r="AG26">
            <v>11690.90909090909</v>
          </cell>
        </row>
        <row r="27">
          <cell r="AG27">
            <v>10650</v>
          </cell>
        </row>
        <row r="28">
          <cell r="AG28">
            <v>9904.545454545454</v>
          </cell>
        </row>
        <row r="29">
          <cell r="AG29">
            <v>10450</v>
          </cell>
        </row>
        <row r="30">
          <cell r="AG30">
            <v>9504.545454545454</v>
          </cell>
        </row>
        <row r="32">
          <cell r="AG32">
            <v>20777.272727272728</v>
          </cell>
        </row>
        <row r="34">
          <cell r="AG34">
            <v>17877.272727272728</v>
          </cell>
        </row>
        <row r="36">
          <cell r="AG36">
            <v>25081.81818181818</v>
          </cell>
        </row>
        <row r="38">
          <cell r="AG38">
            <v>16377.272727272728</v>
          </cell>
        </row>
        <row r="39">
          <cell r="AG39">
            <v>8856.818181818182</v>
          </cell>
        </row>
        <row r="40">
          <cell r="AG40">
            <v>9970.454545454546</v>
          </cell>
        </row>
        <row r="41">
          <cell r="AG41">
            <v>1450</v>
          </cell>
        </row>
        <row r="42">
          <cell r="AG42">
            <v>8402.2727272727279</v>
          </cell>
        </row>
        <row r="44">
          <cell r="AG44">
            <v>16654.545454545456</v>
          </cell>
        </row>
        <row r="46">
          <cell r="AG46">
            <v>10204.545454545454</v>
          </cell>
        </row>
        <row r="47">
          <cell r="AG47">
            <v>12627.272727272728</v>
          </cell>
        </row>
        <row r="48">
          <cell r="AG48">
            <v>12272.727272727272</v>
          </cell>
        </row>
        <row r="49">
          <cell r="AG49">
            <v>8463.636363636364</v>
          </cell>
        </row>
      </sheetData>
      <sheetData sheetId="11">
        <row r="3">
          <cell r="AF3">
            <v>33339.473684210527</v>
          </cell>
        </row>
        <row r="4">
          <cell r="AF4">
            <v>28065.78947368421</v>
          </cell>
        </row>
        <row r="5">
          <cell r="AF5">
            <v>32134.21052631579</v>
          </cell>
        </row>
        <row r="6">
          <cell r="AF6">
            <v>27171.052631578947</v>
          </cell>
        </row>
        <row r="7">
          <cell r="AF7">
            <v>12897.058823529413</v>
          </cell>
        </row>
        <row r="8">
          <cell r="AF8">
            <v>10376.315789473685</v>
          </cell>
        </row>
        <row r="9">
          <cell r="AF9">
            <v>14407.894736842105</v>
          </cell>
        </row>
        <row r="10">
          <cell r="AF10">
            <v>13723.684210526315</v>
          </cell>
        </row>
        <row r="11">
          <cell r="AF11">
            <v>13210.526315789473</v>
          </cell>
        </row>
        <row r="12">
          <cell r="AF12">
            <v>12710.526315789473</v>
          </cell>
        </row>
        <row r="13">
          <cell r="AF13">
            <v>13010.526315789473</v>
          </cell>
        </row>
        <row r="14">
          <cell r="AF14">
            <v>12510.526315789473</v>
          </cell>
        </row>
        <row r="17">
          <cell r="AF17">
            <v>12810.526315789473</v>
          </cell>
        </row>
        <row r="18">
          <cell r="AF18">
            <v>12310.526315789473</v>
          </cell>
        </row>
        <row r="19">
          <cell r="AF19">
            <v>12510.526315789473</v>
          </cell>
        </row>
        <row r="20">
          <cell r="AF20">
            <v>11997.368421052632</v>
          </cell>
        </row>
        <row r="24">
          <cell r="AF24">
            <v>11697.368421052632</v>
          </cell>
        </row>
        <row r="26">
          <cell r="AF26">
            <v>11455.263157894737</v>
          </cell>
        </row>
        <row r="27">
          <cell r="AF27">
            <v>10650</v>
          </cell>
        </row>
        <row r="28">
          <cell r="AF28">
            <v>9602.6315789473683</v>
          </cell>
        </row>
        <row r="29">
          <cell r="AF29">
            <v>10450</v>
          </cell>
        </row>
        <row r="30">
          <cell r="AF30">
            <v>9260.5263157894733</v>
          </cell>
        </row>
        <row r="31">
          <cell r="AF31">
            <v>19691.176470588234</v>
          </cell>
        </row>
        <row r="32">
          <cell r="AF32">
            <v>19792.105263157893</v>
          </cell>
        </row>
        <row r="33">
          <cell r="AF33">
            <v>17873.529411764706</v>
          </cell>
        </row>
        <row r="34">
          <cell r="AF34">
            <v>17892.105263157893</v>
          </cell>
        </row>
        <row r="35">
          <cell r="AF35">
            <v>23226.470588235294</v>
          </cell>
        </row>
        <row r="36">
          <cell r="AF36">
            <v>23365.78947368421</v>
          </cell>
        </row>
        <row r="37">
          <cell r="AF37">
            <v>16208.823529411764</v>
          </cell>
        </row>
        <row r="38">
          <cell r="AF38">
            <v>16213.157894736842</v>
          </cell>
        </row>
        <row r="39">
          <cell r="AF39">
            <v>8755.2631578947367</v>
          </cell>
        </row>
        <row r="40">
          <cell r="AF40">
            <v>10139.473684210527</v>
          </cell>
        </row>
        <row r="41">
          <cell r="AF41">
            <v>1450</v>
          </cell>
        </row>
        <row r="42">
          <cell r="AF42">
            <v>7989.4736842105267</v>
          </cell>
        </row>
        <row r="43">
          <cell r="AF43">
            <v>16367.64705882353</v>
          </cell>
        </row>
        <row r="44">
          <cell r="AF44">
            <v>16376.315789473685</v>
          </cell>
        </row>
        <row r="45">
          <cell r="AF45">
            <v>9897.0588235294126</v>
          </cell>
        </row>
        <row r="46">
          <cell r="AF46">
            <v>9923.6842105263149</v>
          </cell>
        </row>
        <row r="47">
          <cell r="AF47">
            <v>12323.684210526315</v>
          </cell>
        </row>
        <row r="48">
          <cell r="AF48">
            <v>12071.052631578947</v>
          </cell>
        </row>
        <row r="49">
          <cell r="AF49">
            <v>8450</v>
          </cell>
        </row>
      </sheetData>
      <sheetData sheetId="12">
        <row r="3">
          <cell r="AG3">
            <v>33050</v>
          </cell>
        </row>
        <row r="4">
          <cell r="AG4">
            <v>28949</v>
          </cell>
        </row>
        <row r="5">
          <cell r="AG5">
            <v>31975</v>
          </cell>
        </row>
        <row r="6">
          <cell r="AG6">
            <v>28025</v>
          </cell>
        </row>
        <row r="8">
          <cell r="AG8">
            <v>10410</v>
          </cell>
        </row>
        <row r="9">
          <cell r="AG9">
            <v>14350</v>
          </cell>
        </row>
        <row r="10">
          <cell r="AG10">
            <v>13750</v>
          </cell>
        </row>
        <row r="11">
          <cell r="AG11">
            <v>13250</v>
          </cell>
        </row>
        <row r="12">
          <cell r="AG12">
            <v>12750</v>
          </cell>
        </row>
        <row r="13">
          <cell r="AG13">
            <v>13085</v>
          </cell>
        </row>
        <row r="14">
          <cell r="AG14">
            <v>12585</v>
          </cell>
        </row>
        <row r="17">
          <cell r="AG17">
            <v>12885</v>
          </cell>
        </row>
        <row r="18">
          <cell r="AG18">
            <v>12385</v>
          </cell>
        </row>
        <row r="19">
          <cell r="AG19">
            <v>12585</v>
          </cell>
        </row>
        <row r="20">
          <cell r="AG20">
            <v>12085</v>
          </cell>
        </row>
        <row r="24">
          <cell r="AG24">
            <v>11785</v>
          </cell>
        </row>
        <row r="26">
          <cell r="AG26">
            <v>11485</v>
          </cell>
        </row>
        <row r="27">
          <cell r="AG27">
            <v>10650</v>
          </cell>
        </row>
        <row r="28">
          <cell r="AG28">
            <v>9550</v>
          </cell>
        </row>
        <row r="29">
          <cell r="AG29">
            <v>10450</v>
          </cell>
        </row>
        <row r="30">
          <cell r="AG30">
            <v>9250</v>
          </cell>
        </row>
        <row r="31">
          <cell r="AG31">
            <v>20765</v>
          </cell>
        </row>
        <row r="32">
          <cell r="AG32">
            <v>20765</v>
          </cell>
        </row>
        <row r="33">
          <cell r="AG33">
            <v>18775</v>
          </cell>
        </row>
        <row r="34">
          <cell r="AG34">
            <v>18775</v>
          </cell>
        </row>
        <row r="35">
          <cell r="AG35">
            <v>23910</v>
          </cell>
        </row>
        <row r="36">
          <cell r="AG36">
            <v>23910</v>
          </cell>
        </row>
        <row r="37">
          <cell r="AG37">
            <v>16450</v>
          </cell>
        </row>
        <row r="38">
          <cell r="AG38">
            <v>16450</v>
          </cell>
        </row>
        <row r="39">
          <cell r="AG39">
            <v>8730</v>
          </cell>
        </row>
        <row r="40">
          <cell r="AG40">
            <v>10455</v>
          </cell>
        </row>
        <row r="41">
          <cell r="AG41">
            <v>1450</v>
          </cell>
        </row>
        <row r="42">
          <cell r="AG42">
            <v>7600</v>
          </cell>
        </row>
        <row r="44">
          <cell r="AG44">
            <v>16715</v>
          </cell>
        </row>
        <row r="46">
          <cell r="AG46">
            <v>10070</v>
          </cell>
        </row>
        <row r="47">
          <cell r="AG47">
            <v>12400</v>
          </cell>
        </row>
        <row r="48">
          <cell r="AG48">
            <v>12000</v>
          </cell>
        </row>
        <row r="49">
          <cell r="AG49">
            <v>8535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8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33290</v>
          </cell>
        </row>
        <row r="4">
          <cell r="AG4">
            <v>29570</v>
          </cell>
        </row>
        <row r="5">
          <cell r="AG5">
            <v>32350</v>
          </cell>
        </row>
        <row r="6">
          <cell r="AG6">
            <v>28985</v>
          </cell>
        </row>
        <row r="7">
          <cell r="AG7">
            <v>10445</v>
          </cell>
        </row>
        <row r="8">
          <cell r="AG8">
            <v>10445</v>
          </cell>
        </row>
        <row r="9">
          <cell r="AG9">
            <v>14345</v>
          </cell>
        </row>
        <row r="10">
          <cell r="AG10">
            <v>13745</v>
          </cell>
        </row>
        <row r="11">
          <cell r="AG11">
            <v>13340</v>
          </cell>
        </row>
        <row r="12">
          <cell r="AG12">
            <v>12840</v>
          </cell>
        </row>
        <row r="13">
          <cell r="AG13">
            <v>13145</v>
          </cell>
        </row>
        <row r="14">
          <cell r="AG14">
            <v>12645</v>
          </cell>
        </row>
        <row r="17">
          <cell r="AG17">
            <v>12890</v>
          </cell>
        </row>
        <row r="18">
          <cell r="AG18">
            <v>12390</v>
          </cell>
        </row>
        <row r="19">
          <cell r="AG19">
            <v>12590</v>
          </cell>
        </row>
        <row r="20">
          <cell r="AG20">
            <v>12090</v>
          </cell>
        </row>
        <row r="24">
          <cell r="AG24">
            <v>11790</v>
          </cell>
        </row>
        <row r="26">
          <cell r="AG26">
            <v>11490</v>
          </cell>
        </row>
        <row r="27">
          <cell r="AG27">
            <v>10650</v>
          </cell>
        </row>
        <row r="28">
          <cell r="AG28">
            <v>9520</v>
          </cell>
        </row>
        <row r="29">
          <cell r="AG29">
            <v>10450</v>
          </cell>
        </row>
        <row r="30">
          <cell r="AG30">
            <v>9250</v>
          </cell>
        </row>
        <row r="31">
          <cell r="AG31">
            <v>22210</v>
          </cell>
        </row>
        <row r="32">
          <cell r="AG32">
            <v>22210</v>
          </cell>
        </row>
        <row r="33">
          <cell r="AG33">
            <v>19675</v>
          </cell>
        </row>
        <row r="34">
          <cell r="AG34">
            <v>17925</v>
          </cell>
        </row>
        <row r="35">
          <cell r="AG35">
            <v>25110</v>
          </cell>
        </row>
        <row r="36">
          <cell r="AG36">
            <v>25110</v>
          </cell>
        </row>
        <row r="37">
          <cell r="AG37">
            <v>16450</v>
          </cell>
        </row>
        <row r="38">
          <cell r="AG38">
            <v>16450</v>
          </cell>
        </row>
        <row r="39">
          <cell r="AG39">
            <v>9610</v>
          </cell>
        </row>
        <row r="40">
          <cell r="AG40">
            <v>10960</v>
          </cell>
        </row>
        <row r="41">
          <cell r="AG41">
            <v>1450</v>
          </cell>
        </row>
        <row r="42">
          <cell r="AG42">
            <v>7950</v>
          </cell>
        </row>
        <row r="43">
          <cell r="AG43">
            <v>18835</v>
          </cell>
        </row>
        <row r="44">
          <cell r="AG44">
            <v>18775</v>
          </cell>
        </row>
        <row r="45">
          <cell r="AG45">
            <v>10035</v>
          </cell>
        </row>
        <row r="46">
          <cell r="AG46">
            <v>10035</v>
          </cell>
        </row>
        <row r="47">
          <cell r="AG47">
            <v>12455</v>
          </cell>
        </row>
        <row r="48">
          <cell r="AG48">
            <v>11955</v>
          </cell>
        </row>
        <row r="49">
          <cell r="AG49">
            <v>8950</v>
          </cell>
        </row>
      </sheetData>
      <sheetData sheetId="2">
        <row r="3">
          <cell r="AD3">
            <v>33450</v>
          </cell>
        </row>
        <row r="4">
          <cell r="AD4">
            <v>29750</v>
          </cell>
        </row>
        <row r="5">
          <cell r="AD5">
            <v>32550</v>
          </cell>
        </row>
        <row r="6">
          <cell r="AD6">
            <v>29250</v>
          </cell>
        </row>
        <row r="7">
          <cell r="AD7">
            <v>10230</v>
          </cell>
        </row>
        <row r="8">
          <cell r="AD8">
            <v>10230</v>
          </cell>
        </row>
        <row r="9">
          <cell r="AD9">
            <v>14250</v>
          </cell>
        </row>
        <row r="10">
          <cell r="AD10">
            <v>13650</v>
          </cell>
        </row>
        <row r="11">
          <cell r="AD11">
            <v>13250</v>
          </cell>
        </row>
        <row r="12">
          <cell r="AD12">
            <v>12750</v>
          </cell>
        </row>
        <row r="13">
          <cell r="AD13">
            <v>13050</v>
          </cell>
        </row>
        <row r="14">
          <cell r="AD14">
            <v>12550</v>
          </cell>
        </row>
        <row r="17">
          <cell r="AD17">
            <v>12750</v>
          </cell>
        </row>
        <row r="18">
          <cell r="AD18">
            <v>12250</v>
          </cell>
        </row>
        <row r="19">
          <cell r="AD19">
            <v>12450</v>
          </cell>
        </row>
        <row r="20">
          <cell r="AD20">
            <v>11950</v>
          </cell>
        </row>
        <row r="24">
          <cell r="AD24">
            <v>11650</v>
          </cell>
        </row>
        <row r="26">
          <cell r="AD26">
            <v>11350</v>
          </cell>
        </row>
        <row r="27">
          <cell r="AD27">
            <v>10650</v>
          </cell>
        </row>
        <row r="28">
          <cell r="AD28">
            <v>9450</v>
          </cell>
        </row>
        <row r="29">
          <cell r="AD29">
            <v>10450</v>
          </cell>
        </row>
        <row r="30">
          <cell r="AD30">
            <v>9250</v>
          </cell>
        </row>
        <row r="31">
          <cell r="AD31">
            <v>22275</v>
          </cell>
        </row>
        <row r="32">
          <cell r="AD32">
            <v>22275</v>
          </cell>
        </row>
        <row r="33">
          <cell r="AD33">
            <v>19700</v>
          </cell>
        </row>
        <row r="34">
          <cell r="AD34">
            <v>19700</v>
          </cell>
        </row>
        <row r="35">
          <cell r="AD35">
            <v>24895</v>
          </cell>
        </row>
        <row r="36">
          <cell r="AD36">
            <v>24895</v>
          </cell>
        </row>
        <row r="37">
          <cell r="AD37">
            <v>16410</v>
          </cell>
        </row>
        <row r="38">
          <cell r="AD38">
            <v>16410</v>
          </cell>
        </row>
        <row r="39">
          <cell r="AD39">
            <v>10255</v>
          </cell>
        </row>
        <row r="40">
          <cell r="AD40">
            <v>11280</v>
          </cell>
        </row>
        <row r="41">
          <cell r="AD41">
            <v>1450</v>
          </cell>
        </row>
        <row r="42">
          <cell r="AD42">
            <v>8240</v>
          </cell>
        </row>
        <row r="43">
          <cell r="AD43">
            <v>20265</v>
          </cell>
        </row>
        <row r="44">
          <cell r="AD44">
            <v>20265</v>
          </cell>
        </row>
        <row r="45">
          <cell r="AD45">
            <v>9955</v>
          </cell>
        </row>
        <row r="46">
          <cell r="AD46">
            <v>9955</v>
          </cell>
        </row>
        <row r="47">
          <cell r="AD47">
            <v>12530</v>
          </cell>
        </row>
        <row r="48">
          <cell r="AD48">
            <v>12050</v>
          </cell>
        </row>
        <row r="49">
          <cell r="AD49">
            <v>8955</v>
          </cell>
        </row>
      </sheetData>
      <sheetData sheetId="3">
        <row r="3">
          <cell r="AG3">
            <v>33450</v>
          </cell>
        </row>
        <row r="4">
          <cell r="AG4">
            <v>29335.714285714286</v>
          </cell>
        </row>
        <row r="5">
          <cell r="AG5">
            <v>32026.190476190477</v>
          </cell>
        </row>
        <row r="6">
          <cell r="AG6">
            <v>28054.761904761905</v>
          </cell>
        </row>
        <row r="7">
          <cell r="AG7">
            <v>10250</v>
          </cell>
        </row>
        <row r="8">
          <cell r="AG8">
            <v>10250</v>
          </cell>
        </row>
        <row r="9">
          <cell r="AG9">
            <v>13854.761904761905</v>
          </cell>
        </row>
        <row r="10">
          <cell r="AG10">
            <v>13297.619047619048</v>
          </cell>
        </row>
        <row r="11">
          <cell r="AG11">
            <v>12940.476190476191</v>
          </cell>
        </row>
        <row r="12">
          <cell r="AG12">
            <v>12440.476190476191</v>
          </cell>
        </row>
        <row r="13">
          <cell r="AG13">
            <v>12769.047619047618</v>
          </cell>
        </row>
        <row r="14">
          <cell r="AG14">
            <v>12269.047619047618</v>
          </cell>
        </row>
        <row r="17">
          <cell r="AG17">
            <v>12469.047619047618</v>
          </cell>
        </row>
        <row r="18">
          <cell r="AG18">
            <v>11969.047619047618</v>
          </cell>
        </row>
        <row r="19">
          <cell r="AG19">
            <v>12169.047619047618</v>
          </cell>
        </row>
        <row r="20">
          <cell r="AG20">
            <v>11669.047619047618</v>
          </cell>
        </row>
        <row r="24">
          <cell r="AG24">
            <v>11369.047619047618</v>
          </cell>
        </row>
        <row r="26">
          <cell r="AG26">
            <v>11111.904761904761</v>
          </cell>
        </row>
        <row r="27">
          <cell r="AG27">
            <v>10650</v>
          </cell>
        </row>
        <row r="28">
          <cell r="AG28">
            <v>9450</v>
          </cell>
        </row>
        <row r="29">
          <cell r="AG29">
            <v>10450</v>
          </cell>
        </row>
        <row r="30">
          <cell r="AG30">
            <v>9250</v>
          </cell>
        </row>
        <row r="31">
          <cell r="AG31">
            <v>21750</v>
          </cell>
        </row>
        <row r="32">
          <cell r="AG32">
            <v>21750</v>
          </cell>
        </row>
        <row r="33">
          <cell r="AG33">
            <v>18950</v>
          </cell>
        </row>
        <row r="34">
          <cell r="AG34">
            <v>18950</v>
          </cell>
        </row>
        <row r="35">
          <cell r="AG35">
            <v>24492.857142857141</v>
          </cell>
        </row>
        <row r="36">
          <cell r="AG36">
            <v>24492.857142857141</v>
          </cell>
        </row>
        <row r="37">
          <cell r="AG37">
            <v>16450</v>
          </cell>
        </row>
        <row r="38">
          <cell r="AG38">
            <v>16450</v>
          </cell>
        </row>
        <row r="39">
          <cell r="AG39">
            <v>10528.571428571429</v>
          </cell>
        </row>
        <row r="40">
          <cell r="AG40">
            <v>11616.666666666666</v>
          </cell>
        </row>
        <row r="41">
          <cell r="AG41">
            <v>1450</v>
          </cell>
        </row>
        <row r="42">
          <cell r="AG42">
            <v>7907.1428571428569</v>
          </cell>
        </row>
        <row r="43">
          <cell r="AG43">
            <v>20111.904761904763</v>
          </cell>
        </row>
        <row r="44">
          <cell r="AG44">
            <v>20111.904761904763</v>
          </cell>
        </row>
        <row r="45">
          <cell r="AG45">
            <v>9902.3809523809523</v>
          </cell>
        </row>
        <row r="46">
          <cell r="AG46">
            <v>9902.3809523809523</v>
          </cell>
        </row>
        <row r="47">
          <cell r="AG47">
            <v>12050</v>
          </cell>
        </row>
        <row r="48">
          <cell r="AG48">
            <v>11735.714285714286</v>
          </cell>
        </row>
        <row r="49">
          <cell r="AG49">
            <v>8950</v>
          </cell>
        </row>
      </sheetData>
      <sheetData sheetId="4">
        <row r="3">
          <cell r="AF3">
            <v>33450</v>
          </cell>
        </row>
        <row r="4">
          <cell r="AF4">
            <v>28855.555555555555</v>
          </cell>
        </row>
        <row r="5">
          <cell r="AF5">
            <v>31550</v>
          </cell>
        </row>
        <row r="6">
          <cell r="AF6">
            <v>27338.888888888891</v>
          </cell>
        </row>
        <row r="7">
          <cell r="AF7">
            <v>10216.666666666666</v>
          </cell>
        </row>
        <row r="8">
          <cell r="AF8">
            <v>10216.666666666666</v>
          </cell>
        </row>
        <row r="9">
          <cell r="AF9">
            <v>13300</v>
          </cell>
        </row>
        <row r="10">
          <cell r="AF10">
            <v>12800</v>
          </cell>
        </row>
        <row r="11">
          <cell r="AF11">
            <v>12500</v>
          </cell>
        </row>
        <row r="12">
          <cell r="AF12">
            <v>12000</v>
          </cell>
        </row>
        <row r="13">
          <cell r="AF13">
            <v>12400</v>
          </cell>
        </row>
        <row r="14">
          <cell r="AF14">
            <v>11900</v>
          </cell>
        </row>
        <row r="17">
          <cell r="AF17">
            <v>12100</v>
          </cell>
        </row>
        <row r="18">
          <cell r="AF18">
            <v>11600</v>
          </cell>
        </row>
        <row r="19">
          <cell r="AF19">
            <v>11800</v>
          </cell>
        </row>
        <row r="20">
          <cell r="AF20">
            <v>11300</v>
          </cell>
        </row>
        <row r="24">
          <cell r="AF24">
            <v>11055.555555555555</v>
          </cell>
        </row>
        <row r="26">
          <cell r="AF26">
            <v>10855.555555555555</v>
          </cell>
        </row>
        <row r="27">
          <cell r="AF27">
            <v>10650</v>
          </cell>
        </row>
        <row r="28">
          <cell r="AF28">
            <v>9450</v>
          </cell>
        </row>
        <row r="29">
          <cell r="AF29">
            <v>10450</v>
          </cell>
        </row>
        <row r="30">
          <cell r="AF30">
            <v>9250</v>
          </cell>
        </row>
        <row r="31">
          <cell r="AF31">
            <v>21583.333333333332</v>
          </cell>
        </row>
        <row r="32">
          <cell r="AF32">
            <v>21583.333333333332</v>
          </cell>
        </row>
        <row r="33">
          <cell r="AF33">
            <v>18877.777777777777</v>
          </cell>
        </row>
        <row r="34">
          <cell r="AF34">
            <v>18877.777777777777</v>
          </cell>
        </row>
        <row r="35">
          <cell r="AF35">
            <v>24033.333333333332</v>
          </cell>
        </row>
        <row r="36">
          <cell r="AF36">
            <v>24033.333333333332</v>
          </cell>
        </row>
        <row r="37">
          <cell r="AF37">
            <v>16583.333333333332</v>
          </cell>
        </row>
        <row r="38">
          <cell r="AF38">
            <v>16583.333333333332</v>
          </cell>
        </row>
        <row r="39">
          <cell r="AF39">
            <v>10727.777777777777</v>
          </cell>
        </row>
        <row r="40">
          <cell r="AF40">
            <v>11927.777777777777</v>
          </cell>
        </row>
        <row r="41">
          <cell r="AF41">
            <v>1450</v>
          </cell>
        </row>
        <row r="42">
          <cell r="AF42">
            <v>8116.666666666667</v>
          </cell>
        </row>
        <row r="43">
          <cell r="AF43">
            <v>20272.222222222223</v>
          </cell>
        </row>
        <row r="44">
          <cell r="AF44">
            <v>20272.222222222223</v>
          </cell>
        </row>
        <row r="45">
          <cell r="AF45">
            <v>9816.6666666666661</v>
          </cell>
        </row>
        <row r="46">
          <cell r="AF46">
            <v>9816.6666666666661</v>
          </cell>
        </row>
        <row r="47">
          <cell r="AF47">
            <v>11661.111111111111</v>
          </cell>
        </row>
        <row r="48">
          <cell r="AF48">
            <v>11361.111111111111</v>
          </cell>
        </row>
        <row r="49">
          <cell r="AF49">
            <v>8950</v>
          </cell>
        </row>
      </sheetData>
      <sheetData sheetId="5">
        <row r="3">
          <cell r="AG3">
            <v>33450</v>
          </cell>
        </row>
        <row r="4">
          <cell r="AG4">
            <v>27938.888888888891</v>
          </cell>
        </row>
        <row r="5">
          <cell r="AG5">
            <v>31550</v>
          </cell>
        </row>
        <row r="6">
          <cell r="AG6">
            <v>27138.888888888891</v>
          </cell>
        </row>
        <row r="7">
          <cell r="AG7">
            <v>10150</v>
          </cell>
        </row>
        <row r="8">
          <cell r="AG8">
            <v>10150</v>
          </cell>
        </row>
        <row r="9">
          <cell r="AG9">
            <v>13250</v>
          </cell>
        </row>
        <row r="10">
          <cell r="AG10">
            <v>12750</v>
          </cell>
        </row>
        <row r="11">
          <cell r="AG11">
            <v>12450</v>
          </cell>
        </row>
        <row r="12">
          <cell r="AG12">
            <v>11950</v>
          </cell>
        </row>
        <row r="13">
          <cell r="AG13">
            <v>12350</v>
          </cell>
        </row>
        <row r="14">
          <cell r="AG14">
            <v>11850</v>
          </cell>
        </row>
        <row r="17">
          <cell r="AG17">
            <v>12045.555555555555</v>
          </cell>
        </row>
        <row r="18">
          <cell r="AG18">
            <v>11545.833333333334</v>
          </cell>
        </row>
        <row r="19">
          <cell r="AG19">
            <v>11750</v>
          </cell>
        </row>
        <row r="20">
          <cell r="AG20">
            <v>11250</v>
          </cell>
        </row>
        <row r="24">
          <cell r="AG24">
            <v>11050</v>
          </cell>
        </row>
        <row r="26">
          <cell r="AG26">
            <v>10850</v>
          </cell>
        </row>
        <row r="27">
          <cell r="AG27">
            <v>10650</v>
          </cell>
        </row>
        <row r="28">
          <cell r="AG28">
            <v>9583.3333333333339</v>
          </cell>
        </row>
        <row r="29">
          <cell r="AG29">
            <v>10450</v>
          </cell>
        </row>
        <row r="30">
          <cell r="AG30">
            <v>9327.7777777777774</v>
          </cell>
        </row>
        <row r="31">
          <cell r="AG31">
            <v>23022.222222222223</v>
          </cell>
        </row>
        <row r="32">
          <cell r="AG32">
            <v>23022.222222222223</v>
          </cell>
        </row>
        <row r="33">
          <cell r="AG33">
            <v>20211.111111111109</v>
          </cell>
        </row>
        <row r="34">
          <cell r="AG34">
            <v>20211.111111111109</v>
          </cell>
        </row>
        <row r="35">
          <cell r="AG35">
            <v>25077.777777777777</v>
          </cell>
        </row>
        <row r="36">
          <cell r="AG36">
            <v>25077.777777777777</v>
          </cell>
        </row>
        <row r="37">
          <cell r="AG37">
            <v>17050</v>
          </cell>
        </row>
        <row r="38">
          <cell r="AG38">
            <v>17050</v>
          </cell>
        </row>
        <row r="39">
          <cell r="AG39">
            <v>10583.333333333334</v>
          </cell>
        </row>
        <row r="40">
          <cell r="AG40">
            <v>11900</v>
          </cell>
        </row>
        <row r="41">
          <cell r="AG41">
            <v>1483.3333333333333</v>
          </cell>
        </row>
        <row r="42">
          <cell r="AG42">
            <v>7894.4444444444443</v>
          </cell>
        </row>
        <row r="43">
          <cell r="AG43">
            <v>20827.777777777777</v>
          </cell>
        </row>
        <row r="44">
          <cell r="AG44">
            <v>20827.777777777777</v>
          </cell>
        </row>
        <row r="45">
          <cell r="AG45">
            <v>9872.2222222222226</v>
          </cell>
        </row>
        <row r="46">
          <cell r="AG46">
            <v>9872.2222222222226</v>
          </cell>
        </row>
        <row r="47">
          <cell r="AG47">
            <v>11650</v>
          </cell>
        </row>
        <row r="48">
          <cell r="AG48">
            <v>11350</v>
          </cell>
        </row>
        <row r="49">
          <cell r="AG49">
            <v>8988.8888888888887</v>
          </cell>
        </row>
      </sheetData>
      <sheetData sheetId="6">
        <row r="3">
          <cell r="AF3">
            <v>33450</v>
          </cell>
        </row>
        <row r="4">
          <cell r="AF4">
            <v>27040.476190476191</v>
          </cell>
        </row>
        <row r="5">
          <cell r="AF5">
            <v>31550</v>
          </cell>
        </row>
        <row r="6">
          <cell r="AF6">
            <v>26430.952380952382</v>
          </cell>
        </row>
        <row r="7">
          <cell r="AF7">
            <v>10364.285714285714</v>
          </cell>
        </row>
        <row r="8">
          <cell r="AF8">
            <v>10364.285714285714</v>
          </cell>
        </row>
        <row r="9">
          <cell r="AF9">
            <v>13178.571428571429</v>
          </cell>
        </row>
        <row r="10">
          <cell r="AF10">
            <v>12678.571428571429</v>
          </cell>
        </row>
        <row r="11">
          <cell r="AF11">
            <v>12207.142857142857</v>
          </cell>
        </row>
        <row r="12">
          <cell r="AF12">
            <v>11707.142857142857</v>
          </cell>
        </row>
        <row r="13">
          <cell r="AF13">
            <v>12059.523809523809</v>
          </cell>
        </row>
        <row r="14">
          <cell r="AF14">
            <v>11559.523809523809</v>
          </cell>
        </row>
        <row r="17">
          <cell r="AF17">
            <v>11821.428571428571</v>
          </cell>
        </row>
        <row r="18">
          <cell r="AF18">
            <v>11311.904761904761</v>
          </cell>
        </row>
        <row r="19">
          <cell r="AF19">
            <v>11683.333333333334</v>
          </cell>
        </row>
        <row r="20">
          <cell r="AF20">
            <v>11269.047619047618</v>
          </cell>
        </row>
        <row r="24">
          <cell r="AF24">
            <v>10926.190476190477</v>
          </cell>
        </row>
        <row r="26">
          <cell r="AF26">
            <v>10773.809523809523</v>
          </cell>
        </row>
        <row r="27">
          <cell r="AF27">
            <v>10650</v>
          </cell>
        </row>
        <row r="28">
          <cell r="AF28">
            <v>9702.3809523809523</v>
          </cell>
        </row>
        <row r="29">
          <cell r="AF29">
            <v>10450</v>
          </cell>
        </row>
        <row r="30">
          <cell r="AF30">
            <v>9402.3809523809523</v>
          </cell>
        </row>
        <row r="31">
          <cell r="AF31">
            <v>22911.904761904763</v>
          </cell>
        </row>
        <row r="32">
          <cell r="AF32">
            <v>22911.904761904763</v>
          </cell>
        </row>
        <row r="33">
          <cell r="AF33">
            <v>20373.809523809523</v>
          </cell>
        </row>
        <row r="34">
          <cell r="AF34">
            <v>20373.809523809523</v>
          </cell>
        </row>
        <row r="35">
          <cell r="AF35">
            <v>24911.904761904763</v>
          </cell>
        </row>
        <row r="36">
          <cell r="AF36">
            <v>24911.904761904763</v>
          </cell>
        </row>
        <row r="37">
          <cell r="AF37">
            <v>17202.380952380954</v>
          </cell>
        </row>
        <row r="38">
          <cell r="AF38">
            <v>17202.380952380954</v>
          </cell>
        </row>
        <row r="39">
          <cell r="AF39">
            <v>10885.714285714286</v>
          </cell>
        </row>
        <row r="40">
          <cell r="AF40">
            <v>12278.571428571429</v>
          </cell>
        </row>
        <row r="41">
          <cell r="AF41">
            <v>2050</v>
          </cell>
        </row>
        <row r="42">
          <cell r="AF42">
            <v>8502.3809523809523</v>
          </cell>
        </row>
        <row r="43">
          <cell r="AF43">
            <v>21954.761904761905</v>
          </cell>
        </row>
        <row r="44">
          <cell r="AF44">
            <v>21954.761904761905</v>
          </cell>
        </row>
        <row r="45">
          <cell r="AF45">
            <v>10011.904761904761</v>
          </cell>
        </row>
        <row r="46">
          <cell r="AF46">
            <v>10011.904761904761</v>
          </cell>
        </row>
        <row r="47">
          <cell r="AF47">
            <v>11478.571428571429</v>
          </cell>
        </row>
        <row r="48">
          <cell r="AF48">
            <v>11178.571428571429</v>
          </cell>
        </row>
        <row r="49">
          <cell r="AF49">
            <v>9235.7142857142862</v>
          </cell>
        </row>
      </sheetData>
      <sheetData sheetId="7">
        <row r="3">
          <cell r="AG3">
            <v>33664.285714285717</v>
          </cell>
        </row>
        <row r="4">
          <cell r="AG4">
            <v>28373.809523809523</v>
          </cell>
        </row>
        <row r="5">
          <cell r="AG5">
            <v>31721.428571428572</v>
          </cell>
        </row>
        <row r="6">
          <cell r="AG6">
            <v>27502.380952380954</v>
          </cell>
        </row>
        <row r="7">
          <cell r="AG7">
            <v>10930.952380952382</v>
          </cell>
        </row>
        <row r="8">
          <cell r="AG8">
            <v>10930.952380952382</v>
          </cell>
        </row>
        <row r="9">
          <cell r="AG9">
            <v>14026.190476190477</v>
          </cell>
        </row>
        <row r="10">
          <cell r="AG10">
            <v>13526.190476190477</v>
          </cell>
        </row>
        <row r="11">
          <cell r="AG11">
            <v>13030.952380952382</v>
          </cell>
        </row>
        <row r="12">
          <cell r="AG12">
            <v>12530.952380952382</v>
          </cell>
        </row>
        <row r="13">
          <cell r="AG13">
            <v>12792.857142857143</v>
          </cell>
        </row>
        <row r="14">
          <cell r="AG14">
            <v>12292.857142857143</v>
          </cell>
        </row>
        <row r="17">
          <cell r="AG17">
            <v>12592.857142857143</v>
          </cell>
        </row>
        <row r="18">
          <cell r="AG18">
            <v>12092.857142857143</v>
          </cell>
        </row>
        <row r="19">
          <cell r="AG19">
            <v>12350</v>
          </cell>
        </row>
        <row r="20">
          <cell r="AG20">
            <v>11850</v>
          </cell>
        </row>
        <row r="24">
          <cell r="AG24">
            <v>11583.333333333334</v>
          </cell>
        </row>
        <row r="26">
          <cell r="AG26">
            <v>11321.428571428571</v>
          </cell>
        </row>
        <row r="27">
          <cell r="AG27">
            <v>10650</v>
          </cell>
        </row>
        <row r="28">
          <cell r="AG28">
            <v>9797.6190476190477</v>
          </cell>
        </row>
        <row r="29">
          <cell r="AG29">
            <v>10450</v>
          </cell>
        </row>
        <row r="30">
          <cell r="AG30">
            <v>9526.1904761904771</v>
          </cell>
        </row>
        <row r="31">
          <cell r="AG31">
            <v>23711.904761904763</v>
          </cell>
        </row>
        <row r="32">
          <cell r="AG32">
            <v>23711.904761904763</v>
          </cell>
        </row>
        <row r="33">
          <cell r="AG33">
            <v>21354.761904761905</v>
          </cell>
        </row>
        <row r="34">
          <cell r="AG34">
            <v>21354.761904761905</v>
          </cell>
        </row>
        <row r="35">
          <cell r="AG35">
            <v>26273.809523809523</v>
          </cell>
        </row>
        <row r="36">
          <cell r="AG36">
            <v>26273.809523809523</v>
          </cell>
        </row>
        <row r="37">
          <cell r="AG37">
            <v>17683.333333333332</v>
          </cell>
        </row>
        <row r="38">
          <cell r="AG38">
            <v>17683.333333333332</v>
          </cell>
        </row>
        <row r="39">
          <cell r="AG39">
            <v>11366.666666666666</v>
          </cell>
        </row>
        <row r="40">
          <cell r="AG40">
            <v>12776.190476190477</v>
          </cell>
        </row>
        <row r="41">
          <cell r="AG41">
            <v>2383.3333333333335</v>
          </cell>
        </row>
        <row r="42">
          <cell r="AG42">
            <v>8830.9523809523816</v>
          </cell>
        </row>
        <row r="43">
          <cell r="AG43">
            <v>22797.619047619046</v>
          </cell>
        </row>
        <row r="44">
          <cell r="AG44">
            <v>22797.619047619046</v>
          </cell>
        </row>
        <row r="45">
          <cell r="AG45">
            <v>10050</v>
          </cell>
        </row>
        <row r="46">
          <cell r="AG46">
            <v>10050</v>
          </cell>
        </row>
        <row r="47">
          <cell r="AG47">
            <v>12321.428571428571</v>
          </cell>
        </row>
        <row r="48">
          <cell r="AG48">
            <v>12035.714285714286</v>
          </cell>
        </row>
        <row r="49">
          <cell r="AG49">
            <v>9492.8571428571431</v>
          </cell>
        </row>
      </sheetData>
      <sheetData sheetId="8">
        <row r="3">
          <cell r="AG3">
            <v>33950</v>
          </cell>
        </row>
        <row r="4">
          <cell r="AG4">
            <v>28870</v>
          </cell>
        </row>
        <row r="5">
          <cell r="AG5">
            <v>31950</v>
          </cell>
        </row>
        <row r="6">
          <cell r="AG6">
            <v>27870</v>
          </cell>
        </row>
        <row r="7">
          <cell r="AG7">
            <v>11510</v>
          </cell>
        </row>
        <row r="8">
          <cell r="AG8">
            <v>11510</v>
          </cell>
        </row>
        <row r="9">
          <cell r="AG9">
            <v>13760</v>
          </cell>
        </row>
        <row r="10">
          <cell r="AG10">
            <v>13260</v>
          </cell>
        </row>
        <row r="11">
          <cell r="AG11">
            <v>12760</v>
          </cell>
        </row>
        <row r="12">
          <cell r="AG12">
            <v>12260</v>
          </cell>
        </row>
        <row r="13">
          <cell r="AG13">
            <v>12560</v>
          </cell>
        </row>
        <row r="14">
          <cell r="AG14">
            <v>12060</v>
          </cell>
        </row>
        <row r="17">
          <cell r="AG17">
            <v>12360</v>
          </cell>
        </row>
        <row r="18">
          <cell r="AG18">
            <v>11860</v>
          </cell>
        </row>
        <row r="19">
          <cell r="AG19">
            <v>12150</v>
          </cell>
        </row>
        <row r="20">
          <cell r="AG20">
            <v>11650</v>
          </cell>
        </row>
        <row r="24">
          <cell r="AG24">
            <v>11450</v>
          </cell>
        </row>
        <row r="26">
          <cell r="AG26">
            <v>11250</v>
          </cell>
        </row>
        <row r="27">
          <cell r="AG27">
            <v>10650</v>
          </cell>
        </row>
        <row r="28">
          <cell r="AG28">
            <v>10145</v>
          </cell>
        </row>
        <row r="29">
          <cell r="AG29">
            <v>10450</v>
          </cell>
        </row>
        <row r="30">
          <cell r="AG30">
            <v>9845</v>
          </cell>
        </row>
        <row r="31">
          <cell r="AG31">
            <v>24275</v>
          </cell>
        </row>
        <row r="32">
          <cell r="AG32">
            <v>24275</v>
          </cell>
        </row>
        <row r="33">
          <cell r="AG33">
            <v>21775</v>
          </cell>
        </row>
        <row r="34">
          <cell r="AG34">
            <v>21775</v>
          </cell>
        </row>
        <row r="35">
          <cell r="AG35">
            <v>26855</v>
          </cell>
        </row>
        <row r="36">
          <cell r="AG36">
            <v>26855</v>
          </cell>
        </row>
        <row r="37">
          <cell r="AG37">
            <v>17950</v>
          </cell>
        </row>
        <row r="38">
          <cell r="AG38">
            <v>17950</v>
          </cell>
        </row>
        <row r="39">
          <cell r="AG39">
            <v>11140</v>
          </cell>
        </row>
        <row r="40">
          <cell r="AG40">
            <v>12892.5</v>
          </cell>
        </row>
        <row r="41">
          <cell r="AG41">
            <v>2550</v>
          </cell>
        </row>
        <row r="42">
          <cell r="AG42">
            <v>8862.5</v>
          </cell>
        </row>
        <row r="43">
          <cell r="AG43">
            <v>23360</v>
          </cell>
        </row>
        <row r="44">
          <cell r="AG44">
            <v>23360</v>
          </cell>
        </row>
        <row r="45">
          <cell r="AG45">
            <v>10445</v>
          </cell>
        </row>
        <row r="46">
          <cell r="AG46">
            <v>10445</v>
          </cell>
        </row>
        <row r="47">
          <cell r="AG47">
            <v>12260</v>
          </cell>
        </row>
        <row r="48">
          <cell r="AG48">
            <v>12060</v>
          </cell>
        </row>
        <row r="49">
          <cell r="AG49">
            <v>9550</v>
          </cell>
        </row>
      </sheetData>
      <sheetData sheetId="9">
        <row r="3">
          <cell r="AF3">
            <v>33950</v>
          </cell>
        </row>
        <row r="4">
          <cell r="AF4">
            <v>28095.454545454544</v>
          </cell>
        </row>
        <row r="5">
          <cell r="AF5">
            <v>31950</v>
          </cell>
        </row>
        <row r="6">
          <cell r="AF6">
            <v>27163.636363636364</v>
          </cell>
        </row>
        <row r="7">
          <cell r="AF7">
            <v>11672.727272727272</v>
          </cell>
        </row>
        <row r="8">
          <cell r="AF8">
            <v>11672.727272727272</v>
          </cell>
        </row>
        <row r="9">
          <cell r="AF9">
            <v>13372.727272727272</v>
          </cell>
        </row>
        <row r="10">
          <cell r="AF10">
            <v>12872.727272727272</v>
          </cell>
        </row>
        <row r="11">
          <cell r="AF11">
            <v>12372.727272727272</v>
          </cell>
        </row>
        <row r="12">
          <cell r="AF12">
            <v>11872.727272727272</v>
          </cell>
        </row>
        <row r="13">
          <cell r="AF13">
            <v>12172.727272727272</v>
          </cell>
        </row>
        <row r="14">
          <cell r="AF14">
            <v>11659.09090909091</v>
          </cell>
        </row>
        <row r="17">
          <cell r="AF17">
            <v>11972.727272727272</v>
          </cell>
        </row>
        <row r="18">
          <cell r="AF18">
            <v>11472.727272727272</v>
          </cell>
        </row>
        <row r="19">
          <cell r="AF19">
            <v>11800</v>
          </cell>
        </row>
        <row r="20">
          <cell r="AF20">
            <v>11300</v>
          </cell>
        </row>
        <row r="24">
          <cell r="AF24">
            <v>11100</v>
          </cell>
        </row>
        <row r="26">
          <cell r="AF26">
            <v>10927.272727272728</v>
          </cell>
        </row>
        <row r="27">
          <cell r="AF27">
            <v>10650</v>
          </cell>
        </row>
        <row r="28">
          <cell r="AF28">
            <v>9986.363636363636</v>
          </cell>
        </row>
        <row r="29">
          <cell r="AF29">
            <v>10450</v>
          </cell>
        </row>
        <row r="30">
          <cell r="AF30">
            <v>9768.181818181818</v>
          </cell>
        </row>
        <row r="31">
          <cell r="AF31">
            <v>23950</v>
          </cell>
        </row>
        <row r="32">
          <cell r="AF32">
            <v>23950</v>
          </cell>
        </row>
        <row r="33">
          <cell r="AF33">
            <v>21450</v>
          </cell>
        </row>
        <row r="34">
          <cell r="AF34">
            <v>21450</v>
          </cell>
        </row>
        <row r="35">
          <cell r="AF35">
            <v>26150</v>
          </cell>
        </row>
        <row r="36">
          <cell r="AF36">
            <v>26150</v>
          </cell>
        </row>
        <row r="37">
          <cell r="AF37">
            <v>18068.18181818182</v>
          </cell>
        </row>
        <row r="38">
          <cell r="AF38">
            <v>18118.18181818182</v>
          </cell>
        </row>
        <row r="39">
          <cell r="AF39">
            <v>8759.0909090909099</v>
          </cell>
        </row>
        <row r="40">
          <cell r="AF40">
            <v>10963.636363636364</v>
          </cell>
        </row>
        <row r="41">
          <cell r="AF41">
            <v>2509.090909090909</v>
          </cell>
        </row>
        <row r="42">
          <cell r="AF42">
            <v>7509.090909090909</v>
          </cell>
        </row>
        <row r="43">
          <cell r="AF43">
            <v>21959.090909090908</v>
          </cell>
        </row>
        <row r="44">
          <cell r="AF44">
            <v>21959.090909090908</v>
          </cell>
        </row>
        <row r="45">
          <cell r="AF45">
            <v>10804.545454545454</v>
          </cell>
        </row>
        <row r="46">
          <cell r="AF46">
            <v>10804.545454545454</v>
          </cell>
        </row>
        <row r="47">
          <cell r="AF47">
            <v>11672.727272727272</v>
          </cell>
        </row>
        <row r="48">
          <cell r="AF48">
            <v>11472.727272727272</v>
          </cell>
        </row>
        <row r="49">
          <cell r="AF49">
            <v>9504.545454545454</v>
          </cell>
        </row>
      </sheetData>
      <sheetData sheetId="10">
        <row r="3">
          <cell r="AG3">
            <v>33654.761904761908</v>
          </cell>
        </row>
        <row r="4">
          <cell r="AG4">
            <v>28021.428571428572</v>
          </cell>
        </row>
        <row r="5">
          <cell r="AG5">
            <v>31654.761904761905</v>
          </cell>
        </row>
        <row r="6">
          <cell r="AG6">
            <v>27021.428571428572</v>
          </cell>
        </row>
        <row r="7">
          <cell r="AG7">
            <v>11564.285714285714</v>
          </cell>
        </row>
        <row r="8">
          <cell r="AG8">
            <v>11564.285714285714</v>
          </cell>
        </row>
        <row r="9">
          <cell r="AG9">
            <v>13869.047619047618</v>
          </cell>
        </row>
        <row r="10">
          <cell r="AG10">
            <v>13369.047619047618</v>
          </cell>
        </row>
        <row r="11">
          <cell r="AG11">
            <v>12869.047619047618</v>
          </cell>
        </row>
        <row r="12">
          <cell r="AG12">
            <v>12369.047619047618</v>
          </cell>
        </row>
        <row r="13">
          <cell r="AG13">
            <v>12669.047619047618</v>
          </cell>
        </row>
        <row r="14">
          <cell r="AG14">
            <v>12169.047619047618</v>
          </cell>
        </row>
        <row r="17">
          <cell r="AG17">
            <v>12488.095238095239</v>
          </cell>
        </row>
        <row r="18">
          <cell r="AG18">
            <v>11988.095238095239</v>
          </cell>
        </row>
        <row r="19">
          <cell r="AG19">
            <v>12321.428571428571</v>
          </cell>
        </row>
        <row r="20">
          <cell r="AG20">
            <v>11814.285714285714</v>
          </cell>
        </row>
        <row r="24">
          <cell r="AG24">
            <v>11621.428571428571</v>
          </cell>
        </row>
        <row r="26">
          <cell r="AG26">
            <v>11421.428571428571</v>
          </cell>
        </row>
        <row r="27">
          <cell r="AG27">
            <v>10650</v>
          </cell>
        </row>
        <row r="28">
          <cell r="AG28">
            <v>10392.857142857143</v>
          </cell>
        </row>
        <row r="29">
          <cell r="AG29">
            <v>10450</v>
          </cell>
        </row>
        <row r="30">
          <cell r="AG30">
            <v>10192.857142857143</v>
          </cell>
        </row>
        <row r="31">
          <cell r="AG31">
            <v>23950</v>
          </cell>
        </row>
        <row r="32">
          <cell r="AG32">
            <v>23950</v>
          </cell>
        </row>
        <row r="33">
          <cell r="AG33">
            <v>21450</v>
          </cell>
        </row>
        <row r="34">
          <cell r="AG34">
            <v>21450</v>
          </cell>
        </row>
        <row r="35">
          <cell r="AG35">
            <v>26150</v>
          </cell>
        </row>
        <row r="36">
          <cell r="AG36">
            <v>26150</v>
          </cell>
        </row>
        <row r="37">
          <cell r="AG37">
            <v>18497.619047619046</v>
          </cell>
        </row>
        <row r="38">
          <cell r="AG38">
            <v>18497.619047619046</v>
          </cell>
        </row>
        <row r="39">
          <cell r="AG39">
            <v>8554.7619047619046</v>
          </cell>
        </row>
        <row r="40">
          <cell r="AG40">
            <v>10364.285714285714</v>
          </cell>
        </row>
        <row r="41">
          <cell r="AG41">
            <v>2307.1428571428573</v>
          </cell>
        </row>
        <row r="42">
          <cell r="AG42">
            <v>6871.4285714285716</v>
          </cell>
        </row>
        <row r="43">
          <cell r="AG43">
            <v>21569.047619047618</v>
          </cell>
        </row>
        <row r="44">
          <cell r="AG44">
            <v>21569.047619047618</v>
          </cell>
        </row>
        <row r="45">
          <cell r="AG45">
            <v>10950</v>
          </cell>
        </row>
        <row r="46">
          <cell r="AG46">
            <v>10950</v>
          </cell>
        </row>
        <row r="47">
          <cell r="AG47">
            <v>12011.904761904761</v>
          </cell>
        </row>
        <row r="48">
          <cell r="AG48">
            <v>11802.380952380952</v>
          </cell>
        </row>
        <row r="49">
          <cell r="AG49">
            <v>9497.6190476190477</v>
          </cell>
        </row>
      </sheetData>
      <sheetData sheetId="11">
        <row r="3">
          <cell r="AF3">
            <v>31326.190476190477</v>
          </cell>
        </row>
        <row r="4">
          <cell r="AF4">
            <v>26483.333333333332</v>
          </cell>
        </row>
        <row r="5">
          <cell r="AF5">
            <v>28307.142857142859</v>
          </cell>
        </row>
        <row r="6">
          <cell r="AF6">
            <v>25483.333333333332</v>
          </cell>
        </row>
        <row r="7">
          <cell r="AF7">
            <v>11497.619047619048</v>
          </cell>
        </row>
        <row r="8">
          <cell r="AF8">
            <v>11497.619047619048</v>
          </cell>
        </row>
        <row r="9">
          <cell r="AF9">
            <v>13773.809523809523</v>
          </cell>
        </row>
        <row r="10">
          <cell r="AF10">
            <v>13273.809523809523</v>
          </cell>
        </row>
        <row r="11">
          <cell r="AF11">
            <v>12773.809523809523</v>
          </cell>
        </row>
        <row r="12">
          <cell r="AF12">
            <v>12273.809523809523</v>
          </cell>
        </row>
        <row r="13">
          <cell r="AF13">
            <v>12573.809523809523</v>
          </cell>
        </row>
        <row r="14">
          <cell r="AF14">
            <v>12073.809523809523</v>
          </cell>
        </row>
        <row r="17">
          <cell r="AF17">
            <v>12388.095238095239</v>
          </cell>
        </row>
        <row r="18">
          <cell r="AF18">
            <v>11888.095238095239</v>
          </cell>
        </row>
        <row r="19">
          <cell r="AF19">
            <v>12269.047619047618</v>
          </cell>
        </row>
        <row r="20">
          <cell r="AF20">
            <v>11778.571428571429</v>
          </cell>
        </row>
        <row r="24">
          <cell r="AF24">
            <v>11578.571428571429</v>
          </cell>
        </row>
        <row r="26">
          <cell r="AF26">
            <v>11388.095238095239</v>
          </cell>
        </row>
        <row r="27">
          <cell r="AF27">
            <v>10688.095238095239</v>
          </cell>
        </row>
        <row r="28">
          <cell r="AF28">
            <v>10569.047619047618</v>
          </cell>
        </row>
        <row r="29">
          <cell r="AF29">
            <v>10530.952380952382</v>
          </cell>
        </row>
        <row r="30">
          <cell r="AF30">
            <v>10330.952380952382</v>
          </cell>
        </row>
        <row r="31">
          <cell r="AF31">
            <v>23950</v>
          </cell>
        </row>
        <row r="32">
          <cell r="AF32">
            <v>23950</v>
          </cell>
        </row>
        <row r="33">
          <cell r="AF33">
            <v>21450</v>
          </cell>
        </row>
        <row r="34">
          <cell r="AF34">
            <v>21450</v>
          </cell>
        </row>
        <row r="35">
          <cell r="AF35">
            <v>26150</v>
          </cell>
        </row>
        <row r="36">
          <cell r="AF36">
            <v>26150</v>
          </cell>
        </row>
        <row r="37">
          <cell r="AF37">
            <v>18650</v>
          </cell>
        </row>
        <row r="38">
          <cell r="AF38">
            <v>18650</v>
          </cell>
        </row>
        <row r="39">
          <cell r="AF39">
            <v>7950</v>
          </cell>
        </row>
        <row r="40">
          <cell r="AF40">
            <v>10050</v>
          </cell>
        </row>
        <row r="41">
          <cell r="AF41">
            <v>2050</v>
          </cell>
        </row>
        <row r="42">
          <cell r="AF42">
            <v>6450</v>
          </cell>
        </row>
        <row r="43">
          <cell r="AF43">
            <v>19154.761904761905</v>
          </cell>
        </row>
        <row r="44">
          <cell r="AF44">
            <v>19154.761904761905</v>
          </cell>
        </row>
        <row r="45">
          <cell r="AF45">
            <v>10950</v>
          </cell>
        </row>
        <row r="46">
          <cell r="AF46">
            <v>10950</v>
          </cell>
        </row>
        <row r="47">
          <cell r="AF47">
            <v>11921.428571428571</v>
          </cell>
        </row>
        <row r="48">
          <cell r="AF48">
            <v>11459.523809523809</v>
          </cell>
        </row>
        <row r="49">
          <cell r="AF49">
            <v>9350</v>
          </cell>
        </row>
      </sheetData>
      <sheetData sheetId="12">
        <row r="3">
          <cell r="AG3">
            <v>29785</v>
          </cell>
        </row>
        <row r="4">
          <cell r="AG4">
            <v>24785</v>
          </cell>
        </row>
        <row r="5">
          <cell r="AG5">
            <v>25885</v>
          </cell>
        </row>
        <row r="6">
          <cell r="AG6">
            <v>23785</v>
          </cell>
        </row>
        <row r="7">
          <cell r="AG7">
            <v>11585</v>
          </cell>
        </row>
        <row r="8">
          <cell r="AG8">
            <v>11585</v>
          </cell>
        </row>
        <row r="9">
          <cell r="AG9">
            <v>13510</v>
          </cell>
        </row>
        <row r="10">
          <cell r="AG10">
            <v>13010</v>
          </cell>
        </row>
        <row r="11">
          <cell r="AG11">
            <v>12510</v>
          </cell>
        </row>
        <row r="12">
          <cell r="AG12">
            <v>12010</v>
          </cell>
        </row>
        <row r="13">
          <cell r="AG13">
            <v>12310</v>
          </cell>
        </row>
        <row r="14">
          <cell r="AG14">
            <v>11810</v>
          </cell>
        </row>
        <row r="17">
          <cell r="AG17">
            <v>12110</v>
          </cell>
        </row>
        <row r="18">
          <cell r="AG18">
            <v>11610</v>
          </cell>
        </row>
        <row r="19">
          <cell r="AG19">
            <v>12010</v>
          </cell>
        </row>
        <row r="20">
          <cell r="AG20">
            <v>11510</v>
          </cell>
        </row>
        <row r="24">
          <cell r="AG24">
            <v>11385</v>
          </cell>
        </row>
        <row r="26">
          <cell r="AG26">
            <v>11185</v>
          </cell>
        </row>
        <row r="27">
          <cell r="AG27">
            <v>10630</v>
          </cell>
        </row>
        <row r="28">
          <cell r="AG28">
            <v>10620</v>
          </cell>
        </row>
        <row r="29">
          <cell r="AG29">
            <v>10495</v>
          </cell>
        </row>
        <row r="30">
          <cell r="AG30">
            <v>10295</v>
          </cell>
        </row>
        <row r="31">
          <cell r="AG31">
            <v>23950</v>
          </cell>
        </row>
        <row r="32">
          <cell r="AG32">
            <v>23950</v>
          </cell>
        </row>
        <row r="33">
          <cell r="AG33">
            <v>21450</v>
          </cell>
        </row>
        <row r="34">
          <cell r="AG34">
            <v>21450</v>
          </cell>
        </row>
        <row r="35">
          <cell r="AG35">
            <v>26150</v>
          </cell>
        </row>
        <row r="36">
          <cell r="AG36">
            <v>26150</v>
          </cell>
        </row>
        <row r="37">
          <cell r="AG37">
            <v>18750</v>
          </cell>
        </row>
        <row r="38">
          <cell r="AG38">
            <v>18750</v>
          </cell>
        </row>
        <row r="39">
          <cell r="AG39">
            <v>7685</v>
          </cell>
        </row>
        <row r="40">
          <cell r="AG40">
            <v>9745</v>
          </cell>
        </row>
        <row r="41">
          <cell r="AG41">
            <v>2050</v>
          </cell>
        </row>
        <row r="42">
          <cell r="AG42">
            <v>6350</v>
          </cell>
        </row>
        <row r="43">
          <cell r="AG43">
            <v>17260</v>
          </cell>
        </row>
        <row r="44">
          <cell r="AG44">
            <v>17260</v>
          </cell>
        </row>
        <row r="45">
          <cell r="AG45">
            <v>10950</v>
          </cell>
        </row>
        <row r="46">
          <cell r="AG46">
            <v>10950</v>
          </cell>
        </row>
        <row r="47">
          <cell r="AG47">
            <v>11785</v>
          </cell>
        </row>
        <row r="48">
          <cell r="AG48">
            <v>11385</v>
          </cell>
        </row>
        <row r="49">
          <cell r="AG49">
            <v>9350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รายเดือน 46"/>
      <sheetName val="มค.46"/>
      <sheetName val="กพ.46"/>
      <sheetName val="มีค.46"/>
      <sheetName val="เมย.46"/>
      <sheetName val="พค.46"/>
      <sheetName val="มิย.46"/>
      <sheetName val="กค.46"/>
      <sheetName val="สค.46"/>
      <sheetName val="กย.46"/>
      <sheetName val="ตค.46"/>
      <sheetName val="พย.46"/>
      <sheetName val="ธค.46"/>
    </sheetNames>
    <sheetDataSet>
      <sheetData sheetId="0"/>
      <sheetData sheetId="1">
        <row r="3">
          <cell r="AH3">
            <v>10853.235294117647</v>
          </cell>
        </row>
        <row r="4">
          <cell r="AH4">
            <v>10495</v>
          </cell>
        </row>
        <row r="5">
          <cell r="AH5">
            <v>10226.764705882353</v>
          </cell>
        </row>
        <row r="6">
          <cell r="AH6">
            <v>9950</v>
          </cell>
        </row>
        <row r="7">
          <cell r="AH7">
            <v>7368.333333333333</v>
          </cell>
        </row>
        <row r="8">
          <cell r="AH8">
            <v>6935</v>
          </cell>
        </row>
        <row r="9">
          <cell r="AH9">
            <v>9950</v>
          </cell>
        </row>
        <row r="11">
          <cell r="AH11">
            <v>9450</v>
          </cell>
        </row>
        <row r="12">
          <cell r="AH12">
            <v>8066.818181818182</v>
          </cell>
        </row>
        <row r="13">
          <cell r="AH13">
            <v>9150</v>
          </cell>
        </row>
        <row r="14">
          <cell r="AH14">
            <v>7989.545454545455</v>
          </cell>
        </row>
        <row r="15">
          <cell r="AH15">
            <v>8850</v>
          </cell>
        </row>
        <row r="16">
          <cell r="AH16">
            <v>7898.636363636364</v>
          </cell>
        </row>
        <row r="17">
          <cell r="AH17">
            <v>8650</v>
          </cell>
        </row>
        <row r="18">
          <cell r="AH18">
            <v>7846.363636363636</v>
          </cell>
        </row>
        <row r="19">
          <cell r="AH19">
            <v>8150</v>
          </cell>
        </row>
        <row r="20">
          <cell r="AH20">
            <v>7646.363636363636</v>
          </cell>
        </row>
        <row r="22">
          <cell r="AH22">
            <v>7537.272727272727</v>
          </cell>
        </row>
        <row r="29">
          <cell r="AH29">
            <v>7331.818181818182</v>
          </cell>
        </row>
        <row r="36">
          <cell r="AH36">
            <v>8350</v>
          </cell>
        </row>
        <row r="37">
          <cell r="AH37">
            <v>8975</v>
          </cell>
        </row>
        <row r="38">
          <cell r="AH38">
            <v>7545.454545454545</v>
          </cell>
        </row>
        <row r="41">
          <cell r="AH41">
            <v>10054.545454545454</v>
          </cell>
        </row>
      </sheetData>
      <sheetData sheetId="2">
        <row r="3">
          <cell r="AD3">
            <v>15036.666666666666</v>
          </cell>
        </row>
        <row r="5">
          <cell r="AD5">
            <v>14397.222222222223</v>
          </cell>
        </row>
        <row r="7">
          <cell r="AD7">
            <v>6498.8888888888887</v>
          </cell>
        </row>
        <row r="9">
          <cell r="AD9">
            <v>11350</v>
          </cell>
        </row>
        <row r="11">
          <cell r="AD11">
            <v>11050</v>
          </cell>
        </row>
        <row r="12">
          <cell r="AD12">
            <v>8315.5555555555547</v>
          </cell>
        </row>
        <row r="13">
          <cell r="AD13">
            <v>10650</v>
          </cell>
        </row>
        <row r="14">
          <cell r="AD14">
            <v>8265.5555555555547</v>
          </cell>
        </row>
        <row r="15">
          <cell r="AD15">
            <v>10150</v>
          </cell>
        </row>
        <row r="16">
          <cell r="AD16">
            <v>8018.333333333333</v>
          </cell>
        </row>
        <row r="17">
          <cell r="AD17">
            <v>9950</v>
          </cell>
        </row>
        <row r="18">
          <cell r="AD18">
            <v>7973.8888888888887</v>
          </cell>
        </row>
        <row r="19">
          <cell r="AD19">
            <v>9450</v>
          </cell>
        </row>
        <row r="20">
          <cell r="AD20">
            <v>7775.5555555555557</v>
          </cell>
        </row>
        <row r="21">
          <cell r="AD21">
            <v>0</v>
          </cell>
        </row>
        <row r="24">
          <cell r="AD24">
            <v>7728.8888888888887</v>
          </cell>
        </row>
        <row r="26">
          <cell r="AD26">
            <v>7462.7777777777774</v>
          </cell>
        </row>
        <row r="27">
          <cell r="AD27">
            <v>7650</v>
          </cell>
        </row>
        <row r="28">
          <cell r="AD28">
            <v>5904.8888888888887</v>
          </cell>
        </row>
        <row r="29">
          <cell r="AD29">
            <v>7450</v>
          </cell>
        </row>
        <row r="30">
          <cell r="AD30">
            <v>5871.666666666667</v>
          </cell>
        </row>
        <row r="31">
          <cell r="AD31">
            <v>11633.333333333334</v>
          </cell>
        </row>
        <row r="32">
          <cell r="AD32">
            <v>0</v>
          </cell>
        </row>
        <row r="33">
          <cell r="AD33">
            <v>10927.777777777777</v>
          </cell>
        </row>
        <row r="35">
          <cell r="AD35">
            <v>8583.3333333333339</v>
          </cell>
        </row>
        <row r="36">
          <cell r="AD36">
            <v>4800</v>
          </cell>
        </row>
        <row r="37">
          <cell r="AD37">
            <v>11953.333333333334</v>
          </cell>
        </row>
        <row r="39">
          <cell r="AD39">
            <v>5800</v>
          </cell>
        </row>
        <row r="41">
          <cell r="AD41">
            <v>3858.3333333333335</v>
          </cell>
        </row>
      </sheetData>
      <sheetData sheetId="3">
        <row r="3">
          <cell r="AG3">
            <v>17675.952380952382</v>
          </cell>
        </row>
        <row r="5">
          <cell r="AG5">
            <v>16833.809523809523</v>
          </cell>
        </row>
        <row r="7">
          <cell r="AG7">
            <v>6276.666666666667</v>
          </cell>
        </row>
        <row r="9">
          <cell r="AG9">
            <v>11350</v>
          </cell>
        </row>
        <row r="10">
          <cell r="AG10">
            <v>0</v>
          </cell>
        </row>
        <row r="11">
          <cell r="AG11">
            <v>11050</v>
          </cell>
        </row>
        <row r="12">
          <cell r="AG12">
            <v>8057.6190476190477</v>
          </cell>
        </row>
        <row r="13">
          <cell r="AG13">
            <v>10650</v>
          </cell>
        </row>
        <row r="14">
          <cell r="AG14">
            <v>8005.2380952380954</v>
          </cell>
        </row>
        <row r="15">
          <cell r="AG15">
            <v>10150</v>
          </cell>
        </row>
        <row r="16">
          <cell r="AG16">
            <v>7867.1428571428569</v>
          </cell>
        </row>
        <row r="17">
          <cell r="AG17">
            <v>9950</v>
          </cell>
        </row>
        <row r="18">
          <cell r="AG18">
            <v>7817.1428571428569</v>
          </cell>
        </row>
        <row r="19">
          <cell r="AG19">
            <v>9450</v>
          </cell>
        </row>
        <row r="20">
          <cell r="AG20">
            <v>7617.1428571428569</v>
          </cell>
        </row>
        <row r="24">
          <cell r="AG24">
            <v>7582.2857142857147</v>
          </cell>
        </row>
        <row r="26">
          <cell r="AG26">
            <v>7295.7142857142853</v>
          </cell>
        </row>
        <row r="27">
          <cell r="AG27">
            <v>7650</v>
          </cell>
        </row>
        <row r="28">
          <cell r="AG28">
            <v>5694.7619047619046</v>
          </cell>
        </row>
        <row r="29">
          <cell r="AG29">
            <v>7497.6190476190477</v>
          </cell>
        </row>
        <row r="30">
          <cell r="AG30">
            <v>5664.7619047619046</v>
          </cell>
        </row>
        <row r="31">
          <cell r="AG31">
            <v>11650</v>
          </cell>
        </row>
        <row r="33">
          <cell r="AG33">
            <v>11150</v>
          </cell>
        </row>
        <row r="35">
          <cell r="AG35">
            <v>8450</v>
          </cell>
        </row>
        <row r="36">
          <cell r="AG36">
            <v>4571.4285714285716</v>
          </cell>
        </row>
        <row r="37">
          <cell r="AG37">
            <v>12050</v>
          </cell>
        </row>
        <row r="39">
          <cell r="AG39">
            <v>5638.0952380952385</v>
          </cell>
        </row>
        <row r="41">
          <cell r="AG41">
            <v>3802.3809523809523</v>
          </cell>
        </row>
      </sheetData>
      <sheetData sheetId="4">
        <row r="3">
          <cell r="AG3">
            <v>18896.111111111109</v>
          </cell>
        </row>
        <row r="5">
          <cell r="AG5">
            <v>18230.277777777777</v>
          </cell>
        </row>
        <row r="7">
          <cell r="AG7">
            <v>6054.4444444444443</v>
          </cell>
        </row>
        <row r="9">
          <cell r="AG9">
            <v>11350</v>
          </cell>
        </row>
        <row r="11">
          <cell r="AG11">
            <v>11050</v>
          </cell>
        </row>
        <row r="12">
          <cell r="AG12">
            <v>8073.8888888888887</v>
          </cell>
        </row>
        <row r="13">
          <cell r="AG13">
            <v>10650</v>
          </cell>
        </row>
        <row r="14">
          <cell r="AG14">
            <v>8023.8888888888887</v>
          </cell>
        </row>
        <row r="15">
          <cell r="AG15">
            <v>10150</v>
          </cell>
        </row>
        <row r="16">
          <cell r="AG16">
            <v>7862.7777777777774</v>
          </cell>
        </row>
        <row r="17">
          <cell r="AG17">
            <v>9950</v>
          </cell>
        </row>
        <row r="18">
          <cell r="AG18">
            <v>7757.2222222222226</v>
          </cell>
        </row>
        <row r="19">
          <cell r="AG19">
            <v>9450</v>
          </cell>
        </row>
        <row r="20">
          <cell r="AG20">
            <v>7626.666666666667</v>
          </cell>
        </row>
        <row r="24">
          <cell r="AG24">
            <v>7581.666666666667</v>
          </cell>
        </row>
        <row r="26">
          <cell r="AG26">
            <v>7350</v>
          </cell>
        </row>
        <row r="27">
          <cell r="AG27">
            <v>7650</v>
          </cell>
        </row>
        <row r="28">
          <cell r="AG28">
            <v>5601.1111111111113</v>
          </cell>
        </row>
        <row r="29">
          <cell r="AG29">
            <v>7450</v>
          </cell>
        </row>
        <row r="30">
          <cell r="AG30">
            <v>5570.5555555555557</v>
          </cell>
        </row>
        <row r="31">
          <cell r="AG31">
            <v>11650</v>
          </cell>
        </row>
        <row r="33">
          <cell r="AG33">
            <v>11150</v>
          </cell>
        </row>
        <row r="35">
          <cell r="AG35">
            <v>8450</v>
          </cell>
        </row>
        <row r="36">
          <cell r="AG36">
            <v>4238.8888888888887</v>
          </cell>
        </row>
        <row r="37">
          <cell r="AG37">
            <v>11950</v>
          </cell>
        </row>
        <row r="39">
          <cell r="AG39">
            <v>5188.8888888888887</v>
          </cell>
        </row>
        <row r="41">
          <cell r="AG41">
            <v>3861.1111111111113</v>
          </cell>
        </row>
      </sheetData>
      <sheetData sheetId="5">
        <row r="3">
          <cell r="AG3">
            <v>19162.777777777777</v>
          </cell>
        </row>
        <row r="5">
          <cell r="AG5">
            <v>18338.055555555555</v>
          </cell>
        </row>
        <row r="7">
          <cell r="AG7">
            <v>6145.5555555555557</v>
          </cell>
        </row>
        <row r="9">
          <cell r="AG9">
            <v>11350</v>
          </cell>
        </row>
        <row r="10">
          <cell r="AG10">
            <v>0</v>
          </cell>
        </row>
        <row r="11">
          <cell r="AG11">
            <v>11050</v>
          </cell>
        </row>
        <row r="12">
          <cell r="AG12">
            <v>8143.333333333333</v>
          </cell>
        </row>
        <row r="13">
          <cell r="AG13">
            <v>10650</v>
          </cell>
        </row>
        <row r="14">
          <cell r="AG14">
            <v>8082.2222222222226</v>
          </cell>
        </row>
        <row r="15">
          <cell r="AG15">
            <v>10150</v>
          </cell>
        </row>
        <row r="16">
          <cell r="AG16">
            <v>7896.1111111111113</v>
          </cell>
        </row>
        <row r="17">
          <cell r="AG17">
            <v>9950</v>
          </cell>
        </row>
        <row r="18">
          <cell r="AG18">
            <v>7846.1111111111113</v>
          </cell>
        </row>
        <row r="19">
          <cell r="AG19">
            <v>9450</v>
          </cell>
        </row>
        <row r="20">
          <cell r="AG20">
            <v>7646.1111111111113</v>
          </cell>
        </row>
        <row r="21">
          <cell r="AG21">
            <v>0</v>
          </cell>
        </row>
        <row r="24">
          <cell r="AG24">
            <v>7581.666666666667</v>
          </cell>
        </row>
        <row r="26">
          <cell r="AG26">
            <v>7302.7777777777774</v>
          </cell>
        </row>
        <row r="27">
          <cell r="AG27">
            <v>7650</v>
          </cell>
        </row>
        <row r="28">
          <cell r="AG28">
            <v>5565</v>
          </cell>
        </row>
        <row r="29">
          <cell r="AG29">
            <v>7450</v>
          </cell>
        </row>
        <row r="30">
          <cell r="AG30">
            <v>5535</v>
          </cell>
        </row>
        <row r="31">
          <cell r="AG31">
            <v>11650</v>
          </cell>
        </row>
        <row r="33">
          <cell r="AG33">
            <v>11150</v>
          </cell>
        </row>
        <row r="35">
          <cell r="AG35">
            <v>8450</v>
          </cell>
        </row>
        <row r="36">
          <cell r="AG36">
            <v>4250</v>
          </cell>
        </row>
        <row r="37">
          <cell r="AG37">
            <v>12050</v>
          </cell>
        </row>
        <row r="39">
          <cell r="AG39">
            <v>5100</v>
          </cell>
        </row>
        <row r="41">
          <cell r="AG41">
            <v>4083.3333333333335</v>
          </cell>
        </row>
      </sheetData>
      <sheetData sheetId="6">
        <row r="3">
          <cell r="AG3">
            <v>19430.476190476191</v>
          </cell>
        </row>
        <row r="5">
          <cell r="AG5">
            <v>18615</v>
          </cell>
        </row>
        <row r="7">
          <cell r="AG7">
            <v>6386.1904761904761</v>
          </cell>
        </row>
        <row r="9">
          <cell r="AG9">
            <v>11350</v>
          </cell>
        </row>
        <row r="11">
          <cell r="AG11">
            <v>11050</v>
          </cell>
        </row>
        <row r="12">
          <cell r="AG12">
            <v>8254.2857142857138</v>
          </cell>
        </row>
        <row r="13">
          <cell r="AG13">
            <v>10650</v>
          </cell>
        </row>
        <row r="14">
          <cell r="AG14">
            <v>8204.2857142857138</v>
          </cell>
        </row>
        <row r="15">
          <cell r="AG15">
            <v>10150</v>
          </cell>
        </row>
        <row r="16">
          <cell r="AG16">
            <v>7998.0952380952385</v>
          </cell>
        </row>
        <row r="17">
          <cell r="AG17">
            <v>9950</v>
          </cell>
        </row>
        <row r="18">
          <cell r="AG18">
            <v>7950.4761904761908</v>
          </cell>
        </row>
        <row r="19">
          <cell r="AG19">
            <v>9450</v>
          </cell>
        </row>
        <row r="20">
          <cell r="AG20">
            <v>7740</v>
          </cell>
        </row>
        <row r="24">
          <cell r="AG24">
            <v>7653.0952380952385</v>
          </cell>
        </row>
        <row r="26">
          <cell r="AG26">
            <v>7424.2857142857147</v>
          </cell>
        </row>
        <row r="27">
          <cell r="AG27">
            <v>7650</v>
          </cell>
        </row>
        <row r="28">
          <cell r="AG28">
            <v>5838.5714285714284</v>
          </cell>
        </row>
        <row r="29">
          <cell r="AG29">
            <v>7450</v>
          </cell>
        </row>
        <row r="30">
          <cell r="AG30">
            <v>5805</v>
          </cell>
        </row>
        <row r="31">
          <cell r="AG31">
            <v>11659.523809523809</v>
          </cell>
        </row>
        <row r="33">
          <cell r="AG33">
            <v>11159.523809523809</v>
          </cell>
        </row>
        <row r="35">
          <cell r="AG35">
            <v>8169.0476190476193</v>
          </cell>
        </row>
        <row r="36">
          <cell r="AG36">
            <v>4416.666666666667</v>
          </cell>
        </row>
        <row r="37">
          <cell r="AG37">
            <v>12183.333333333334</v>
          </cell>
        </row>
        <row r="39">
          <cell r="AG39">
            <v>5292.8571428571431</v>
          </cell>
        </row>
        <row r="41">
          <cell r="AG41">
            <v>4140.4761904761908</v>
          </cell>
        </row>
      </sheetData>
      <sheetData sheetId="7">
        <row r="3">
          <cell r="AG3">
            <v>19275</v>
          </cell>
        </row>
        <row r="5">
          <cell r="AG5">
            <v>18308.809523809523</v>
          </cell>
        </row>
        <row r="7">
          <cell r="AG7">
            <v>6417.1428571428569</v>
          </cell>
        </row>
        <row r="9">
          <cell r="AG9">
            <v>11350</v>
          </cell>
        </row>
        <row r="10">
          <cell r="AG10">
            <v>0</v>
          </cell>
        </row>
        <row r="11">
          <cell r="AG11">
            <v>11050</v>
          </cell>
        </row>
        <row r="12">
          <cell r="AG12">
            <v>8067.1428571428569</v>
          </cell>
        </row>
        <row r="13">
          <cell r="AG13">
            <v>10650</v>
          </cell>
        </row>
        <row r="14">
          <cell r="AG14">
            <v>8019.5238095238092</v>
          </cell>
        </row>
        <row r="15">
          <cell r="AG15">
            <v>10150</v>
          </cell>
        </row>
        <row r="16">
          <cell r="AG16">
            <v>7781.4285714285716</v>
          </cell>
        </row>
        <row r="17">
          <cell r="AG17">
            <v>9950</v>
          </cell>
        </row>
        <row r="18">
          <cell r="AG18">
            <v>7724.2857142857147</v>
          </cell>
        </row>
        <row r="19">
          <cell r="AG19">
            <v>9450</v>
          </cell>
        </row>
        <row r="20">
          <cell r="AG20">
            <v>7545.2380952380954</v>
          </cell>
        </row>
        <row r="21">
          <cell r="AG21">
            <v>0</v>
          </cell>
        </row>
        <row r="24">
          <cell r="AG24">
            <v>7476.1904761904761</v>
          </cell>
        </row>
        <row r="26">
          <cell r="AG26">
            <v>7252.3809523809523</v>
          </cell>
        </row>
        <row r="27">
          <cell r="AG27">
            <v>7650</v>
          </cell>
        </row>
        <row r="28">
          <cell r="AG28">
            <v>5782.8571428571431</v>
          </cell>
        </row>
        <row r="29">
          <cell r="AG29">
            <v>7450</v>
          </cell>
        </row>
        <row r="30">
          <cell r="AG30">
            <v>5741.666666666667</v>
          </cell>
        </row>
        <row r="31">
          <cell r="AG31">
            <v>12054.761904761905</v>
          </cell>
        </row>
        <row r="32">
          <cell r="AG32">
            <v>0</v>
          </cell>
        </row>
        <row r="33">
          <cell r="AG33">
            <v>11554.761904761905</v>
          </cell>
        </row>
        <row r="34">
          <cell r="AG34">
            <v>0</v>
          </cell>
        </row>
        <row r="35">
          <cell r="AG35">
            <v>8207.1428571428569</v>
          </cell>
        </row>
        <row r="36">
          <cell r="AG36">
            <v>4507.1428571428569</v>
          </cell>
        </row>
        <row r="37">
          <cell r="AG37">
            <v>12769.047619047618</v>
          </cell>
        </row>
        <row r="38">
          <cell r="AG38">
            <v>0</v>
          </cell>
        </row>
        <row r="39">
          <cell r="AG39">
            <v>5421.4285714285716</v>
          </cell>
        </row>
        <row r="40">
          <cell r="AG40">
            <v>0</v>
          </cell>
        </row>
        <row r="41">
          <cell r="AG41">
            <v>4150</v>
          </cell>
        </row>
      </sheetData>
      <sheetData sheetId="8">
        <row r="3">
          <cell r="AG3">
            <v>20521.75</v>
          </cell>
        </row>
        <row r="5">
          <cell r="AG5">
            <v>19767.25</v>
          </cell>
        </row>
        <row r="7">
          <cell r="AG7">
            <v>6727.5</v>
          </cell>
        </row>
        <row r="9">
          <cell r="AG9">
            <v>11350</v>
          </cell>
        </row>
        <row r="11">
          <cell r="AG11">
            <v>11050</v>
          </cell>
        </row>
        <row r="12">
          <cell r="AG12">
            <v>7790</v>
          </cell>
        </row>
        <row r="13">
          <cell r="AG13">
            <v>10650</v>
          </cell>
        </row>
        <row r="14">
          <cell r="AG14">
            <v>7740</v>
          </cell>
        </row>
        <row r="15">
          <cell r="AG15">
            <v>10150</v>
          </cell>
        </row>
        <row r="16">
          <cell r="AG16">
            <v>7520</v>
          </cell>
        </row>
        <row r="17">
          <cell r="AG17">
            <v>9950</v>
          </cell>
        </row>
        <row r="18">
          <cell r="AG18">
            <v>7470</v>
          </cell>
        </row>
        <row r="19">
          <cell r="AG19">
            <v>9450</v>
          </cell>
        </row>
        <row r="20">
          <cell r="AG20">
            <v>7318</v>
          </cell>
        </row>
        <row r="24">
          <cell r="AG24">
            <v>7269.5</v>
          </cell>
        </row>
        <row r="26">
          <cell r="AG26">
            <v>7072.5</v>
          </cell>
        </row>
        <row r="27">
          <cell r="AG27">
            <v>7650</v>
          </cell>
        </row>
        <row r="28">
          <cell r="AG28">
            <v>5819</v>
          </cell>
        </row>
        <row r="29">
          <cell r="AG29">
            <v>7450</v>
          </cell>
        </row>
        <row r="30">
          <cell r="AG30">
            <v>5787</v>
          </cell>
        </row>
        <row r="31">
          <cell r="AG31">
            <v>13700</v>
          </cell>
        </row>
        <row r="33">
          <cell r="AG33">
            <v>13090</v>
          </cell>
        </row>
        <row r="35">
          <cell r="AG35">
            <v>8575</v>
          </cell>
        </row>
        <row r="36">
          <cell r="AG36">
            <v>4825</v>
          </cell>
        </row>
        <row r="37">
          <cell r="AG37">
            <v>14490</v>
          </cell>
        </row>
        <row r="39">
          <cell r="AG39">
            <v>5735</v>
          </cell>
        </row>
        <row r="41">
          <cell r="AG41">
            <v>4410</v>
          </cell>
        </row>
      </sheetData>
      <sheetData sheetId="9">
        <row r="3">
          <cell r="AG3">
            <v>20789.545454545456</v>
          </cell>
        </row>
        <row r="5">
          <cell r="AG5">
            <v>20849.545454545456</v>
          </cell>
        </row>
        <row r="7">
          <cell r="AG7">
            <v>7046.363636363636</v>
          </cell>
        </row>
        <row r="9">
          <cell r="AG9">
            <v>11350</v>
          </cell>
        </row>
        <row r="10">
          <cell r="AG10">
            <v>0</v>
          </cell>
        </row>
        <row r="11">
          <cell r="AG11">
            <v>11050</v>
          </cell>
        </row>
        <row r="12">
          <cell r="AG12">
            <v>7662.272727272727</v>
          </cell>
        </row>
        <row r="13">
          <cell r="AG13">
            <v>10650</v>
          </cell>
        </row>
        <row r="14">
          <cell r="AG14">
            <v>7612.045454545455</v>
          </cell>
        </row>
        <row r="15">
          <cell r="AG15">
            <v>10150</v>
          </cell>
        </row>
        <row r="16">
          <cell r="AG16">
            <v>7537.272727272727</v>
          </cell>
        </row>
        <row r="17">
          <cell r="AG17">
            <v>9950</v>
          </cell>
        </row>
        <row r="18">
          <cell r="AG18">
            <v>7387.272727272727</v>
          </cell>
        </row>
        <row r="19">
          <cell r="AG19">
            <v>9450</v>
          </cell>
        </row>
        <row r="20">
          <cell r="AG20">
            <v>7259.090909090909</v>
          </cell>
        </row>
        <row r="21">
          <cell r="AG21">
            <v>0</v>
          </cell>
        </row>
        <row r="24">
          <cell r="AG24">
            <v>7204.090909090909</v>
          </cell>
        </row>
        <row r="25">
          <cell r="AG25">
            <v>0</v>
          </cell>
        </row>
        <row r="26">
          <cell r="AG26">
            <v>7045.454545454545</v>
          </cell>
        </row>
        <row r="27">
          <cell r="AG27">
            <v>7650</v>
          </cell>
        </row>
        <row r="28">
          <cell r="AG28">
            <v>5836.363636363636</v>
          </cell>
        </row>
        <row r="29">
          <cell r="AG29">
            <v>7450</v>
          </cell>
        </row>
        <row r="30">
          <cell r="AG30">
            <v>5809.090909090909</v>
          </cell>
        </row>
        <row r="31">
          <cell r="AG31">
            <v>13918.181818181818</v>
          </cell>
        </row>
        <row r="32">
          <cell r="AG32">
            <v>0</v>
          </cell>
        </row>
        <row r="33">
          <cell r="AG33">
            <v>12750</v>
          </cell>
        </row>
        <row r="34">
          <cell r="AG34">
            <v>0</v>
          </cell>
        </row>
        <row r="35">
          <cell r="AG35">
            <v>9054.545454545454</v>
          </cell>
        </row>
        <row r="36">
          <cell r="AG36">
            <v>4627.272727272727</v>
          </cell>
        </row>
        <row r="37">
          <cell r="AG37">
            <v>14513.636363636364</v>
          </cell>
        </row>
        <row r="38">
          <cell r="AG38">
            <v>0</v>
          </cell>
        </row>
        <row r="39">
          <cell r="AG39">
            <v>5595.454545454545</v>
          </cell>
        </row>
        <row r="40">
          <cell r="AG40">
            <v>0</v>
          </cell>
        </row>
        <row r="41">
          <cell r="AG41">
            <v>4290.909090909091</v>
          </cell>
        </row>
      </sheetData>
      <sheetData sheetId="10">
        <row r="3">
          <cell r="AG3">
            <v>19621.111111111109</v>
          </cell>
        </row>
        <row r="5">
          <cell r="AG5">
            <v>18883.888888888891</v>
          </cell>
        </row>
        <row r="7">
          <cell r="AG7">
            <v>7050</v>
          </cell>
        </row>
        <row r="9">
          <cell r="AG9">
            <v>11350</v>
          </cell>
        </row>
        <row r="10">
          <cell r="AG10">
            <v>0</v>
          </cell>
        </row>
        <row r="11">
          <cell r="AG11">
            <v>11050</v>
          </cell>
        </row>
        <row r="12">
          <cell r="AG12">
            <v>7410</v>
          </cell>
        </row>
        <row r="13">
          <cell r="AG13">
            <v>10650</v>
          </cell>
        </row>
        <row r="14">
          <cell r="AG14">
            <v>7360</v>
          </cell>
        </row>
        <row r="15">
          <cell r="AG15">
            <v>10150</v>
          </cell>
        </row>
        <row r="16">
          <cell r="AG16">
            <v>7287.7777777777774</v>
          </cell>
        </row>
        <row r="17">
          <cell r="AG17">
            <v>9905.5555555555547</v>
          </cell>
        </row>
        <row r="18">
          <cell r="AG18">
            <v>7210</v>
          </cell>
        </row>
        <row r="19">
          <cell r="AG19">
            <v>9450</v>
          </cell>
        </row>
        <row r="20">
          <cell r="AG20">
            <v>7090</v>
          </cell>
        </row>
        <row r="21">
          <cell r="AG21">
            <v>0</v>
          </cell>
        </row>
        <row r="24">
          <cell r="AG24">
            <v>7060</v>
          </cell>
        </row>
        <row r="26">
          <cell r="AG26">
            <v>6890</v>
          </cell>
        </row>
        <row r="27">
          <cell r="AG27">
            <v>7650</v>
          </cell>
        </row>
        <row r="28">
          <cell r="AG28">
            <v>5810</v>
          </cell>
        </row>
        <row r="29">
          <cell r="AG29">
            <v>7450</v>
          </cell>
        </row>
        <row r="31">
          <cell r="AG31">
            <v>12472.222222222223</v>
          </cell>
        </row>
        <row r="32">
          <cell r="AG32">
            <v>0</v>
          </cell>
        </row>
        <row r="33">
          <cell r="AG33">
            <v>11811.111111111111</v>
          </cell>
        </row>
        <row r="34">
          <cell r="AG34">
            <v>0</v>
          </cell>
        </row>
        <row r="35">
          <cell r="AG35">
            <v>8461.1111111111113</v>
          </cell>
        </row>
        <row r="36">
          <cell r="AG36">
            <v>4800</v>
          </cell>
        </row>
        <row r="37">
          <cell r="AG37">
            <v>13250</v>
          </cell>
        </row>
        <row r="38">
          <cell r="AG38">
            <v>0</v>
          </cell>
        </row>
        <row r="39">
          <cell r="AG39">
            <v>5750</v>
          </cell>
        </row>
        <row r="40">
          <cell r="AG40">
            <v>0</v>
          </cell>
        </row>
        <row r="41">
          <cell r="AG41">
            <v>4450</v>
          </cell>
        </row>
      </sheetData>
      <sheetData sheetId="11">
        <row r="3">
          <cell r="AG3">
            <v>19685</v>
          </cell>
        </row>
        <row r="4">
          <cell r="AG4">
            <v>18337.5</v>
          </cell>
        </row>
        <row r="5">
          <cell r="AG5">
            <v>18650.25</v>
          </cell>
        </row>
        <row r="6">
          <cell r="AG6">
            <v>16944.444444444445</v>
          </cell>
        </row>
        <row r="7">
          <cell r="AG7">
            <v>6772</v>
          </cell>
        </row>
        <row r="8">
          <cell r="AG8">
            <v>6546.666666666667</v>
          </cell>
        </row>
        <row r="9">
          <cell r="AG9">
            <v>11350</v>
          </cell>
        </row>
        <row r="11">
          <cell r="AG11">
            <v>11050</v>
          </cell>
        </row>
        <row r="12">
          <cell r="AG12">
            <v>7342.5</v>
          </cell>
        </row>
        <row r="13">
          <cell r="AG13">
            <v>10650</v>
          </cell>
        </row>
        <row r="14">
          <cell r="AG14">
            <v>7288</v>
          </cell>
        </row>
        <row r="15">
          <cell r="AG15">
            <v>10150</v>
          </cell>
        </row>
        <row r="16">
          <cell r="AG16">
            <v>7188</v>
          </cell>
        </row>
        <row r="17">
          <cell r="AG17">
            <v>9950</v>
          </cell>
        </row>
        <row r="18">
          <cell r="AG18">
            <v>7133</v>
          </cell>
        </row>
        <row r="19">
          <cell r="AG19">
            <v>9450</v>
          </cell>
        </row>
        <row r="20">
          <cell r="AG20">
            <v>7007.5</v>
          </cell>
        </row>
        <row r="23">
          <cell r="AG23">
            <v>0</v>
          </cell>
        </row>
        <row r="24">
          <cell r="AG24">
            <v>6983</v>
          </cell>
        </row>
        <row r="26">
          <cell r="AG26">
            <v>6804.5</v>
          </cell>
        </row>
        <row r="27">
          <cell r="AG27">
            <v>7650</v>
          </cell>
        </row>
        <row r="28">
          <cell r="AG28">
            <v>5825</v>
          </cell>
        </row>
        <row r="29">
          <cell r="AG29">
            <v>7450</v>
          </cell>
        </row>
        <row r="30">
          <cell r="AG30">
            <v>5785</v>
          </cell>
        </row>
        <row r="31">
          <cell r="AG31">
            <v>12350</v>
          </cell>
        </row>
        <row r="33">
          <cell r="AG33">
            <v>11650</v>
          </cell>
        </row>
        <row r="35">
          <cell r="AG35">
            <v>8475</v>
          </cell>
        </row>
        <row r="36">
          <cell r="AG36">
            <v>4957.5</v>
          </cell>
        </row>
        <row r="37">
          <cell r="AG37">
            <v>13025</v>
          </cell>
        </row>
        <row r="39">
          <cell r="AG39">
            <v>5850</v>
          </cell>
        </row>
        <row r="41">
          <cell r="AG41">
            <v>4545</v>
          </cell>
        </row>
      </sheetData>
      <sheetData sheetId="12">
        <row r="3">
          <cell r="AG3">
            <v>17827.142857142859</v>
          </cell>
        </row>
        <row r="4">
          <cell r="AG4">
            <v>17516.666666666668</v>
          </cell>
        </row>
        <row r="5">
          <cell r="AG5">
            <v>17650</v>
          </cell>
        </row>
        <row r="6">
          <cell r="AG6">
            <v>16355.555555555555</v>
          </cell>
        </row>
        <row r="7">
          <cell r="AG7">
            <v>7174.7619047619046</v>
          </cell>
        </row>
        <row r="8">
          <cell r="AG8">
            <v>7090</v>
          </cell>
        </row>
        <row r="9">
          <cell r="AG9">
            <v>11350</v>
          </cell>
        </row>
        <row r="11">
          <cell r="AG11">
            <v>11050</v>
          </cell>
        </row>
        <row r="12">
          <cell r="AG12">
            <v>7590.4761904761908</v>
          </cell>
        </row>
        <row r="13">
          <cell r="AG13">
            <v>10650</v>
          </cell>
        </row>
        <row r="14">
          <cell r="AG14">
            <v>7530.4761904761908</v>
          </cell>
        </row>
        <row r="15">
          <cell r="AG15">
            <v>10150</v>
          </cell>
        </row>
        <row r="16">
          <cell r="AG16">
            <v>7368</v>
          </cell>
        </row>
        <row r="17">
          <cell r="AG17">
            <v>9950</v>
          </cell>
        </row>
        <row r="18">
          <cell r="AG18">
            <v>7324.2857142857147</v>
          </cell>
        </row>
        <row r="19">
          <cell r="AG19">
            <v>9450</v>
          </cell>
        </row>
        <row r="20">
          <cell r="AG20">
            <v>7140.4761904761908</v>
          </cell>
        </row>
        <row r="21">
          <cell r="AG21">
            <v>0</v>
          </cell>
        </row>
        <row r="24">
          <cell r="AG24">
            <v>7124</v>
          </cell>
        </row>
        <row r="28">
          <cell r="AG28">
            <v>6906.1904761904761</v>
          </cell>
        </row>
        <row r="29">
          <cell r="AG29">
            <v>7650</v>
          </cell>
        </row>
        <row r="30">
          <cell r="AG30">
            <v>5995.2380952380954</v>
          </cell>
        </row>
        <row r="31">
          <cell r="AG31">
            <v>7450</v>
          </cell>
        </row>
        <row r="32">
          <cell r="AG32">
            <v>5951.4285714285716</v>
          </cell>
        </row>
        <row r="33">
          <cell r="AG33">
            <v>12621.428571428571</v>
          </cell>
        </row>
        <row r="35">
          <cell r="AG35">
            <v>12021.428571428571</v>
          </cell>
        </row>
        <row r="37">
          <cell r="AG37">
            <v>8650</v>
          </cell>
        </row>
        <row r="38">
          <cell r="AG38">
            <v>4901.1904761904761</v>
          </cell>
        </row>
        <row r="39">
          <cell r="AG39">
            <v>13421.428571428571</v>
          </cell>
        </row>
        <row r="41">
          <cell r="AG41">
            <v>5869.0476190476193</v>
          </cell>
        </row>
        <row r="43">
          <cell r="AG43">
            <v>4650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รายเดือน 47"/>
      <sheetName val="มค.47"/>
      <sheetName val="กพ.47"/>
      <sheetName val="มีค.47"/>
      <sheetName val="เมย.47"/>
      <sheetName val="พค.47"/>
      <sheetName val="มิย.47"/>
      <sheetName val="กค.47"/>
      <sheetName val="สค.47"/>
      <sheetName val="กย.47"/>
      <sheetName val="ตค.47"/>
      <sheetName val="พย.47"/>
      <sheetName val="ธค.47"/>
    </sheetNames>
    <sheetDataSet>
      <sheetData sheetId="0"/>
      <sheetData sheetId="1">
        <row r="3">
          <cell r="AH3">
            <v>19473.684210526317</v>
          </cell>
        </row>
        <row r="5">
          <cell r="AH5">
            <v>18515.78947368421</v>
          </cell>
        </row>
        <row r="6">
          <cell r="AH6">
            <v>0</v>
          </cell>
        </row>
        <row r="7">
          <cell r="AH7">
            <v>8231.5789473684217</v>
          </cell>
        </row>
        <row r="8">
          <cell r="AH8">
            <v>0</v>
          </cell>
        </row>
        <row r="9">
          <cell r="AH9">
            <v>11350</v>
          </cell>
        </row>
        <row r="10">
          <cell r="AH10">
            <v>0</v>
          </cell>
        </row>
        <row r="11">
          <cell r="AH11">
            <v>11050</v>
          </cell>
        </row>
        <row r="12">
          <cell r="AH12">
            <v>8077.894736842105</v>
          </cell>
        </row>
        <row r="13">
          <cell r="AH13">
            <v>10650</v>
          </cell>
        </row>
        <row r="14">
          <cell r="AH14">
            <v>7898.4210526315792</v>
          </cell>
        </row>
        <row r="15">
          <cell r="AH15">
            <v>10150</v>
          </cell>
        </row>
        <row r="16">
          <cell r="AH16">
            <v>7778.1578947368425</v>
          </cell>
        </row>
        <row r="17">
          <cell r="AH17">
            <v>9950</v>
          </cell>
        </row>
        <row r="18">
          <cell r="AH18">
            <v>7755.7368421052633</v>
          </cell>
        </row>
        <row r="19">
          <cell r="AH19">
            <v>9450</v>
          </cell>
        </row>
        <row r="20">
          <cell r="AH20">
            <v>7646.2631578947367</v>
          </cell>
        </row>
        <row r="21">
          <cell r="AH21">
            <v>0</v>
          </cell>
        </row>
        <row r="22">
          <cell r="AH22">
            <v>7443.1578947368425</v>
          </cell>
        </row>
        <row r="29">
          <cell r="AH29">
            <v>7326.8421052631575</v>
          </cell>
        </row>
        <row r="30">
          <cell r="AH30">
            <v>7650</v>
          </cell>
        </row>
        <row r="31">
          <cell r="AH31">
            <v>6273.1578947368425</v>
          </cell>
        </row>
        <row r="32">
          <cell r="AH32">
            <v>7450</v>
          </cell>
        </row>
        <row r="33">
          <cell r="AH33">
            <v>6232.3684210526317</v>
          </cell>
        </row>
        <row r="34">
          <cell r="AH34">
            <v>13023.684210526315</v>
          </cell>
        </row>
        <row r="35">
          <cell r="AH35">
            <v>0</v>
          </cell>
        </row>
        <row r="36">
          <cell r="AH36">
            <v>12523.684210526315</v>
          </cell>
        </row>
        <row r="37">
          <cell r="AH37">
            <v>0</v>
          </cell>
        </row>
        <row r="38">
          <cell r="AH38">
            <v>8807.894736842105</v>
          </cell>
        </row>
        <row r="39">
          <cell r="AH39">
            <v>4902.6315789473683</v>
          </cell>
        </row>
        <row r="40">
          <cell r="AH40">
            <v>13250</v>
          </cell>
        </row>
        <row r="41">
          <cell r="AH41">
            <v>0</v>
          </cell>
        </row>
        <row r="42">
          <cell r="AH42">
            <v>5618.4210526315792</v>
          </cell>
        </row>
        <row r="44">
          <cell r="AH44">
            <v>4592.105263157895</v>
          </cell>
        </row>
      </sheetData>
      <sheetData sheetId="2">
        <row r="3">
          <cell r="AD3">
            <v>18485</v>
          </cell>
        </row>
        <row r="4">
          <cell r="AD4">
            <v>0</v>
          </cell>
        </row>
        <row r="5">
          <cell r="AD5">
            <v>17655</v>
          </cell>
        </row>
        <row r="6">
          <cell r="AD6">
            <v>0</v>
          </cell>
        </row>
        <row r="7">
          <cell r="AD7">
            <v>9534</v>
          </cell>
        </row>
        <row r="8">
          <cell r="AD8">
            <v>0</v>
          </cell>
        </row>
        <row r="9">
          <cell r="AD9">
            <v>11750</v>
          </cell>
        </row>
        <row r="10">
          <cell r="AD10">
            <v>0</v>
          </cell>
        </row>
        <row r="11">
          <cell r="AD11">
            <v>11350</v>
          </cell>
        </row>
        <row r="12">
          <cell r="AD12">
            <v>8145</v>
          </cell>
        </row>
        <row r="13">
          <cell r="AD13">
            <v>10850</v>
          </cell>
        </row>
        <row r="14">
          <cell r="AD14">
            <v>7965</v>
          </cell>
        </row>
        <row r="15">
          <cell r="AD15">
            <v>10450</v>
          </cell>
        </row>
        <row r="16">
          <cell r="AD16">
            <v>7814</v>
          </cell>
        </row>
        <row r="17">
          <cell r="AD17">
            <v>9693.25</v>
          </cell>
        </row>
        <row r="18">
          <cell r="AD18">
            <v>7777.5</v>
          </cell>
        </row>
        <row r="19">
          <cell r="AD19">
            <v>9750</v>
          </cell>
        </row>
        <row r="20">
          <cell r="AD20">
            <v>7661</v>
          </cell>
        </row>
        <row r="24">
          <cell r="AD24">
            <v>7535.5</v>
          </cell>
        </row>
        <row r="25">
          <cell r="AD25">
            <v>0</v>
          </cell>
        </row>
        <row r="26">
          <cell r="AD26">
            <v>7447.5</v>
          </cell>
        </row>
        <row r="27">
          <cell r="AD27">
            <v>7650</v>
          </cell>
        </row>
        <row r="28">
          <cell r="AD28">
            <v>6652.5</v>
          </cell>
        </row>
        <row r="29">
          <cell r="AD29">
            <v>7450</v>
          </cell>
        </row>
        <row r="30">
          <cell r="AD30">
            <v>6592.5</v>
          </cell>
        </row>
        <row r="31">
          <cell r="AD31">
            <v>12975</v>
          </cell>
        </row>
        <row r="32">
          <cell r="AD32">
            <v>0</v>
          </cell>
        </row>
        <row r="33">
          <cell r="AD33">
            <v>12470</v>
          </cell>
        </row>
        <row r="34">
          <cell r="AD34">
            <v>0</v>
          </cell>
        </row>
        <row r="35">
          <cell r="AD35">
            <v>8690</v>
          </cell>
        </row>
        <row r="36">
          <cell r="AD36">
            <v>3425</v>
          </cell>
        </row>
        <row r="37">
          <cell r="AD37">
            <v>13250</v>
          </cell>
        </row>
        <row r="38">
          <cell r="AD38">
            <v>0</v>
          </cell>
        </row>
        <row r="39">
          <cell r="AD39">
            <v>4630</v>
          </cell>
        </row>
        <row r="40">
          <cell r="AD40">
            <v>0</v>
          </cell>
        </row>
        <row r="41">
          <cell r="AD41">
            <v>3450</v>
          </cell>
        </row>
      </sheetData>
      <sheetData sheetId="3">
        <row r="3">
          <cell r="AG3">
            <v>18672.727272727272</v>
          </cell>
        </row>
        <row r="5">
          <cell r="AG5">
            <v>17600</v>
          </cell>
        </row>
        <row r="6">
          <cell r="AG6">
            <v>0</v>
          </cell>
        </row>
        <row r="7">
          <cell r="AG7">
            <v>10014.545454545454</v>
          </cell>
        </row>
        <row r="8">
          <cell r="AG8">
            <v>0</v>
          </cell>
        </row>
        <row r="9">
          <cell r="AG9">
            <v>11750</v>
          </cell>
        </row>
        <row r="10">
          <cell r="AG10">
            <v>0</v>
          </cell>
        </row>
        <row r="11">
          <cell r="AG11">
            <v>11350</v>
          </cell>
        </row>
        <row r="12">
          <cell r="AG12">
            <v>9031.363636363636</v>
          </cell>
        </row>
        <row r="13">
          <cell r="AG13">
            <v>10850</v>
          </cell>
        </row>
        <row r="14">
          <cell r="AG14">
            <v>8878.181818181818</v>
          </cell>
        </row>
        <row r="15">
          <cell r="AG15">
            <v>10450</v>
          </cell>
        </row>
        <row r="16">
          <cell r="AG16">
            <v>8787.7272727272721</v>
          </cell>
        </row>
        <row r="17">
          <cell r="AG17">
            <v>10150</v>
          </cell>
        </row>
        <row r="18">
          <cell r="AG18">
            <v>8723.181818181818</v>
          </cell>
        </row>
        <row r="19">
          <cell r="AG19">
            <v>9750</v>
          </cell>
        </row>
        <row r="20">
          <cell r="AG20">
            <v>8611.363636363636</v>
          </cell>
        </row>
        <row r="21">
          <cell r="AG21">
            <v>0</v>
          </cell>
        </row>
        <row r="24">
          <cell r="AG24">
            <v>8488.636363636364</v>
          </cell>
        </row>
        <row r="26">
          <cell r="AG26">
            <v>8425.9090909090901</v>
          </cell>
        </row>
        <row r="27">
          <cell r="AG27">
            <v>7650</v>
          </cell>
        </row>
        <row r="28">
          <cell r="AG28">
            <v>7659.090909090909</v>
          </cell>
        </row>
        <row r="29">
          <cell r="AG29">
            <v>7450</v>
          </cell>
        </row>
        <row r="30">
          <cell r="AG30">
            <v>7613.181818181818</v>
          </cell>
        </row>
        <row r="31">
          <cell r="AG31">
            <v>12650</v>
          </cell>
        </row>
        <row r="32">
          <cell r="AG32">
            <v>0</v>
          </cell>
        </row>
        <row r="33">
          <cell r="AG33">
            <v>12250</v>
          </cell>
        </row>
        <row r="34">
          <cell r="AG34">
            <v>0</v>
          </cell>
        </row>
        <row r="35">
          <cell r="AG35">
            <v>8650</v>
          </cell>
        </row>
        <row r="36">
          <cell r="AG36">
            <v>3550</v>
          </cell>
        </row>
        <row r="37">
          <cell r="AG37">
            <v>13250</v>
          </cell>
        </row>
        <row r="38">
          <cell r="AG38">
            <v>0</v>
          </cell>
        </row>
        <row r="39">
          <cell r="AG39">
            <v>4538.636363636364</v>
          </cell>
        </row>
        <row r="41">
          <cell r="AG41">
            <v>3238.6363636363635</v>
          </cell>
        </row>
      </sheetData>
      <sheetData sheetId="4">
        <row r="3">
          <cell r="AG3">
            <v>19047.058823529413</v>
          </cell>
        </row>
        <row r="5">
          <cell r="AG5">
            <v>17435.294117647059</v>
          </cell>
        </row>
        <row r="7">
          <cell r="AG7">
            <v>10360.588235294117</v>
          </cell>
        </row>
        <row r="9">
          <cell r="AG9">
            <v>11750</v>
          </cell>
        </row>
        <row r="11">
          <cell r="AG11">
            <v>11350</v>
          </cell>
        </row>
        <row r="12">
          <cell r="AG12">
            <v>9059.4117647058829</v>
          </cell>
        </row>
        <row r="13">
          <cell r="AG13">
            <v>10820.588235294117</v>
          </cell>
        </row>
        <row r="14">
          <cell r="AG14">
            <v>8909.1176470588234</v>
          </cell>
        </row>
        <row r="15">
          <cell r="AG15">
            <v>10450</v>
          </cell>
        </row>
        <row r="16">
          <cell r="AG16">
            <v>8859.4117647058829</v>
          </cell>
        </row>
        <row r="17">
          <cell r="AG17">
            <v>10161.764705882353</v>
          </cell>
        </row>
        <row r="18">
          <cell r="AG18">
            <v>8801.176470588236</v>
          </cell>
        </row>
        <row r="19">
          <cell r="AG19">
            <v>9750</v>
          </cell>
        </row>
        <row r="20">
          <cell r="AG20">
            <v>8726.4705882352937</v>
          </cell>
        </row>
        <row r="24">
          <cell r="AG24">
            <v>8622.9411764705874</v>
          </cell>
        </row>
        <row r="26">
          <cell r="AG26">
            <v>7350</v>
          </cell>
        </row>
        <row r="27">
          <cell r="AG27">
            <v>7650</v>
          </cell>
        </row>
        <row r="28">
          <cell r="AG28">
            <v>7887.0588235294117</v>
          </cell>
        </row>
        <row r="29">
          <cell r="AG29">
            <v>7450</v>
          </cell>
        </row>
        <row r="30">
          <cell r="AG30">
            <v>7857.0588235294117</v>
          </cell>
        </row>
        <row r="31">
          <cell r="AG31">
            <v>12650</v>
          </cell>
        </row>
        <row r="33">
          <cell r="AG33">
            <v>12250</v>
          </cell>
        </row>
        <row r="35">
          <cell r="AG35">
            <v>8850</v>
          </cell>
        </row>
        <row r="36">
          <cell r="AG36">
            <v>3550</v>
          </cell>
        </row>
        <row r="37">
          <cell r="AG37">
            <v>13250</v>
          </cell>
        </row>
        <row r="39">
          <cell r="AG39">
            <v>4732.3529411764703</v>
          </cell>
        </row>
        <row r="41">
          <cell r="AG41">
            <v>3567.6470588235293</v>
          </cell>
        </row>
      </sheetData>
      <sheetData sheetId="5">
        <row r="3">
          <cell r="AG3">
            <v>18332.5</v>
          </cell>
        </row>
        <row r="5">
          <cell r="AG5">
            <v>16835</v>
          </cell>
        </row>
        <row r="6">
          <cell r="AG6">
            <v>0</v>
          </cell>
        </row>
        <row r="7">
          <cell r="AG7">
            <v>10655</v>
          </cell>
        </row>
        <row r="8">
          <cell r="AG8">
            <v>0</v>
          </cell>
        </row>
        <row r="9">
          <cell r="AG9">
            <v>11750</v>
          </cell>
        </row>
        <row r="10">
          <cell r="AG10">
            <v>0</v>
          </cell>
        </row>
        <row r="11">
          <cell r="AG11">
            <v>11350</v>
          </cell>
        </row>
        <row r="12">
          <cell r="AG12">
            <v>8959.75</v>
          </cell>
        </row>
        <row r="13">
          <cell r="AG13">
            <v>10850</v>
          </cell>
        </row>
        <row r="14">
          <cell r="AG14">
            <v>8837.25</v>
          </cell>
        </row>
        <row r="15">
          <cell r="AG15">
            <v>10450</v>
          </cell>
        </row>
        <row r="16">
          <cell r="AG16">
            <v>8747.25</v>
          </cell>
        </row>
        <row r="17">
          <cell r="AG17">
            <v>10150</v>
          </cell>
        </row>
        <row r="18">
          <cell r="AG18">
            <v>8800.75</v>
          </cell>
        </row>
        <row r="19">
          <cell r="AG19">
            <v>9750</v>
          </cell>
        </row>
        <row r="20">
          <cell r="AG20">
            <v>8629</v>
          </cell>
        </row>
        <row r="21">
          <cell r="AG21">
            <v>0</v>
          </cell>
        </row>
        <row r="24">
          <cell r="AG24">
            <v>8539</v>
          </cell>
        </row>
        <row r="25">
          <cell r="AG25">
            <v>0</v>
          </cell>
        </row>
        <row r="26">
          <cell r="AG26">
            <v>8487.5</v>
          </cell>
        </row>
        <row r="27">
          <cell r="AG27">
            <v>7650</v>
          </cell>
        </row>
        <row r="28">
          <cell r="AG28">
            <v>8070.5</v>
          </cell>
        </row>
        <row r="29">
          <cell r="AG29">
            <v>7450</v>
          </cell>
        </row>
        <row r="30">
          <cell r="AG30">
            <v>8025.5</v>
          </cell>
        </row>
        <row r="31">
          <cell r="AG31">
            <v>12485</v>
          </cell>
        </row>
        <row r="32">
          <cell r="AG32">
            <v>0</v>
          </cell>
        </row>
        <row r="33">
          <cell r="AG33">
            <v>12025</v>
          </cell>
        </row>
        <row r="34">
          <cell r="AG34">
            <v>0</v>
          </cell>
        </row>
        <row r="35">
          <cell r="AG35">
            <v>8850</v>
          </cell>
        </row>
        <row r="36">
          <cell r="AG36">
            <v>5090</v>
          </cell>
        </row>
        <row r="37">
          <cell r="AG37">
            <v>13025</v>
          </cell>
        </row>
        <row r="38">
          <cell r="AG38">
            <v>0</v>
          </cell>
        </row>
        <row r="39">
          <cell r="AG39">
            <v>5675</v>
          </cell>
        </row>
        <row r="40">
          <cell r="AG40">
            <v>0</v>
          </cell>
        </row>
        <row r="41">
          <cell r="AG41">
            <v>4750</v>
          </cell>
        </row>
      </sheetData>
      <sheetData sheetId="6">
        <row r="3">
          <cell r="AG3">
            <v>17183.333333333332</v>
          </cell>
        </row>
        <row r="5">
          <cell r="AG5">
            <v>16109.523809523809</v>
          </cell>
        </row>
        <row r="7">
          <cell r="AG7">
            <v>9958.3333333333339</v>
          </cell>
        </row>
        <row r="9">
          <cell r="AG9">
            <v>11764.285714285714</v>
          </cell>
        </row>
        <row r="11">
          <cell r="AG11">
            <v>11350</v>
          </cell>
        </row>
        <row r="12">
          <cell r="AG12">
            <v>8957.1428571428569</v>
          </cell>
        </row>
        <row r="13">
          <cell r="AG13">
            <v>10850</v>
          </cell>
        </row>
        <row r="14">
          <cell r="AG14">
            <v>8861.9047619047615</v>
          </cell>
        </row>
        <row r="15">
          <cell r="AG15">
            <v>10450</v>
          </cell>
        </row>
        <row r="16">
          <cell r="AG16">
            <v>8809.5238095238092</v>
          </cell>
        </row>
        <row r="17">
          <cell r="AG17">
            <v>10150</v>
          </cell>
        </row>
        <row r="18">
          <cell r="AG18">
            <v>8762.3809523809523</v>
          </cell>
        </row>
        <row r="19">
          <cell r="AG19">
            <v>9750</v>
          </cell>
        </row>
        <row r="20">
          <cell r="AG20">
            <v>8669.0476190476184</v>
          </cell>
        </row>
        <row r="24">
          <cell r="AG24">
            <v>8598.0952380952385</v>
          </cell>
        </row>
        <row r="26">
          <cell r="AG26">
            <v>8543.3333333333339</v>
          </cell>
        </row>
        <row r="27">
          <cell r="AG27">
            <v>7650</v>
          </cell>
        </row>
        <row r="28">
          <cell r="AG28">
            <v>8173.333333333333</v>
          </cell>
        </row>
        <row r="29">
          <cell r="AG29">
            <v>7450</v>
          </cell>
        </row>
        <row r="30">
          <cell r="AG30">
            <v>8123.333333333333</v>
          </cell>
        </row>
        <row r="31">
          <cell r="AG31">
            <v>12350</v>
          </cell>
        </row>
        <row r="33">
          <cell r="AG33">
            <v>11750</v>
          </cell>
        </row>
        <row r="35">
          <cell r="AG35">
            <v>8850</v>
          </cell>
        </row>
        <row r="36">
          <cell r="AG36">
            <v>5392.8571428571431</v>
          </cell>
        </row>
        <row r="37">
          <cell r="AG37">
            <v>12928.571428571429</v>
          </cell>
        </row>
        <row r="39">
          <cell r="AG39">
            <v>5816.666666666667</v>
          </cell>
        </row>
        <row r="41">
          <cell r="AG41">
            <v>4750</v>
          </cell>
        </row>
      </sheetData>
      <sheetData sheetId="7">
        <row r="3">
          <cell r="AG3">
            <v>16050</v>
          </cell>
        </row>
        <row r="5">
          <cell r="AG5">
            <v>14768.181818181818</v>
          </cell>
        </row>
        <row r="7">
          <cell r="AG7">
            <v>9477.2727272727279</v>
          </cell>
        </row>
        <row r="9">
          <cell r="AG9">
            <v>11750</v>
          </cell>
        </row>
        <row r="11">
          <cell r="AG11">
            <v>11350</v>
          </cell>
        </row>
        <row r="12">
          <cell r="AG12">
            <v>9097.7272727272721</v>
          </cell>
        </row>
        <row r="13">
          <cell r="AG13">
            <v>10850</v>
          </cell>
        </row>
        <row r="14">
          <cell r="AG14">
            <v>9031.363636363636</v>
          </cell>
        </row>
        <row r="15">
          <cell r="AG15">
            <v>10450</v>
          </cell>
        </row>
        <row r="16">
          <cell r="AG16">
            <v>8922.7272727272721</v>
          </cell>
        </row>
        <row r="17">
          <cell r="AG17">
            <v>10150</v>
          </cell>
        </row>
        <row r="18">
          <cell r="AG18">
            <v>8877.2727272727279</v>
          </cell>
        </row>
        <row r="19">
          <cell r="AG19">
            <v>9750</v>
          </cell>
        </row>
        <row r="20">
          <cell r="AG20">
            <v>8797.7272727272721</v>
          </cell>
        </row>
        <row r="21">
          <cell r="AG21">
            <v>0</v>
          </cell>
        </row>
        <row r="24">
          <cell r="AG24">
            <v>8713.181818181818</v>
          </cell>
        </row>
        <row r="26">
          <cell r="AG26">
            <v>8666.363636363636</v>
          </cell>
        </row>
        <row r="27">
          <cell r="AG27">
            <v>7650</v>
          </cell>
        </row>
        <row r="28">
          <cell r="AG28">
            <v>8018.181818181818</v>
          </cell>
        </row>
        <row r="29">
          <cell r="AG29">
            <v>7450</v>
          </cell>
        </row>
        <row r="30">
          <cell r="AG30">
            <v>7969.090909090909</v>
          </cell>
        </row>
        <row r="31">
          <cell r="AG31">
            <v>12390.90909090909</v>
          </cell>
        </row>
        <row r="33">
          <cell r="AG33">
            <v>11750</v>
          </cell>
        </row>
        <row r="36">
          <cell r="AG36">
            <v>5377.272727272727</v>
          </cell>
        </row>
        <row r="37">
          <cell r="AG37">
            <v>12950</v>
          </cell>
        </row>
        <row r="39">
          <cell r="AG39">
            <v>5681.818181818182</v>
          </cell>
        </row>
        <row r="41">
          <cell r="AG41">
            <v>4500</v>
          </cell>
        </row>
      </sheetData>
      <sheetData sheetId="8">
        <row r="3">
          <cell r="AG3">
            <v>15825</v>
          </cell>
        </row>
        <row r="5">
          <cell r="AG5">
            <v>14550</v>
          </cell>
        </row>
        <row r="6">
          <cell r="AG6">
            <v>0</v>
          </cell>
        </row>
        <row r="7">
          <cell r="AG7">
            <v>9622.5</v>
          </cell>
        </row>
        <row r="8">
          <cell r="AG8">
            <v>0</v>
          </cell>
        </row>
        <row r="9">
          <cell r="AG9">
            <v>11750</v>
          </cell>
        </row>
        <row r="10">
          <cell r="AG10">
            <v>0</v>
          </cell>
        </row>
        <row r="11">
          <cell r="AG11">
            <v>11350</v>
          </cell>
        </row>
        <row r="12">
          <cell r="AG12">
            <v>9495</v>
          </cell>
        </row>
        <row r="13">
          <cell r="AG13">
            <v>10850</v>
          </cell>
        </row>
        <row r="14">
          <cell r="AG14">
            <v>9447.5</v>
          </cell>
        </row>
        <row r="15">
          <cell r="AG15">
            <v>10450</v>
          </cell>
        </row>
        <row r="16">
          <cell r="AG16">
            <v>9300</v>
          </cell>
        </row>
        <row r="17">
          <cell r="AG17">
            <v>10150</v>
          </cell>
        </row>
        <row r="18">
          <cell r="AG18">
            <v>9247.5</v>
          </cell>
        </row>
        <row r="19">
          <cell r="AG19">
            <v>9750</v>
          </cell>
        </row>
        <row r="20">
          <cell r="AG20">
            <v>9147.5</v>
          </cell>
        </row>
        <row r="24">
          <cell r="AE24">
            <v>9040</v>
          </cell>
        </row>
        <row r="25">
          <cell r="AG25">
            <v>0</v>
          </cell>
        </row>
        <row r="26">
          <cell r="AG26">
            <v>8997.5</v>
          </cell>
        </row>
        <row r="27">
          <cell r="AG27">
            <v>7650</v>
          </cell>
        </row>
        <row r="28">
          <cell r="AG28">
            <v>8212.5</v>
          </cell>
        </row>
        <row r="29">
          <cell r="AG29">
            <v>7450</v>
          </cell>
        </row>
        <row r="30">
          <cell r="AG30">
            <v>8162.5</v>
          </cell>
        </row>
        <row r="31">
          <cell r="AG31">
            <v>12237.5</v>
          </cell>
        </row>
        <row r="32">
          <cell r="AG32">
            <v>0</v>
          </cell>
        </row>
        <row r="33">
          <cell r="AG33">
            <v>11592.5</v>
          </cell>
        </row>
        <row r="34">
          <cell r="AG34">
            <v>0</v>
          </cell>
        </row>
        <row r="35">
          <cell r="AG35">
            <v>8860</v>
          </cell>
        </row>
        <row r="36">
          <cell r="AG36">
            <v>5460</v>
          </cell>
        </row>
        <row r="37">
          <cell r="AG37">
            <v>12885</v>
          </cell>
        </row>
        <row r="38">
          <cell r="AG38">
            <v>0</v>
          </cell>
        </row>
        <row r="39">
          <cell r="AG39">
            <v>5660</v>
          </cell>
        </row>
        <row r="40">
          <cell r="AG40">
            <v>0</v>
          </cell>
        </row>
        <row r="41">
          <cell r="AG41">
            <v>4250</v>
          </cell>
        </row>
      </sheetData>
      <sheetData sheetId="9">
        <row r="3">
          <cell r="AG3">
            <v>14993.181818181818</v>
          </cell>
        </row>
        <row r="5">
          <cell r="AG5">
            <v>13795.454545454546</v>
          </cell>
        </row>
        <row r="6">
          <cell r="AG6">
            <v>0</v>
          </cell>
        </row>
        <row r="7">
          <cell r="AG7">
            <v>8506.363636363636</v>
          </cell>
        </row>
        <row r="8">
          <cell r="AG8">
            <v>0</v>
          </cell>
        </row>
        <row r="9">
          <cell r="AG9">
            <v>11750</v>
          </cell>
        </row>
        <row r="10">
          <cell r="AG10">
            <v>0</v>
          </cell>
        </row>
        <row r="11">
          <cell r="AG11">
            <v>11350</v>
          </cell>
        </row>
        <row r="12">
          <cell r="AG12">
            <v>9310.454545454546</v>
          </cell>
        </row>
        <row r="13">
          <cell r="AG13">
            <v>10850</v>
          </cell>
        </row>
        <row r="14">
          <cell r="AG14">
            <v>9264.0909090909099</v>
          </cell>
        </row>
        <row r="15">
          <cell r="AG15">
            <v>10450</v>
          </cell>
        </row>
        <row r="16">
          <cell r="AG16">
            <v>9105.9090909090901</v>
          </cell>
        </row>
        <row r="17">
          <cell r="AG17">
            <v>10150</v>
          </cell>
        </row>
        <row r="18">
          <cell r="AG18">
            <v>9074.545454545454</v>
          </cell>
        </row>
        <row r="19">
          <cell r="AG19">
            <v>9750</v>
          </cell>
        </row>
        <row r="20">
          <cell r="AG20">
            <v>8954.0909090909099</v>
          </cell>
        </row>
        <row r="23">
          <cell r="AG23">
            <v>0</v>
          </cell>
        </row>
        <row r="24">
          <cell r="AG24">
            <v>8839.545454545454</v>
          </cell>
        </row>
        <row r="25">
          <cell r="AG25">
            <v>0</v>
          </cell>
        </row>
        <row r="26">
          <cell r="AG26">
            <v>8771.363636363636</v>
          </cell>
        </row>
        <row r="27">
          <cell r="AG27">
            <v>7650</v>
          </cell>
        </row>
        <row r="28">
          <cell r="AG28">
            <v>7876.363636363636</v>
          </cell>
        </row>
        <row r="29">
          <cell r="AG29">
            <v>7450</v>
          </cell>
        </row>
        <row r="30">
          <cell r="AG30">
            <v>7827.727272727273</v>
          </cell>
        </row>
        <row r="31">
          <cell r="AG31">
            <v>11268.181818181818</v>
          </cell>
        </row>
        <row r="32">
          <cell r="AG32">
            <v>0</v>
          </cell>
        </row>
        <row r="33">
          <cell r="AG33">
            <v>10838.636363636364</v>
          </cell>
        </row>
        <row r="34">
          <cell r="AG34">
            <v>0</v>
          </cell>
        </row>
        <row r="35">
          <cell r="AG35">
            <v>9050</v>
          </cell>
        </row>
        <row r="36">
          <cell r="AG36">
            <v>5009.090909090909</v>
          </cell>
        </row>
        <row r="37">
          <cell r="AG37">
            <v>12100</v>
          </cell>
        </row>
        <row r="38">
          <cell r="AG38">
            <v>0</v>
          </cell>
        </row>
        <row r="39">
          <cell r="AG39">
            <v>5295.454545454545</v>
          </cell>
        </row>
        <row r="40">
          <cell r="AG40">
            <v>0</v>
          </cell>
        </row>
        <row r="41">
          <cell r="AG41">
            <v>4209.090909090909</v>
          </cell>
        </row>
      </sheetData>
      <sheetData sheetId="10">
        <row r="3">
          <cell r="AG3">
            <v>15157.5</v>
          </cell>
        </row>
        <row r="5">
          <cell r="AG5">
            <v>14267.5</v>
          </cell>
        </row>
        <row r="6">
          <cell r="AG6">
            <v>0</v>
          </cell>
        </row>
        <row r="7">
          <cell r="AG7">
            <v>8325</v>
          </cell>
        </row>
        <row r="8">
          <cell r="AG8">
            <v>0</v>
          </cell>
        </row>
        <row r="9">
          <cell r="AG9">
            <v>11722.5</v>
          </cell>
        </row>
        <row r="10">
          <cell r="AG10">
            <v>0</v>
          </cell>
        </row>
        <row r="11">
          <cell r="AG11">
            <v>11560</v>
          </cell>
        </row>
        <row r="12">
          <cell r="AG12">
            <v>9665.75</v>
          </cell>
        </row>
        <row r="13">
          <cell r="AG13">
            <v>11260</v>
          </cell>
        </row>
        <row r="14">
          <cell r="AG14">
            <v>9573.25</v>
          </cell>
        </row>
        <row r="15">
          <cell r="AG15">
            <v>10890</v>
          </cell>
        </row>
        <row r="16">
          <cell r="AG16">
            <v>9460.75</v>
          </cell>
        </row>
        <row r="17">
          <cell r="AG17">
            <v>10540</v>
          </cell>
        </row>
        <row r="18">
          <cell r="AG18">
            <v>9363.25</v>
          </cell>
        </row>
        <row r="19">
          <cell r="AG19">
            <v>10140</v>
          </cell>
        </row>
        <row r="20">
          <cell r="AG20">
            <v>9135.75</v>
          </cell>
        </row>
        <row r="23">
          <cell r="AG23">
            <v>0</v>
          </cell>
        </row>
        <row r="24">
          <cell r="AG24">
            <v>8983.25</v>
          </cell>
        </row>
        <row r="25">
          <cell r="AG25">
            <v>0</v>
          </cell>
        </row>
        <row r="26">
          <cell r="AG26">
            <v>8735.75</v>
          </cell>
        </row>
        <row r="27">
          <cell r="AG27">
            <v>8026.5</v>
          </cell>
        </row>
        <row r="28">
          <cell r="AG28">
            <v>7643.25</v>
          </cell>
        </row>
        <row r="29">
          <cell r="AG29">
            <v>7820</v>
          </cell>
        </row>
        <row r="30">
          <cell r="AG30">
            <v>7548.25</v>
          </cell>
        </row>
        <row r="31">
          <cell r="AG31">
            <v>10980</v>
          </cell>
        </row>
        <row r="32">
          <cell r="AG32">
            <v>0</v>
          </cell>
        </row>
        <row r="33">
          <cell r="AG33">
            <v>9900</v>
          </cell>
        </row>
        <row r="34">
          <cell r="AG34">
            <v>0</v>
          </cell>
        </row>
        <row r="35">
          <cell r="AG35">
            <v>8580</v>
          </cell>
        </row>
        <row r="36">
          <cell r="AG36">
            <v>4195</v>
          </cell>
        </row>
        <row r="37">
          <cell r="AG37">
            <v>11940</v>
          </cell>
        </row>
        <row r="38">
          <cell r="AG38">
            <v>0</v>
          </cell>
        </row>
        <row r="39">
          <cell r="AG39">
            <v>4525</v>
          </cell>
        </row>
        <row r="40">
          <cell r="AG40">
            <v>0</v>
          </cell>
        </row>
        <row r="41">
          <cell r="AG41">
            <v>3475</v>
          </cell>
        </row>
      </sheetData>
      <sheetData sheetId="11">
        <row r="3">
          <cell r="AG3">
            <v>15900</v>
          </cell>
        </row>
        <row r="5">
          <cell r="AG5">
            <v>15100</v>
          </cell>
        </row>
        <row r="7">
          <cell r="AG7">
            <v>8936.363636363636</v>
          </cell>
        </row>
        <row r="9">
          <cell r="AG9">
            <v>12300</v>
          </cell>
        </row>
        <row r="11">
          <cell r="AG11">
            <v>11900</v>
          </cell>
        </row>
        <row r="12">
          <cell r="AG12">
            <v>10045.454545454546</v>
          </cell>
        </row>
        <row r="13">
          <cell r="AG13">
            <v>11700</v>
          </cell>
        </row>
        <row r="14">
          <cell r="AG14">
            <v>9934.545454545454</v>
          </cell>
        </row>
        <row r="15">
          <cell r="AG15">
            <v>11300</v>
          </cell>
        </row>
        <row r="16">
          <cell r="AG16">
            <v>9775</v>
          </cell>
        </row>
        <row r="17">
          <cell r="AG17">
            <v>10900</v>
          </cell>
        </row>
        <row r="18">
          <cell r="AG18">
            <v>9727.2727272727279</v>
          </cell>
        </row>
        <row r="19">
          <cell r="AG19">
            <v>10627.272727272728</v>
          </cell>
        </row>
        <row r="20">
          <cell r="AG20">
            <v>9468.181818181818</v>
          </cell>
        </row>
        <row r="23">
          <cell r="AG23">
            <v>0</v>
          </cell>
        </row>
        <row r="24">
          <cell r="AG24">
            <v>9279.545454545454</v>
          </cell>
        </row>
        <row r="26">
          <cell r="AG26">
            <v>9022.7272727272721</v>
          </cell>
        </row>
        <row r="27">
          <cell r="AG27">
            <v>8850</v>
          </cell>
        </row>
        <row r="28">
          <cell r="AG28">
            <v>8045.090909090909</v>
          </cell>
        </row>
        <row r="29">
          <cell r="AG29">
            <v>8598.181818181818</v>
          </cell>
        </row>
        <row r="30">
          <cell r="AG30">
            <v>7952.272727272727</v>
          </cell>
        </row>
        <row r="31">
          <cell r="AG31">
            <v>11345.454545454546</v>
          </cell>
        </row>
        <row r="33">
          <cell r="AG33">
            <v>10054.545454545454</v>
          </cell>
        </row>
        <row r="35">
          <cell r="AG35">
            <v>8327.2727272727279</v>
          </cell>
        </row>
        <row r="36">
          <cell r="AG36">
            <v>4672.727272727273</v>
          </cell>
        </row>
        <row r="37">
          <cell r="AG37">
            <v>12254.545454545454</v>
          </cell>
        </row>
        <row r="39">
          <cell r="AG39">
            <v>4972.727272727273</v>
          </cell>
        </row>
        <row r="41">
          <cell r="AG41">
            <v>4109.090909090909</v>
          </cell>
        </row>
      </sheetData>
      <sheetData sheetId="12">
        <row r="3">
          <cell r="AG3">
            <v>15900</v>
          </cell>
        </row>
        <row r="4">
          <cell r="AG4">
            <v>15900</v>
          </cell>
        </row>
        <row r="5">
          <cell r="AG5">
            <v>15100</v>
          </cell>
        </row>
        <row r="6">
          <cell r="AG6">
            <v>15100</v>
          </cell>
        </row>
        <row r="7">
          <cell r="AG7">
            <v>8857.1428571428569</v>
          </cell>
        </row>
        <row r="8">
          <cell r="AG8">
            <v>8900</v>
          </cell>
        </row>
        <row r="9">
          <cell r="AG9">
            <v>12300</v>
          </cell>
        </row>
        <row r="11">
          <cell r="AG11">
            <v>11900</v>
          </cell>
        </row>
        <row r="12">
          <cell r="AG12">
            <v>10501.25</v>
          </cell>
        </row>
        <row r="13">
          <cell r="AG13">
            <v>11700</v>
          </cell>
        </row>
        <row r="14">
          <cell r="AG14">
            <v>10335</v>
          </cell>
        </row>
        <row r="17">
          <cell r="AG17">
            <v>11300</v>
          </cell>
        </row>
        <row r="18">
          <cell r="AG18">
            <v>10298.75</v>
          </cell>
        </row>
        <row r="19">
          <cell r="AG19">
            <v>10900</v>
          </cell>
        </row>
        <row r="20">
          <cell r="AG20">
            <v>10045</v>
          </cell>
        </row>
        <row r="23">
          <cell r="AG23">
            <v>0</v>
          </cell>
        </row>
        <row r="24">
          <cell r="AG24">
            <v>9847.5</v>
          </cell>
        </row>
        <row r="27">
          <cell r="AG27">
            <v>0</v>
          </cell>
        </row>
        <row r="28">
          <cell r="AG28">
            <v>9642.5</v>
          </cell>
        </row>
        <row r="29">
          <cell r="AG29">
            <v>8850</v>
          </cell>
        </row>
        <row r="30">
          <cell r="AG30">
            <v>12602.5</v>
          </cell>
        </row>
        <row r="31">
          <cell r="AG31">
            <v>8600</v>
          </cell>
        </row>
        <row r="32">
          <cell r="AG32">
            <v>8002.5</v>
          </cell>
        </row>
        <row r="34">
          <cell r="AG34">
            <v>11200</v>
          </cell>
        </row>
        <row r="36">
          <cell r="AG36">
            <v>10100</v>
          </cell>
        </row>
        <row r="37">
          <cell r="AG37">
            <v>8350</v>
          </cell>
        </row>
        <row r="38">
          <cell r="AG38">
            <v>5155</v>
          </cell>
        </row>
        <row r="40">
          <cell r="AG40">
            <v>12020</v>
          </cell>
        </row>
        <row r="41">
          <cell r="AG41">
            <v>5370</v>
          </cell>
        </row>
        <row r="43">
          <cell r="AG43">
            <v>4500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48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15900</v>
          </cell>
        </row>
        <row r="4">
          <cell r="AG4">
            <v>0</v>
          </cell>
        </row>
        <row r="5">
          <cell r="AG5">
            <v>15100</v>
          </cell>
        </row>
        <row r="6">
          <cell r="AG6">
            <v>0</v>
          </cell>
        </row>
        <row r="7">
          <cell r="AG7">
            <v>9090</v>
          </cell>
        </row>
        <row r="8">
          <cell r="AG8">
            <v>0</v>
          </cell>
        </row>
        <row r="9">
          <cell r="AG9">
            <v>12300</v>
          </cell>
        </row>
        <row r="10">
          <cell r="AG10">
            <v>0</v>
          </cell>
        </row>
        <row r="11">
          <cell r="AG11">
            <v>11900</v>
          </cell>
        </row>
        <row r="12">
          <cell r="AG12">
            <v>10690</v>
          </cell>
        </row>
        <row r="13">
          <cell r="AG13">
            <v>11700</v>
          </cell>
        </row>
        <row r="14">
          <cell r="AG14">
            <v>10592.5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11300</v>
          </cell>
        </row>
        <row r="18">
          <cell r="AG18">
            <v>10492.5</v>
          </cell>
        </row>
        <row r="19">
          <cell r="AG19">
            <v>10900</v>
          </cell>
        </row>
        <row r="20">
          <cell r="AG20">
            <v>10242.5</v>
          </cell>
        </row>
        <row r="21">
          <cell r="AG21">
            <v>0</v>
          </cell>
        </row>
        <row r="22">
          <cell r="AG22">
            <v>10092.5</v>
          </cell>
        </row>
        <row r="29">
          <cell r="AG29">
            <v>9842.5</v>
          </cell>
        </row>
        <row r="30">
          <cell r="AG30">
            <v>8850</v>
          </cell>
        </row>
        <row r="31">
          <cell r="AG31">
            <v>8280</v>
          </cell>
        </row>
        <row r="32">
          <cell r="AG32">
            <v>8600</v>
          </cell>
        </row>
        <row r="33">
          <cell r="AG33">
            <v>8182.5</v>
          </cell>
        </row>
        <row r="34">
          <cell r="AG34">
            <v>11470</v>
          </cell>
        </row>
        <row r="35">
          <cell r="AG35">
            <v>0</v>
          </cell>
        </row>
        <row r="36">
          <cell r="AG36">
            <v>10460</v>
          </cell>
        </row>
        <row r="37">
          <cell r="AG37">
            <v>0</v>
          </cell>
        </row>
        <row r="38">
          <cell r="AG38">
            <v>8440</v>
          </cell>
        </row>
        <row r="39">
          <cell r="AG39">
            <v>5085</v>
          </cell>
        </row>
        <row r="40">
          <cell r="AG40">
            <v>12140</v>
          </cell>
        </row>
        <row r="41">
          <cell r="AG41">
            <v>0</v>
          </cell>
        </row>
        <row r="42">
          <cell r="AG42">
            <v>5320</v>
          </cell>
        </row>
        <row r="43">
          <cell r="AG43">
            <v>0</v>
          </cell>
        </row>
        <row r="44">
          <cell r="AG44">
            <v>4350</v>
          </cell>
        </row>
      </sheetData>
      <sheetData sheetId="2">
        <row r="3">
          <cell r="AD3">
            <v>15900</v>
          </cell>
        </row>
        <row r="4">
          <cell r="AD4">
            <v>0</v>
          </cell>
        </row>
        <row r="5">
          <cell r="AD5">
            <v>15400</v>
          </cell>
        </row>
        <row r="6">
          <cell r="AD6">
            <v>0</v>
          </cell>
        </row>
        <row r="7">
          <cell r="AD7">
            <v>9093.75</v>
          </cell>
        </row>
        <row r="8">
          <cell r="AD8">
            <v>0</v>
          </cell>
        </row>
        <row r="9">
          <cell r="AD9">
            <v>12300</v>
          </cell>
        </row>
        <row r="10">
          <cell r="AD10">
            <v>0</v>
          </cell>
        </row>
        <row r="11">
          <cell r="AD11">
            <v>11900</v>
          </cell>
        </row>
        <row r="12">
          <cell r="AD12">
            <v>10743.75</v>
          </cell>
        </row>
        <row r="13">
          <cell r="AD13">
            <v>11700</v>
          </cell>
        </row>
        <row r="14">
          <cell r="AD14">
            <v>10646.875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11300</v>
          </cell>
        </row>
        <row r="18">
          <cell r="AD18">
            <v>10552.1875</v>
          </cell>
        </row>
        <row r="19">
          <cell r="AD19">
            <v>10900</v>
          </cell>
        </row>
        <row r="20">
          <cell r="AD20">
            <v>10309.375</v>
          </cell>
        </row>
        <row r="24">
          <cell r="AD24">
            <v>10159.375</v>
          </cell>
        </row>
        <row r="25">
          <cell r="AD25">
            <v>0</v>
          </cell>
        </row>
        <row r="26">
          <cell r="AD26">
            <v>9934.375</v>
          </cell>
        </row>
        <row r="27">
          <cell r="AD27">
            <v>8850</v>
          </cell>
        </row>
        <row r="28">
          <cell r="AD28">
            <v>8410.9375</v>
          </cell>
        </row>
        <row r="29">
          <cell r="AD29">
            <v>8600</v>
          </cell>
        </row>
        <row r="30">
          <cell r="AD30">
            <v>8309.375</v>
          </cell>
        </row>
        <row r="31">
          <cell r="AD31">
            <v>11500</v>
          </cell>
        </row>
        <row r="32">
          <cell r="AD32">
            <v>0</v>
          </cell>
        </row>
        <row r="33">
          <cell r="AD33">
            <v>10500</v>
          </cell>
        </row>
        <row r="34">
          <cell r="AD34">
            <v>0</v>
          </cell>
        </row>
        <row r="35">
          <cell r="AD35">
            <v>8450</v>
          </cell>
        </row>
        <row r="36">
          <cell r="AD36">
            <v>5143.75</v>
          </cell>
        </row>
        <row r="37">
          <cell r="AD37">
            <v>12187.5</v>
          </cell>
        </row>
        <row r="38">
          <cell r="AD38">
            <v>0</v>
          </cell>
        </row>
        <row r="39">
          <cell r="AD39">
            <v>5393.75</v>
          </cell>
        </row>
        <row r="40">
          <cell r="AD40">
            <v>0</v>
          </cell>
        </row>
        <row r="41">
          <cell r="AD41">
            <v>4350</v>
          </cell>
        </row>
      </sheetData>
      <sheetData sheetId="3">
        <row r="3">
          <cell r="AG3">
            <v>15900</v>
          </cell>
        </row>
        <row r="4">
          <cell r="AG4">
            <v>0</v>
          </cell>
        </row>
        <row r="5">
          <cell r="AG5">
            <v>15400</v>
          </cell>
        </row>
        <row r="6">
          <cell r="AG6">
            <v>0</v>
          </cell>
        </row>
        <row r="7">
          <cell r="AG7">
            <v>8828.2608695652179</v>
          </cell>
        </row>
        <row r="8">
          <cell r="AG8">
            <v>0</v>
          </cell>
        </row>
        <row r="9">
          <cell r="AG9">
            <v>12300</v>
          </cell>
        </row>
        <row r="10">
          <cell r="AG10">
            <v>0</v>
          </cell>
        </row>
        <row r="11">
          <cell r="AG11">
            <v>11900</v>
          </cell>
        </row>
        <row r="12">
          <cell r="AG12">
            <v>10867.608695652174</v>
          </cell>
        </row>
        <row r="13">
          <cell r="AG13">
            <v>11242.173913043478</v>
          </cell>
        </row>
        <row r="14">
          <cell r="AG14">
            <v>13379.130434782608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11300</v>
          </cell>
        </row>
        <row r="18">
          <cell r="AG18">
            <v>10661.95652173913</v>
          </cell>
        </row>
        <row r="19">
          <cell r="AG19">
            <v>10900</v>
          </cell>
        </row>
        <row r="20">
          <cell r="AG20">
            <v>10438.04347826087</v>
          </cell>
        </row>
        <row r="24">
          <cell r="AG24">
            <v>10270.652173913044</v>
          </cell>
        </row>
        <row r="25">
          <cell r="AG25">
            <v>0</v>
          </cell>
        </row>
        <row r="26">
          <cell r="AG26">
            <v>9994.565217391304</v>
          </cell>
        </row>
        <row r="27">
          <cell r="AG27">
            <v>8850</v>
          </cell>
        </row>
        <row r="28">
          <cell r="AG28">
            <v>8364.1304347826081</v>
          </cell>
        </row>
        <row r="29">
          <cell r="AG29">
            <v>8600</v>
          </cell>
        </row>
        <row r="30">
          <cell r="AG30">
            <v>8264.1304347826081</v>
          </cell>
        </row>
        <row r="31">
          <cell r="AG31">
            <v>11500</v>
          </cell>
        </row>
        <row r="32">
          <cell r="AG32">
            <v>0</v>
          </cell>
        </row>
        <row r="33">
          <cell r="AG33">
            <v>10500</v>
          </cell>
        </row>
        <row r="34">
          <cell r="AG34">
            <v>0</v>
          </cell>
        </row>
        <row r="35">
          <cell r="AG35">
            <v>8636.95652173913</v>
          </cell>
        </row>
        <row r="36">
          <cell r="AG36">
            <v>4502.173913043478</v>
          </cell>
        </row>
        <row r="37">
          <cell r="AG37">
            <v>12200</v>
          </cell>
        </row>
        <row r="38">
          <cell r="AG38">
            <v>0</v>
          </cell>
        </row>
        <row r="39">
          <cell r="AG39">
            <v>5171.739130434783</v>
          </cell>
        </row>
        <row r="40">
          <cell r="AG40">
            <v>0</v>
          </cell>
        </row>
        <row r="41">
          <cell r="AG41">
            <v>4291.304347826087</v>
          </cell>
        </row>
      </sheetData>
      <sheetData sheetId="4">
        <row r="3">
          <cell r="AG3">
            <v>15900</v>
          </cell>
        </row>
        <row r="5">
          <cell r="AG5">
            <v>15400</v>
          </cell>
        </row>
        <row r="7">
          <cell r="AG7">
            <v>8750</v>
          </cell>
        </row>
        <row r="9">
          <cell r="AG9">
            <v>12850</v>
          </cell>
        </row>
        <row r="11">
          <cell r="AG11">
            <v>12626.470588235294</v>
          </cell>
        </row>
        <row r="12">
          <cell r="AG12">
            <v>11345.588235294117</v>
          </cell>
        </row>
        <row r="13">
          <cell r="AG13">
            <v>12426.470588235294</v>
          </cell>
        </row>
        <row r="14">
          <cell r="AG14">
            <v>11245.588235294117</v>
          </cell>
        </row>
        <row r="17">
          <cell r="AG17">
            <v>12202.941176470587</v>
          </cell>
        </row>
        <row r="18">
          <cell r="AG18">
            <v>11151.470588235294</v>
          </cell>
        </row>
        <row r="19">
          <cell r="AG19">
            <v>11979.411764705883</v>
          </cell>
        </row>
        <row r="20">
          <cell r="AG20">
            <v>10904.411764705883</v>
          </cell>
        </row>
        <row r="24">
          <cell r="AG24">
            <v>10595.588235294117</v>
          </cell>
        </row>
        <row r="26">
          <cell r="AG26">
            <v>10295.588235294117</v>
          </cell>
        </row>
        <row r="27">
          <cell r="AG27">
            <v>9685.2941176470595</v>
          </cell>
        </row>
        <row r="28">
          <cell r="AG28">
            <v>8375</v>
          </cell>
        </row>
        <row r="29">
          <cell r="AG29">
            <v>9027.6470588235297</v>
          </cell>
        </row>
        <row r="30">
          <cell r="AG30">
            <v>8275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9150</v>
          </cell>
        </row>
        <row r="36">
          <cell r="AG36">
            <v>4450</v>
          </cell>
        </row>
        <row r="37">
          <cell r="AG37">
            <v>12200</v>
          </cell>
        </row>
        <row r="39">
          <cell r="AG39">
            <v>5150</v>
          </cell>
        </row>
        <row r="41">
          <cell r="AG41">
            <v>4275</v>
          </cell>
        </row>
      </sheetData>
      <sheetData sheetId="5">
        <row r="3">
          <cell r="AG3">
            <v>15900</v>
          </cell>
        </row>
        <row r="4">
          <cell r="AG4">
            <v>0</v>
          </cell>
        </row>
        <row r="5">
          <cell r="AG5">
            <v>15250</v>
          </cell>
        </row>
        <row r="6">
          <cell r="AG6">
            <v>0</v>
          </cell>
        </row>
        <row r="7">
          <cell r="AG7">
            <v>8694.4444444444453</v>
          </cell>
        </row>
        <row r="8">
          <cell r="AG8">
            <v>0</v>
          </cell>
        </row>
        <row r="9">
          <cell r="AG9">
            <v>12950</v>
          </cell>
        </row>
        <row r="10">
          <cell r="AG10">
            <v>0</v>
          </cell>
        </row>
        <row r="11">
          <cell r="AG11">
            <v>12750</v>
          </cell>
        </row>
        <row r="12">
          <cell r="AG12">
            <v>11375</v>
          </cell>
        </row>
        <row r="13">
          <cell r="AG13">
            <v>12550</v>
          </cell>
        </row>
        <row r="14">
          <cell r="AG14">
            <v>11204.166666666666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12350</v>
          </cell>
        </row>
        <row r="18">
          <cell r="AG18">
            <v>11063.888888888889</v>
          </cell>
        </row>
        <row r="19">
          <cell r="AG19">
            <v>12150</v>
          </cell>
        </row>
        <row r="20">
          <cell r="AG20">
            <v>10813.888888888889</v>
          </cell>
        </row>
        <row r="23">
          <cell r="AG23">
            <v>0</v>
          </cell>
        </row>
        <row r="24">
          <cell r="AG24">
            <v>10516.666666666666</v>
          </cell>
        </row>
        <row r="25">
          <cell r="AG25">
            <v>0</v>
          </cell>
        </row>
        <row r="26">
          <cell r="AG26">
            <v>10216.666666666666</v>
          </cell>
        </row>
        <row r="27">
          <cell r="AG27">
            <v>9550</v>
          </cell>
        </row>
        <row r="28">
          <cell r="AG28">
            <v>8300</v>
          </cell>
        </row>
        <row r="29">
          <cell r="AG29">
            <v>9250</v>
          </cell>
        </row>
        <row r="30">
          <cell r="AG30">
            <v>8200</v>
          </cell>
        </row>
        <row r="31">
          <cell r="AG31">
            <v>10350</v>
          </cell>
        </row>
        <row r="32">
          <cell r="AG32">
            <v>0</v>
          </cell>
        </row>
        <row r="33">
          <cell r="AG33">
            <v>10500</v>
          </cell>
        </row>
        <row r="34">
          <cell r="AG34">
            <v>0</v>
          </cell>
        </row>
        <row r="35">
          <cell r="AG35">
            <v>8677.7777777777774</v>
          </cell>
        </row>
        <row r="36">
          <cell r="AG36">
            <v>4450</v>
          </cell>
        </row>
        <row r="37">
          <cell r="AG37">
            <v>12200</v>
          </cell>
        </row>
        <row r="38">
          <cell r="AG38">
            <v>0</v>
          </cell>
        </row>
        <row r="39">
          <cell r="AG39">
            <v>5150</v>
          </cell>
        </row>
        <row r="40">
          <cell r="AG40">
            <v>0</v>
          </cell>
        </row>
        <row r="41">
          <cell r="AG41">
            <v>4275</v>
          </cell>
        </row>
      </sheetData>
      <sheetData sheetId="6">
        <row r="3">
          <cell r="AG3">
            <v>15527.272727272728</v>
          </cell>
        </row>
        <row r="5">
          <cell r="AG5">
            <v>14709.09090909091</v>
          </cell>
        </row>
        <row r="7">
          <cell r="AG7">
            <v>8463.636363636364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11225</v>
          </cell>
        </row>
        <row r="13">
          <cell r="AG13">
            <v>12550</v>
          </cell>
        </row>
        <row r="14">
          <cell r="AG14">
            <v>11120.454545454546</v>
          </cell>
        </row>
        <row r="17">
          <cell r="AG17">
            <v>12350</v>
          </cell>
        </row>
        <row r="18">
          <cell r="AG18">
            <v>11020.454545454546</v>
          </cell>
        </row>
        <row r="19">
          <cell r="AG19">
            <v>12150</v>
          </cell>
        </row>
        <row r="20">
          <cell r="AG20">
            <v>10775</v>
          </cell>
        </row>
        <row r="24">
          <cell r="AG24">
            <v>10475</v>
          </cell>
        </row>
        <row r="26">
          <cell r="AG26">
            <v>10175</v>
          </cell>
        </row>
        <row r="27">
          <cell r="AG27">
            <v>9550</v>
          </cell>
        </row>
        <row r="28">
          <cell r="AG28">
            <v>8175</v>
          </cell>
        </row>
        <row r="29">
          <cell r="AG29">
            <v>9159.0909090909099</v>
          </cell>
        </row>
        <row r="30">
          <cell r="AG30">
            <v>8075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8650</v>
          </cell>
        </row>
        <row r="36">
          <cell r="AG36">
            <v>5077.272727272727</v>
          </cell>
        </row>
        <row r="37">
          <cell r="AG37">
            <v>12200</v>
          </cell>
        </row>
        <row r="39">
          <cell r="AG39">
            <v>5450</v>
          </cell>
        </row>
        <row r="41">
          <cell r="AG41">
            <v>4288.636363636364</v>
          </cell>
        </row>
      </sheetData>
      <sheetData sheetId="7">
        <row r="3">
          <cell r="AG3">
            <v>15500</v>
          </cell>
        </row>
        <row r="5">
          <cell r="AG5">
            <v>14607.894736842105</v>
          </cell>
        </row>
        <row r="7">
          <cell r="AG7">
            <v>8502.6315789473683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11077.631578947368</v>
          </cell>
        </row>
        <row r="13">
          <cell r="AG13">
            <v>12550</v>
          </cell>
        </row>
        <row r="14">
          <cell r="AG14">
            <v>10980.263157894737</v>
          </cell>
        </row>
        <row r="17">
          <cell r="AG17">
            <v>12350</v>
          </cell>
        </row>
        <row r="18">
          <cell r="AG18">
            <v>10885.526315789473</v>
          </cell>
        </row>
        <row r="19">
          <cell r="AG19">
            <v>12150</v>
          </cell>
        </row>
        <row r="20">
          <cell r="AG20">
            <v>10630.263157894737</v>
          </cell>
        </row>
        <row r="23">
          <cell r="AG23">
            <v>0</v>
          </cell>
        </row>
        <row r="24">
          <cell r="AG24">
            <v>10718.421052631578</v>
          </cell>
        </row>
        <row r="26">
          <cell r="AG26">
            <v>10032.894736842105</v>
          </cell>
        </row>
        <row r="27">
          <cell r="AG27">
            <v>9634.21052631579</v>
          </cell>
        </row>
        <row r="28">
          <cell r="AG28">
            <v>8130.2631578947367</v>
          </cell>
        </row>
        <row r="29">
          <cell r="AG29">
            <v>9250</v>
          </cell>
        </row>
        <row r="30">
          <cell r="AG30">
            <v>8030.2631578947367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8650</v>
          </cell>
        </row>
        <row r="36">
          <cell r="AG36">
            <v>5571.0526315789475</v>
          </cell>
        </row>
        <row r="37">
          <cell r="AG37">
            <v>12200</v>
          </cell>
        </row>
        <row r="39">
          <cell r="AG39">
            <v>5978.9473684210525</v>
          </cell>
        </row>
        <row r="41">
          <cell r="AG41">
            <v>4501.3157894736842</v>
          </cell>
        </row>
      </sheetData>
      <sheetData sheetId="8">
        <row r="3">
          <cell r="AG3">
            <v>15809.09090909091</v>
          </cell>
        </row>
        <row r="5">
          <cell r="AG5">
            <v>15020.454545454546</v>
          </cell>
        </row>
        <row r="7">
          <cell r="AG7">
            <v>9077.2727272727279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11252.272727272728</v>
          </cell>
        </row>
        <row r="13">
          <cell r="AG13">
            <v>12550</v>
          </cell>
        </row>
        <row r="14">
          <cell r="AG14">
            <v>11102.272727272728</v>
          </cell>
        </row>
        <row r="17">
          <cell r="AG17">
            <v>12350</v>
          </cell>
        </row>
        <row r="18">
          <cell r="AG18">
            <v>11052.272727272728</v>
          </cell>
        </row>
        <row r="19">
          <cell r="AG19">
            <v>12150</v>
          </cell>
        </row>
        <row r="20">
          <cell r="AG20">
            <v>10806.818181818182</v>
          </cell>
        </row>
        <row r="23">
          <cell r="AG23">
            <v>0</v>
          </cell>
        </row>
        <row r="24">
          <cell r="AG24">
            <v>10504.545454545454</v>
          </cell>
        </row>
        <row r="26">
          <cell r="AG26">
            <v>10204.545454545454</v>
          </cell>
        </row>
        <row r="27">
          <cell r="AG27">
            <v>9604.545454545454</v>
          </cell>
        </row>
        <row r="28">
          <cell r="AG28">
            <v>8252.2727272727279</v>
          </cell>
        </row>
        <row r="29">
          <cell r="AG29">
            <v>9250</v>
          </cell>
        </row>
        <row r="30">
          <cell r="AG30">
            <v>8152.272727272727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8750</v>
          </cell>
        </row>
        <row r="36">
          <cell r="AG36">
            <v>5667.045454545455</v>
          </cell>
        </row>
        <row r="37">
          <cell r="AG37">
            <v>12300</v>
          </cell>
        </row>
        <row r="39">
          <cell r="AG39">
            <v>6159.090909090909</v>
          </cell>
        </row>
        <row r="41">
          <cell r="AG41">
            <v>4818.181818181818</v>
          </cell>
        </row>
      </sheetData>
      <sheetData sheetId="9">
        <row r="3">
          <cell r="AG3">
            <v>15636.363636363636</v>
          </cell>
        </row>
        <row r="5">
          <cell r="AG5">
            <v>15009.09090909091</v>
          </cell>
        </row>
        <row r="7">
          <cell r="AG7">
            <v>8981.818181818182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11306.818181818182</v>
          </cell>
        </row>
        <row r="13">
          <cell r="AG13">
            <v>12550</v>
          </cell>
        </row>
        <row r="14">
          <cell r="AG14">
            <v>11156.818181818182</v>
          </cell>
        </row>
        <row r="17">
          <cell r="AG17">
            <v>12350</v>
          </cell>
        </row>
        <row r="18">
          <cell r="AG18">
            <v>11070.454545454546</v>
          </cell>
        </row>
        <row r="19">
          <cell r="AG19">
            <v>12150</v>
          </cell>
        </row>
        <row r="20">
          <cell r="AG20">
            <v>10814.772727272728</v>
          </cell>
        </row>
        <row r="23">
          <cell r="AG23">
            <v>0</v>
          </cell>
        </row>
        <row r="24">
          <cell r="AG24">
            <v>10520.454545454546</v>
          </cell>
        </row>
        <row r="26">
          <cell r="AG26">
            <v>10220.454545454546</v>
          </cell>
        </row>
        <row r="27">
          <cell r="AG27">
            <v>9550</v>
          </cell>
        </row>
        <row r="28">
          <cell r="AG28">
            <v>8359.0909090909099</v>
          </cell>
        </row>
        <row r="29">
          <cell r="AG29">
            <v>9250</v>
          </cell>
        </row>
        <row r="30">
          <cell r="AG30">
            <v>8259.0909090909099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8750</v>
          </cell>
        </row>
        <row r="36">
          <cell r="AG36">
            <v>5693.181818181818</v>
          </cell>
        </row>
        <row r="37">
          <cell r="AG37">
            <v>12300</v>
          </cell>
        </row>
        <row r="39">
          <cell r="AG39">
            <v>6284.090909090909</v>
          </cell>
        </row>
        <row r="41">
          <cell r="AG41">
            <v>4922.727272727273</v>
          </cell>
        </row>
      </sheetData>
      <sheetData sheetId="10">
        <row r="3">
          <cell r="AG3">
            <v>15600</v>
          </cell>
        </row>
        <row r="5">
          <cell r="AG5">
            <v>15000</v>
          </cell>
        </row>
        <row r="7">
          <cell r="AG7">
            <v>8975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11335</v>
          </cell>
        </row>
        <row r="13">
          <cell r="AG13">
            <v>12550</v>
          </cell>
        </row>
        <row r="14">
          <cell r="AG14">
            <v>11185</v>
          </cell>
        </row>
        <row r="17">
          <cell r="AG17">
            <v>12350</v>
          </cell>
        </row>
        <row r="18">
          <cell r="AG18">
            <v>11092.5</v>
          </cell>
        </row>
        <row r="19">
          <cell r="AG19">
            <v>12150</v>
          </cell>
        </row>
        <row r="20">
          <cell r="AG20">
            <v>10385</v>
          </cell>
        </row>
        <row r="23">
          <cell r="AG23">
            <v>0</v>
          </cell>
        </row>
        <row r="24">
          <cell r="AG24">
            <v>10535</v>
          </cell>
        </row>
        <row r="26">
          <cell r="AG26">
            <v>10235</v>
          </cell>
        </row>
        <row r="27">
          <cell r="AG27">
            <v>9550</v>
          </cell>
        </row>
        <row r="28">
          <cell r="AG28">
            <v>8460</v>
          </cell>
        </row>
        <row r="29">
          <cell r="AG29">
            <v>9250</v>
          </cell>
        </row>
        <row r="30">
          <cell r="AG30">
            <v>8352.5</v>
          </cell>
        </row>
        <row r="31">
          <cell r="AG31">
            <v>11500</v>
          </cell>
        </row>
        <row r="33">
          <cell r="AG33">
            <v>10500</v>
          </cell>
        </row>
        <row r="35">
          <cell r="AG35">
            <v>8750</v>
          </cell>
        </row>
        <row r="36">
          <cell r="AG36">
            <v>5875</v>
          </cell>
        </row>
        <row r="37">
          <cell r="AG37">
            <v>12300</v>
          </cell>
        </row>
        <row r="39">
          <cell r="AG39">
            <v>6575</v>
          </cell>
        </row>
        <row r="41">
          <cell r="AG41">
            <v>5190</v>
          </cell>
        </row>
      </sheetData>
      <sheetData sheetId="11">
        <row r="5">
          <cell r="AG5">
            <v>14681.818181818182</v>
          </cell>
        </row>
        <row r="7">
          <cell r="AG7">
            <v>8729.545454545454</v>
          </cell>
        </row>
        <row r="9">
          <cell r="AG9">
            <v>12835.454545454546</v>
          </cell>
        </row>
        <row r="11">
          <cell r="AG11">
            <v>12750</v>
          </cell>
        </row>
        <row r="12">
          <cell r="AG12">
            <v>11035</v>
          </cell>
        </row>
        <row r="13">
          <cell r="AG13">
            <v>12550</v>
          </cell>
        </row>
        <row r="14">
          <cell r="AG14">
            <v>10890.90909090909</v>
          </cell>
        </row>
        <row r="17">
          <cell r="AG17">
            <v>12350</v>
          </cell>
        </row>
        <row r="18">
          <cell r="AG18">
            <v>10381.818181818182</v>
          </cell>
        </row>
        <row r="19">
          <cell r="AG19">
            <v>12150</v>
          </cell>
        </row>
        <row r="20">
          <cell r="AG20">
            <v>10540.90909090909</v>
          </cell>
        </row>
        <row r="21">
          <cell r="AG21">
            <v>0</v>
          </cell>
        </row>
        <row r="24">
          <cell r="AG24">
            <v>10322.727272727272</v>
          </cell>
        </row>
        <row r="26">
          <cell r="AG26">
            <v>9940.9090909090901</v>
          </cell>
        </row>
        <row r="27">
          <cell r="AG27">
            <v>9550</v>
          </cell>
        </row>
        <row r="28">
          <cell r="AG28">
            <v>8122.727272727273</v>
          </cell>
        </row>
        <row r="29">
          <cell r="AG29">
            <v>9250</v>
          </cell>
        </row>
        <row r="30">
          <cell r="AG30">
            <v>8022.727272727273</v>
          </cell>
        </row>
        <row r="31">
          <cell r="AG31">
            <v>10954.545454545454</v>
          </cell>
        </row>
        <row r="33">
          <cell r="AG33">
            <v>10227.272727272728</v>
          </cell>
        </row>
        <row r="35">
          <cell r="AG35">
            <v>8750</v>
          </cell>
        </row>
        <row r="36">
          <cell r="AG36">
            <v>6420.454545454545</v>
          </cell>
        </row>
        <row r="37">
          <cell r="AG37">
            <v>11754.545454545454</v>
          </cell>
        </row>
        <row r="39">
          <cell r="AG39">
            <v>6893.181818181818</v>
          </cell>
        </row>
        <row r="41">
          <cell r="AG41">
            <v>5700</v>
          </cell>
        </row>
      </sheetData>
      <sheetData sheetId="12">
        <row r="3">
          <cell r="AG3">
            <v>15600</v>
          </cell>
        </row>
        <row r="5">
          <cell r="AG5">
            <v>14650</v>
          </cell>
        </row>
        <row r="7">
          <cell r="AG7">
            <v>8550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11125</v>
          </cell>
        </row>
        <row r="13">
          <cell r="AG13">
            <v>12550</v>
          </cell>
        </row>
        <row r="14">
          <cell r="AG14">
            <v>10975</v>
          </cell>
        </row>
        <row r="17">
          <cell r="AG17">
            <v>12350</v>
          </cell>
        </row>
        <row r="18">
          <cell r="AG18">
            <v>10875</v>
          </cell>
        </row>
        <row r="19">
          <cell r="AG19">
            <v>12150</v>
          </cell>
        </row>
        <row r="20">
          <cell r="AG20">
            <v>10625</v>
          </cell>
        </row>
        <row r="21">
          <cell r="AG21">
            <v>0</v>
          </cell>
        </row>
        <row r="24">
          <cell r="AG24">
            <v>10325</v>
          </cell>
        </row>
        <row r="26">
          <cell r="AG26">
            <v>10025</v>
          </cell>
        </row>
        <row r="27">
          <cell r="AG27">
            <v>9550</v>
          </cell>
        </row>
        <row r="28">
          <cell r="AG28">
            <v>8012.5</v>
          </cell>
        </row>
        <row r="29">
          <cell r="AG29">
            <v>9250</v>
          </cell>
        </row>
        <row r="30">
          <cell r="AG30">
            <v>7902.5</v>
          </cell>
        </row>
        <row r="31">
          <cell r="AG31">
            <v>10900</v>
          </cell>
        </row>
        <row r="33">
          <cell r="AG33">
            <v>10200</v>
          </cell>
        </row>
        <row r="35">
          <cell r="AG35">
            <v>8750</v>
          </cell>
        </row>
        <row r="36">
          <cell r="AG36">
            <v>5180</v>
          </cell>
        </row>
        <row r="37">
          <cell r="AG37">
            <v>11700</v>
          </cell>
        </row>
        <row r="39">
          <cell r="AG39">
            <v>5787.5</v>
          </cell>
        </row>
        <row r="41">
          <cell r="AG41">
            <v>4598.75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49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4">
          <cell r="AG4">
            <v>15450</v>
          </cell>
        </row>
        <row r="6">
          <cell r="AG6">
            <v>14094.444444444445</v>
          </cell>
        </row>
        <row r="8">
          <cell r="AG8">
            <v>7991.666666666667</v>
          </cell>
        </row>
        <row r="9">
          <cell r="AG9">
            <v>12950</v>
          </cell>
        </row>
        <row r="11">
          <cell r="AG11">
            <v>12750</v>
          </cell>
        </row>
        <row r="12">
          <cell r="AG12">
            <v>11201.388888888889</v>
          </cell>
        </row>
        <row r="13">
          <cell r="AG13">
            <v>12550</v>
          </cell>
        </row>
        <row r="14">
          <cell r="AG14">
            <v>11052.777777777777</v>
          </cell>
        </row>
        <row r="17">
          <cell r="AG17">
            <v>12350</v>
          </cell>
        </row>
        <row r="18">
          <cell r="AG18">
            <v>10952.777777777777</v>
          </cell>
        </row>
        <row r="19">
          <cell r="AG19">
            <v>12150</v>
          </cell>
        </row>
        <row r="20">
          <cell r="AG20">
            <v>10701.388888888889</v>
          </cell>
        </row>
        <row r="22">
          <cell r="AG22">
            <v>10402.777777777777</v>
          </cell>
        </row>
        <row r="26">
          <cell r="AG26">
            <v>10102.777777777777</v>
          </cell>
        </row>
        <row r="27">
          <cell r="AG27">
            <v>9550</v>
          </cell>
        </row>
        <row r="28">
          <cell r="AG28">
            <v>7800</v>
          </cell>
        </row>
        <row r="29">
          <cell r="AG29">
            <v>9250</v>
          </cell>
        </row>
        <row r="30">
          <cell r="AG30">
            <v>7700</v>
          </cell>
        </row>
        <row r="32">
          <cell r="AG32">
            <v>12472.222222222223</v>
          </cell>
        </row>
        <row r="34">
          <cell r="AG34">
            <v>11772.222222222223</v>
          </cell>
        </row>
        <row r="36">
          <cell r="AG36">
            <v>9122.2222222222226</v>
          </cell>
        </row>
        <row r="38">
          <cell r="AG38">
            <v>13172.222222222223</v>
          </cell>
        </row>
        <row r="39">
          <cell r="AG39">
            <v>5741.666666666667</v>
          </cell>
        </row>
        <row r="40">
          <cell r="AG40">
            <v>6313.8888888888887</v>
          </cell>
        </row>
        <row r="41">
          <cell r="AG41">
            <v>1350</v>
          </cell>
        </row>
        <row r="42">
          <cell r="AG42">
            <v>4650</v>
          </cell>
        </row>
        <row r="44">
          <cell r="AG44">
            <v>12088.888888888889</v>
          </cell>
        </row>
        <row r="45">
          <cell r="AG45">
            <v>0</v>
          </cell>
        </row>
        <row r="46">
          <cell r="AG46">
            <v>7886.1111111111113</v>
          </cell>
        </row>
      </sheetData>
      <sheetData sheetId="2">
        <row r="4">
          <cell r="AD4">
            <v>16063.157894736842</v>
          </cell>
        </row>
        <row r="6">
          <cell r="AD6">
            <v>15384.21052631579</v>
          </cell>
        </row>
        <row r="8">
          <cell r="AD8">
            <v>8319.7368421052633</v>
          </cell>
        </row>
        <row r="9">
          <cell r="AD9">
            <v>13328.947368421053</v>
          </cell>
        </row>
        <row r="11">
          <cell r="AD11">
            <v>13002.631578947368</v>
          </cell>
        </row>
        <row r="12">
          <cell r="AD12">
            <v>11435.526315789473</v>
          </cell>
        </row>
        <row r="13">
          <cell r="AD13">
            <v>12676.315789473685</v>
          </cell>
        </row>
        <row r="14">
          <cell r="AD14">
            <v>11243.421052631578</v>
          </cell>
        </row>
        <row r="17">
          <cell r="AD17">
            <v>12476.315789473685</v>
          </cell>
        </row>
        <row r="18">
          <cell r="AD18">
            <v>11188.157894736842</v>
          </cell>
        </row>
        <row r="19">
          <cell r="AD19">
            <v>12276.315789473685</v>
          </cell>
        </row>
        <row r="20">
          <cell r="AD20">
            <v>10935.526315789473</v>
          </cell>
        </row>
        <row r="24">
          <cell r="AD24">
            <v>10635.526315789473</v>
          </cell>
        </row>
        <row r="26">
          <cell r="AD26">
            <v>10335.526315789473</v>
          </cell>
        </row>
        <row r="27">
          <cell r="AD27">
            <v>9550</v>
          </cell>
        </row>
        <row r="28">
          <cell r="AD28">
            <v>7864.4736842105267</v>
          </cell>
        </row>
        <row r="29">
          <cell r="AD29">
            <v>9250</v>
          </cell>
        </row>
        <row r="30">
          <cell r="AD30">
            <v>7764.4736842105267</v>
          </cell>
        </row>
        <row r="32">
          <cell r="AD32">
            <v>12636.842105263158</v>
          </cell>
        </row>
        <row r="34">
          <cell r="AD34">
            <v>11936.842105263158</v>
          </cell>
        </row>
        <row r="35">
          <cell r="AD35">
            <v>0</v>
          </cell>
        </row>
        <row r="36">
          <cell r="AD36">
            <v>9834.21052631579</v>
          </cell>
        </row>
        <row r="38">
          <cell r="AD38">
            <v>13336.842105263158</v>
          </cell>
        </row>
        <row r="39">
          <cell r="AD39">
            <v>5615.7894736842109</v>
          </cell>
        </row>
        <row r="40">
          <cell r="AD40">
            <v>6100</v>
          </cell>
        </row>
        <row r="41">
          <cell r="AD41">
            <v>1350</v>
          </cell>
        </row>
        <row r="42">
          <cell r="AD42">
            <v>4650</v>
          </cell>
        </row>
        <row r="44">
          <cell r="AD44">
            <v>12342.105263157895</v>
          </cell>
        </row>
        <row r="45">
          <cell r="AD45">
            <v>0</v>
          </cell>
        </row>
        <row r="46">
          <cell r="AD46">
            <v>7969.7368421052633</v>
          </cell>
        </row>
      </sheetData>
      <sheetData sheetId="3">
        <row r="4">
          <cell r="AG4">
            <v>16600</v>
          </cell>
        </row>
        <row r="6">
          <cell r="AG6">
            <v>15900</v>
          </cell>
        </row>
        <row r="7">
          <cell r="AG7">
            <v>8396.7391304347821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11429.347826086956</v>
          </cell>
        </row>
        <row r="13">
          <cell r="AG13">
            <v>12750</v>
          </cell>
        </row>
        <row r="14">
          <cell r="AG14">
            <v>11272.826086956522</v>
          </cell>
        </row>
        <row r="17">
          <cell r="AG17">
            <v>12550</v>
          </cell>
        </row>
        <row r="18">
          <cell r="AG18">
            <v>11172.826086956522</v>
          </cell>
        </row>
        <row r="19">
          <cell r="AG19">
            <v>12350</v>
          </cell>
        </row>
        <row r="20">
          <cell r="AG20">
            <v>10835.869565217392</v>
          </cell>
        </row>
        <row r="24">
          <cell r="AG24">
            <v>10622.826086956522</v>
          </cell>
        </row>
        <row r="26">
          <cell r="AG26">
            <v>10322.826086956522</v>
          </cell>
        </row>
        <row r="27">
          <cell r="AG27">
            <v>9550</v>
          </cell>
        </row>
        <row r="28">
          <cell r="AG28">
            <v>7831.521739130435</v>
          </cell>
        </row>
        <row r="29">
          <cell r="AG29">
            <v>9250</v>
          </cell>
        </row>
        <row r="30">
          <cell r="AG30">
            <v>7731.521739130435</v>
          </cell>
        </row>
        <row r="31">
          <cell r="AG31">
            <v>12700</v>
          </cell>
        </row>
        <row r="33">
          <cell r="AG33">
            <v>12000</v>
          </cell>
        </row>
        <row r="35">
          <cell r="AG35">
            <v>10541.304347826086</v>
          </cell>
        </row>
        <row r="37">
          <cell r="AG37">
            <v>13400</v>
          </cell>
        </row>
        <row r="39">
          <cell r="AG39">
            <v>5441.304347826087</v>
          </cell>
        </row>
        <row r="40">
          <cell r="AG40">
            <v>5900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12900</v>
          </cell>
        </row>
        <row r="45">
          <cell r="AG45">
            <v>8138.04347826087</v>
          </cell>
        </row>
      </sheetData>
      <sheetData sheetId="4">
        <row r="3">
          <cell r="AG3">
            <v>19750</v>
          </cell>
        </row>
        <row r="4">
          <cell r="AG4">
            <v>16600</v>
          </cell>
        </row>
        <row r="5">
          <cell r="AG5">
            <v>18750</v>
          </cell>
        </row>
        <row r="6">
          <cell r="AG6">
            <v>15900</v>
          </cell>
        </row>
        <row r="7">
          <cell r="AG7">
            <v>8281.25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11226.25</v>
          </cell>
        </row>
        <row r="13">
          <cell r="AG13">
            <v>12750</v>
          </cell>
        </row>
        <row r="14">
          <cell r="AG14">
            <v>11078.125</v>
          </cell>
        </row>
        <row r="17">
          <cell r="AG17">
            <v>12550</v>
          </cell>
        </row>
        <row r="18">
          <cell r="AG18">
            <v>10900</v>
          </cell>
        </row>
        <row r="19">
          <cell r="AG19">
            <v>12350</v>
          </cell>
        </row>
        <row r="20">
          <cell r="AG20">
            <v>10706.25</v>
          </cell>
        </row>
        <row r="24">
          <cell r="AG24">
            <v>10406.25</v>
          </cell>
        </row>
        <row r="26">
          <cell r="AG26">
            <v>10062.5</v>
          </cell>
        </row>
        <row r="27">
          <cell r="AG27">
            <v>9550</v>
          </cell>
        </row>
        <row r="28">
          <cell r="AG28">
            <v>7875</v>
          </cell>
        </row>
        <row r="29">
          <cell r="AG29">
            <v>9250</v>
          </cell>
        </row>
        <row r="30">
          <cell r="AG30">
            <v>7818.75</v>
          </cell>
        </row>
        <row r="31">
          <cell r="AG31">
            <v>12862.5</v>
          </cell>
        </row>
        <row r="33">
          <cell r="AG33">
            <v>12093.75</v>
          </cell>
        </row>
        <row r="35">
          <cell r="AG35">
            <v>11431.25</v>
          </cell>
        </row>
        <row r="37">
          <cell r="AG37">
            <v>13562.5</v>
          </cell>
        </row>
        <row r="39">
          <cell r="AG39">
            <v>5425</v>
          </cell>
        </row>
        <row r="40">
          <cell r="AG40">
            <v>6025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12900</v>
          </cell>
        </row>
        <row r="45">
          <cell r="AG45">
            <v>8156.25</v>
          </cell>
        </row>
      </sheetData>
      <sheetData sheetId="5">
        <row r="3">
          <cell r="AG3">
            <v>18986.842105263157</v>
          </cell>
        </row>
        <row r="4">
          <cell r="AG4">
            <v>16884.21052631579</v>
          </cell>
        </row>
        <row r="5">
          <cell r="AG5">
            <v>17986.842105263157</v>
          </cell>
        </row>
        <row r="6">
          <cell r="AG6">
            <v>16184.21052631579</v>
          </cell>
        </row>
        <row r="7">
          <cell r="AG7">
            <v>8125</v>
          </cell>
        </row>
        <row r="9">
          <cell r="AG9">
            <v>13547.368421052632</v>
          </cell>
        </row>
        <row r="11">
          <cell r="AG11">
            <v>13150</v>
          </cell>
        </row>
        <row r="12">
          <cell r="AG12">
            <v>11348.684210526315</v>
          </cell>
        </row>
        <row r="13">
          <cell r="AG13">
            <v>12750</v>
          </cell>
        </row>
        <row r="14">
          <cell r="AG14">
            <v>11206.578947368422</v>
          </cell>
        </row>
        <row r="17">
          <cell r="AG17">
            <v>12550</v>
          </cell>
        </row>
        <row r="18">
          <cell r="AG18">
            <v>11061.842105263158</v>
          </cell>
        </row>
        <row r="19">
          <cell r="AG19">
            <v>12350</v>
          </cell>
        </row>
        <row r="20">
          <cell r="AG20">
            <v>10740.78947368421</v>
          </cell>
        </row>
        <row r="24">
          <cell r="AG24">
            <v>10440.78947368421</v>
          </cell>
        </row>
        <row r="26">
          <cell r="AG26">
            <v>9925</v>
          </cell>
        </row>
        <row r="27">
          <cell r="AG27">
            <v>9550</v>
          </cell>
        </row>
        <row r="28">
          <cell r="AG28">
            <v>7717.105263157895</v>
          </cell>
        </row>
        <row r="29">
          <cell r="AG29">
            <v>9250</v>
          </cell>
        </row>
        <row r="30">
          <cell r="AG30">
            <v>7617.105263157895</v>
          </cell>
        </row>
        <row r="31">
          <cell r="AG31">
            <v>13400</v>
          </cell>
        </row>
        <row r="33">
          <cell r="AG33">
            <v>12500</v>
          </cell>
        </row>
        <row r="35">
          <cell r="AG35">
            <v>11450</v>
          </cell>
        </row>
        <row r="36">
          <cell r="AG36">
            <v>0</v>
          </cell>
        </row>
        <row r="37">
          <cell r="AG37">
            <v>14100</v>
          </cell>
        </row>
        <row r="39">
          <cell r="AG39">
            <v>5531.5789473684208</v>
          </cell>
        </row>
        <row r="40">
          <cell r="AG40">
            <v>6200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12900</v>
          </cell>
        </row>
        <row r="45">
          <cell r="AG45">
            <v>7925</v>
          </cell>
        </row>
      </sheetData>
      <sheetData sheetId="6">
        <row r="3">
          <cell r="AG3">
            <v>18381.57894736842</v>
          </cell>
        </row>
        <row r="4">
          <cell r="AG4">
            <v>17384.21052631579</v>
          </cell>
        </row>
        <row r="5">
          <cell r="AG5">
            <v>17381.57894736842</v>
          </cell>
        </row>
        <row r="6">
          <cell r="AG6">
            <v>16684.21052631579</v>
          </cell>
        </row>
        <row r="7">
          <cell r="AG7">
            <v>8475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11564.473684210527</v>
          </cell>
        </row>
        <row r="13">
          <cell r="AG13">
            <v>12750</v>
          </cell>
        </row>
        <row r="14">
          <cell r="AG14">
            <v>11414.473684210527</v>
          </cell>
        </row>
        <row r="17">
          <cell r="AG17">
            <v>12550</v>
          </cell>
        </row>
        <row r="18">
          <cell r="AG18">
            <v>11269.736842105263</v>
          </cell>
        </row>
        <row r="19">
          <cell r="AG19">
            <v>12350</v>
          </cell>
        </row>
        <row r="20">
          <cell r="AG20">
            <v>10869.736842105263</v>
          </cell>
        </row>
        <row r="24">
          <cell r="AG24">
            <v>10569.736842105263</v>
          </cell>
        </row>
        <row r="26">
          <cell r="AG26">
            <v>9925</v>
          </cell>
        </row>
        <row r="27">
          <cell r="AG27">
            <v>9550</v>
          </cell>
        </row>
        <row r="28">
          <cell r="AG28">
            <v>7725</v>
          </cell>
        </row>
        <row r="29">
          <cell r="AG29">
            <v>9250</v>
          </cell>
        </row>
        <row r="30">
          <cell r="AG30">
            <v>7614.4736842105267</v>
          </cell>
        </row>
        <row r="31">
          <cell r="AG31">
            <v>13994.736842105263</v>
          </cell>
        </row>
        <row r="33">
          <cell r="AG33">
            <v>13173.684210526315</v>
          </cell>
        </row>
        <row r="35">
          <cell r="AG35">
            <v>12028.947368421053</v>
          </cell>
        </row>
        <row r="36">
          <cell r="AG36">
            <v>0</v>
          </cell>
        </row>
        <row r="37">
          <cell r="AG37">
            <v>14700</v>
          </cell>
        </row>
        <row r="39">
          <cell r="AG39">
            <v>5500</v>
          </cell>
        </row>
        <row r="40">
          <cell r="AG40">
            <v>6200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13884.21052631579</v>
          </cell>
        </row>
        <row r="45">
          <cell r="AG45">
            <v>8088.1578947368425</v>
          </cell>
        </row>
      </sheetData>
      <sheetData sheetId="7">
        <row r="3">
          <cell r="AG3">
            <v>18671.052631578947</v>
          </cell>
        </row>
        <row r="4">
          <cell r="AG4">
            <v>18433.333333333332</v>
          </cell>
        </row>
        <row r="5">
          <cell r="AG5">
            <v>18092.105263157893</v>
          </cell>
        </row>
        <row r="6">
          <cell r="AG6">
            <v>17727.777777777777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11575</v>
          </cell>
        </row>
        <row r="13">
          <cell r="AG13">
            <v>12750</v>
          </cell>
        </row>
        <row r="14">
          <cell r="AG14">
            <v>11425</v>
          </cell>
        </row>
        <row r="17">
          <cell r="AG17">
            <v>12550</v>
          </cell>
        </row>
        <row r="18">
          <cell r="AG18">
            <v>11275</v>
          </cell>
        </row>
        <row r="19">
          <cell r="AG19">
            <v>12350</v>
          </cell>
        </row>
        <row r="20">
          <cell r="AG20">
            <v>10875</v>
          </cell>
        </row>
        <row r="24">
          <cell r="AG24">
            <v>10575</v>
          </cell>
        </row>
        <row r="26">
          <cell r="AG26">
            <v>9925</v>
          </cell>
        </row>
        <row r="27">
          <cell r="AG27">
            <v>9550</v>
          </cell>
        </row>
        <row r="28">
          <cell r="AG28">
            <v>7611.8421052631575</v>
          </cell>
        </row>
        <row r="29">
          <cell r="AG29">
            <v>9250</v>
          </cell>
        </row>
        <row r="30">
          <cell r="AG30">
            <v>7538.1578947368425</v>
          </cell>
        </row>
        <row r="31">
          <cell r="AG31">
            <v>16878.947368421053</v>
          </cell>
        </row>
        <row r="32">
          <cell r="AG32">
            <v>0</v>
          </cell>
        </row>
        <row r="33">
          <cell r="AG33">
            <v>15726.315789473685</v>
          </cell>
        </row>
        <row r="34">
          <cell r="AG34">
            <v>0</v>
          </cell>
        </row>
        <row r="35">
          <cell r="AG35">
            <v>13113.157894736842</v>
          </cell>
        </row>
        <row r="36">
          <cell r="AG36">
            <v>0</v>
          </cell>
        </row>
        <row r="37">
          <cell r="AG37">
            <v>17610.526315789473</v>
          </cell>
        </row>
        <row r="38">
          <cell r="AG38">
            <v>0</v>
          </cell>
        </row>
        <row r="39">
          <cell r="AG39">
            <v>5500</v>
          </cell>
        </row>
        <row r="40">
          <cell r="AG40">
            <v>6200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14805.263157894737</v>
          </cell>
        </row>
        <row r="45">
          <cell r="AG45">
            <v>8175</v>
          </cell>
        </row>
      </sheetData>
      <sheetData sheetId="8">
        <row r="3">
          <cell r="AG3">
            <v>18750</v>
          </cell>
        </row>
        <row r="5">
          <cell r="AG5">
            <v>18250</v>
          </cell>
        </row>
        <row r="7">
          <cell r="AG7">
            <v>8700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11370.454545454546</v>
          </cell>
        </row>
        <row r="13">
          <cell r="AG13">
            <v>12750</v>
          </cell>
        </row>
        <row r="14">
          <cell r="AG14">
            <v>11220.454545454546</v>
          </cell>
        </row>
        <row r="17">
          <cell r="AG17">
            <v>12550</v>
          </cell>
        </row>
        <row r="18">
          <cell r="AG18">
            <v>11070.454545454546</v>
          </cell>
        </row>
        <row r="19">
          <cell r="AG19">
            <v>12350</v>
          </cell>
        </row>
        <row r="20">
          <cell r="AG20">
            <v>10670.454545454546</v>
          </cell>
        </row>
        <row r="24">
          <cell r="AG24">
            <v>10370.454545454546</v>
          </cell>
        </row>
        <row r="26">
          <cell r="AG26">
            <v>9825</v>
          </cell>
        </row>
        <row r="27">
          <cell r="AG27">
            <v>9550</v>
          </cell>
        </row>
        <row r="28">
          <cell r="AG28">
            <v>7720.454545454545</v>
          </cell>
        </row>
        <row r="29">
          <cell r="AG29">
            <v>9250</v>
          </cell>
        </row>
        <row r="30">
          <cell r="AG30">
            <v>7620.454545454545</v>
          </cell>
        </row>
        <row r="31">
          <cell r="AG31">
            <v>17409.090909090908</v>
          </cell>
        </row>
        <row r="35">
          <cell r="AG35">
            <v>13840.90909090909</v>
          </cell>
        </row>
        <row r="36">
          <cell r="AG36">
            <v>0</v>
          </cell>
        </row>
        <row r="37">
          <cell r="AG37">
            <v>18218.18181818182</v>
          </cell>
        </row>
        <row r="39">
          <cell r="AG39">
            <v>5500</v>
          </cell>
        </row>
        <row r="40">
          <cell r="AG40">
            <v>6200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14900</v>
          </cell>
        </row>
        <row r="45">
          <cell r="AG45">
            <v>8175</v>
          </cell>
        </row>
      </sheetData>
      <sheetData sheetId="9">
        <row r="3">
          <cell r="AG3">
            <v>18690</v>
          </cell>
        </row>
        <row r="5">
          <cell r="AG5">
            <v>18160</v>
          </cell>
        </row>
        <row r="7">
          <cell r="AG7">
            <v>8860</v>
          </cell>
        </row>
        <row r="8">
          <cell r="AG8">
            <v>0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11177.5</v>
          </cell>
        </row>
        <row r="13">
          <cell r="AG13">
            <v>12750</v>
          </cell>
        </row>
        <row r="14">
          <cell r="AG14">
            <v>11042.5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12547.5</v>
          </cell>
        </row>
        <row r="18">
          <cell r="AG18">
            <v>10877.5</v>
          </cell>
        </row>
        <row r="19">
          <cell r="AG19">
            <v>12350</v>
          </cell>
        </row>
        <row r="20">
          <cell r="AG20">
            <v>10650</v>
          </cell>
        </row>
        <row r="24">
          <cell r="AG24">
            <v>10395</v>
          </cell>
        </row>
        <row r="26">
          <cell r="AG26">
            <v>9800</v>
          </cell>
        </row>
        <row r="27">
          <cell r="AG27">
            <v>9550</v>
          </cell>
        </row>
        <row r="28">
          <cell r="AG28">
            <v>7907.5</v>
          </cell>
        </row>
        <row r="29">
          <cell r="AG29">
            <v>9250</v>
          </cell>
        </row>
        <row r="30">
          <cell r="AG30">
            <v>7807.5</v>
          </cell>
        </row>
        <row r="33">
          <cell r="AG33">
            <v>17165</v>
          </cell>
        </row>
        <row r="34">
          <cell r="AG34">
            <v>0</v>
          </cell>
        </row>
        <row r="35">
          <cell r="AG35">
            <v>15320</v>
          </cell>
        </row>
        <row r="36">
          <cell r="AG36">
            <v>0</v>
          </cell>
        </row>
        <row r="37">
          <cell r="AG37">
            <v>19275</v>
          </cell>
        </row>
        <row r="38">
          <cell r="AG38">
            <v>0</v>
          </cell>
        </row>
        <row r="39">
          <cell r="AG39">
            <v>5582.5</v>
          </cell>
        </row>
        <row r="40">
          <cell r="AG40">
            <v>6547.5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14900</v>
          </cell>
        </row>
        <row r="45">
          <cell r="AG45">
            <v>8250</v>
          </cell>
        </row>
      </sheetData>
      <sheetData sheetId="10">
        <row r="3">
          <cell r="AG3">
            <v>18635.714285714286</v>
          </cell>
        </row>
        <row r="5">
          <cell r="AG5">
            <v>18042.857142857141</v>
          </cell>
        </row>
        <row r="7">
          <cell r="AG7">
            <v>8664.2857142857138</v>
          </cell>
        </row>
        <row r="8">
          <cell r="AG8">
            <v>0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10794.047619047618</v>
          </cell>
        </row>
        <row r="13">
          <cell r="AG13">
            <v>12750</v>
          </cell>
        </row>
        <row r="14">
          <cell r="AG14">
            <v>10694.047619047618</v>
          </cell>
        </row>
        <row r="17">
          <cell r="AG17">
            <v>12550</v>
          </cell>
        </row>
        <row r="18">
          <cell r="AG18">
            <v>10494.047619047618</v>
          </cell>
        </row>
        <row r="19">
          <cell r="AG19">
            <v>12350</v>
          </cell>
        </row>
        <row r="20">
          <cell r="AG20">
            <v>10258.333333333334</v>
          </cell>
        </row>
        <row r="24">
          <cell r="AG24">
            <v>10108.333333333334</v>
          </cell>
        </row>
        <row r="26">
          <cell r="AG26">
            <v>9691.6666666666661</v>
          </cell>
        </row>
        <row r="27">
          <cell r="AG27">
            <v>9550</v>
          </cell>
        </row>
        <row r="28">
          <cell r="AG28">
            <v>7829.7619047619046</v>
          </cell>
        </row>
        <row r="29">
          <cell r="AG29">
            <v>9250</v>
          </cell>
        </row>
        <row r="30">
          <cell r="AG30">
            <v>7729.7619047619046</v>
          </cell>
        </row>
        <row r="31">
          <cell r="AG31">
            <v>19609.523809523809</v>
          </cell>
        </row>
        <row r="32">
          <cell r="AG32">
            <v>0</v>
          </cell>
        </row>
        <row r="33">
          <cell r="AG33">
            <v>18273.684210526317</v>
          </cell>
        </row>
        <row r="34">
          <cell r="AG34">
            <v>0</v>
          </cell>
        </row>
        <row r="35">
          <cell r="AG35">
            <v>16621.428571428572</v>
          </cell>
        </row>
        <row r="36">
          <cell r="AF36">
            <v>0</v>
          </cell>
        </row>
        <row r="37">
          <cell r="AG37">
            <v>20609.523809523809</v>
          </cell>
        </row>
        <row r="39">
          <cell r="AG39">
            <v>5650</v>
          </cell>
        </row>
        <row r="40">
          <cell r="AG40">
            <v>6650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14871.428571428571</v>
          </cell>
        </row>
        <row r="45">
          <cell r="AG45">
            <v>8229.7619047619046</v>
          </cell>
        </row>
      </sheetData>
      <sheetData sheetId="11">
        <row r="3">
          <cell r="AG3">
            <v>18463.636363636364</v>
          </cell>
        </row>
        <row r="4">
          <cell r="AG4">
            <v>16727.272727272728</v>
          </cell>
        </row>
        <row r="5">
          <cell r="AG5">
            <v>17500</v>
          </cell>
        </row>
        <row r="6">
          <cell r="AG6">
            <v>16209.09090909091</v>
          </cell>
        </row>
        <row r="7">
          <cell r="AG7">
            <v>8418.181818181818</v>
          </cell>
        </row>
        <row r="8">
          <cell r="AG8">
            <v>8354.545454545454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10400</v>
          </cell>
        </row>
        <row r="13">
          <cell r="AG13">
            <v>12750</v>
          </cell>
        </row>
        <row r="14">
          <cell r="AG14">
            <v>10313.636363636364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10131.818181818182</v>
          </cell>
        </row>
        <row r="19">
          <cell r="AG19">
            <v>12350</v>
          </cell>
        </row>
        <row r="20">
          <cell r="AG20">
            <v>9895.454545454546</v>
          </cell>
        </row>
        <row r="24">
          <cell r="AG24">
            <v>9747.7272727272721</v>
          </cell>
        </row>
        <row r="26">
          <cell r="AG26">
            <v>9597.7272727272721</v>
          </cell>
        </row>
        <row r="27">
          <cell r="AG27">
            <v>9550</v>
          </cell>
        </row>
        <row r="28">
          <cell r="AG28">
            <v>7468.181818181818</v>
          </cell>
        </row>
        <row r="29">
          <cell r="AG29">
            <v>9250</v>
          </cell>
        </row>
        <row r="30">
          <cell r="AG30">
            <v>7490.909090909091</v>
          </cell>
        </row>
        <row r="31">
          <cell r="AG31">
            <v>20440.909090909092</v>
          </cell>
        </row>
        <row r="32">
          <cell r="AG32">
            <v>18986.363636363636</v>
          </cell>
        </row>
        <row r="33">
          <cell r="AG33">
            <v>19240.909090909092</v>
          </cell>
        </row>
        <row r="34">
          <cell r="AG34">
            <v>17786.363636363636</v>
          </cell>
        </row>
        <row r="35">
          <cell r="AG35">
            <v>17600</v>
          </cell>
        </row>
        <row r="36">
          <cell r="AG36">
            <v>17036.363636363636</v>
          </cell>
        </row>
        <row r="37">
          <cell r="AG37">
            <v>21404.545454545456</v>
          </cell>
        </row>
        <row r="38">
          <cell r="AG38">
            <v>19986.363636363636</v>
          </cell>
        </row>
        <row r="39">
          <cell r="AG39">
            <v>5204.545454545455</v>
          </cell>
        </row>
        <row r="40">
          <cell r="AG40">
            <v>6745.454545454545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14400</v>
          </cell>
        </row>
        <row r="44">
          <cell r="AG44">
            <v>13700</v>
          </cell>
        </row>
        <row r="45">
          <cell r="AG45">
            <v>7975</v>
          </cell>
        </row>
        <row r="46">
          <cell r="AG46">
            <v>7827.9411764705883</v>
          </cell>
        </row>
      </sheetData>
      <sheetData sheetId="12">
        <row r="3">
          <cell r="AG3">
            <v>18300</v>
          </cell>
        </row>
        <row r="4">
          <cell r="AG4">
            <v>17300</v>
          </cell>
        </row>
        <row r="5">
          <cell r="AG5">
            <v>17500</v>
          </cell>
        </row>
        <row r="6">
          <cell r="AG6">
            <v>16700</v>
          </cell>
        </row>
        <row r="7">
          <cell r="AG7">
            <v>8455.2631578947367</v>
          </cell>
        </row>
        <row r="8">
          <cell r="AG8">
            <v>8572.3684210526317</v>
          </cell>
        </row>
        <row r="9">
          <cell r="AG9">
            <v>13550</v>
          </cell>
        </row>
        <row r="11">
          <cell r="AG11">
            <v>13150</v>
          </cell>
        </row>
        <row r="12">
          <cell r="AG12">
            <v>10469.736842105263</v>
          </cell>
        </row>
        <row r="13">
          <cell r="AG13">
            <v>12750</v>
          </cell>
        </row>
        <row r="14">
          <cell r="AG14">
            <v>10364.473684210527</v>
          </cell>
        </row>
        <row r="17">
          <cell r="AG17">
            <v>12550</v>
          </cell>
        </row>
        <row r="18">
          <cell r="AG18">
            <v>10217.105263157895</v>
          </cell>
        </row>
        <row r="19">
          <cell r="AG19">
            <v>12350</v>
          </cell>
        </row>
        <row r="20">
          <cell r="AG20">
            <v>10001.315789473685</v>
          </cell>
        </row>
        <row r="24">
          <cell r="AG24">
            <v>9896.0526315789466</v>
          </cell>
        </row>
        <row r="26">
          <cell r="AG26">
            <v>9675</v>
          </cell>
        </row>
        <row r="27">
          <cell r="AG27">
            <v>9550</v>
          </cell>
        </row>
        <row r="28">
          <cell r="AG28">
            <v>7743.4210526315792</v>
          </cell>
        </row>
        <row r="29">
          <cell r="AG29">
            <v>9250</v>
          </cell>
        </row>
        <row r="30">
          <cell r="AG30">
            <v>7638.1578947368425</v>
          </cell>
        </row>
        <row r="33">
          <cell r="AG33">
            <v>17900</v>
          </cell>
        </row>
        <row r="34">
          <cell r="AG34">
            <v>18900</v>
          </cell>
        </row>
        <row r="35">
          <cell r="AG35">
            <v>17600</v>
          </cell>
        </row>
        <row r="36">
          <cell r="AG36">
            <v>16610.526315789473</v>
          </cell>
        </row>
        <row r="37">
          <cell r="AG37">
            <v>19900</v>
          </cell>
        </row>
        <row r="38">
          <cell r="AG38">
            <v>21100</v>
          </cell>
        </row>
        <row r="39">
          <cell r="AG39">
            <v>5665.7894736842109</v>
          </cell>
        </row>
        <row r="40">
          <cell r="AG40">
            <v>7107.894736842105</v>
          </cell>
        </row>
        <row r="41">
          <cell r="AG41">
            <v>1350</v>
          </cell>
        </row>
        <row r="42">
          <cell r="AG42">
            <v>4650</v>
          </cell>
        </row>
        <row r="43">
          <cell r="AG43">
            <v>13900</v>
          </cell>
        </row>
        <row r="44">
          <cell r="AG44">
            <v>12900</v>
          </cell>
        </row>
        <row r="45">
          <cell r="AG45">
            <v>8053.9473684210525</v>
          </cell>
        </row>
        <row r="46">
          <cell r="AG46">
            <v>7930.2631578947367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0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18528.571428571428</v>
          </cell>
        </row>
        <row r="4">
          <cell r="AG4">
            <v>18528.571428571428</v>
          </cell>
        </row>
        <row r="5">
          <cell r="AG5">
            <v>17823.809523809523</v>
          </cell>
        </row>
        <row r="6">
          <cell r="AG6">
            <v>17823.809523809523</v>
          </cell>
        </row>
        <row r="7">
          <cell r="AG7">
            <v>8921.4285714285706</v>
          </cell>
        </row>
        <row r="8">
          <cell r="AG8">
            <v>8946.4285714285706</v>
          </cell>
        </row>
        <row r="9">
          <cell r="AG9">
            <v>13550</v>
          </cell>
        </row>
        <row r="11">
          <cell r="AG11">
            <v>12435.714285714286</v>
          </cell>
        </row>
        <row r="12">
          <cell r="AG12">
            <v>10725</v>
          </cell>
        </row>
        <row r="13">
          <cell r="AG13">
            <v>12751.380952380952</v>
          </cell>
        </row>
        <row r="14">
          <cell r="AG14">
            <v>10593.047619047618</v>
          </cell>
        </row>
        <row r="17">
          <cell r="AG17">
            <v>11564.285714285714</v>
          </cell>
        </row>
        <row r="18">
          <cell r="AG18">
            <v>10496.428571428571</v>
          </cell>
        </row>
        <row r="19">
          <cell r="AG19">
            <v>12350</v>
          </cell>
        </row>
        <row r="20">
          <cell r="AG20">
            <v>10322.619047619048</v>
          </cell>
        </row>
        <row r="22">
          <cell r="AG22">
            <v>10175</v>
          </cell>
        </row>
        <row r="26">
          <cell r="AG26">
            <v>9944.0476190476184</v>
          </cell>
        </row>
        <row r="27">
          <cell r="AG27">
            <v>9550</v>
          </cell>
        </row>
        <row r="28">
          <cell r="AG28">
            <v>8229.7619047619046</v>
          </cell>
        </row>
        <row r="29">
          <cell r="AG29">
            <v>9250</v>
          </cell>
        </row>
        <row r="30">
          <cell r="AG30">
            <v>8134.5238095238092</v>
          </cell>
        </row>
        <row r="32">
          <cell r="AG32">
            <v>20205.714285714286</v>
          </cell>
        </row>
        <row r="34">
          <cell r="AG34">
            <v>19414.285714285714</v>
          </cell>
        </row>
        <row r="36">
          <cell r="AG36">
            <v>16400</v>
          </cell>
        </row>
        <row r="38">
          <cell r="AG38">
            <v>20790.476190476191</v>
          </cell>
        </row>
        <row r="39">
          <cell r="AG39">
            <v>6811.9047619047615</v>
          </cell>
        </row>
        <row r="40">
          <cell r="AG40">
            <v>7811.9047619047615</v>
          </cell>
        </row>
        <row r="41">
          <cell r="AG41">
            <v>1350</v>
          </cell>
        </row>
        <row r="42">
          <cell r="AG42">
            <v>5650</v>
          </cell>
        </row>
        <row r="43">
          <cell r="AG43">
            <v>14328.571428571429</v>
          </cell>
        </row>
        <row r="44">
          <cell r="AG44">
            <v>13733.333333333334</v>
          </cell>
        </row>
        <row r="45">
          <cell r="AG45">
            <v>8419.0476190476184</v>
          </cell>
        </row>
        <row r="46">
          <cell r="AG46">
            <v>8436.9047619047615</v>
          </cell>
        </row>
      </sheetData>
      <sheetData sheetId="2">
        <row r="3">
          <cell r="AD3">
            <v>18500</v>
          </cell>
        </row>
        <row r="4">
          <cell r="AD4">
            <v>18500</v>
          </cell>
        </row>
        <row r="5">
          <cell r="AD5">
            <v>17900</v>
          </cell>
        </row>
        <row r="6">
          <cell r="AD6">
            <v>17900</v>
          </cell>
        </row>
        <row r="7">
          <cell r="AD7">
            <v>9050</v>
          </cell>
        </row>
        <row r="8">
          <cell r="AD8">
            <v>9300.1111111111113</v>
          </cell>
        </row>
        <row r="9">
          <cell r="AD9">
            <v>13550</v>
          </cell>
        </row>
        <row r="10">
          <cell r="AD10">
            <v>0</v>
          </cell>
        </row>
        <row r="11">
          <cell r="AD11">
            <v>13150</v>
          </cell>
        </row>
        <row r="12">
          <cell r="AD12">
            <v>10844.444444444445</v>
          </cell>
        </row>
        <row r="13">
          <cell r="AD13">
            <v>12750</v>
          </cell>
        </row>
        <row r="14">
          <cell r="AD14">
            <v>10694.444444444445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12550</v>
          </cell>
        </row>
        <row r="18">
          <cell r="AD18">
            <v>10508.333333333334</v>
          </cell>
        </row>
        <row r="19">
          <cell r="AD19">
            <v>12350</v>
          </cell>
        </row>
        <row r="20">
          <cell r="AD20">
            <v>10358.333333333334</v>
          </cell>
        </row>
        <row r="24">
          <cell r="AD24">
            <v>10208.333333333334</v>
          </cell>
        </row>
        <row r="25">
          <cell r="AD25">
            <v>0</v>
          </cell>
        </row>
        <row r="26">
          <cell r="AD26">
            <v>9975</v>
          </cell>
        </row>
        <row r="27">
          <cell r="AD27">
            <v>9550</v>
          </cell>
        </row>
        <row r="28">
          <cell r="AD28">
            <v>8683.3333333333339</v>
          </cell>
        </row>
        <row r="29">
          <cell r="AD29">
            <v>9250</v>
          </cell>
        </row>
        <row r="30">
          <cell r="AD30">
            <v>8541.6666666666661</v>
          </cell>
        </row>
        <row r="31">
          <cell r="AD31">
            <v>0</v>
          </cell>
        </row>
        <row r="32">
          <cell r="AD32">
            <v>20340</v>
          </cell>
        </row>
        <row r="33">
          <cell r="AD33">
            <v>0</v>
          </cell>
        </row>
        <row r="34">
          <cell r="AD34">
            <v>20100</v>
          </cell>
        </row>
        <row r="35">
          <cell r="AD35">
            <v>0</v>
          </cell>
        </row>
        <row r="36">
          <cell r="AD36">
            <v>16400</v>
          </cell>
        </row>
        <row r="37">
          <cell r="AD37">
            <v>0</v>
          </cell>
        </row>
        <row r="38">
          <cell r="AD38">
            <v>20400</v>
          </cell>
        </row>
        <row r="39">
          <cell r="AD39">
            <v>7450</v>
          </cell>
        </row>
        <row r="40">
          <cell r="AD40">
            <v>8372.2222222222226</v>
          </cell>
        </row>
        <row r="41">
          <cell r="AD41">
            <v>1350</v>
          </cell>
        </row>
        <row r="42">
          <cell r="AD42">
            <v>6650</v>
          </cell>
        </row>
        <row r="43">
          <cell r="AD43">
            <v>14400</v>
          </cell>
        </row>
        <row r="44">
          <cell r="AD44">
            <v>13900</v>
          </cell>
        </row>
        <row r="45">
          <cell r="AD45">
            <v>8650</v>
          </cell>
        </row>
        <row r="46">
          <cell r="AD46">
            <v>8886.1111111111113</v>
          </cell>
        </row>
      </sheetData>
      <sheetData sheetId="3">
        <row r="3">
          <cell r="AG3">
            <v>18500</v>
          </cell>
        </row>
        <row r="4">
          <cell r="AG4">
            <v>18500</v>
          </cell>
        </row>
        <row r="5">
          <cell r="AG5">
            <v>17900</v>
          </cell>
        </row>
        <row r="6">
          <cell r="AG6">
            <v>17900</v>
          </cell>
        </row>
        <row r="7">
          <cell r="AG7">
            <v>9250</v>
          </cell>
        </row>
        <row r="8">
          <cell r="AG8">
            <v>9713.0952380952385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10814.857142857143</v>
          </cell>
        </row>
        <row r="13">
          <cell r="AG13">
            <v>12750</v>
          </cell>
        </row>
        <row r="14">
          <cell r="AG14">
            <v>10665.476190476191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10379.761904761905</v>
          </cell>
        </row>
        <row r="19">
          <cell r="AG19">
            <v>12350</v>
          </cell>
        </row>
        <row r="20">
          <cell r="AG20">
            <v>10227.380952380952</v>
          </cell>
        </row>
        <row r="23">
          <cell r="AG23">
            <v>0</v>
          </cell>
        </row>
        <row r="24">
          <cell r="AG24">
            <v>10094.047619047618</v>
          </cell>
        </row>
        <row r="25">
          <cell r="AG25">
            <v>0</v>
          </cell>
        </row>
        <row r="26">
          <cell r="AG26">
            <v>9789.2857142857138</v>
          </cell>
        </row>
        <row r="27">
          <cell r="AG27">
            <v>9550</v>
          </cell>
        </row>
        <row r="28">
          <cell r="AG28">
            <v>8608.3333333333339</v>
          </cell>
        </row>
        <row r="29">
          <cell r="AG29">
            <v>9250</v>
          </cell>
        </row>
        <row r="30">
          <cell r="AG30">
            <v>8417.8571428571431</v>
          </cell>
        </row>
        <row r="31">
          <cell r="AG31">
            <v>0</v>
          </cell>
        </row>
        <row r="32">
          <cell r="AG32">
            <v>20340</v>
          </cell>
        </row>
        <row r="33">
          <cell r="AG33">
            <v>0</v>
          </cell>
        </row>
        <row r="34">
          <cell r="AG34">
            <v>20100</v>
          </cell>
        </row>
        <row r="35">
          <cell r="AG35">
            <v>0</v>
          </cell>
        </row>
        <row r="36">
          <cell r="AG36">
            <v>16285.714285714286</v>
          </cell>
        </row>
        <row r="38">
          <cell r="AG38">
            <v>20400</v>
          </cell>
        </row>
        <row r="39">
          <cell r="AG39">
            <v>7230.9523809523807</v>
          </cell>
        </row>
        <row r="40">
          <cell r="AG40">
            <v>8254.7619047619046</v>
          </cell>
        </row>
        <row r="41">
          <cell r="AG41">
            <v>1254.7619047619048</v>
          </cell>
        </row>
        <row r="42">
          <cell r="AG42">
            <v>6469.0476190476193</v>
          </cell>
        </row>
        <row r="43">
          <cell r="AG43">
            <v>14400</v>
          </cell>
        </row>
        <row r="44">
          <cell r="AG44">
            <v>13900</v>
          </cell>
        </row>
        <row r="45">
          <cell r="AG45">
            <v>8854.7619047619046</v>
          </cell>
        </row>
        <row r="46">
          <cell r="AG46">
            <v>9177.3809523809523</v>
          </cell>
        </row>
      </sheetData>
      <sheetData sheetId="4">
        <row r="3">
          <cell r="AG3">
            <v>18500</v>
          </cell>
        </row>
        <row r="4">
          <cell r="AG4">
            <v>18500</v>
          </cell>
        </row>
        <row r="5">
          <cell r="AG5">
            <v>17900</v>
          </cell>
        </row>
        <row r="6">
          <cell r="AG6">
            <v>17900</v>
          </cell>
        </row>
        <row r="7">
          <cell r="AG7">
            <v>9150</v>
          </cell>
        </row>
        <row r="8">
          <cell r="AG8">
            <v>9566.176470588236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10622.058823529413</v>
          </cell>
        </row>
        <row r="13">
          <cell r="AG13">
            <v>12750</v>
          </cell>
        </row>
        <row r="14">
          <cell r="AG14">
            <v>10472.058823529413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10233.823529411764</v>
          </cell>
        </row>
        <row r="19">
          <cell r="AG19">
            <v>12350</v>
          </cell>
        </row>
        <row r="20">
          <cell r="AG20">
            <v>10025</v>
          </cell>
        </row>
        <row r="23">
          <cell r="AG23">
            <v>0</v>
          </cell>
        </row>
        <row r="24">
          <cell r="AG24">
            <v>9825</v>
          </cell>
        </row>
        <row r="25">
          <cell r="AG25">
            <v>0</v>
          </cell>
        </row>
        <row r="26">
          <cell r="AG26">
            <v>9525</v>
          </cell>
        </row>
        <row r="27">
          <cell r="AG27">
            <v>9550</v>
          </cell>
        </row>
        <row r="28">
          <cell r="AG28">
            <v>8377.9411764705874</v>
          </cell>
        </row>
        <row r="29">
          <cell r="AG29">
            <v>9250</v>
          </cell>
        </row>
        <row r="30">
          <cell r="AG30">
            <v>8183.8235294117649</v>
          </cell>
        </row>
        <row r="31">
          <cell r="AG31">
            <v>0</v>
          </cell>
        </row>
        <row r="32">
          <cell r="AG32">
            <v>20340</v>
          </cell>
        </row>
        <row r="33">
          <cell r="AG33">
            <v>0</v>
          </cell>
        </row>
        <row r="34">
          <cell r="AG34">
            <v>20100</v>
          </cell>
        </row>
        <row r="35">
          <cell r="AG35">
            <v>0</v>
          </cell>
        </row>
        <row r="36">
          <cell r="AG36">
            <v>16005.882352941177</v>
          </cell>
        </row>
        <row r="38">
          <cell r="AG38">
            <v>21400</v>
          </cell>
        </row>
        <row r="39">
          <cell r="AG39">
            <v>5597.0588235294117</v>
          </cell>
        </row>
        <row r="40">
          <cell r="AG40">
            <v>7020.588235294118</v>
          </cell>
        </row>
        <row r="41">
          <cell r="AG41">
            <v>1150</v>
          </cell>
        </row>
        <row r="42">
          <cell r="AG42">
            <v>5779.411764705882</v>
          </cell>
        </row>
        <row r="43">
          <cell r="AG43">
            <v>14364.705882352941</v>
          </cell>
        </row>
        <row r="44">
          <cell r="AG44">
            <v>13676.470588235294</v>
          </cell>
        </row>
        <row r="45">
          <cell r="AG45">
            <v>8850</v>
          </cell>
        </row>
        <row r="46">
          <cell r="AG46">
            <v>9016.176470588236</v>
          </cell>
        </row>
      </sheetData>
      <sheetData sheetId="5">
        <row r="3">
          <cell r="AG3">
            <v>18500</v>
          </cell>
        </row>
        <row r="4">
          <cell r="AG4">
            <v>18315.78947368421</v>
          </cell>
        </row>
        <row r="5">
          <cell r="AG5">
            <v>17900</v>
          </cell>
        </row>
        <row r="6">
          <cell r="AG6">
            <v>17494.736842105263</v>
          </cell>
        </row>
        <row r="7">
          <cell r="AG7">
            <v>9150</v>
          </cell>
        </row>
        <row r="8">
          <cell r="AG8">
            <v>9551.3157894736851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10638.157894736842</v>
          </cell>
        </row>
        <row r="13">
          <cell r="AG13">
            <v>12750</v>
          </cell>
        </row>
        <row r="14">
          <cell r="AG14">
            <v>10488.157894736842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10306.578947368422</v>
          </cell>
        </row>
        <row r="19">
          <cell r="AG19">
            <v>12350</v>
          </cell>
        </row>
        <row r="20">
          <cell r="AG20">
            <v>10103.947368421053</v>
          </cell>
        </row>
        <row r="23">
          <cell r="AG23">
            <v>0</v>
          </cell>
        </row>
        <row r="24">
          <cell r="AG24">
            <v>9925</v>
          </cell>
        </row>
        <row r="25">
          <cell r="AG25">
            <v>0</v>
          </cell>
        </row>
        <row r="26">
          <cell r="AG26">
            <v>9546.0526315789466</v>
          </cell>
        </row>
        <row r="27">
          <cell r="AG27">
            <v>9550</v>
          </cell>
        </row>
        <row r="28">
          <cell r="AG28">
            <v>8001.3157894736842</v>
          </cell>
        </row>
        <row r="29">
          <cell r="AG29">
            <v>9250</v>
          </cell>
        </row>
        <row r="30">
          <cell r="AG30">
            <v>7801.3157894736842</v>
          </cell>
        </row>
        <row r="31">
          <cell r="AG31">
            <v>0</v>
          </cell>
        </row>
        <row r="32">
          <cell r="AG32">
            <v>21141.052631578947</v>
          </cell>
        </row>
        <row r="33">
          <cell r="AG33">
            <v>0</v>
          </cell>
        </row>
        <row r="34">
          <cell r="AG34">
            <v>20621.052631578947</v>
          </cell>
        </row>
        <row r="35">
          <cell r="AG35">
            <v>0</v>
          </cell>
        </row>
        <row r="36">
          <cell r="AG36">
            <v>15900</v>
          </cell>
        </row>
        <row r="37">
          <cell r="AG37">
            <v>0</v>
          </cell>
        </row>
        <row r="38">
          <cell r="AG38">
            <v>22147.36842105263</v>
          </cell>
        </row>
        <row r="39">
          <cell r="AG39">
            <v>5344.7368421052633</v>
          </cell>
        </row>
        <row r="40">
          <cell r="AG40">
            <v>6650</v>
          </cell>
        </row>
        <row r="41">
          <cell r="AG41">
            <v>1150</v>
          </cell>
        </row>
        <row r="42">
          <cell r="AG42">
            <v>4923.6842105263158</v>
          </cell>
        </row>
        <row r="43">
          <cell r="AG43">
            <v>13847.368421052632</v>
          </cell>
        </row>
        <row r="44">
          <cell r="AG44">
            <v>12836.842105263158</v>
          </cell>
        </row>
        <row r="45">
          <cell r="AG45">
            <v>8850</v>
          </cell>
        </row>
        <row r="46">
          <cell r="AG46">
            <v>8927.6315789473683</v>
          </cell>
        </row>
      </sheetData>
      <sheetData sheetId="6">
        <row r="3">
          <cell r="AG3">
            <v>18500</v>
          </cell>
        </row>
        <row r="4">
          <cell r="AG4">
            <v>18210</v>
          </cell>
        </row>
        <row r="5">
          <cell r="AG5">
            <v>17900</v>
          </cell>
        </row>
        <row r="6">
          <cell r="AG6">
            <v>17470</v>
          </cell>
        </row>
        <row r="7">
          <cell r="AG7">
            <v>9245</v>
          </cell>
        </row>
        <row r="8">
          <cell r="AG8">
            <v>9937.5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10917.5</v>
          </cell>
        </row>
        <row r="13">
          <cell r="AG13">
            <v>12750</v>
          </cell>
        </row>
        <row r="14">
          <cell r="AG14">
            <v>10767.5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10617.5</v>
          </cell>
        </row>
        <row r="19">
          <cell r="AG19">
            <v>12350</v>
          </cell>
        </row>
        <row r="20">
          <cell r="AG20">
            <v>10412.5</v>
          </cell>
        </row>
        <row r="23">
          <cell r="AG23">
            <v>0</v>
          </cell>
        </row>
        <row r="24">
          <cell r="AG24">
            <v>10217.5</v>
          </cell>
        </row>
        <row r="25">
          <cell r="AG25">
            <v>0</v>
          </cell>
        </row>
        <row r="26">
          <cell r="AG26">
            <v>9817.5</v>
          </cell>
        </row>
        <row r="27">
          <cell r="AG27">
            <v>9550</v>
          </cell>
        </row>
        <row r="28">
          <cell r="AG28">
            <v>8125</v>
          </cell>
        </row>
        <row r="29">
          <cell r="AG29">
            <v>9250</v>
          </cell>
        </row>
        <row r="30">
          <cell r="AG30">
            <v>8017.5</v>
          </cell>
        </row>
        <row r="31">
          <cell r="AG31">
            <v>0</v>
          </cell>
        </row>
        <row r="32">
          <cell r="AG32">
            <v>21300</v>
          </cell>
        </row>
        <row r="33">
          <cell r="AG33">
            <v>0</v>
          </cell>
        </row>
        <row r="34">
          <cell r="AG34">
            <v>20700</v>
          </cell>
        </row>
        <row r="35">
          <cell r="AG35">
            <v>0</v>
          </cell>
        </row>
        <row r="36">
          <cell r="AG36">
            <v>15900</v>
          </cell>
        </row>
        <row r="37">
          <cell r="AG37">
            <v>0</v>
          </cell>
        </row>
        <row r="38">
          <cell r="AG38">
            <v>22300</v>
          </cell>
        </row>
        <row r="39">
          <cell r="AG39">
            <v>5710</v>
          </cell>
        </row>
        <row r="40">
          <cell r="AG40">
            <v>6765</v>
          </cell>
        </row>
        <row r="41">
          <cell r="AG41">
            <v>1150</v>
          </cell>
        </row>
        <row r="42">
          <cell r="AG42">
            <v>4940</v>
          </cell>
        </row>
        <row r="43">
          <cell r="AG43">
            <v>13800</v>
          </cell>
        </row>
        <row r="44">
          <cell r="AG44">
            <v>12800</v>
          </cell>
        </row>
        <row r="45">
          <cell r="AG45">
            <v>8850</v>
          </cell>
        </row>
        <row r="46">
          <cell r="AG46">
            <v>9090</v>
          </cell>
        </row>
      </sheetData>
      <sheetData sheetId="7">
        <row r="3">
          <cell r="AG3">
            <v>18100</v>
          </cell>
        </row>
        <row r="4">
          <cell r="AG4">
            <v>0</v>
          </cell>
        </row>
        <row r="5">
          <cell r="AG5">
            <v>17500</v>
          </cell>
        </row>
        <row r="6">
          <cell r="AG6">
            <v>0</v>
          </cell>
        </row>
        <row r="7">
          <cell r="AG7">
            <v>9960</v>
          </cell>
        </row>
        <row r="8">
          <cell r="AG8">
            <v>0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10732.5</v>
          </cell>
        </row>
        <row r="13">
          <cell r="AG13">
            <v>12750</v>
          </cell>
        </row>
        <row r="14">
          <cell r="AG14">
            <v>10582.5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10397.5</v>
          </cell>
        </row>
        <row r="19">
          <cell r="AG19">
            <v>12350</v>
          </cell>
        </row>
        <row r="20">
          <cell r="AG20">
            <v>10192.5</v>
          </cell>
        </row>
        <row r="23">
          <cell r="AG23">
            <v>0</v>
          </cell>
        </row>
        <row r="24">
          <cell r="AG24">
            <v>10025</v>
          </cell>
        </row>
        <row r="25">
          <cell r="AG25">
            <v>0</v>
          </cell>
        </row>
        <row r="26">
          <cell r="AG26">
            <v>9790</v>
          </cell>
        </row>
        <row r="27">
          <cell r="AG27">
            <v>9550</v>
          </cell>
        </row>
        <row r="28">
          <cell r="AG28">
            <v>8290</v>
          </cell>
        </row>
        <row r="29">
          <cell r="AG29">
            <v>9250</v>
          </cell>
        </row>
        <row r="30">
          <cell r="AG30">
            <v>8097.5</v>
          </cell>
        </row>
        <row r="31">
          <cell r="AG31">
            <v>21300</v>
          </cell>
        </row>
        <row r="32">
          <cell r="AG32">
            <v>0</v>
          </cell>
        </row>
        <row r="33">
          <cell r="AG33">
            <v>20700</v>
          </cell>
        </row>
        <row r="34">
          <cell r="AG34">
            <v>0</v>
          </cell>
        </row>
        <row r="35">
          <cell r="AG35">
            <v>15570</v>
          </cell>
        </row>
        <row r="36">
          <cell r="AG36">
            <v>0</v>
          </cell>
        </row>
        <row r="37">
          <cell r="AG37">
            <v>22300</v>
          </cell>
        </row>
        <row r="38">
          <cell r="AG38">
            <v>0</v>
          </cell>
        </row>
        <row r="39">
          <cell r="AG39">
            <v>6255</v>
          </cell>
        </row>
        <row r="40">
          <cell r="AG40">
            <v>7185</v>
          </cell>
        </row>
        <row r="41">
          <cell r="AG41">
            <v>1150</v>
          </cell>
        </row>
        <row r="42">
          <cell r="AG42">
            <v>5080</v>
          </cell>
        </row>
        <row r="43">
          <cell r="AG43">
            <v>12800</v>
          </cell>
        </row>
        <row r="44">
          <cell r="AG44">
            <v>0</v>
          </cell>
        </row>
        <row r="45">
          <cell r="AG45">
            <v>9155</v>
          </cell>
        </row>
        <row r="46">
          <cell r="AG46">
            <v>0</v>
          </cell>
        </row>
      </sheetData>
      <sheetData sheetId="8">
        <row r="3">
          <cell r="AG3">
            <v>18100</v>
          </cell>
        </row>
        <row r="4">
          <cell r="AG4">
            <v>0</v>
          </cell>
        </row>
        <row r="5">
          <cell r="AG5">
            <v>17500</v>
          </cell>
        </row>
        <row r="6">
          <cell r="AG6">
            <v>0</v>
          </cell>
        </row>
        <row r="7">
          <cell r="AG7">
            <v>10075</v>
          </cell>
        </row>
        <row r="8">
          <cell r="AG8">
            <v>0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10717.857142857143</v>
          </cell>
        </row>
        <row r="13">
          <cell r="AG13">
            <v>12750</v>
          </cell>
        </row>
        <row r="14">
          <cell r="AG14">
            <v>10565.476190476191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10377.380952380952</v>
          </cell>
        </row>
        <row r="19">
          <cell r="AG19">
            <v>12350</v>
          </cell>
        </row>
        <row r="20">
          <cell r="AG20">
            <v>10117.857142857143</v>
          </cell>
        </row>
        <row r="23">
          <cell r="AG23">
            <v>0</v>
          </cell>
        </row>
        <row r="24">
          <cell r="AG24">
            <v>10053.571428571429</v>
          </cell>
        </row>
        <row r="25">
          <cell r="AG25">
            <v>0</v>
          </cell>
        </row>
        <row r="26">
          <cell r="AG26">
            <v>9808.3333333333339</v>
          </cell>
        </row>
        <row r="27">
          <cell r="AG27">
            <v>9550</v>
          </cell>
        </row>
        <row r="28">
          <cell r="AG28">
            <v>8489.2857142857138</v>
          </cell>
        </row>
        <row r="29">
          <cell r="AG29">
            <v>9250</v>
          </cell>
        </row>
        <row r="30">
          <cell r="AG30">
            <v>8339.2857142857138</v>
          </cell>
        </row>
        <row r="31">
          <cell r="AG31">
            <v>22480.952380952382</v>
          </cell>
        </row>
        <row r="32">
          <cell r="AG32">
            <v>0</v>
          </cell>
        </row>
        <row r="33">
          <cell r="AG33">
            <v>21671.428571428572</v>
          </cell>
        </row>
        <row r="34">
          <cell r="AG34">
            <v>0</v>
          </cell>
        </row>
        <row r="35">
          <cell r="AG35">
            <v>15850</v>
          </cell>
        </row>
        <row r="36">
          <cell r="AG36">
            <v>0</v>
          </cell>
        </row>
        <row r="37">
          <cell r="AG37">
            <v>23480.952380952382</v>
          </cell>
        </row>
        <row r="38">
          <cell r="AG38">
            <v>0</v>
          </cell>
        </row>
        <row r="39">
          <cell r="AG39">
            <v>7026.1904761904761</v>
          </cell>
        </row>
        <row r="40">
          <cell r="AG40">
            <v>7897.6190476190477</v>
          </cell>
        </row>
        <row r="41">
          <cell r="AG41">
            <v>1150</v>
          </cell>
        </row>
        <row r="42">
          <cell r="AG42">
            <v>5759.5238095238092</v>
          </cell>
        </row>
        <row r="43">
          <cell r="AG43">
            <v>11861.904761904761</v>
          </cell>
        </row>
        <row r="44">
          <cell r="AG44">
            <v>0</v>
          </cell>
        </row>
        <row r="45">
          <cell r="AG45">
            <v>9275</v>
          </cell>
        </row>
        <row r="46">
          <cell r="AG46">
            <v>0</v>
          </cell>
        </row>
      </sheetData>
      <sheetData sheetId="9">
        <row r="3">
          <cell r="AG3">
            <v>18100</v>
          </cell>
        </row>
        <row r="4">
          <cell r="AG4">
            <v>0</v>
          </cell>
        </row>
        <row r="5">
          <cell r="AG5">
            <v>17500</v>
          </cell>
        </row>
        <row r="6">
          <cell r="AG6">
            <v>0</v>
          </cell>
        </row>
        <row r="7">
          <cell r="AG7">
            <v>10271.5</v>
          </cell>
        </row>
        <row r="8">
          <cell r="AG8">
            <v>0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10662.5</v>
          </cell>
        </row>
        <row r="13">
          <cell r="AG13">
            <v>12750</v>
          </cell>
        </row>
        <row r="14">
          <cell r="AG14">
            <v>10512.5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10267.5</v>
          </cell>
        </row>
        <row r="19">
          <cell r="AG19">
            <v>12350</v>
          </cell>
        </row>
        <row r="20">
          <cell r="AG20">
            <v>10042.5</v>
          </cell>
        </row>
        <row r="23">
          <cell r="AG23">
            <v>0</v>
          </cell>
        </row>
        <row r="24">
          <cell r="AG24">
            <v>9947.5</v>
          </cell>
        </row>
        <row r="25">
          <cell r="AG25">
            <v>0</v>
          </cell>
        </row>
        <row r="26">
          <cell r="AG26">
            <v>9825</v>
          </cell>
        </row>
        <row r="27">
          <cell r="AG27">
            <v>9550</v>
          </cell>
        </row>
        <row r="28">
          <cell r="AG28">
            <v>8797.5</v>
          </cell>
        </row>
        <row r="29">
          <cell r="AG29">
            <v>9250</v>
          </cell>
        </row>
        <row r="30">
          <cell r="AG30">
            <v>8647.5</v>
          </cell>
        </row>
        <row r="31">
          <cell r="AG31">
            <v>24500</v>
          </cell>
        </row>
        <row r="32">
          <cell r="AG32">
            <v>0</v>
          </cell>
        </row>
        <row r="33">
          <cell r="AG33">
            <v>23450</v>
          </cell>
        </row>
        <row r="34">
          <cell r="AG34">
            <v>0</v>
          </cell>
        </row>
        <row r="35">
          <cell r="AG35">
            <v>14040</v>
          </cell>
        </row>
        <row r="36">
          <cell r="AG36">
            <v>0</v>
          </cell>
        </row>
        <row r="37">
          <cell r="AG37">
            <v>25605</v>
          </cell>
        </row>
        <row r="38">
          <cell r="AG38">
            <v>0</v>
          </cell>
        </row>
        <row r="39">
          <cell r="AG39">
            <v>6775</v>
          </cell>
        </row>
        <row r="40">
          <cell r="AG40">
            <v>7960</v>
          </cell>
        </row>
        <row r="41">
          <cell r="AG41">
            <v>1150</v>
          </cell>
        </row>
        <row r="42">
          <cell r="AG42">
            <v>5950</v>
          </cell>
        </row>
        <row r="43">
          <cell r="AG43">
            <v>11700</v>
          </cell>
        </row>
        <row r="44">
          <cell r="AG44">
            <v>0</v>
          </cell>
        </row>
        <row r="45">
          <cell r="AG45">
            <v>9495</v>
          </cell>
        </row>
        <row r="46">
          <cell r="AG46">
            <v>0</v>
          </cell>
        </row>
      </sheetData>
      <sheetData sheetId="10">
        <row r="3">
          <cell r="AG3">
            <v>18250</v>
          </cell>
        </row>
        <row r="4">
          <cell r="AG4">
            <v>0</v>
          </cell>
        </row>
        <row r="5">
          <cell r="AG5">
            <v>17650</v>
          </cell>
        </row>
        <row r="6">
          <cell r="AG6">
            <v>0</v>
          </cell>
        </row>
        <row r="7">
          <cell r="AG7">
            <v>10336.363636363636</v>
          </cell>
        </row>
        <row r="8">
          <cell r="AG8">
            <v>0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10775</v>
          </cell>
        </row>
        <row r="13">
          <cell r="AG13">
            <v>12750</v>
          </cell>
        </row>
        <row r="14">
          <cell r="AG14">
            <v>10645.454545454546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10509.09090909091</v>
          </cell>
        </row>
        <row r="19">
          <cell r="AG19">
            <v>12350</v>
          </cell>
        </row>
        <row r="20">
          <cell r="AG20">
            <v>10315.90909090909</v>
          </cell>
        </row>
        <row r="23">
          <cell r="AG23">
            <v>0</v>
          </cell>
        </row>
        <row r="24">
          <cell r="AG24">
            <v>10215.90909090909</v>
          </cell>
        </row>
        <row r="25">
          <cell r="AG25">
            <v>0</v>
          </cell>
        </row>
        <row r="26">
          <cell r="AG26">
            <v>9979.545454545454</v>
          </cell>
        </row>
        <row r="27">
          <cell r="AG27">
            <v>9697.7272727272721</v>
          </cell>
        </row>
        <row r="28">
          <cell r="AG28">
            <v>9528.4090909090901</v>
          </cell>
        </row>
        <row r="29">
          <cell r="AG29">
            <v>9397.7272727272721</v>
          </cell>
        </row>
        <row r="30">
          <cell r="AG30">
            <v>9302.2727272727279</v>
          </cell>
        </row>
        <row r="31">
          <cell r="AG31">
            <v>23250</v>
          </cell>
        </row>
        <row r="32">
          <cell r="AG32">
            <v>0</v>
          </cell>
        </row>
        <row r="33">
          <cell r="AG33">
            <v>22500</v>
          </cell>
        </row>
        <row r="34">
          <cell r="AG34">
            <v>0</v>
          </cell>
        </row>
        <row r="35">
          <cell r="AG35">
            <v>12236.363636363636</v>
          </cell>
        </row>
        <row r="36">
          <cell r="AG36">
            <v>0</v>
          </cell>
        </row>
        <row r="37">
          <cell r="AG37">
            <v>24400</v>
          </cell>
        </row>
        <row r="38">
          <cell r="AG38">
            <v>0</v>
          </cell>
        </row>
        <row r="39">
          <cell r="AG39">
            <v>6822.727272727273</v>
          </cell>
        </row>
        <row r="40">
          <cell r="AG40">
            <v>7950</v>
          </cell>
        </row>
        <row r="41">
          <cell r="AG41">
            <v>1150</v>
          </cell>
        </row>
        <row r="42">
          <cell r="AG42">
            <v>5950</v>
          </cell>
        </row>
        <row r="43">
          <cell r="AG43">
            <v>11857.142857142857</v>
          </cell>
        </row>
        <row r="44">
          <cell r="AG44">
            <v>0</v>
          </cell>
        </row>
        <row r="45">
          <cell r="AG45">
            <v>9810.7142857142862</v>
          </cell>
        </row>
        <row r="46">
          <cell r="AG46">
            <v>0</v>
          </cell>
        </row>
      </sheetData>
      <sheetData sheetId="11">
        <row r="3">
          <cell r="AG3">
            <v>19390.909090909092</v>
          </cell>
        </row>
        <row r="4">
          <cell r="AG4">
            <v>19060.714285714286</v>
          </cell>
        </row>
        <row r="5">
          <cell r="AG5">
            <v>19002.272727272728</v>
          </cell>
        </row>
        <row r="6">
          <cell r="AG6">
            <v>18550</v>
          </cell>
        </row>
        <row r="7">
          <cell r="AG7">
            <v>11008.333333333334</v>
          </cell>
        </row>
        <row r="8">
          <cell r="AG8">
            <v>11131.153846153846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11184.09090909091</v>
          </cell>
        </row>
        <row r="13">
          <cell r="AG13">
            <v>12750</v>
          </cell>
        </row>
        <row r="14">
          <cell r="AG14">
            <v>11056.818181818182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12550</v>
          </cell>
        </row>
        <row r="18">
          <cell r="AG18">
            <v>10952.272727272728</v>
          </cell>
        </row>
        <row r="19">
          <cell r="AG19">
            <v>12350</v>
          </cell>
        </row>
        <row r="20">
          <cell r="AG20">
            <v>10806.818181818182</v>
          </cell>
        </row>
        <row r="23">
          <cell r="AG23">
            <v>0</v>
          </cell>
        </row>
        <row r="24">
          <cell r="AG24">
            <v>10688.636363636364</v>
          </cell>
        </row>
        <row r="25">
          <cell r="AG25">
            <v>0</v>
          </cell>
        </row>
        <row r="26">
          <cell r="AG26">
            <v>10575</v>
          </cell>
        </row>
        <row r="27">
          <cell r="AG27">
            <v>10232.954545454546</v>
          </cell>
        </row>
        <row r="28">
          <cell r="AG28">
            <v>10046.59090909091</v>
          </cell>
        </row>
        <row r="29">
          <cell r="AG29">
            <v>9688.636363636364</v>
          </cell>
        </row>
        <row r="30">
          <cell r="AG30">
            <v>9781.818181818182</v>
          </cell>
        </row>
        <row r="31">
          <cell r="AG31">
            <v>19350</v>
          </cell>
        </row>
        <row r="32">
          <cell r="AG32">
            <v>17177.272727272728</v>
          </cell>
        </row>
        <row r="33">
          <cell r="AG33">
            <v>15908.333333333334</v>
          </cell>
        </row>
        <row r="34">
          <cell r="AG34">
            <v>16522.727272727272</v>
          </cell>
        </row>
        <row r="35">
          <cell r="AG35">
            <v>12629.545454545454</v>
          </cell>
        </row>
        <row r="36">
          <cell r="AG36">
            <v>11789.772727272728</v>
          </cell>
        </row>
        <row r="37">
          <cell r="AG37">
            <v>20703.333333333332</v>
          </cell>
        </row>
        <row r="38">
          <cell r="AG38">
            <v>18740.909090909092</v>
          </cell>
        </row>
        <row r="39">
          <cell r="AG39">
            <v>7225</v>
          </cell>
        </row>
        <row r="40">
          <cell r="AG40">
            <v>8395.454545454546</v>
          </cell>
        </row>
        <row r="41">
          <cell r="AG41">
            <v>1019.3181818181819</v>
          </cell>
        </row>
        <row r="42">
          <cell r="AG42">
            <v>6054.545454545455</v>
          </cell>
        </row>
        <row r="43">
          <cell r="AG43">
            <v>12729.545454545454</v>
          </cell>
        </row>
        <row r="44">
          <cell r="AG44">
            <v>13205</v>
          </cell>
        </row>
        <row r="45">
          <cell r="AG45">
            <v>10531.818181818182</v>
          </cell>
        </row>
        <row r="46">
          <cell r="AG46">
            <v>10623.214285714286</v>
          </cell>
        </row>
      </sheetData>
      <sheetData sheetId="12">
        <row r="3">
          <cell r="AG3">
            <v>20437.5</v>
          </cell>
        </row>
        <row r="4">
          <cell r="AG4">
            <v>19937.5</v>
          </cell>
        </row>
        <row r="5">
          <cell r="AG5">
            <v>19975</v>
          </cell>
        </row>
        <row r="6">
          <cell r="AG6">
            <v>19531.25</v>
          </cell>
        </row>
        <row r="7">
          <cell r="AG7">
            <v>11365.625</v>
          </cell>
        </row>
        <row r="8">
          <cell r="AG8">
            <v>11334.375</v>
          </cell>
        </row>
        <row r="9">
          <cell r="AG9">
            <v>13550</v>
          </cell>
        </row>
        <row r="10">
          <cell r="AG10">
            <v>0</v>
          </cell>
        </row>
        <row r="11">
          <cell r="AG11">
            <v>13150</v>
          </cell>
        </row>
        <row r="12">
          <cell r="AG12">
            <v>11693.75</v>
          </cell>
        </row>
        <row r="13">
          <cell r="AG13">
            <v>12750</v>
          </cell>
        </row>
        <row r="14">
          <cell r="AG14">
            <v>11593.75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12568.75</v>
          </cell>
        </row>
        <row r="18">
          <cell r="AG18">
            <v>11356.25</v>
          </cell>
        </row>
        <row r="19">
          <cell r="AG19">
            <v>12368.75</v>
          </cell>
        </row>
        <row r="20">
          <cell r="AG20">
            <v>11256.25</v>
          </cell>
        </row>
        <row r="23">
          <cell r="AG23">
            <v>0</v>
          </cell>
        </row>
        <row r="24">
          <cell r="AG24">
            <v>11156.25</v>
          </cell>
        </row>
        <row r="25">
          <cell r="AG25">
            <v>0</v>
          </cell>
        </row>
        <row r="26">
          <cell r="AG26">
            <v>11018.75</v>
          </cell>
        </row>
        <row r="27">
          <cell r="AG27">
            <v>10859.375</v>
          </cell>
        </row>
        <row r="28">
          <cell r="AG28">
            <v>10737.5</v>
          </cell>
        </row>
        <row r="29">
          <cell r="AG29">
            <v>10706.25</v>
          </cell>
        </row>
        <row r="30">
          <cell r="AG30">
            <v>10612.5</v>
          </cell>
        </row>
        <row r="31">
          <cell r="AG31">
            <v>0</v>
          </cell>
        </row>
        <row r="32">
          <cell r="AG32">
            <v>16645.3125</v>
          </cell>
        </row>
        <row r="33">
          <cell r="AG33">
            <v>0</v>
          </cell>
        </row>
        <row r="34">
          <cell r="AG34">
            <v>15945.3125</v>
          </cell>
        </row>
        <row r="35">
          <cell r="AG35">
            <v>12550</v>
          </cell>
        </row>
        <row r="36">
          <cell r="AG36">
            <v>12381.25</v>
          </cell>
        </row>
        <row r="37">
          <cell r="AG37">
            <v>0</v>
          </cell>
        </row>
        <row r="38">
          <cell r="AG38">
            <v>17757.8125</v>
          </cell>
        </row>
        <row r="39">
          <cell r="AG39">
            <v>7565.625</v>
          </cell>
        </row>
        <row r="40">
          <cell r="AG40">
            <v>8762.5</v>
          </cell>
        </row>
        <row r="41">
          <cell r="AG41">
            <v>481.25</v>
          </cell>
        </row>
        <row r="42">
          <cell r="AG42">
            <v>6059.375</v>
          </cell>
        </row>
        <row r="43">
          <cell r="AG43">
            <v>14050</v>
          </cell>
        </row>
        <row r="44">
          <cell r="AG44">
            <v>13875</v>
          </cell>
        </row>
        <row r="45">
          <cell r="AG45">
            <v>11306.25</v>
          </cell>
        </row>
        <row r="46">
          <cell r="AG46">
            <v>11306.25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9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29500</v>
          </cell>
        </row>
        <row r="4">
          <cell r="AG4">
            <v>24650</v>
          </cell>
        </row>
        <row r="5">
          <cell r="AG5">
            <v>25600</v>
          </cell>
        </row>
        <row r="6">
          <cell r="AG6">
            <v>23650</v>
          </cell>
        </row>
        <row r="7">
          <cell r="AG7">
            <v>11665</v>
          </cell>
        </row>
        <row r="8">
          <cell r="AG8">
            <v>11665</v>
          </cell>
        </row>
        <row r="9">
          <cell r="AG9">
            <v>13890</v>
          </cell>
        </row>
        <row r="10">
          <cell r="AG10">
            <v>13390</v>
          </cell>
        </row>
        <row r="11">
          <cell r="AG11">
            <v>12890</v>
          </cell>
        </row>
        <row r="12">
          <cell r="AG12">
            <v>12390</v>
          </cell>
        </row>
        <row r="13">
          <cell r="AG13">
            <v>12690</v>
          </cell>
        </row>
        <row r="14">
          <cell r="AG14">
            <v>12190</v>
          </cell>
        </row>
        <row r="17">
          <cell r="AG17">
            <v>12505</v>
          </cell>
        </row>
        <row r="18">
          <cell r="AG18">
            <v>12005</v>
          </cell>
        </row>
        <row r="19">
          <cell r="AG19">
            <v>12380</v>
          </cell>
        </row>
        <row r="20">
          <cell r="AG20">
            <v>11880</v>
          </cell>
        </row>
        <row r="24">
          <cell r="AG24">
            <v>11685</v>
          </cell>
        </row>
        <row r="26">
          <cell r="AG26">
            <v>11485</v>
          </cell>
        </row>
        <row r="27">
          <cell r="AG27">
            <v>10565</v>
          </cell>
        </row>
        <row r="28">
          <cell r="AG28">
            <v>10565</v>
          </cell>
        </row>
        <row r="29">
          <cell r="AG29">
            <v>10450</v>
          </cell>
        </row>
        <row r="30">
          <cell r="AG30">
            <v>10265</v>
          </cell>
        </row>
        <row r="31">
          <cell r="AG31">
            <v>25180</v>
          </cell>
        </row>
        <row r="32">
          <cell r="AG32">
            <v>25180</v>
          </cell>
        </row>
        <row r="33">
          <cell r="AG33">
            <v>22800</v>
          </cell>
        </row>
        <row r="34">
          <cell r="AG34">
            <v>22800</v>
          </cell>
        </row>
        <row r="35">
          <cell r="AG35">
            <v>26910</v>
          </cell>
        </row>
        <row r="36">
          <cell r="AG36">
            <v>26910</v>
          </cell>
        </row>
        <row r="37">
          <cell r="AG37">
            <v>18985</v>
          </cell>
        </row>
        <row r="38">
          <cell r="AG38">
            <v>18985</v>
          </cell>
        </row>
        <row r="39">
          <cell r="AG39">
            <v>7945</v>
          </cell>
        </row>
        <row r="40">
          <cell r="AG40">
            <v>9750</v>
          </cell>
        </row>
        <row r="41">
          <cell r="AG41">
            <v>2260</v>
          </cell>
        </row>
        <row r="42">
          <cell r="AG42">
            <v>6650</v>
          </cell>
        </row>
        <row r="43">
          <cell r="AG43">
            <v>17645</v>
          </cell>
        </row>
        <row r="44">
          <cell r="AG44">
            <v>17645</v>
          </cell>
        </row>
        <row r="45">
          <cell r="AG45">
            <v>11060</v>
          </cell>
        </row>
        <row r="46">
          <cell r="AG46">
            <v>11060</v>
          </cell>
        </row>
        <row r="47">
          <cell r="AG47">
            <v>12140</v>
          </cell>
        </row>
        <row r="48">
          <cell r="AG48">
            <v>11620</v>
          </cell>
        </row>
        <row r="49">
          <cell r="AG49">
            <v>9425</v>
          </cell>
        </row>
      </sheetData>
      <sheetData sheetId="2">
        <row r="3">
          <cell r="AE3">
            <v>28497.36842105263</v>
          </cell>
        </row>
        <row r="4">
          <cell r="AE4">
            <v>24576.315789473683</v>
          </cell>
        </row>
        <row r="5">
          <cell r="AE5">
            <v>25002.63157894737</v>
          </cell>
        </row>
        <row r="6">
          <cell r="AE6">
            <v>23286.842105263157</v>
          </cell>
        </row>
        <row r="7">
          <cell r="AE7">
            <v>11750</v>
          </cell>
        </row>
        <row r="8">
          <cell r="AE8">
            <v>11750</v>
          </cell>
        </row>
        <row r="9">
          <cell r="AE9">
            <v>13960.526315789473</v>
          </cell>
        </row>
        <row r="10">
          <cell r="AE10">
            <v>13460.526315789473</v>
          </cell>
        </row>
        <row r="11">
          <cell r="AE11">
            <v>12960.526315789473</v>
          </cell>
        </row>
        <row r="12">
          <cell r="AE12">
            <v>12460.526315789473</v>
          </cell>
        </row>
        <row r="13">
          <cell r="AE13">
            <v>12760.526315789473</v>
          </cell>
        </row>
        <row r="14">
          <cell r="AE14">
            <v>12260.526315789473</v>
          </cell>
        </row>
        <row r="17">
          <cell r="AE17">
            <v>12671.052631578947</v>
          </cell>
        </row>
        <row r="18">
          <cell r="AE18">
            <v>12171.052631578947</v>
          </cell>
        </row>
        <row r="19">
          <cell r="AE19">
            <v>12471.052631578947</v>
          </cell>
        </row>
        <row r="20">
          <cell r="AE20">
            <v>11971.052631578947</v>
          </cell>
        </row>
        <row r="24">
          <cell r="AE24">
            <v>11771.052631578947</v>
          </cell>
        </row>
        <row r="26">
          <cell r="AE26">
            <v>11613.157894736842</v>
          </cell>
        </row>
        <row r="27">
          <cell r="AE27">
            <v>10555.263157894737</v>
          </cell>
        </row>
        <row r="28">
          <cell r="AE28">
            <v>10555.263157894737</v>
          </cell>
        </row>
        <row r="29">
          <cell r="AE29">
            <v>10355.263157894737</v>
          </cell>
        </row>
        <row r="30">
          <cell r="AE30">
            <v>10350</v>
          </cell>
        </row>
        <row r="31">
          <cell r="AE31">
            <v>26450</v>
          </cell>
        </row>
        <row r="32">
          <cell r="AE32">
            <v>26450</v>
          </cell>
        </row>
        <row r="33">
          <cell r="AE33">
            <v>24450</v>
          </cell>
        </row>
        <row r="34">
          <cell r="AE34">
            <v>24450</v>
          </cell>
        </row>
        <row r="35">
          <cell r="AE35">
            <v>27450</v>
          </cell>
        </row>
        <row r="36">
          <cell r="AE36">
            <v>27450</v>
          </cell>
        </row>
        <row r="37">
          <cell r="AE37">
            <v>19334.21052631579</v>
          </cell>
        </row>
        <row r="38">
          <cell r="AE38">
            <v>19334.21052631579</v>
          </cell>
        </row>
        <row r="39">
          <cell r="AE39">
            <v>8013.1578947368425</v>
          </cell>
        </row>
        <row r="40">
          <cell r="AE40">
            <v>9881.5789473684217</v>
          </cell>
        </row>
        <row r="41">
          <cell r="AE41">
            <v>2350</v>
          </cell>
        </row>
        <row r="42">
          <cell r="AE42">
            <v>6955.2631578947367</v>
          </cell>
        </row>
        <row r="43">
          <cell r="AE43">
            <v>18492.105263157893</v>
          </cell>
        </row>
        <row r="44">
          <cell r="AE44">
            <v>18492.105263157893</v>
          </cell>
        </row>
        <row r="45">
          <cell r="AE45">
            <v>11250</v>
          </cell>
        </row>
        <row r="46">
          <cell r="AE46">
            <v>11250</v>
          </cell>
        </row>
        <row r="47">
          <cell r="AE47">
            <v>12402.631578947368</v>
          </cell>
        </row>
        <row r="48">
          <cell r="AE48">
            <v>12002.631578947368</v>
          </cell>
        </row>
        <row r="49">
          <cell r="AE49">
            <v>9550</v>
          </cell>
        </row>
      </sheetData>
      <sheetData sheetId="3">
        <row r="3">
          <cell r="AG3">
            <v>26763.043478260868</v>
          </cell>
        </row>
        <row r="4">
          <cell r="AG4">
            <v>23893.478260869564</v>
          </cell>
        </row>
        <row r="5">
          <cell r="AG5">
            <v>24119.565217391304</v>
          </cell>
        </row>
        <row r="6">
          <cell r="AG6">
            <v>22319.565217391304</v>
          </cell>
        </row>
        <row r="7">
          <cell r="AG7">
            <v>11810.869565217392</v>
          </cell>
        </row>
        <row r="8">
          <cell r="AG8">
            <v>11810.869565217392</v>
          </cell>
        </row>
        <row r="9">
          <cell r="AG9">
            <v>13850</v>
          </cell>
        </row>
        <row r="10">
          <cell r="AG10">
            <v>13350</v>
          </cell>
        </row>
        <row r="11">
          <cell r="AG11">
            <v>12850</v>
          </cell>
        </row>
        <row r="12">
          <cell r="AG12">
            <v>12350</v>
          </cell>
        </row>
        <row r="13">
          <cell r="AG13">
            <v>12650</v>
          </cell>
        </row>
        <row r="14">
          <cell r="AG14">
            <v>12150</v>
          </cell>
        </row>
        <row r="17">
          <cell r="AG17">
            <v>12550</v>
          </cell>
        </row>
        <row r="18">
          <cell r="AG18">
            <v>12050</v>
          </cell>
        </row>
        <row r="19">
          <cell r="AG19">
            <v>12350</v>
          </cell>
        </row>
        <row r="20">
          <cell r="AG20">
            <v>11850</v>
          </cell>
        </row>
        <row r="24">
          <cell r="AG24">
            <v>11650</v>
          </cell>
        </row>
        <row r="26">
          <cell r="AG26">
            <v>11550</v>
          </cell>
        </row>
        <row r="27">
          <cell r="AG27">
            <v>10550</v>
          </cell>
        </row>
        <row r="28">
          <cell r="AG28">
            <v>10550</v>
          </cell>
        </row>
        <row r="29">
          <cell r="AG29">
            <v>10350</v>
          </cell>
        </row>
        <row r="30">
          <cell r="AG30">
            <v>10350</v>
          </cell>
        </row>
        <row r="31">
          <cell r="AG31">
            <v>26450</v>
          </cell>
        </row>
        <row r="32">
          <cell r="AG32">
            <v>26450</v>
          </cell>
        </row>
        <row r="33">
          <cell r="AG33">
            <v>24450</v>
          </cell>
        </row>
        <row r="34">
          <cell r="AG34">
            <v>24450</v>
          </cell>
        </row>
        <row r="35">
          <cell r="AG35">
            <v>27450</v>
          </cell>
        </row>
        <row r="36">
          <cell r="AG36">
            <v>27450</v>
          </cell>
        </row>
        <row r="37">
          <cell r="AG37">
            <v>19450</v>
          </cell>
        </row>
        <row r="38">
          <cell r="AG38">
            <v>19450</v>
          </cell>
        </row>
        <row r="39">
          <cell r="AG39">
            <v>9089.1304347826081</v>
          </cell>
        </row>
        <row r="40">
          <cell r="AG40">
            <v>10754.347826086956</v>
          </cell>
        </row>
        <row r="41">
          <cell r="AG41">
            <v>2350</v>
          </cell>
        </row>
        <row r="42">
          <cell r="AG42">
            <v>7567.391304347826</v>
          </cell>
        </row>
        <row r="43">
          <cell r="AG43">
            <v>18276.08695652174</v>
          </cell>
        </row>
        <row r="44">
          <cell r="AG44">
            <v>18276.08695652174</v>
          </cell>
        </row>
        <row r="45">
          <cell r="AG45">
            <v>11171.739130434782</v>
          </cell>
        </row>
        <row r="46">
          <cell r="AG46">
            <v>11171.739130434782</v>
          </cell>
        </row>
        <row r="47">
          <cell r="AG47">
            <v>12350</v>
          </cell>
        </row>
        <row r="48">
          <cell r="AG48">
            <v>11950</v>
          </cell>
        </row>
        <row r="49">
          <cell r="AG49">
            <v>9706.5217391304341</v>
          </cell>
        </row>
      </sheetData>
      <sheetData sheetId="4">
        <row r="3">
          <cell r="AF3">
            <v>26050</v>
          </cell>
        </row>
        <row r="4">
          <cell r="AF4">
            <v>23550</v>
          </cell>
        </row>
        <row r="5">
          <cell r="AF5">
            <v>23750</v>
          </cell>
        </row>
        <row r="6">
          <cell r="AF6">
            <v>21950</v>
          </cell>
        </row>
        <row r="7">
          <cell r="AF7">
            <v>12202.941176470587</v>
          </cell>
        </row>
        <row r="8">
          <cell r="AF8">
            <v>12202.941176470587</v>
          </cell>
        </row>
        <row r="9">
          <cell r="AF9">
            <v>14020.588235294117</v>
          </cell>
        </row>
        <row r="10">
          <cell r="AF10">
            <v>13520.588235294117</v>
          </cell>
        </row>
        <row r="11">
          <cell r="AF11">
            <v>13120.588235294117</v>
          </cell>
        </row>
        <row r="12">
          <cell r="AF12">
            <v>12620.588235294117</v>
          </cell>
        </row>
        <row r="13">
          <cell r="AF13">
            <v>12920.588235294117</v>
          </cell>
        </row>
        <row r="14">
          <cell r="AF14">
            <v>12420.588235294117</v>
          </cell>
        </row>
        <row r="17">
          <cell r="AF17">
            <v>12820.588235294117</v>
          </cell>
        </row>
        <row r="18">
          <cell r="AF18">
            <v>12320.588235294117</v>
          </cell>
        </row>
        <row r="19">
          <cell r="AF19">
            <v>12620.588235294117</v>
          </cell>
        </row>
        <row r="20">
          <cell r="AF20">
            <v>12120.588235294117</v>
          </cell>
        </row>
        <row r="24">
          <cell r="AF24">
            <v>11926.470588235294</v>
          </cell>
        </row>
        <row r="26">
          <cell r="AF26">
            <v>11767.64705882353</v>
          </cell>
        </row>
        <row r="27">
          <cell r="AF27">
            <v>10785.294117647059</v>
          </cell>
        </row>
        <row r="28">
          <cell r="AF28">
            <v>10785.294117647059</v>
          </cell>
        </row>
        <row r="29">
          <cell r="AF29">
            <v>10479.411764705883</v>
          </cell>
        </row>
        <row r="30">
          <cell r="AF30">
            <v>10479.411764705883</v>
          </cell>
        </row>
        <row r="31">
          <cell r="AF31">
            <v>27302.941176470587</v>
          </cell>
        </row>
        <row r="32">
          <cell r="AF32">
            <v>27302.941176470587</v>
          </cell>
        </row>
        <row r="33">
          <cell r="AF33">
            <v>24861.764705882353</v>
          </cell>
        </row>
        <row r="34">
          <cell r="AF34">
            <v>24861.764705882353</v>
          </cell>
        </row>
        <row r="35">
          <cell r="AF35">
            <v>28420.588235294119</v>
          </cell>
        </row>
        <row r="36">
          <cell r="AF36">
            <v>28420.588235294119</v>
          </cell>
        </row>
        <row r="37">
          <cell r="AF37">
            <v>19885.294117647059</v>
          </cell>
        </row>
        <row r="38">
          <cell r="AF38">
            <v>19885.294117647059</v>
          </cell>
        </row>
        <row r="39">
          <cell r="AF39">
            <v>10026.470588235294</v>
          </cell>
        </row>
        <row r="40">
          <cell r="AF40">
            <v>11620.588235294117</v>
          </cell>
        </row>
        <row r="41">
          <cell r="AF41">
            <v>2350</v>
          </cell>
        </row>
        <row r="42">
          <cell r="AF42">
            <v>8173.5294117647063</v>
          </cell>
        </row>
        <row r="43">
          <cell r="AF43">
            <v>18161.764705882353</v>
          </cell>
        </row>
        <row r="44">
          <cell r="AF44">
            <v>18161.764705882353</v>
          </cell>
        </row>
        <row r="45">
          <cell r="AF45">
            <v>11567.64705882353</v>
          </cell>
        </row>
        <row r="46">
          <cell r="AF46">
            <v>11567.64705882353</v>
          </cell>
        </row>
        <row r="47">
          <cell r="AF47">
            <v>12555.882352941177</v>
          </cell>
        </row>
        <row r="48">
          <cell r="AF48">
            <v>12155.882352941177</v>
          </cell>
        </row>
        <row r="49">
          <cell r="AF49">
            <v>9850</v>
          </cell>
        </row>
      </sheetData>
      <sheetData sheetId="5">
        <row r="3">
          <cell r="AG3">
            <v>26288.888888888891</v>
          </cell>
        </row>
        <row r="4">
          <cell r="AG4">
            <v>24127.777777777777</v>
          </cell>
        </row>
        <row r="5">
          <cell r="AG5">
            <v>24827.777777777777</v>
          </cell>
        </row>
        <row r="6">
          <cell r="AG6">
            <v>23416.666666666668</v>
          </cell>
        </row>
        <row r="7">
          <cell r="AG7">
            <v>17188.888888888891</v>
          </cell>
        </row>
        <row r="8">
          <cell r="AG8">
            <v>17255.555555555555</v>
          </cell>
        </row>
        <row r="9">
          <cell r="AG9">
            <v>19455.555555555555</v>
          </cell>
        </row>
        <row r="10">
          <cell r="AG10">
            <v>14616.666666666666</v>
          </cell>
        </row>
        <row r="11">
          <cell r="AG11">
            <v>14533.333333333334</v>
          </cell>
        </row>
        <row r="12">
          <cell r="AG12">
            <v>14033.333333333334</v>
          </cell>
        </row>
        <row r="13">
          <cell r="AG13">
            <v>14244.444444444445</v>
          </cell>
        </row>
        <row r="14">
          <cell r="AG14">
            <v>13744.444444444445</v>
          </cell>
        </row>
        <row r="17">
          <cell r="AG17">
            <v>14133.333333333334</v>
          </cell>
        </row>
        <row r="18">
          <cell r="AG18">
            <v>13627.777777777777</v>
          </cell>
        </row>
        <row r="19">
          <cell r="AG19">
            <v>13844.444444444445</v>
          </cell>
        </row>
        <row r="20">
          <cell r="AG20">
            <v>13344.444444444445</v>
          </cell>
        </row>
        <row r="24">
          <cell r="AG24">
            <v>13016.666666666666</v>
          </cell>
        </row>
        <row r="26">
          <cell r="AG26">
            <v>12633.333333333334</v>
          </cell>
        </row>
        <row r="27">
          <cell r="AG27">
            <v>11000</v>
          </cell>
        </row>
        <row r="28">
          <cell r="AG28">
            <v>11000</v>
          </cell>
        </row>
        <row r="29">
          <cell r="AG29">
            <v>10700</v>
          </cell>
        </row>
        <row r="30">
          <cell r="AG30">
            <v>10700</v>
          </cell>
        </row>
        <row r="31">
          <cell r="AG31">
            <v>28450</v>
          </cell>
        </row>
        <row r="32">
          <cell r="AG32">
            <v>28450</v>
          </cell>
        </row>
        <row r="33">
          <cell r="AG33">
            <v>25950</v>
          </cell>
        </row>
        <row r="34">
          <cell r="AG34">
            <v>25950</v>
          </cell>
        </row>
        <row r="35">
          <cell r="AG35">
            <v>29950</v>
          </cell>
        </row>
        <row r="36">
          <cell r="AG36">
            <v>29950</v>
          </cell>
        </row>
        <row r="37">
          <cell r="AG37">
            <v>20050</v>
          </cell>
        </row>
        <row r="38">
          <cell r="AG38">
            <v>20050</v>
          </cell>
        </row>
        <row r="39">
          <cell r="AG39">
            <v>9566.6666666666661</v>
          </cell>
        </row>
        <row r="40">
          <cell r="AG40">
            <v>11416.666666666666</v>
          </cell>
        </row>
        <row r="41">
          <cell r="AG41">
            <v>2350</v>
          </cell>
        </row>
        <row r="42">
          <cell r="AG42">
            <v>8094.4444444444443</v>
          </cell>
        </row>
        <row r="43">
          <cell r="AG43">
            <v>18838.888888888891</v>
          </cell>
        </row>
        <row r="44">
          <cell r="AG44">
            <v>18838.888888888891</v>
          </cell>
        </row>
        <row r="45">
          <cell r="AG45">
            <v>12805.555555555555</v>
          </cell>
        </row>
        <row r="46">
          <cell r="AG46">
            <v>12775</v>
          </cell>
        </row>
        <row r="47">
          <cell r="AG47">
            <v>13738.888888888889</v>
          </cell>
        </row>
        <row r="48">
          <cell r="AG48">
            <v>13255.555555555555</v>
          </cell>
        </row>
        <row r="49">
          <cell r="AG49">
            <v>9844.4444444444453</v>
          </cell>
        </row>
      </sheetData>
      <sheetData sheetId="6">
        <row r="3">
          <cell r="AF3">
            <v>26313.636363636364</v>
          </cell>
        </row>
        <row r="4">
          <cell r="AF4">
            <v>25145.454545454544</v>
          </cell>
        </row>
        <row r="5">
          <cell r="AF5">
            <v>25427.272727272728</v>
          </cell>
        </row>
        <row r="6">
          <cell r="AF6">
            <v>23322.727272727272</v>
          </cell>
        </row>
        <row r="7">
          <cell r="AF7">
            <v>14354.545454545454</v>
          </cell>
        </row>
        <row r="8">
          <cell r="AF8">
            <v>14354.545454545454</v>
          </cell>
        </row>
        <row r="9">
          <cell r="AF9">
            <v>15822.727272727272</v>
          </cell>
        </row>
        <row r="10">
          <cell r="AF10">
            <v>15322.727272727272</v>
          </cell>
        </row>
        <row r="11">
          <cell r="AF11">
            <v>14863.636363636364</v>
          </cell>
        </row>
        <row r="12">
          <cell r="AF12">
            <v>14363.636363636364</v>
          </cell>
        </row>
        <row r="13">
          <cell r="AF13">
            <v>14609.09090909091</v>
          </cell>
        </row>
        <row r="14">
          <cell r="AF14">
            <v>14109.09090909091</v>
          </cell>
        </row>
        <row r="17">
          <cell r="AF17">
            <v>14409.09090909091</v>
          </cell>
        </row>
        <row r="18">
          <cell r="AF18">
            <v>13909.09090909091</v>
          </cell>
        </row>
        <row r="19">
          <cell r="AF19">
            <v>14109.09090909091</v>
          </cell>
        </row>
        <row r="20">
          <cell r="AF20">
            <v>13609.09090909091</v>
          </cell>
        </row>
        <row r="24">
          <cell r="AF24">
            <v>13309.09090909091</v>
          </cell>
        </row>
        <row r="26">
          <cell r="AF26">
            <v>12909.09090909091</v>
          </cell>
        </row>
        <row r="27">
          <cell r="AF27">
            <v>11127.272727272728</v>
          </cell>
        </row>
        <row r="28">
          <cell r="AF28">
            <v>11127.272727272728</v>
          </cell>
        </row>
        <row r="29">
          <cell r="AF29">
            <v>10827.272727272728</v>
          </cell>
        </row>
        <row r="30">
          <cell r="AF30">
            <v>10827.272727272728</v>
          </cell>
        </row>
        <row r="31">
          <cell r="AF31">
            <v>27700</v>
          </cell>
        </row>
        <row r="32">
          <cell r="AF32">
            <v>27700</v>
          </cell>
        </row>
        <row r="33">
          <cell r="AF33">
            <v>24722.727272727272</v>
          </cell>
        </row>
        <row r="34">
          <cell r="AF34">
            <v>24722.727272727272</v>
          </cell>
        </row>
        <row r="35">
          <cell r="AF35">
            <v>29113.636363636364</v>
          </cell>
        </row>
        <row r="36">
          <cell r="AF36">
            <v>29113.636363636364</v>
          </cell>
        </row>
        <row r="37">
          <cell r="AF37">
            <v>19477.272727272728</v>
          </cell>
        </row>
        <row r="38">
          <cell r="AF38">
            <v>19477.272727272728</v>
          </cell>
        </row>
        <row r="39">
          <cell r="AF39">
            <v>9581.818181818182</v>
          </cell>
        </row>
        <row r="40">
          <cell r="AF40">
            <v>11518.181818181818</v>
          </cell>
        </row>
        <row r="41">
          <cell r="AF41">
            <v>2350</v>
          </cell>
        </row>
        <row r="42">
          <cell r="AF42">
            <v>7695.454545454545</v>
          </cell>
        </row>
        <row r="43">
          <cell r="AF43">
            <v>19450</v>
          </cell>
        </row>
        <row r="44">
          <cell r="AF44">
            <v>19450</v>
          </cell>
        </row>
        <row r="45">
          <cell r="AF45">
            <v>13554.545454545454</v>
          </cell>
        </row>
        <row r="47">
          <cell r="AF47">
            <v>14668.181818181818</v>
          </cell>
        </row>
        <row r="48">
          <cell r="AF48">
            <v>14109.09090909091</v>
          </cell>
        </row>
        <row r="49">
          <cell r="AF49">
            <v>10050</v>
          </cell>
        </row>
      </sheetData>
      <sheetData sheetId="7">
        <row r="3">
          <cell r="AG3">
            <v>26250</v>
          </cell>
        </row>
        <row r="4">
          <cell r="AG4">
            <v>25050</v>
          </cell>
        </row>
        <row r="5">
          <cell r="AG5">
            <v>24950</v>
          </cell>
        </row>
        <row r="6">
          <cell r="AG6">
            <v>22950</v>
          </cell>
        </row>
        <row r="7">
          <cell r="AG7">
            <v>13950</v>
          </cell>
        </row>
        <row r="8">
          <cell r="AG8">
            <v>13972.222222222223</v>
          </cell>
        </row>
        <row r="9">
          <cell r="AG9">
            <v>15750</v>
          </cell>
        </row>
        <row r="10">
          <cell r="AG10">
            <v>15250</v>
          </cell>
        </row>
        <row r="11">
          <cell r="AG11">
            <v>14850</v>
          </cell>
        </row>
        <row r="12">
          <cell r="AG12">
            <v>14350</v>
          </cell>
        </row>
        <row r="13">
          <cell r="AG13">
            <v>14650</v>
          </cell>
        </row>
        <row r="14">
          <cell r="AG14">
            <v>14150</v>
          </cell>
        </row>
        <row r="17">
          <cell r="AG17">
            <v>14450</v>
          </cell>
        </row>
        <row r="18">
          <cell r="AG18">
            <v>13950</v>
          </cell>
        </row>
        <row r="19">
          <cell r="AG19">
            <v>14150</v>
          </cell>
        </row>
        <row r="20">
          <cell r="AG20">
            <v>13650</v>
          </cell>
        </row>
        <row r="24">
          <cell r="AG24">
            <v>13350</v>
          </cell>
        </row>
        <row r="26">
          <cell r="AG26">
            <v>12950</v>
          </cell>
        </row>
        <row r="27">
          <cell r="AG27">
            <v>11672.222222222223</v>
          </cell>
        </row>
        <row r="28">
          <cell r="AG28">
            <v>11672.222222222223</v>
          </cell>
        </row>
        <row r="29">
          <cell r="AG29">
            <v>11372.222222222223</v>
          </cell>
        </row>
        <row r="30">
          <cell r="AG30">
            <v>11372.222222222223</v>
          </cell>
        </row>
        <row r="31">
          <cell r="AG31">
            <v>27550</v>
          </cell>
        </row>
        <row r="32">
          <cell r="AG32">
            <v>27550</v>
          </cell>
        </row>
        <row r="33">
          <cell r="AG33">
            <v>24550</v>
          </cell>
        </row>
        <row r="34">
          <cell r="AG34">
            <v>24550</v>
          </cell>
        </row>
        <row r="35">
          <cell r="AG35">
            <v>28661.111111111109</v>
          </cell>
        </row>
        <row r="36">
          <cell r="AG36">
            <v>28661.111111111109</v>
          </cell>
        </row>
        <row r="37">
          <cell r="AG37">
            <v>19050</v>
          </cell>
        </row>
        <row r="38">
          <cell r="AG38">
            <v>19050</v>
          </cell>
        </row>
        <row r="39">
          <cell r="AG39">
            <v>9816.6666666666661</v>
          </cell>
        </row>
        <row r="40">
          <cell r="AG40">
            <v>11850</v>
          </cell>
        </row>
        <row r="41">
          <cell r="AG41">
            <v>2350</v>
          </cell>
        </row>
        <row r="42">
          <cell r="AG42">
            <v>7433.333333333333</v>
          </cell>
        </row>
        <row r="43">
          <cell r="AG43">
            <v>19372.222222222223</v>
          </cell>
        </row>
        <row r="44">
          <cell r="AG44">
            <v>19372.222222222223</v>
          </cell>
        </row>
        <row r="45">
          <cell r="AG45">
            <v>13450</v>
          </cell>
        </row>
        <row r="47">
          <cell r="AG47">
            <v>15411.111111111111</v>
          </cell>
        </row>
        <row r="48">
          <cell r="AG48">
            <v>14988.888888888889</v>
          </cell>
        </row>
        <row r="49">
          <cell r="AG49">
            <v>10072.222222222223</v>
          </cell>
        </row>
      </sheetData>
      <sheetData sheetId="8">
        <row r="3">
          <cell r="AG3">
            <v>26045.454545454544</v>
          </cell>
        </row>
        <row r="4">
          <cell r="AG4">
            <v>24936.363636363636</v>
          </cell>
        </row>
        <row r="5">
          <cell r="AG5">
            <v>24586.363636363636</v>
          </cell>
        </row>
        <row r="6">
          <cell r="AG6">
            <v>22586.363636363636</v>
          </cell>
        </row>
        <row r="7">
          <cell r="AG7">
            <v>12890.90909090909</v>
          </cell>
        </row>
        <row r="8">
          <cell r="AG8">
            <v>13577.272727272728</v>
          </cell>
        </row>
        <row r="9">
          <cell r="AG9">
            <v>15063.636363636364</v>
          </cell>
        </row>
        <row r="10">
          <cell r="AG10">
            <v>14563.636363636364</v>
          </cell>
        </row>
        <row r="11">
          <cell r="AG11">
            <v>14190.90909090909</v>
          </cell>
        </row>
        <row r="12">
          <cell r="AG12">
            <v>13690.90909090909</v>
          </cell>
        </row>
        <row r="13">
          <cell r="AG13">
            <v>14054.545454545454</v>
          </cell>
        </row>
        <row r="14">
          <cell r="AG14">
            <v>13554.545454545454</v>
          </cell>
        </row>
        <row r="17">
          <cell r="AG17">
            <v>13600</v>
          </cell>
        </row>
        <row r="18">
          <cell r="AG18">
            <v>13100</v>
          </cell>
        </row>
        <row r="19">
          <cell r="AG19">
            <v>13331.818181818182</v>
          </cell>
        </row>
        <row r="20">
          <cell r="AG20">
            <v>12836.363636363636</v>
          </cell>
        </row>
        <row r="24">
          <cell r="AG24">
            <v>12568.181818181818</v>
          </cell>
        </row>
        <row r="26">
          <cell r="AG26">
            <v>12222.727272727272</v>
          </cell>
        </row>
        <row r="27">
          <cell r="AG27">
            <v>11645.454545454546</v>
          </cell>
        </row>
        <row r="28">
          <cell r="AG28">
            <v>11631.818181818182</v>
          </cell>
        </row>
        <row r="29">
          <cell r="AG29">
            <v>11345.454545454546</v>
          </cell>
        </row>
        <row r="30">
          <cell r="AG30">
            <v>11354.545454545454</v>
          </cell>
        </row>
        <row r="31">
          <cell r="AG31">
            <v>27550</v>
          </cell>
        </row>
        <row r="32">
          <cell r="AG32">
            <v>27550</v>
          </cell>
        </row>
        <row r="33">
          <cell r="AG33">
            <v>24550</v>
          </cell>
        </row>
        <row r="34">
          <cell r="AG34">
            <v>24550</v>
          </cell>
        </row>
        <row r="35">
          <cell r="AG35">
            <v>28950</v>
          </cell>
        </row>
        <row r="36">
          <cell r="AG36">
            <v>28950</v>
          </cell>
        </row>
        <row r="37">
          <cell r="AG37">
            <v>18845.454545454544</v>
          </cell>
        </row>
        <row r="38">
          <cell r="AG38">
            <v>18845.454545454544</v>
          </cell>
        </row>
        <row r="39">
          <cell r="AG39">
            <v>10384.09090909091</v>
          </cell>
        </row>
        <row r="40">
          <cell r="AG40">
            <v>12593.181818181818</v>
          </cell>
        </row>
        <row r="41">
          <cell r="AG41">
            <v>2350</v>
          </cell>
        </row>
        <row r="42">
          <cell r="AG42">
            <v>8086.363636363636</v>
          </cell>
        </row>
        <row r="43">
          <cell r="AG43">
            <v>19122.727272727272</v>
          </cell>
        </row>
        <row r="44">
          <cell r="AG44">
            <v>19122.727272727272</v>
          </cell>
        </row>
        <row r="45">
          <cell r="AG45">
            <v>13272.727272727272</v>
          </cell>
        </row>
        <row r="46">
          <cell r="AG46">
            <v>13272.727272727272</v>
          </cell>
        </row>
        <row r="47">
          <cell r="AG47">
            <v>13686.363636363636</v>
          </cell>
        </row>
        <row r="48">
          <cell r="AG48">
            <v>13204.545454545454</v>
          </cell>
        </row>
        <row r="49">
          <cell r="AG49">
            <v>10150</v>
          </cell>
        </row>
      </sheetData>
      <sheetData sheetId="9">
        <row r="3">
          <cell r="AF3">
            <v>25455</v>
          </cell>
        </row>
        <row r="4">
          <cell r="AF4">
            <v>24455</v>
          </cell>
        </row>
        <row r="5">
          <cell r="AF5">
            <v>24255</v>
          </cell>
        </row>
        <row r="6">
          <cell r="AF6">
            <v>22255</v>
          </cell>
        </row>
        <row r="7">
          <cell r="AF7">
            <v>12050</v>
          </cell>
        </row>
        <row r="8">
          <cell r="AF8">
            <v>12780</v>
          </cell>
        </row>
        <row r="9">
          <cell r="AF9">
            <v>13955</v>
          </cell>
        </row>
        <row r="10">
          <cell r="AF10">
            <v>13455</v>
          </cell>
        </row>
        <row r="11">
          <cell r="AF11">
            <v>13180</v>
          </cell>
        </row>
        <row r="12">
          <cell r="AF12">
            <v>12680</v>
          </cell>
        </row>
        <row r="13">
          <cell r="AF13">
            <v>12880</v>
          </cell>
        </row>
        <row r="14">
          <cell r="AF14">
            <v>12380</v>
          </cell>
        </row>
        <row r="17">
          <cell r="AF17">
            <v>12580</v>
          </cell>
        </row>
        <row r="18">
          <cell r="AF18">
            <v>12080</v>
          </cell>
        </row>
        <row r="19">
          <cell r="AF19">
            <v>12380</v>
          </cell>
        </row>
        <row r="20">
          <cell r="AF20">
            <v>11880</v>
          </cell>
        </row>
        <row r="24">
          <cell r="AF24">
            <v>11680</v>
          </cell>
        </row>
        <row r="26">
          <cell r="AF26">
            <v>11600</v>
          </cell>
        </row>
        <row r="27">
          <cell r="AF27">
            <v>10950</v>
          </cell>
        </row>
        <row r="28">
          <cell r="AF28">
            <v>10950</v>
          </cell>
        </row>
        <row r="29">
          <cell r="AF29">
            <v>10650</v>
          </cell>
        </row>
        <row r="30">
          <cell r="AF30">
            <v>10650</v>
          </cell>
        </row>
        <row r="31">
          <cell r="AF31">
            <v>27550</v>
          </cell>
        </row>
        <row r="32">
          <cell r="AF32">
            <v>27550</v>
          </cell>
        </row>
        <row r="33">
          <cell r="AF33">
            <v>24550</v>
          </cell>
        </row>
        <row r="34">
          <cell r="AF34">
            <v>24550</v>
          </cell>
        </row>
        <row r="35">
          <cell r="AF35">
            <v>28830</v>
          </cell>
        </row>
        <row r="36">
          <cell r="AF36">
            <v>28830</v>
          </cell>
        </row>
        <row r="37">
          <cell r="AF37">
            <v>17570</v>
          </cell>
        </row>
        <row r="38">
          <cell r="AF38">
            <v>17570</v>
          </cell>
        </row>
        <row r="39">
          <cell r="AF39">
            <v>9032.5</v>
          </cell>
        </row>
        <row r="40">
          <cell r="AF40">
            <v>11545</v>
          </cell>
        </row>
        <row r="41">
          <cell r="AF41">
            <v>2112.5</v>
          </cell>
        </row>
        <row r="42">
          <cell r="AF42">
            <v>7077.5</v>
          </cell>
        </row>
        <row r="43">
          <cell r="AF43">
            <v>18135</v>
          </cell>
        </row>
        <row r="44">
          <cell r="AF44">
            <v>18135</v>
          </cell>
        </row>
        <row r="45">
          <cell r="AF45">
            <v>12550</v>
          </cell>
        </row>
        <row r="46">
          <cell r="AF46">
            <v>12535</v>
          </cell>
        </row>
        <row r="47">
          <cell r="AF47">
            <v>12725</v>
          </cell>
        </row>
        <row r="48">
          <cell r="AF48">
            <v>12245</v>
          </cell>
        </row>
        <row r="49">
          <cell r="AF49">
            <v>9880</v>
          </cell>
        </row>
      </sheetData>
      <sheetData sheetId="10">
        <row r="3">
          <cell r="AG3">
            <v>24781.57894736842</v>
          </cell>
        </row>
        <row r="4">
          <cell r="AG4">
            <v>23781.57894736842</v>
          </cell>
        </row>
        <row r="5">
          <cell r="AG5">
            <v>23555.263157894737</v>
          </cell>
        </row>
        <row r="6">
          <cell r="AG6">
            <v>21586.842105263157</v>
          </cell>
        </row>
        <row r="7">
          <cell r="AG7">
            <v>11934.21052631579</v>
          </cell>
        </row>
        <row r="8">
          <cell r="AG8">
            <v>12107.894736842105</v>
          </cell>
        </row>
        <row r="9">
          <cell r="AG9">
            <v>13355.263157894737</v>
          </cell>
        </row>
        <row r="10">
          <cell r="AG10">
            <v>12855.263157894737</v>
          </cell>
        </row>
        <row r="11">
          <cell r="AG11">
            <v>12655.263157894737</v>
          </cell>
        </row>
        <row r="12">
          <cell r="AG12">
            <v>12155.263157894737</v>
          </cell>
        </row>
        <row r="13">
          <cell r="AG13">
            <v>12355.263157894737</v>
          </cell>
        </row>
        <row r="14">
          <cell r="AG14">
            <v>11855.263157894737</v>
          </cell>
        </row>
        <row r="17">
          <cell r="AG17">
            <v>12055.263157894737</v>
          </cell>
        </row>
        <row r="18">
          <cell r="AG18">
            <v>11555.263157894737</v>
          </cell>
        </row>
        <row r="19">
          <cell r="AG19">
            <v>11950</v>
          </cell>
        </row>
        <row r="20">
          <cell r="AG20">
            <v>11450</v>
          </cell>
        </row>
        <row r="24">
          <cell r="AG24">
            <v>11334.21052631579</v>
          </cell>
        </row>
        <row r="26">
          <cell r="AG26">
            <v>11286.842105263158</v>
          </cell>
        </row>
        <row r="27">
          <cell r="AG27">
            <v>10907.894736842105</v>
          </cell>
        </row>
        <row r="28">
          <cell r="AG28">
            <v>10907.894736842105</v>
          </cell>
        </row>
        <row r="29">
          <cell r="AG29">
            <v>10607.894736842105</v>
          </cell>
        </row>
        <row r="30">
          <cell r="AG30">
            <v>10607.894736842105</v>
          </cell>
        </row>
        <row r="31">
          <cell r="AG31">
            <v>27081.57894736842</v>
          </cell>
        </row>
        <row r="32">
          <cell r="AG32">
            <v>27081.57894736842</v>
          </cell>
        </row>
        <row r="33">
          <cell r="AG33">
            <v>24081.57894736842</v>
          </cell>
        </row>
        <row r="34">
          <cell r="AG34">
            <v>24081.57894736842</v>
          </cell>
        </row>
        <row r="35">
          <cell r="AG35">
            <v>28102.63157894737</v>
          </cell>
        </row>
        <row r="36">
          <cell r="AG36">
            <v>28102.63157894737</v>
          </cell>
        </row>
        <row r="37">
          <cell r="AG37">
            <v>16881.57894736842</v>
          </cell>
        </row>
        <row r="38">
          <cell r="AG38">
            <v>16881.57894736842</v>
          </cell>
        </row>
        <row r="39">
          <cell r="AG39">
            <v>7600</v>
          </cell>
        </row>
        <row r="40">
          <cell r="AG40">
            <v>9594.7368421052633</v>
          </cell>
        </row>
        <row r="41">
          <cell r="AG41">
            <v>2100</v>
          </cell>
        </row>
        <row r="42">
          <cell r="AG42">
            <v>5694.7368421052633</v>
          </cell>
        </row>
        <row r="43">
          <cell r="AG43">
            <v>17307.894736842107</v>
          </cell>
        </row>
        <row r="44">
          <cell r="AG44">
            <v>17307.894736842107</v>
          </cell>
        </row>
        <row r="45">
          <cell r="AG45">
            <v>11944.736842105263</v>
          </cell>
        </row>
        <row r="46">
          <cell r="AG46">
            <v>11939.473684210527</v>
          </cell>
        </row>
        <row r="47">
          <cell r="AG47">
            <v>12139.473684210527</v>
          </cell>
        </row>
        <row r="48">
          <cell r="AG48">
            <v>11676.315789473685</v>
          </cell>
        </row>
        <row r="49">
          <cell r="AG49">
            <v>9207.894736842105</v>
          </cell>
        </row>
      </sheetData>
      <sheetData sheetId="11">
        <row r="3">
          <cell r="AF3">
            <v>23931.81818181818</v>
          </cell>
        </row>
        <row r="4">
          <cell r="AF4">
            <v>23150</v>
          </cell>
        </row>
        <row r="5">
          <cell r="AF5">
            <v>22731.81818181818</v>
          </cell>
        </row>
        <row r="6">
          <cell r="AF6">
            <v>21050</v>
          </cell>
        </row>
        <row r="7">
          <cell r="AF7">
            <v>11604.545454545454</v>
          </cell>
        </row>
        <row r="8">
          <cell r="AF8">
            <v>11477.272727272728</v>
          </cell>
        </row>
        <row r="9">
          <cell r="AF9">
            <v>12963.636363636364</v>
          </cell>
        </row>
        <row r="10">
          <cell r="AF10">
            <v>12463.636363636364</v>
          </cell>
        </row>
        <row r="11">
          <cell r="AF11">
            <v>12259.09090909091</v>
          </cell>
        </row>
        <row r="12">
          <cell r="AF12">
            <v>11759.09090909091</v>
          </cell>
        </row>
        <row r="13">
          <cell r="AF13">
            <v>12040.90909090909</v>
          </cell>
        </row>
        <row r="14">
          <cell r="AF14">
            <v>11540.90909090909</v>
          </cell>
        </row>
        <row r="17">
          <cell r="AF17">
            <v>11740.90909090909</v>
          </cell>
        </row>
        <row r="18">
          <cell r="AF18">
            <v>11240.90909090909</v>
          </cell>
        </row>
        <row r="19">
          <cell r="AF19">
            <v>11640.90909090909</v>
          </cell>
        </row>
        <row r="20">
          <cell r="AF20">
            <v>11140.90909090909</v>
          </cell>
        </row>
        <row r="24">
          <cell r="AF24">
            <v>11027.272727272728</v>
          </cell>
        </row>
        <row r="26">
          <cell r="AF26">
            <v>10890.90909090909</v>
          </cell>
        </row>
        <row r="27">
          <cell r="AF27">
            <v>10490.90909090909</v>
          </cell>
        </row>
        <row r="28">
          <cell r="AF28">
            <v>10481.818181818182</v>
          </cell>
        </row>
        <row r="29">
          <cell r="AF29">
            <v>10190.90909090909</v>
          </cell>
        </row>
        <row r="30">
          <cell r="AF30">
            <v>10181.818181818182</v>
          </cell>
        </row>
        <row r="31">
          <cell r="AF31">
            <v>26281.81818181818</v>
          </cell>
        </row>
        <row r="32">
          <cell r="AF32">
            <v>26377.272727272728</v>
          </cell>
        </row>
        <row r="33">
          <cell r="AF33">
            <v>23281.81818181818</v>
          </cell>
        </row>
        <row r="34">
          <cell r="AF34">
            <v>23377.272727272728</v>
          </cell>
        </row>
        <row r="35">
          <cell r="AF35">
            <v>27240.909090909092</v>
          </cell>
        </row>
        <row r="36">
          <cell r="AF36">
            <v>27304.545454545456</v>
          </cell>
        </row>
        <row r="37">
          <cell r="AF37">
            <v>16077.272727272728</v>
          </cell>
        </row>
        <row r="38">
          <cell r="AF38">
            <v>16122.727272727272</v>
          </cell>
        </row>
        <row r="39">
          <cell r="AF39">
            <v>6806.818181818182</v>
          </cell>
        </row>
        <row r="40">
          <cell r="AF40">
            <v>8393.181818181818</v>
          </cell>
        </row>
        <row r="41">
          <cell r="AF41">
            <v>2100</v>
          </cell>
        </row>
        <row r="42">
          <cell r="AF42">
            <v>5302.272727272727</v>
          </cell>
        </row>
        <row r="43">
          <cell r="AF43">
            <v>15786.363636363636</v>
          </cell>
        </row>
        <row r="44">
          <cell r="AF44">
            <v>15786.363636363636</v>
          </cell>
        </row>
        <row r="45">
          <cell r="AF45">
            <v>11072.727272727272</v>
          </cell>
        </row>
        <row r="46">
          <cell r="AF46">
            <v>11072.727272727272</v>
          </cell>
        </row>
        <row r="47">
          <cell r="AF47">
            <v>11659.09090909091</v>
          </cell>
        </row>
        <row r="48">
          <cell r="AF48">
            <v>11168.181818181818</v>
          </cell>
        </row>
        <row r="49">
          <cell r="AF49">
            <v>8209.0909090909099</v>
          </cell>
        </row>
      </sheetData>
      <sheetData sheetId="12">
        <row r="3">
          <cell r="AG3">
            <v>23750</v>
          </cell>
        </row>
        <row r="4">
          <cell r="AG4">
            <v>23150</v>
          </cell>
        </row>
        <row r="5">
          <cell r="AG5">
            <v>22480</v>
          </cell>
        </row>
        <row r="6">
          <cell r="AG6">
            <v>21050</v>
          </cell>
        </row>
        <row r="7">
          <cell r="AG7">
            <v>11750</v>
          </cell>
        </row>
        <row r="8">
          <cell r="AG8">
            <v>11650</v>
          </cell>
        </row>
        <row r="9">
          <cell r="AG9">
            <v>13460</v>
          </cell>
        </row>
        <row r="10">
          <cell r="AG10">
            <v>12960</v>
          </cell>
        </row>
        <row r="11">
          <cell r="AG11">
            <v>12760</v>
          </cell>
        </row>
        <row r="12">
          <cell r="AG12">
            <v>12260</v>
          </cell>
        </row>
        <row r="13">
          <cell r="AG13">
            <v>12660</v>
          </cell>
        </row>
        <row r="14">
          <cell r="AG14">
            <v>12160</v>
          </cell>
        </row>
        <row r="17">
          <cell r="AG17">
            <v>12360</v>
          </cell>
        </row>
        <row r="18">
          <cell r="AG18">
            <v>11860</v>
          </cell>
        </row>
        <row r="19">
          <cell r="AG19">
            <v>12260</v>
          </cell>
        </row>
        <row r="20">
          <cell r="AG20">
            <v>11760</v>
          </cell>
        </row>
        <row r="24">
          <cell r="AG24">
            <v>11560</v>
          </cell>
        </row>
        <row r="26">
          <cell r="AG26">
            <v>11415</v>
          </cell>
        </row>
        <row r="27">
          <cell r="AG27">
            <v>10450</v>
          </cell>
        </row>
        <row r="28">
          <cell r="AG28">
            <v>10450</v>
          </cell>
        </row>
        <row r="29">
          <cell r="AG29">
            <v>10150</v>
          </cell>
        </row>
        <row r="30">
          <cell r="AG30">
            <v>10150</v>
          </cell>
        </row>
        <row r="31">
          <cell r="AG31">
            <v>25650</v>
          </cell>
        </row>
        <row r="32">
          <cell r="AG32">
            <v>26190</v>
          </cell>
        </row>
        <row r="33">
          <cell r="AG33">
            <v>22650</v>
          </cell>
        </row>
        <row r="34">
          <cell r="AG34">
            <v>23190</v>
          </cell>
        </row>
        <row r="35">
          <cell r="AG35">
            <v>26650</v>
          </cell>
        </row>
        <row r="36">
          <cell r="AG36">
            <v>27090</v>
          </cell>
        </row>
        <row r="37">
          <cell r="AG37">
            <v>16230</v>
          </cell>
        </row>
        <row r="38">
          <cell r="AG38">
            <v>16710</v>
          </cell>
        </row>
        <row r="39">
          <cell r="AG39">
            <v>7260</v>
          </cell>
        </row>
        <row r="40">
          <cell r="AG40">
            <v>8990</v>
          </cell>
        </row>
        <row r="41">
          <cell r="AG41">
            <v>2015</v>
          </cell>
        </row>
        <row r="42">
          <cell r="AG42">
            <v>6325</v>
          </cell>
        </row>
        <row r="43">
          <cell r="AG43">
            <v>15655</v>
          </cell>
        </row>
        <row r="44">
          <cell r="AG44">
            <v>15655</v>
          </cell>
        </row>
        <row r="45">
          <cell r="AG45">
            <v>11050</v>
          </cell>
        </row>
        <row r="46">
          <cell r="AG46">
            <v>11050</v>
          </cell>
        </row>
        <row r="47">
          <cell r="AG47">
            <v>11885</v>
          </cell>
        </row>
        <row r="48">
          <cell r="AG48">
            <v>11485</v>
          </cell>
        </row>
        <row r="49">
          <cell r="AG49">
            <v>8150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1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21236.363636363636</v>
          </cell>
        </row>
        <row r="4">
          <cell r="AG4">
            <v>21036.363636363636</v>
          </cell>
        </row>
        <row r="5">
          <cell r="AG5">
            <v>20681.81818181818</v>
          </cell>
        </row>
        <row r="6">
          <cell r="AG6">
            <v>20681.81818181818</v>
          </cell>
        </row>
        <row r="7">
          <cell r="AG7">
            <v>12843.181818181818</v>
          </cell>
        </row>
        <row r="8">
          <cell r="AG8">
            <v>12843.181818181818</v>
          </cell>
        </row>
        <row r="9">
          <cell r="AG9">
            <v>13586.363636363636</v>
          </cell>
        </row>
        <row r="10">
          <cell r="AG10">
            <v>0</v>
          </cell>
        </row>
        <row r="11">
          <cell r="AG11">
            <v>13186.363636363636</v>
          </cell>
        </row>
        <row r="12">
          <cell r="AG12">
            <v>12020.454545454546</v>
          </cell>
        </row>
        <row r="13">
          <cell r="AG13">
            <v>12786.363636363636</v>
          </cell>
        </row>
        <row r="14">
          <cell r="AG14">
            <v>11920.454545454546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12656.818181818182</v>
          </cell>
        </row>
        <row r="18">
          <cell r="AG18">
            <v>11640.90909090909</v>
          </cell>
        </row>
        <row r="19">
          <cell r="AG19">
            <v>12456.818181818182</v>
          </cell>
        </row>
        <row r="20">
          <cell r="AG20">
            <v>11581.818181818182</v>
          </cell>
        </row>
        <row r="21">
          <cell r="AG21">
            <v>0</v>
          </cell>
        </row>
        <row r="22">
          <cell r="AG22">
            <v>11522.727272727272</v>
          </cell>
        </row>
        <row r="25">
          <cell r="AG25">
            <v>0</v>
          </cell>
        </row>
        <row r="26">
          <cell r="AG26">
            <v>11463.636363636364</v>
          </cell>
        </row>
        <row r="27">
          <cell r="AG27">
            <v>11422.727272727272</v>
          </cell>
        </row>
        <row r="28">
          <cell r="AG28">
            <v>11381.818181818182</v>
          </cell>
        </row>
        <row r="29">
          <cell r="AG29">
            <v>11338.636363636364</v>
          </cell>
        </row>
        <row r="30">
          <cell r="AG30">
            <v>11268.181818181818</v>
          </cell>
        </row>
        <row r="31">
          <cell r="AG31">
            <v>0</v>
          </cell>
        </row>
        <row r="32">
          <cell r="AG32">
            <v>14777.272727272728</v>
          </cell>
        </row>
        <row r="33">
          <cell r="AG33">
            <v>0</v>
          </cell>
        </row>
        <row r="34">
          <cell r="AG34">
            <v>14495.454545454546</v>
          </cell>
        </row>
        <row r="35">
          <cell r="AG35">
            <v>12334.09090909091</v>
          </cell>
        </row>
        <row r="36">
          <cell r="AG36">
            <v>12251.136363636364</v>
          </cell>
        </row>
        <row r="37">
          <cell r="AG37">
            <v>0</v>
          </cell>
        </row>
        <row r="38">
          <cell r="AG38">
            <v>15750</v>
          </cell>
        </row>
        <row r="39">
          <cell r="AG39">
            <v>8302.2727272727279</v>
          </cell>
        </row>
        <row r="40">
          <cell r="AG40">
            <v>9127.2727272727279</v>
          </cell>
        </row>
        <row r="41">
          <cell r="AG41">
            <v>229.54545454545453</v>
          </cell>
        </row>
        <row r="42">
          <cell r="AG42">
            <v>6406.818181818182</v>
          </cell>
        </row>
        <row r="43">
          <cell r="AG43">
            <v>15134.545454545454</v>
          </cell>
        </row>
        <row r="44">
          <cell r="AG44">
            <v>14922.727272727272</v>
          </cell>
        </row>
        <row r="45">
          <cell r="AG45">
            <v>12177.272727272728</v>
          </cell>
        </row>
        <row r="46">
          <cell r="AG46">
            <v>12196.59090909091</v>
          </cell>
        </row>
      </sheetData>
      <sheetData sheetId="2">
        <row r="3">
          <cell r="AE3">
            <v>22766.176470588234</v>
          </cell>
        </row>
        <row r="4">
          <cell r="AE4">
            <v>22766.176470588234</v>
          </cell>
        </row>
        <row r="5">
          <cell r="AE5">
            <v>22267.647058823528</v>
          </cell>
        </row>
        <row r="6">
          <cell r="AE6">
            <v>22267.647058823528</v>
          </cell>
        </row>
        <row r="7">
          <cell r="AE7">
            <v>14419.117647058823</v>
          </cell>
        </row>
        <row r="8">
          <cell r="AE8">
            <v>14419.117647058823</v>
          </cell>
        </row>
        <row r="9">
          <cell r="AE9">
            <v>14738.235294117647</v>
          </cell>
        </row>
        <row r="10">
          <cell r="AE10">
            <v>0</v>
          </cell>
        </row>
        <row r="11">
          <cell r="AE11">
            <v>14329.411764705883</v>
          </cell>
        </row>
        <row r="12">
          <cell r="AE12">
            <v>14116.294117647059</v>
          </cell>
        </row>
        <row r="13">
          <cell r="AE13">
            <v>13917.64705882353</v>
          </cell>
        </row>
        <row r="14">
          <cell r="AE14">
            <v>14045.588235294117</v>
          </cell>
        </row>
        <row r="15">
          <cell r="AE15">
            <v>0</v>
          </cell>
        </row>
        <row r="16">
          <cell r="AE16">
            <v>0</v>
          </cell>
        </row>
        <row r="17">
          <cell r="AE17">
            <v>13716.176470588236</v>
          </cell>
        </row>
        <row r="18">
          <cell r="AE18">
            <v>13645.588235294117</v>
          </cell>
        </row>
        <row r="19">
          <cell r="AE19">
            <v>13504.411764705883</v>
          </cell>
        </row>
        <row r="20">
          <cell r="AE20">
            <v>13595.588235294117</v>
          </cell>
        </row>
        <row r="23">
          <cell r="AE23">
            <v>0</v>
          </cell>
        </row>
        <row r="24">
          <cell r="AE24">
            <v>13519.117647058823</v>
          </cell>
        </row>
        <row r="25">
          <cell r="AE25">
            <v>0</v>
          </cell>
        </row>
        <row r="26">
          <cell r="AE26">
            <v>13498.529411764706</v>
          </cell>
        </row>
        <row r="27">
          <cell r="AE27">
            <v>13257.35294117647</v>
          </cell>
        </row>
        <row r="28">
          <cell r="AE28">
            <v>13257.35294117647</v>
          </cell>
        </row>
        <row r="29">
          <cell r="AE29">
            <v>13157.35294117647</v>
          </cell>
        </row>
        <row r="30">
          <cell r="AE30">
            <v>13157.35294117647</v>
          </cell>
        </row>
        <row r="31">
          <cell r="AE31">
            <v>0</v>
          </cell>
        </row>
        <row r="32">
          <cell r="AE32">
            <v>15266.176470588236</v>
          </cell>
        </row>
        <row r="33">
          <cell r="AE33">
            <v>0</v>
          </cell>
        </row>
        <row r="34">
          <cell r="AE34">
            <v>14801.470588235294</v>
          </cell>
        </row>
        <row r="35">
          <cell r="AE35">
            <v>13457.35294117647</v>
          </cell>
        </row>
        <row r="36">
          <cell r="AE36">
            <v>13457.35294117647</v>
          </cell>
        </row>
        <row r="37">
          <cell r="AE37">
            <v>0</v>
          </cell>
        </row>
        <row r="38">
          <cell r="AE38">
            <v>16166.176470588236</v>
          </cell>
        </row>
        <row r="39">
          <cell r="AE39">
            <v>9236.7647058823532</v>
          </cell>
        </row>
        <row r="40">
          <cell r="AE40">
            <v>10116.176470588236</v>
          </cell>
        </row>
        <row r="41">
          <cell r="AE41">
            <v>472.05882352941177</v>
          </cell>
        </row>
        <row r="42">
          <cell r="AE42">
            <v>7077.9411764705883</v>
          </cell>
        </row>
        <row r="43">
          <cell r="AE43">
            <v>17480.882352941175</v>
          </cell>
        </row>
        <row r="44">
          <cell r="AE44">
            <v>17480.882352941175</v>
          </cell>
        </row>
        <row r="45">
          <cell r="AE45">
            <v>13916.176470588236</v>
          </cell>
        </row>
        <row r="46">
          <cell r="AE46">
            <v>13916.176470588236</v>
          </cell>
        </row>
      </sheetData>
      <sheetData sheetId="3">
        <row r="3">
          <cell r="AG3">
            <v>24553.571428571428</v>
          </cell>
        </row>
        <row r="4">
          <cell r="AG4">
            <v>24553.571428571428</v>
          </cell>
        </row>
        <row r="5">
          <cell r="AG5">
            <v>24157.142857142859</v>
          </cell>
        </row>
        <row r="6">
          <cell r="AG6">
            <v>24014.285714285714</v>
          </cell>
        </row>
        <row r="7">
          <cell r="AG7">
            <v>16346.428571428571</v>
          </cell>
        </row>
        <row r="8">
          <cell r="AG8">
            <v>16346.428571428571</v>
          </cell>
        </row>
        <row r="9">
          <cell r="AG9">
            <v>18470.238095238095</v>
          </cell>
        </row>
        <row r="10">
          <cell r="AG10">
            <v>0</v>
          </cell>
        </row>
        <row r="11">
          <cell r="AG11">
            <v>17736.904761904763</v>
          </cell>
        </row>
        <row r="12">
          <cell r="AG12">
            <v>17377.380952380954</v>
          </cell>
        </row>
        <row r="13">
          <cell r="AG13">
            <v>17503.571428571428</v>
          </cell>
        </row>
        <row r="14">
          <cell r="AG14">
            <v>17277.380952380954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17122.619047619046</v>
          </cell>
        </row>
        <row r="18">
          <cell r="AG18">
            <v>16960.714285714286</v>
          </cell>
        </row>
        <row r="19">
          <cell r="AG19">
            <v>17003.571428571428</v>
          </cell>
        </row>
        <row r="20">
          <cell r="AG20">
            <v>16910.714285714286</v>
          </cell>
        </row>
        <row r="23">
          <cell r="AG23">
            <v>0</v>
          </cell>
        </row>
        <row r="24">
          <cell r="AG24">
            <v>25432.142857142859</v>
          </cell>
        </row>
        <row r="25">
          <cell r="AG25">
            <v>0</v>
          </cell>
        </row>
        <row r="26">
          <cell r="AG26">
            <v>16760.714285714286</v>
          </cell>
        </row>
        <row r="27">
          <cell r="AG27">
            <v>15684.523809523809</v>
          </cell>
        </row>
        <row r="28">
          <cell r="AG28">
            <v>15679.761904761905</v>
          </cell>
        </row>
        <row r="29">
          <cell r="AG29">
            <v>15598.809523809523</v>
          </cell>
        </row>
        <row r="30">
          <cell r="AG30">
            <v>15598.809523809523</v>
          </cell>
        </row>
        <row r="31">
          <cell r="AG31">
            <v>0</v>
          </cell>
        </row>
        <row r="32">
          <cell r="AG32">
            <v>16546.428571428572</v>
          </cell>
        </row>
        <row r="33">
          <cell r="AG33">
            <v>0</v>
          </cell>
        </row>
        <row r="34">
          <cell r="AG34">
            <v>15955.952380952382</v>
          </cell>
        </row>
        <row r="35">
          <cell r="AG35">
            <v>14769.047619047618</v>
          </cell>
        </row>
        <row r="36">
          <cell r="AG36">
            <v>14769.047619047618</v>
          </cell>
        </row>
        <row r="37">
          <cell r="AG37">
            <v>0</v>
          </cell>
        </row>
        <row r="38">
          <cell r="AG38">
            <v>17427.380952380954</v>
          </cell>
        </row>
        <row r="39">
          <cell r="AG39">
            <v>9515.4761904761908</v>
          </cell>
        </row>
        <row r="40">
          <cell r="AG40">
            <v>10907.142857142857</v>
          </cell>
        </row>
        <row r="41">
          <cell r="AG41">
            <v>751.19047619047615</v>
          </cell>
        </row>
        <row r="42">
          <cell r="AG42">
            <v>7444.0476190476193</v>
          </cell>
        </row>
        <row r="43">
          <cell r="AG43">
            <v>20770.238095238095</v>
          </cell>
        </row>
        <row r="44">
          <cell r="AG44">
            <v>20770.238095238095</v>
          </cell>
        </row>
        <row r="45">
          <cell r="AG45">
            <v>15939.285714285714</v>
          </cell>
        </row>
        <row r="46">
          <cell r="AG46">
            <v>15939.285714285714</v>
          </cell>
        </row>
      </sheetData>
      <sheetData sheetId="4">
        <row r="3">
          <cell r="AG3">
            <v>33547.222222222219</v>
          </cell>
        </row>
        <row r="4">
          <cell r="AG4">
            <v>33547.222222222219</v>
          </cell>
        </row>
        <row r="5">
          <cell r="AG5">
            <v>33222.222222222219</v>
          </cell>
        </row>
        <row r="6">
          <cell r="AG6">
            <v>33222.222222222219</v>
          </cell>
        </row>
        <row r="7">
          <cell r="AG7">
            <v>22986.111111111109</v>
          </cell>
        </row>
        <row r="8">
          <cell r="AG8">
            <v>23375</v>
          </cell>
        </row>
        <row r="9">
          <cell r="AG9">
            <v>28247.222222222223</v>
          </cell>
        </row>
        <row r="10">
          <cell r="AG10">
            <v>0</v>
          </cell>
        </row>
        <row r="11">
          <cell r="AG11">
            <v>27080.555555555555</v>
          </cell>
        </row>
        <row r="12">
          <cell r="AG12">
            <v>26136.111111111109</v>
          </cell>
        </row>
        <row r="13">
          <cell r="AG13">
            <v>26980.555555555555</v>
          </cell>
        </row>
        <row r="14">
          <cell r="AG14">
            <v>26036.666666666668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26580.555555555555</v>
          </cell>
        </row>
        <row r="18">
          <cell r="AG18">
            <v>25247.222222222223</v>
          </cell>
        </row>
        <row r="19">
          <cell r="AG19">
            <v>26530.555555555555</v>
          </cell>
        </row>
        <row r="20">
          <cell r="AG20">
            <v>25197.222222222223</v>
          </cell>
        </row>
        <row r="24">
          <cell r="AG24">
            <v>25147.222222222223</v>
          </cell>
        </row>
        <row r="25">
          <cell r="AG25">
            <v>0</v>
          </cell>
        </row>
        <row r="26">
          <cell r="AG26">
            <v>25097.222222222223</v>
          </cell>
        </row>
        <row r="27">
          <cell r="AG27">
            <v>22119.444444444445</v>
          </cell>
        </row>
        <row r="28">
          <cell r="AG28">
            <v>22119.444444444445</v>
          </cell>
        </row>
        <row r="29">
          <cell r="AG29">
            <v>22019.444444444445</v>
          </cell>
        </row>
        <row r="30">
          <cell r="AG30">
            <v>22019.444444444445</v>
          </cell>
        </row>
        <row r="31">
          <cell r="AG31">
            <v>0</v>
          </cell>
        </row>
        <row r="32">
          <cell r="AG32">
            <v>21436.111111111109</v>
          </cell>
        </row>
        <row r="33">
          <cell r="AG33">
            <v>0</v>
          </cell>
        </row>
        <row r="34">
          <cell r="AG34">
            <v>20836.111111111109</v>
          </cell>
        </row>
        <row r="35">
          <cell r="AG35">
            <v>17950</v>
          </cell>
        </row>
        <row r="36">
          <cell r="AG36">
            <v>17950</v>
          </cell>
        </row>
        <row r="37">
          <cell r="AG37">
            <v>0</v>
          </cell>
        </row>
        <row r="38">
          <cell r="AG38">
            <v>24336.111111111109</v>
          </cell>
        </row>
        <row r="39">
          <cell r="AG39">
            <v>9183.3333333333339</v>
          </cell>
        </row>
        <row r="40">
          <cell r="AG40">
            <v>10633.333333333334</v>
          </cell>
        </row>
        <row r="41">
          <cell r="AG41">
            <v>858.33333333333337</v>
          </cell>
        </row>
        <row r="42">
          <cell r="AG42">
            <v>7258.333333333333</v>
          </cell>
        </row>
        <row r="43">
          <cell r="AG43">
            <v>29102.777777777777</v>
          </cell>
        </row>
        <row r="44">
          <cell r="AG44">
            <v>29102.777777777777</v>
          </cell>
        </row>
        <row r="45">
          <cell r="AG45">
            <v>22322.222222222223</v>
          </cell>
        </row>
        <row r="46">
          <cell r="AG46">
            <v>22322.222222222223</v>
          </cell>
        </row>
      </sheetData>
      <sheetData sheetId="5">
        <row r="3">
          <cell r="AG3">
            <v>32808.333333333336</v>
          </cell>
        </row>
        <row r="4">
          <cell r="AG4">
            <v>32808.333333333336</v>
          </cell>
        </row>
        <row r="5">
          <cell r="AG5">
            <v>32144.444444444445</v>
          </cell>
        </row>
        <row r="6">
          <cell r="AG6">
            <v>32144.444444444445</v>
          </cell>
        </row>
        <row r="7">
          <cell r="AG7">
            <v>20552.777777777777</v>
          </cell>
        </row>
        <row r="8">
          <cell r="AG8">
            <v>20941.666666666668</v>
          </cell>
        </row>
        <row r="9">
          <cell r="AG9">
            <v>29941.666666666668</v>
          </cell>
        </row>
        <row r="10">
          <cell r="AG10">
            <v>0</v>
          </cell>
        </row>
        <row r="11">
          <cell r="AG11">
            <v>28441.666666666668</v>
          </cell>
        </row>
        <row r="12">
          <cell r="AG12">
            <v>24883.333333333332</v>
          </cell>
        </row>
        <row r="13">
          <cell r="AG13">
            <v>28341.666666666668</v>
          </cell>
        </row>
        <row r="14">
          <cell r="AG14">
            <v>25088.888888888891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27941.666666666668</v>
          </cell>
        </row>
        <row r="18">
          <cell r="AG18">
            <v>24172.222222222223</v>
          </cell>
        </row>
        <row r="19">
          <cell r="AG19">
            <v>27891.666666666668</v>
          </cell>
        </row>
        <row r="20">
          <cell r="AG20">
            <v>24005.555555555555</v>
          </cell>
        </row>
        <row r="23">
          <cell r="AG23">
            <v>0</v>
          </cell>
        </row>
        <row r="24">
          <cell r="AG24">
            <v>24077.777777777777</v>
          </cell>
        </row>
        <row r="25">
          <cell r="AG25">
            <v>0</v>
          </cell>
        </row>
        <row r="26">
          <cell r="AG26">
            <v>24016.666666666668</v>
          </cell>
        </row>
        <row r="27">
          <cell r="AG27">
            <v>19163.888888888891</v>
          </cell>
        </row>
        <row r="28">
          <cell r="AG28">
            <v>19163.888888888891</v>
          </cell>
        </row>
        <row r="29">
          <cell r="AG29">
            <v>19065.277777777777</v>
          </cell>
        </row>
        <row r="30">
          <cell r="AG30">
            <v>19065.277777777777</v>
          </cell>
        </row>
        <row r="31">
          <cell r="AG31">
            <v>0</v>
          </cell>
        </row>
        <row r="32">
          <cell r="AG32">
            <v>17602.777777777777</v>
          </cell>
        </row>
        <row r="33">
          <cell r="AG33">
            <v>0</v>
          </cell>
        </row>
        <row r="34">
          <cell r="AG34">
            <v>17002.777777777777</v>
          </cell>
        </row>
        <row r="35">
          <cell r="AG35">
            <v>15050</v>
          </cell>
        </row>
        <row r="36">
          <cell r="AG36">
            <v>15050</v>
          </cell>
        </row>
        <row r="37">
          <cell r="AG37">
            <v>0</v>
          </cell>
        </row>
        <row r="38">
          <cell r="AG38">
            <v>20447.222222222223</v>
          </cell>
        </row>
        <row r="39">
          <cell r="AG39">
            <v>8155.5555555555557</v>
          </cell>
        </row>
        <row r="40">
          <cell r="AG40">
            <v>9863.8888888888887</v>
          </cell>
        </row>
        <row r="41">
          <cell r="AG41">
            <v>925</v>
          </cell>
        </row>
        <row r="42">
          <cell r="AG42">
            <v>6133.333333333333</v>
          </cell>
        </row>
        <row r="43">
          <cell r="AG43">
            <v>27541.666666666668</v>
          </cell>
        </row>
        <row r="44">
          <cell r="AG44">
            <v>27541.666666666668</v>
          </cell>
        </row>
        <row r="45">
          <cell r="AG45">
            <v>19619.444444444445</v>
          </cell>
        </row>
        <row r="46">
          <cell r="AG46">
            <v>19619.444444444445</v>
          </cell>
        </row>
      </sheetData>
      <sheetData sheetId="6">
        <row r="3">
          <cell r="AG3">
            <v>28013.095238095237</v>
          </cell>
        </row>
        <row r="4">
          <cell r="AG4">
            <v>28006.25</v>
          </cell>
        </row>
        <row r="5">
          <cell r="AG5">
            <v>27288.095238095237</v>
          </cell>
        </row>
        <row r="6">
          <cell r="AG6">
            <v>27295</v>
          </cell>
        </row>
        <row r="7">
          <cell r="AG7">
            <v>17001.190476190477</v>
          </cell>
        </row>
        <row r="8">
          <cell r="AG8">
            <v>17000</v>
          </cell>
        </row>
        <row r="9">
          <cell r="AG9">
            <v>26286.904761904763</v>
          </cell>
        </row>
        <row r="10">
          <cell r="AG10">
            <v>0</v>
          </cell>
        </row>
        <row r="11">
          <cell r="AG11">
            <v>24786.904761904763</v>
          </cell>
        </row>
        <row r="12">
          <cell r="AG12">
            <v>21922.619047619046</v>
          </cell>
        </row>
        <row r="13">
          <cell r="AG13">
            <v>24686.904761904763</v>
          </cell>
        </row>
        <row r="14">
          <cell r="AG14">
            <v>21822.619047619046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24286.904761904763</v>
          </cell>
        </row>
        <row r="18">
          <cell r="AG18">
            <v>21055.952380952382</v>
          </cell>
        </row>
        <row r="19">
          <cell r="AG19">
            <v>24236.904761904763</v>
          </cell>
        </row>
        <row r="20">
          <cell r="AG20">
            <v>20855.952380952382</v>
          </cell>
        </row>
        <row r="23">
          <cell r="AG23">
            <v>0</v>
          </cell>
        </row>
        <row r="24">
          <cell r="AG24">
            <v>20767.380952380954</v>
          </cell>
        </row>
        <row r="25">
          <cell r="AG25">
            <v>0</v>
          </cell>
        </row>
        <row r="26">
          <cell r="AG26">
            <v>20620.238095238095</v>
          </cell>
        </row>
        <row r="27">
          <cell r="AG27">
            <v>15548.809523809523</v>
          </cell>
        </row>
        <row r="28">
          <cell r="AG28">
            <v>15548.809523809523</v>
          </cell>
        </row>
        <row r="29">
          <cell r="AG29">
            <v>15448.809523809523</v>
          </cell>
        </row>
        <row r="30">
          <cell r="AG30">
            <v>15448.809523809523</v>
          </cell>
        </row>
        <row r="31">
          <cell r="AG31">
            <v>0</v>
          </cell>
        </row>
        <row r="32">
          <cell r="AG32">
            <v>15932.142857142857</v>
          </cell>
        </row>
        <row r="33">
          <cell r="AG33">
            <v>0</v>
          </cell>
        </row>
        <row r="34">
          <cell r="AG34">
            <v>15236.904761904761</v>
          </cell>
        </row>
        <row r="35">
          <cell r="AG35">
            <v>13190.476190476191</v>
          </cell>
        </row>
        <row r="36">
          <cell r="AG36">
            <v>13223.75</v>
          </cell>
        </row>
        <row r="37">
          <cell r="AG37">
            <v>0</v>
          </cell>
        </row>
        <row r="38">
          <cell r="AG38">
            <v>18117.857142857141</v>
          </cell>
        </row>
        <row r="39">
          <cell r="AG39">
            <v>8217.8571428571431</v>
          </cell>
        </row>
        <row r="40">
          <cell r="AG40">
            <v>10010.714285714286</v>
          </cell>
        </row>
        <row r="41">
          <cell r="AG41">
            <v>1010.7142857142857</v>
          </cell>
        </row>
        <row r="42">
          <cell r="AG42">
            <v>5760.7142857142853</v>
          </cell>
        </row>
        <row r="43">
          <cell r="AG43">
            <v>24555.952380952382</v>
          </cell>
        </row>
        <row r="44">
          <cell r="AG44">
            <v>24632.5</v>
          </cell>
        </row>
        <row r="45">
          <cell r="AG45">
            <v>16239.285714285714</v>
          </cell>
        </row>
        <row r="46">
          <cell r="AG46">
            <v>16250</v>
          </cell>
        </row>
      </sheetData>
      <sheetData sheetId="7">
        <row r="3">
          <cell r="AG3">
            <v>27126.190476190477</v>
          </cell>
        </row>
        <row r="4">
          <cell r="AG4">
            <v>0</v>
          </cell>
        </row>
        <row r="5">
          <cell r="AG5">
            <v>26369.047619047618</v>
          </cell>
        </row>
        <row r="6">
          <cell r="AG6">
            <v>0</v>
          </cell>
        </row>
        <row r="7">
          <cell r="AG7">
            <v>16961.904761904763</v>
          </cell>
        </row>
        <row r="8">
          <cell r="AG8">
            <v>0</v>
          </cell>
        </row>
        <row r="9">
          <cell r="AG9">
            <v>25525</v>
          </cell>
        </row>
        <row r="10">
          <cell r="AG10">
            <v>0</v>
          </cell>
        </row>
        <row r="11">
          <cell r="AG11">
            <v>24025</v>
          </cell>
        </row>
        <row r="12">
          <cell r="AG12">
            <v>21759.523809523809</v>
          </cell>
        </row>
        <row r="13">
          <cell r="AG13">
            <v>23925</v>
          </cell>
        </row>
        <row r="14">
          <cell r="AG14">
            <v>21507.142857142859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23525</v>
          </cell>
        </row>
        <row r="18">
          <cell r="AG18">
            <v>20926.190476190477</v>
          </cell>
        </row>
        <row r="19">
          <cell r="AG19">
            <v>23475</v>
          </cell>
        </row>
        <row r="20">
          <cell r="AG20">
            <v>20683.333333333332</v>
          </cell>
        </row>
        <row r="23">
          <cell r="AG23">
            <v>0</v>
          </cell>
        </row>
        <row r="24">
          <cell r="AG24">
            <v>20478.571428571428</v>
          </cell>
        </row>
        <row r="25">
          <cell r="AG25">
            <v>0</v>
          </cell>
        </row>
        <row r="26">
          <cell r="AG26">
            <v>20273.809523809523</v>
          </cell>
        </row>
        <row r="27">
          <cell r="AG27">
            <v>14902.380952380952</v>
          </cell>
        </row>
        <row r="28">
          <cell r="AG28">
            <v>14902.380952380952</v>
          </cell>
        </row>
        <row r="29">
          <cell r="AG29">
            <v>14630.952380952382</v>
          </cell>
        </row>
        <row r="30">
          <cell r="AG30">
            <v>14630.952380952382</v>
          </cell>
        </row>
        <row r="31">
          <cell r="AG31">
            <v>15030.952380952382</v>
          </cell>
        </row>
        <row r="32">
          <cell r="AG32">
            <v>0</v>
          </cell>
        </row>
        <row r="33">
          <cell r="AG33">
            <v>14030.952380952382</v>
          </cell>
        </row>
        <row r="34">
          <cell r="AG34">
            <v>0</v>
          </cell>
        </row>
        <row r="35">
          <cell r="AG35">
            <v>12534.523809523809</v>
          </cell>
        </row>
        <row r="36">
          <cell r="AG36">
            <v>0</v>
          </cell>
        </row>
        <row r="37">
          <cell r="AG37">
            <v>16502.380952380954</v>
          </cell>
        </row>
        <row r="38">
          <cell r="AG38">
            <v>0</v>
          </cell>
        </row>
        <row r="39">
          <cell r="AG39">
            <v>8525</v>
          </cell>
        </row>
        <row r="40">
          <cell r="AG40">
            <v>10075</v>
          </cell>
        </row>
        <row r="41">
          <cell r="AG41">
            <v>1050</v>
          </cell>
        </row>
        <row r="42">
          <cell r="AG42">
            <v>5825</v>
          </cell>
        </row>
        <row r="43">
          <cell r="AG43">
            <v>23198.809523809523</v>
          </cell>
        </row>
        <row r="44">
          <cell r="AG44">
            <v>0</v>
          </cell>
        </row>
        <row r="45">
          <cell r="AG45">
            <v>16420.238095238095</v>
          </cell>
        </row>
        <row r="46">
          <cell r="AG46">
            <v>0</v>
          </cell>
        </row>
      </sheetData>
      <sheetData sheetId="8">
        <row r="3">
          <cell r="AG3">
            <v>24895</v>
          </cell>
        </row>
        <row r="4">
          <cell r="AG4">
            <v>0</v>
          </cell>
        </row>
        <row r="5">
          <cell r="AG5">
            <v>24190</v>
          </cell>
        </row>
        <row r="6">
          <cell r="AG6">
            <v>0</v>
          </cell>
        </row>
        <row r="7">
          <cell r="AG7">
            <v>15925</v>
          </cell>
        </row>
        <row r="8">
          <cell r="AG8">
            <v>0</v>
          </cell>
        </row>
        <row r="9">
          <cell r="AG9">
            <v>25256.25</v>
          </cell>
        </row>
        <row r="10">
          <cell r="AG10">
            <v>0</v>
          </cell>
        </row>
        <row r="11">
          <cell r="AG11">
            <v>22556.25</v>
          </cell>
        </row>
        <row r="12">
          <cell r="AG12">
            <v>20680</v>
          </cell>
        </row>
        <row r="13">
          <cell r="AG13">
            <v>23681.25</v>
          </cell>
        </row>
        <row r="14">
          <cell r="AG14">
            <v>20455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23281.25</v>
          </cell>
        </row>
        <row r="18">
          <cell r="AG18">
            <v>20175</v>
          </cell>
        </row>
        <row r="19">
          <cell r="AG19">
            <v>23218.75</v>
          </cell>
        </row>
        <row r="20">
          <cell r="AG20">
            <v>19090</v>
          </cell>
        </row>
        <row r="23">
          <cell r="AG23">
            <v>0</v>
          </cell>
        </row>
        <row r="24">
          <cell r="AG24">
            <v>18745</v>
          </cell>
        </row>
        <row r="25">
          <cell r="AG25">
            <v>0</v>
          </cell>
        </row>
        <row r="26">
          <cell r="AG26">
            <v>18400</v>
          </cell>
        </row>
        <row r="27">
          <cell r="AG27">
            <v>12255</v>
          </cell>
        </row>
        <row r="28">
          <cell r="AG28">
            <v>12255</v>
          </cell>
        </row>
        <row r="29">
          <cell r="AG29">
            <v>11955</v>
          </cell>
        </row>
        <row r="30">
          <cell r="AG30">
            <v>11955</v>
          </cell>
        </row>
        <row r="31">
          <cell r="AG31">
            <v>14435</v>
          </cell>
        </row>
        <row r="32">
          <cell r="AG32">
            <v>0</v>
          </cell>
        </row>
        <row r="33">
          <cell r="AG33">
            <v>13435</v>
          </cell>
        </row>
        <row r="34">
          <cell r="AG34">
            <v>0</v>
          </cell>
        </row>
        <row r="35">
          <cell r="AG35">
            <v>12020</v>
          </cell>
        </row>
        <row r="36">
          <cell r="AG36">
            <v>0</v>
          </cell>
        </row>
        <row r="37">
          <cell r="AG37">
            <v>15635</v>
          </cell>
        </row>
        <row r="38">
          <cell r="AG38">
            <v>0</v>
          </cell>
        </row>
        <row r="39">
          <cell r="AG39">
            <v>8525</v>
          </cell>
        </row>
        <row r="40">
          <cell r="AG40">
            <v>10075</v>
          </cell>
        </row>
        <row r="41">
          <cell r="AG41">
            <v>1050</v>
          </cell>
        </row>
        <row r="42">
          <cell r="AG42">
            <v>5825</v>
          </cell>
        </row>
        <row r="43">
          <cell r="AG43">
            <v>22020</v>
          </cell>
        </row>
        <row r="44">
          <cell r="AG44">
            <v>0</v>
          </cell>
        </row>
        <row r="45">
          <cell r="AG45">
            <v>14290</v>
          </cell>
        </row>
        <row r="46">
          <cell r="AG46">
            <v>0</v>
          </cell>
        </row>
      </sheetData>
      <sheetData sheetId="9">
        <row r="3">
          <cell r="AG3">
            <v>25427.272727272728</v>
          </cell>
        </row>
        <row r="4">
          <cell r="AG4">
            <v>0</v>
          </cell>
        </row>
        <row r="5">
          <cell r="AG5">
            <v>24600</v>
          </cell>
        </row>
        <row r="6">
          <cell r="AG6">
            <v>0</v>
          </cell>
        </row>
        <row r="7">
          <cell r="AG7">
            <v>17690.909090909092</v>
          </cell>
        </row>
        <row r="8">
          <cell r="AG8">
            <v>0</v>
          </cell>
        </row>
        <row r="9">
          <cell r="AG9">
            <v>24450</v>
          </cell>
        </row>
        <row r="10">
          <cell r="AG10">
            <v>0</v>
          </cell>
        </row>
        <row r="11">
          <cell r="AG11">
            <v>19740.909090909092</v>
          </cell>
        </row>
        <row r="12">
          <cell r="AG12">
            <v>22095.454545454544</v>
          </cell>
        </row>
        <row r="13">
          <cell r="AG13">
            <v>22950</v>
          </cell>
        </row>
        <row r="14">
          <cell r="AG14">
            <v>21827.272727272728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22550</v>
          </cell>
        </row>
        <row r="18">
          <cell r="AG18">
            <v>21459.090909090908</v>
          </cell>
        </row>
        <row r="19">
          <cell r="AG19">
            <v>22450</v>
          </cell>
        </row>
        <row r="20">
          <cell r="AG20">
            <v>20604.545454545456</v>
          </cell>
        </row>
        <row r="23">
          <cell r="AG23">
            <v>0</v>
          </cell>
        </row>
        <row r="24">
          <cell r="AG24">
            <v>19709.090909090908</v>
          </cell>
        </row>
        <row r="25">
          <cell r="AG25">
            <v>0</v>
          </cell>
        </row>
        <row r="26">
          <cell r="AG26">
            <v>18977.272727272728</v>
          </cell>
        </row>
        <row r="27">
          <cell r="AG27">
            <v>12190.90909090909</v>
          </cell>
        </row>
        <row r="28">
          <cell r="AG28">
            <v>12190.90909090909</v>
          </cell>
        </row>
        <row r="29">
          <cell r="AG29">
            <v>11809.09090909091</v>
          </cell>
        </row>
        <row r="30">
          <cell r="AG30">
            <v>11809.09090909091</v>
          </cell>
        </row>
        <row r="31">
          <cell r="AG31">
            <v>14050</v>
          </cell>
        </row>
        <row r="32">
          <cell r="AG32">
            <v>0</v>
          </cell>
        </row>
        <row r="33">
          <cell r="AG33">
            <v>13050</v>
          </cell>
        </row>
        <row r="34">
          <cell r="AG34">
            <v>0</v>
          </cell>
        </row>
        <row r="35">
          <cell r="AG35">
            <v>11713.636363636364</v>
          </cell>
        </row>
        <row r="36">
          <cell r="AG36">
            <v>0</v>
          </cell>
        </row>
        <row r="37">
          <cell r="AG37">
            <v>14818.181818181818</v>
          </cell>
        </row>
        <row r="38">
          <cell r="AG38">
            <v>0</v>
          </cell>
        </row>
        <row r="39">
          <cell r="AG39">
            <v>7578.409090909091</v>
          </cell>
        </row>
        <row r="40">
          <cell r="AG40">
            <v>9703.4090909090901</v>
          </cell>
        </row>
        <row r="41">
          <cell r="AG41">
            <v>1050</v>
          </cell>
        </row>
        <row r="42">
          <cell r="AG42">
            <v>5360.227272727273</v>
          </cell>
        </row>
        <row r="43">
          <cell r="AG43">
            <v>23300</v>
          </cell>
        </row>
        <row r="44">
          <cell r="AG44">
            <v>0</v>
          </cell>
        </row>
        <row r="45">
          <cell r="AG45">
            <v>15890.90909090909</v>
          </cell>
        </row>
        <row r="46">
          <cell r="AG46">
            <v>0</v>
          </cell>
        </row>
      </sheetData>
      <sheetData sheetId="10">
        <row r="3">
          <cell r="AG3">
            <v>25550</v>
          </cell>
        </row>
        <row r="4">
          <cell r="AG4">
            <v>0</v>
          </cell>
        </row>
        <row r="5">
          <cell r="AG5">
            <v>24750</v>
          </cell>
        </row>
        <row r="6">
          <cell r="AG6">
            <v>0</v>
          </cell>
        </row>
        <row r="7">
          <cell r="AG7">
            <v>17950</v>
          </cell>
        </row>
        <row r="8">
          <cell r="AG8">
            <v>0</v>
          </cell>
        </row>
        <row r="9">
          <cell r="AG9">
            <v>22950</v>
          </cell>
        </row>
        <row r="10">
          <cell r="AG10">
            <v>0</v>
          </cell>
        </row>
        <row r="11">
          <cell r="AG11">
            <v>21527.272727272728</v>
          </cell>
        </row>
        <row r="12">
          <cell r="AG12">
            <v>19590.909090909092</v>
          </cell>
        </row>
        <row r="13">
          <cell r="AG13">
            <v>21450</v>
          </cell>
        </row>
        <row r="14">
          <cell r="AG14">
            <v>19290.909090909092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21050</v>
          </cell>
        </row>
        <row r="18">
          <cell r="AG18">
            <v>18186.363636363636</v>
          </cell>
        </row>
        <row r="19">
          <cell r="AG19">
            <v>20950</v>
          </cell>
        </row>
        <row r="20">
          <cell r="AG20">
            <v>17645.454545454544</v>
          </cell>
        </row>
        <row r="23">
          <cell r="AG23">
            <v>0</v>
          </cell>
        </row>
        <row r="24">
          <cell r="AG24">
            <v>16686.363636363636</v>
          </cell>
        </row>
        <row r="25">
          <cell r="AG25">
            <v>0</v>
          </cell>
        </row>
        <row r="26">
          <cell r="AG26">
            <v>15886.363636363636</v>
          </cell>
        </row>
        <row r="27">
          <cell r="AG27">
            <v>9854.545454545454</v>
          </cell>
        </row>
        <row r="28">
          <cell r="AG28">
            <v>9854.545454545454</v>
          </cell>
        </row>
        <row r="29">
          <cell r="AG29">
            <v>9454.545454545454</v>
          </cell>
        </row>
        <row r="30">
          <cell r="AG30">
            <v>9454.545454545454</v>
          </cell>
        </row>
        <row r="31">
          <cell r="AG31">
            <v>13640.90909090909</v>
          </cell>
        </row>
        <row r="32">
          <cell r="AG32">
            <v>0</v>
          </cell>
        </row>
        <row r="33">
          <cell r="AG33">
            <v>12668.181818181818</v>
          </cell>
        </row>
        <row r="34">
          <cell r="AG34">
            <v>0</v>
          </cell>
        </row>
        <row r="35">
          <cell r="AG35">
            <v>10213.636363636364</v>
          </cell>
        </row>
        <row r="36">
          <cell r="AG36">
            <v>0</v>
          </cell>
        </row>
        <row r="37">
          <cell r="AG37">
            <v>14409.09090909091</v>
          </cell>
        </row>
        <row r="38">
          <cell r="AG38">
            <v>0</v>
          </cell>
        </row>
        <row r="39">
          <cell r="AG39">
            <v>5890.909090909091</v>
          </cell>
        </row>
        <row r="40">
          <cell r="AG40">
            <v>7936.363636363636</v>
          </cell>
        </row>
        <row r="41">
          <cell r="AG41">
            <v>1050</v>
          </cell>
        </row>
        <row r="42">
          <cell r="AG42">
            <v>4436.363636363636</v>
          </cell>
        </row>
        <row r="43">
          <cell r="AG43">
            <v>22259.523809523809</v>
          </cell>
        </row>
        <row r="44">
          <cell r="AG44">
            <v>0</v>
          </cell>
        </row>
        <row r="45">
          <cell r="AG45">
            <v>15573.809523809523</v>
          </cell>
        </row>
        <row r="46">
          <cell r="AG46">
            <v>0</v>
          </cell>
        </row>
      </sheetData>
      <sheetData sheetId="11">
        <row r="3">
          <cell r="AG3">
            <v>25750</v>
          </cell>
        </row>
        <row r="4">
          <cell r="AG4">
            <v>24310</v>
          </cell>
        </row>
        <row r="5">
          <cell r="AG5">
            <v>24945</v>
          </cell>
        </row>
        <row r="6">
          <cell r="AG6">
            <v>23312.5</v>
          </cell>
        </row>
        <row r="7">
          <cell r="AG7">
            <v>14055</v>
          </cell>
        </row>
        <row r="8">
          <cell r="AG8">
            <v>13625</v>
          </cell>
        </row>
        <row r="9">
          <cell r="AG9">
            <v>20450</v>
          </cell>
        </row>
        <row r="10">
          <cell r="AG10">
            <v>0</v>
          </cell>
        </row>
        <row r="11">
          <cell r="AG11">
            <v>19150</v>
          </cell>
        </row>
        <row r="12">
          <cell r="AG12">
            <v>18075</v>
          </cell>
        </row>
        <row r="13">
          <cell r="AG13">
            <v>18950</v>
          </cell>
        </row>
        <row r="14">
          <cell r="AG14">
            <v>17825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18550</v>
          </cell>
        </row>
        <row r="18">
          <cell r="AG18">
            <v>17085</v>
          </cell>
        </row>
        <row r="19">
          <cell r="AG19">
            <v>18450</v>
          </cell>
        </row>
        <row r="20">
          <cell r="AG20">
            <v>16280</v>
          </cell>
        </row>
        <row r="23">
          <cell r="AG23">
            <v>0</v>
          </cell>
        </row>
        <row r="24">
          <cell r="AG24">
            <v>15430</v>
          </cell>
        </row>
        <row r="25">
          <cell r="AG25">
            <v>0</v>
          </cell>
        </row>
        <row r="26">
          <cell r="AG26">
            <v>14605</v>
          </cell>
        </row>
        <row r="27">
          <cell r="AG27">
            <v>8890</v>
          </cell>
        </row>
        <row r="28">
          <cell r="AG28">
            <v>8890</v>
          </cell>
        </row>
        <row r="29">
          <cell r="AG29">
            <v>8490</v>
          </cell>
        </row>
        <row r="30">
          <cell r="AG30">
            <v>8490</v>
          </cell>
        </row>
        <row r="31">
          <cell r="AG31">
            <v>12975</v>
          </cell>
        </row>
        <row r="32">
          <cell r="AG32">
            <v>13583.333333333334</v>
          </cell>
        </row>
        <row r="33">
          <cell r="AG33">
            <v>12085</v>
          </cell>
        </row>
        <row r="34">
          <cell r="AG34">
            <v>0</v>
          </cell>
        </row>
        <row r="35">
          <cell r="AG35">
            <v>9405</v>
          </cell>
        </row>
        <row r="36">
          <cell r="AG36">
            <v>0</v>
          </cell>
        </row>
        <row r="37">
          <cell r="AG37">
            <v>13950</v>
          </cell>
        </row>
        <row r="38">
          <cell r="AG38">
            <v>0</v>
          </cell>
        </row>
        <row r="39">
          <cell r="AG39">
            <v>7020</v>
          </cell>
        </row>
        <row r="40">
          <cell r="AG40">
            <v>8180</v>
          </cell>
        </row>
        <row r="41">
          <cell r="AG41">
            <v>1050</v>
          </cell>
        </row>
        <row r="42">
          <cell r="AG42">
            <v>5360</v>
          </cell>
        </row>
        <row r="43">
          <cell r="AG43">
            <v>21050</v>
          </cell>
        </row>
        <row r="44">
          <cell r="AG44">
            <v>18925</v>
          </cell>
        </row>
        <row r="45">
          <cell r="AG45">
            <v>11185</v>
          </cell>
        </row>
        <row r="46">
          <cell r="AG46">
            <v>11010</v>
          </cell>
        </row>
      </sheetData>
      <sheetData sheetId="12">
        <row r="3">
          <cell r="AG3">
            <v>25150</v>
          </cell>
        </row>
        <row r="4">
          <cell r="AG4">
            <v>23930</v>
          </cell>
        </row>
        <row r="5">
          <cell r="AG5">
            <v>24575</v>
          </cell>
        </row>
        <row r="6">
          <cell r="AG6">
            <v>23357.5</v>
          </cell>
        </row>
        <row r="7">
          <cell r="AG7">
            <v>11915</v>
          </cell>
        </row>
        <row r="8">
          <cell r="AG8">
            <v>11915</v>
          </cell>
        </row>
        <row r="9">
          <cell r="AG9">
            <v>19600</v>
          </cell>
        </row>
        <row r="10">
          <cell r="AG10">
            <v>0</v>
          </cell>
        </row>
        <row r="11">
          <cell r="AG11">
            <v>18400</v>
          </cell>
        </row>
        <row r="12">
          <cell r="AG12">
            <v>17910</v>
          </cell>
        </row>
        <row r="13">
          <cell r="AG13">
            <v>17995</v>
          </cell>
        </row>
        <row r="14">
          <cell r="AG14">
            <v>17360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17700</v>
          </cell>
        </row>
        <row r="18">
          <cell r="AG18">
            <v>16815</v>
          </cell>
        </row>
        <row r="19">
          <cell r="AG19">
            <v>17600</v>
          </cell>
        </row>
        <row r="20">
          <cell r="AG20">
            <v>15840</v>
          </cell>
        </row>
        <row r="23">
          <cell r="AG23">
            <v>0</v>
          </cell>
        </row>
        <row r="24">
          <cell r="AG24">
            <v>14950</v>
          </cell>
        </row>
        <row r="25">
          <cell r="AG25">
            <v>0</v>
          </cell>
        </row>
        <row r="26">
          <cell r="AG26">
            <v>14080</v>
          </cell>
        </row>
        <row r="27">
          <cell r="AG27">
            <v>8700</v>
          </cell>
        </row>
        <row r="28">
          <cell r="AG28">
            <v>8700</v>
          </cell>
        </row>
        <row r="29">
          <cell r="AG29">
            <v>8280</v>
          </cell>
        </row>
        <row r="30">
          <cell r="AG30">
            <v>8280</v>
          </cell>
        </row>
        <row r="31">
          <cell r="AG31">
            <v>13250</v>
          </cell>
        </row>
        <row r="32">
          <cell r="AG32">
            <v>13300</v>
          </cell>
        </row>
        <row r="33">
          <cell r="AG33">
            <v>12250</v>
          </cell>
        </row>
        <row r="34">
          <cell r="AG34">
            <v>12675</v>
          </cell>
        </row>
        <row r="35">
          <cell r="AG35">
            <v>9820</v>
          </cell>
        </row>
        <row r="36">
          <cell r="AG36">
            <v>9820</v>
          </cell>
        </row>
        <row r="37">
          <cell r="AG37">
            <v>13950</v>
          </cell>
        </row>
        <row r="38">
          <cell r="AG38">
            <v>14150</v>
          </cell>
        </row>
        <row r="39">
          <cell r="AG39">
            <v>7145</v>
          </cell>
        </row>
        <row r="40">
          <cell r="AG40">
            <v>8665</v>
          </cell>
        </row>
        <row r="41">
          <cell r="AG41">
            <v>1050</v>
          </cell>
        </row>
        <row r="42">
          <cell r="AG42">
            <v>6565</v>
          </cell>
        </row>
        <row r="43">
          <cell r="AG43">
            <v>21590</v>
          </cell>
        </row>
        <row r="44">
          <cell r="AG44">
            <v>21590</v>
          </cell>
        </row>
        <row r="45">
          <cell r="AG45">
            <v>10545</v>
          </cell>
        </row>
        <row r="46">
          <cell r="AG46">
            <v>10545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คาขายส่งข้าว2552"/>
      <sheetName val="มค"/>
      <sheetName val="กพ"/>
      <sheetName val="มีค"/>
      <sheetName val="เมย"/>
      <sheetName val="พค"/>
      <sheetName val="มิย"/>
      <sheetName val="กค"/>
      <sheetName val="สค"/>
      <sheetName val="กย"/>
      <sheetName val="ตค"/>
      <sheetName val="พย"/>
      <sheetName val="ธค"/>
    </sheetNames>
    <sheetDataSet>
      <sheetData sheetId="0" refreshError="1"/>
      <sheetData sheetId="1">
        <row r="3">
          <cell r="AG3">
            <v>27838.235294117647</v>
          </cell>
        </row>
        <row r="4">
          <cell r="AG4">
            <v>27838.235294117647</v>
          </cell>
        </row>
        <row r="5">
          <cell r="AG5">
            <v>26985.294117647059</v>
          </cell>
        </row>
        <row r="6">
          <cell r="AG6">
            <v>26985.294117647059</v>
          </cell>
        </row>
        <row r="7">
          <cell r="AG7">
            <v>14373.529411764706</v>
          </cell>
        </row>
        <row r="8">
          <cell r="AG8">
            <v>14373.529411764706</v>
          </cell>
        </row>
        <row r="9">
          <cell r="AG9">
            <v>19920.588235294119</v>
          </cell>
        </row>
        <row r="10">
          <cell r="AG10">
            <v>0</v>
          </cell>
        </row>
        <row r="11">
          <cell r="AG11">
            <v>19020.588235294119</v>
          </cell>
        </row>
        <row r="12">
          <cell r="AG12">
            <v>19491.176470588234</v>
          </cell>
        </row>
        <row r="13">
          <cell r="AG13">
            <v>18420.588235294119</v>
          </cell>
        </row>
        <row r="14">
          <cell r="AG14">
            <v>18661.764705882353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18067.647058823528</v>
          </cell>
        </row>
        <row r="18">
          <cell r="AG18">
            <v>18102.941176470587</v>
          </cell>
        </row>
        <row r="19">
          <cell r="AG19">
            <v>17920.588235294119</v>
          </cell>
        </row>
        <row r="20">
          <cell r="AG20">
            <v>17155.882352941175</v>
          </cell>
        </row>
        <row r="21">
          <cell r="AG21">
            <v>0</v>
          </cell>
        </row>
        <row r="22">
          <cell r="AG22">
            <v>16226.470588235294</v>
          </cell>
        </row>
        <row r="25">
          <cell r="AG25">
            <v>0</v>
          </cell>
        </row>
        <row r="26">
          <cell r="AG26">
            <v>15326.470588235294</v>
          </cell>
        </row>
        <row r="27">
          <cell r="AG27">
            <v>9973.5294117647063</v>
          </cell>
        </row>
        <row r="28">
          <cell r="AG28">
            <v>9973.5294117647063</v>
          </cell>
        </row>
        <row r="29">
          <cell r="AG29">
            <v>9473.5294117647063</v>
          </cell>
        </row>
        <row r="30">
          <cell r="AG30">
            <v>9473.5294117647063</v>
          </cell>
        </row>
        <row r="31">
          <cell r="AG31">
            <v>13250</v>
          </cell>
        </row>
        <row r="32">
          <cell r="AG32">
            <v>13755.882352941177</v>
          </cell>
        </row>
        <row r="33">
          <cell r="AG33">
            <v>12250</v>
          </cell>
        </row>
        <row r="34">
          <cell r="AG34">
            <v>12902.941176470587</v>
          </cell>
        </row>
        <row r="35">
          <cell r="AG35">
            <v>10597.058823529413</v>
          </cell>
        </row>
        <row r="36">
          <cell r="AG36">
            <v>10597.058823529413</v>
          </cell>
        </row>
        <row r="37">
          <cell r="AG37">
            <v>13950</v>
          </cell>
        </row>
        <row r="38">
          <cell r="AG38">
            <v>14755.882352941177</v>
          </cell>
        </row>
        <row r="39">
          <cell r="AG39">
            <v>7579.411764705882</v>
          </cell>
        </row>
        <row r="40">
          <cell r="AG40">
            <v>8926.4705882352937</v>
          </cell>
        </row>
        <row r="41">
          <cell r="AG41">
            <v>1050</v>
          </cell>
        </row>
        <row r="42">
          <cell r="AG42">
            <v>7044.1176470588234</v>
          </cell>
        </row>
        <row r="43">
          <cell r="AG43">
            <v>23467.647058823528</v>
          </cell>
        </row>
        <row r="44">
          <cell r="AG44">
            <v>23467.647058823528</v>
          </cell>
        </row>
        <row r="45">
          <cell r="AG45">
            <v>12991.176470588236</v>
          </cell>
        </row>
        <row r="46">
          <cell r="AG46">
            <v>12991.176470588236</v>
          </cell>
        </row>
      </sheetData>
      <sheetData sheetId="2">
        <row r="3">
          <cell r="AE3">
            <v>27602.63157894737</v>
          </cell>
        </row>
        <row r="4">
          <cell r="AE4">
            <v>27313.157894736843</v>
          </cell>
        </row>
        <row r="5">
          <cell r="AE5">
            <v>27050</v>
          </cell>
        </row>
        <row r="6">
          <cell r="AE6">
            <v>26760.526315789473</v>
          </cell>
        </row>
        <row r="7">
          <cell r="AE7">
            <v>15276.315789473685</v>
          </cell>
        </row>
        <row r="8">
          <cell r="AE8">
            <v>15276.315789473685</v>
          </cell>
        </row>
        <row r="9">
          <cell r="AE9">
            <v>20450</v>
          </cell>
        </row>
        <row r="10">
          <cell r="AE10">
            <v>0</v>
          </cell>
        </row>
        <row r="11">
          <cell r="AE11">
            <v>19534.21052631579</v>
          </cell>
        </row>
        <row r="12">
          <cell r="AE12">
            <v>19660.526315789473</v>
          </cell>
        </row>
        <row r="13">
          <cell r="AE13">
            <v>18986.842105263157</v>
          </cell>
        </row>
        <row r="14">
          <cell r="AE14">
            <v>19144.736842105263</v>
          </cell>
        </row>
        <row r="15">
          <cell r="AE15">
            <v>0</v>
          </cell>
        </row>
        <row r="16">
          <cell r="AE16">
            <v>0</v>
          </cell>
        </row>
        <row r="17">
          <cell r="AE17">
            <v>18550</v>
          </cell>
        </row>
        <row r="18">
          <cell r="AE18">
            <v>18628.947368421053</v>
          </cell>
        </row>
        <row r="19">
          <cell r="AE19">
            <v>17839.473684210527</v>
          </cell>
        </row>
        <row r="20">
          <cell r="AE20">
            <v>17597.36842105263</v>
          </cell>
        </row>
        <row r="23">
          <cell r="AE23">
            <v>0</v>
          </cell>
        </row>
        <row r="24">
          <cell r="AE24">
            <v>16592.105263157893</v>
          </cell>
        </row>
        <row r="25">
          <cell r="AE25">
            <v>0</v>
          </cell>
        </row>
        <row r="26">
          <cell r="AE26">
            <v>15660.526315789473</v>
          </cell>
        </row>
        <row r="27">
          <cell r="AE27">
            <v>9765.78947368421</v>
          </cell>
        </row>
        <row r="28">
          <cell r="AE28">
            <v>9765.78947368421</v>
          </cell>
        </row>
        <row r="29">
          <cell r="AE29">
            <v>9265.78947368421</v>
          </cell>
        </row>
        <row r="30">
          <cell r="AE30">
            <v>9265.78947368421</v>
          </cell>
        </row>
        <row r="31">
          <cell r="AE31">
            <v>13250</v>
          </cell>
        </row>
        <row r="32">
          <cell r="AE32">
            <v>13865.78947368421</v>
          </cell>
        </row>
        <row r="33">
          <cell r="AE33">
            <v>12250</v>
          </cell>
        </row>
        <row r="34">
          <cell r="AE34">
            <v>13050</v>
          </cell>
        </row>
        <row r="35">
          <cell r="AE35">
            <v>10907.894736842105</v>
          </cell>
        </row>
        <row r="36">
          <cell r="AE36">
            <v>10907.894736842105</v>
          </cell>
        </row>
        <row r="37">
          <cell r="AE37">
            <v>13950</v>
          </cell>
        </row>
        <row r="38">
          <cell r="AE38">
            <v>14865.78947368421</v>
          </cell>
        </row>
        <row r="39">
          <cell r="AE39">
            <v>7239.4736842105267</v>
          </cell>
        </row>
        <row r="40">
          <cell r="AE40">
            <v>8181.5789473684208</v>
          </cell>
        </row>
        <row r="41">
          <cell r="AE41">
            <v>1050</v>
          </cell>
        </row>
        <row r="42">
          <cell r="AE42">
            <v>6513.1578947368425</v>
          </cell>
        </row>
        <row r="43">
          <cell r="AE43">
            <v>24134.21052631579</v>
          </cell>
        </row>
        <row r="44">
          <cell r="AE44">
            <v>24134.21052631579</v>
          </cell>
        </row>
        <row r="45">
          <cell r="AE45">
            <v>13655.263157894737</v>
          </cell>
        </row>
        <row r="46">
          <cell r="AE46">
            <v>13655.263157894737</v>
          </cell>
        </row>
      </sheetData>
      <sheetData sheetId="3">
        <row r="3">
          <cell r="AG3">
            <v>28504.545454545456</v>
          </cell>
        </row>
        <row r="4">
          <cell r="AG4">
            <v>28150</v>
          </cell>
        </row>
        <row r="5">
          <cell r="AG5">
            <v>27663.636363636364</v>
          </cell>
        </row>
        <row r="6">
          <cell r="AG6">
            <v>27254.545454545456</v>
          </cell>
        </row>
        <row r="7">
          <cell r="AG7">
            <v>16468.18181818182</v>
          </cell>
        </row>
        <row r="8">
          <cell r="AG8">
            <v>16468.18181818182</v>
          </cell>
        </row>
        <row r="9">
          <cell r="AG9">
            <v>20995.454545454544</v>
          </cell>
        </row>
        <row r="10">
          <cell r="AG10">
            <v>0</v>
          </cell>
        </row>
        <row r="11">
          <cell r="AG11">
            <v>19081.81818181818</v>
          </cell>
        </row>
        <row r="12">
          <cell r="AG12">
            <v>19109.090909090908</v>
          </cell>
        </row>
        <row r="13">
          <cell r="AG13">
            <v>18609.090909090908</v>
          </cell>
        </row>
        <row r="14">
          <cell r="AG14">
            <v>18627.272727272728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18263.636363636364</v>
          </cell>
        </row>
        <row r="18">
          <cell r="AG18">
            <v>18090.909090909092</v>
          </cell>
        </row>
        <row r="19">
          <cell r="AG19">
            <v>17222.727272727272</v>
          </cell>
        </row>
        <row r="20">
          <cell r="AG20">
            <v>17209.090909090908</v>
          </cell>
        </row>
        <row r="23">
          <cell r="AG23">
            <v>0</v>
          </cell>
        </row>
        <row r="24">
          <cell r="AG24">
            <v>16295.454545454546</v>
          </cell>
        </row>
        <row r="25">
          <cell r="AG25">
            <v>0</v>
          </cell>
        </row>
        <row r="26">
          <cell r="AG26">
            <v>15359.09090909091</v>
          </cell>
        </row>
        <row r="27">
          <cell r="AG27">
            <v>10036.363636363636</v>
          </cell>
        </row>
        <row r="28">
          <cell r="AG28">
            <v>10036.363636363636</v>
          </cell>
        </row>
        <row r="29">
          <cell r="AG29">
            <v>9513.636363636364</v>
          </cell>
        </row>
        <row r="30">
          <cell r="AG30">
            <v>9513.636363636364</v>
          </cell>
        </row>
        <row r="31">
          <cell r="AG31">
            <v>13204.545454545454</v>
          </cell>
        </row>
        <row r="32">
          <cell r="AG32">
            <v>13900</v>
          </cell>
        </row>
        <row r="33">
          <cell r="AG33">
            <v>12204.545454545454</v>
          </cell>
        </row>
        <row r="34">
          <cell r="AG34">
            <v>13413.636363636364</v>
          </cell>
        </row>
        <row r="35">
          <cell r="AG35">
            <v>11027.272727272728</v>
          </cell>
        </row>
        <row r="36">
          <cell r="AG36">
            <v>11027.272727272728</v>
          </cell>
        </row>
        <row r="37">
          <cell r="AG37">
            <v>13904.545454545454</v>
          </cell>
        </row>
        <row r="38">
          <cell r="AG38">
            <v>14513.636363636364</v>
          </cell>
        </row>
        <row r="39">
          <cell r="AG39">
            <v>7077.272727272727</v>
          </cell>
        </row>
        <row r="40">
          <cell r="AG40">
            <v>8109.090909090909</v>
          </cell>
        </row>
        <row r="41">
          <cell r="AG41">
            <v>1050</v>
          </cell>
        </row>
        <row r="42">
          <cell r="AG42">
            <v>6218.181818181818</v>
          </cell>
        </row>
        <row r="43">
          <cell r="AG43">
            <v>23931.81818181818</v>
          </cell>
        </row>
        <row r="44">
          <cell r="AG44">
            <v>23931.81818181818</v>
          </cell>
        </row>
        <row r="45">
          <cell r="AG45">
            <v>15536.363636363636</v>
          </cell>
        </row>
        <row r="46">
          <cell r="AG46">
            <v>15536.363636363636</v>
          </cell>
        </row>
      </sheetData>
      <sheetData sheetId="4">
        <row r="3">
          <cell r="AG3">
            <v>28050</v>
          </cell>
        </row>
        <row r="4">
          <cell r="AG4">
            <v>27650</v>
          </cell>
        </row>
        <row r="5">
          <cell r="AG5">
            <v>27550</v>
          </cell>
        </row>
        <row r="6">
          <cell r="AG6">
            <v>27050</v>
          </cell>
        </row>
        <row r="7">
          <cell r="AG7">
            <v>16330</v>
          </cell>
        </row>
        <row r="8">
          <cell r="AG8">
            <v>16330</v>
          </cell>
        </row>
        <row r="9">
          <cell r="AG9">
            <v>19636.666666666668</v>
          </cell>
        </row>
        <row r="10">
          <cell r="AG10">
            <v>0</v>
          </cell>
        </row>
        <row r="11">
          <cell r="AG11">
            <v>17650</v>
          </cell>
        </row>
        <row r="12">
          <cell r="AG12">
            <v>17576.666666666668</v>
          </cell>
        </row>
        <row r="13">
          <cell r="AG13">
            <v>17150</v>
          </cell>
        </row>
        <row r="14">
          <cell r="AG14">
            <v>17070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16650</v>
          </cell>
        </row>
        <row r="18">
          <cell r="AG18">
            <v>16563.333333333332</v>
          </cell>
        </row>
        <row r="19">
          <cell r="AG19">
            <v>15890</v>
          </cell>
        </row>
        <row r="20">
          <cell r="AG20">
            <v>15803.333333333334</v>
          </cell>
        </row>
        <row r="23">
          <cell r="AG23">
            <v>0</v>
          </cell>
        </row>
        <row r="24">
          <cell r="AG24">
            <v>15103.333333333334</v>
          </cell>
        </row>
        <row r="25">
          <cell r="AG25">
            <v>0</v>
          </cell>
        </row>
        <row r="26">
          <cell r="AG26">
            <v>14330</v>
          </cell>
        </row>
        <row r="27">
          <cell r="AG27">
            <v>10076.666666666666</v>
          </cell>
        </row>
        <row r="28">
          <cell r="AG28">
            <v>10076.666666666666</v>
          </cell>
        </row>
        <row r="29">
          <cell r="AG29">
            <v>9476.6666666666661</v>
          </cell>
        </row>
        <row r="30">
          <cell r="AG30">
            <v>9476.6666666666661</v>
          </cell>
        </row>
        <row r="31">
          <cell r="AG31">
            <v>13050</v>
          </cell>
        </row>
        <row r="32">
          <cell r="AG32">
            <v>13770</v>
          </cell>
        </row>
        <row r="33">
          <cell r="AG33">
            <v>12050</v>
          </cell>
        </row>
        <row r="34">
          <cell r="AG34">
            <v>13450</v>
          </cell>
        </row>
        <row r="35">
          <cell r="AG35">
            <v>10850</v>
          </cell>
        </row>
        <row r="36">
          <cell r="AG36">
            <v>10850</v>
          </cell>
        </row>
        <row r="37">
          <cell r="AG37">
            <v>13750</v>
          </cell>
        </row>
        <row r="38">
          <cell r="AG38">
            <v>14196.666666666666</v>
          </cell>
        </row>
        <row r="39">
          <cell r="AG39">
            <v>6156.666666666667</v>
          </cell>
        </row>
        <row r="40">
          <cell r="AG40">
            <v>7463.333333333333</v>
          </cell>
        </row>
        <row r="41">
          <cell r="AG41">
            <v>1050</v>
          </cell>
        </row>
        <row r="42">
          <cell r="AG42">
            <v>5303.333333333333</v>
          </cell>
        </row>
        <row r="43">
          <cell r="AG43">
            <v>22583.333333333332</v>
          </cell>
        </row>
        <row r="44">
          <cell r="AG44">
            <v>22583.333333333332</v>
          </cell>
        </row>
        <row r="45">
          <cell r="AG45">
            <v>14783.333333333334</v>
          </cell>
        </row>
        <row r="46">
          <cell r="AG46">
            <v>14783.333333333334</v>
          </cell>
        </row>
      </sheetData>
      <sheetData sheetId="5">
        <row r="3">
          <cell r="AG3">
            <v>27732.352941176472</v>
          </cell>
        </row>
        <row r="4">
          <cell r="AG4">
            <v>27320.588235294119</v>
          </cell>
        </row>
        <row r="5">
          <cell r="AG5">
            <v>27302.941176470587</v>
          </cell>
        </row>
        <row r="6">
          <cell r="AG6">
            <v>26779.411764705881</v>
          </cell>
        </row>
        <row r="7">
          <cell r="AG7">
            <v>15844.117647058823</v>
          </cell>
        </row>
        <row r="8">
          <cell r="AG8">
            <v>15844.117647058823</v>
          </cell>
        </row>
        <row r="9">
          <cell r="AG9">
            <v>19050</v>
          </cell>
        </row>
        <row r="10">
          <cell r="AG10">
            <v>0</v>
          </cell>
        </row>
        <row r="11">
          <cell r="AG11">
            <v>17667.647058823528</v>
          </cell>
        </row>
        <row r="12">
          <cell r="AG12">
            <v>17667.647058823528</v>
          </cell>
        </row>
        <row r="13">
          <cell r="AG13">
            <v>17167.647058823528</v>
          </cell>
        </row>
        <row r="14">
          <cell r="AG14">
            <v>17167.647058823528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16632.352941176472</v>
          </cell>
        </row>
        <row r="18">
          <cell r="AG18">
            <v>16632.352941176472</v>
          </cell>
        </row>
        <row r="19">
          <cell r="AG19">
            <v>15802.941176470587</v>
          </cell>
        </row>
        <row r="20">
          <cell r="AG20">
            <v>15802.941176470587</v>
          </cell>
        </row>
        <row r="23">
          <cell r="AG23">
            <v>0</v>
          </cell>
        </row>
        <row r="24">
          <cell r="AG24">
            <v>15008.823529411764</v>
          </cell>
        </row>
        <row r="25">
          <cell r="AG25">
            <v>0</v>
          </cell>
        </row>
        <row r="26">
          <cell r="AG26">
            <v>14167.64705882353</v>
          </cell>
        </row>
        <row r="27">
          <cell r="AG27">
            <v>9461.7647058823532</v>
          </cell>
        </row>
        <row r="28">
          <cell r="AG28">
            <v>9461.7647058823532</v>
          </cell>
        </row>
        <row r="29">
          <cell r="AG29">
            <v>9191.176470588236</v>
          </cell>
        </row>
        <row r="30">
          <cell r="AG30">
            <v>9191.176470588236</v>
          </cell>
        </row>
        <row r="31">
          <cell r="AG31">
            <v>13050</v>
          </cell>
        </row>
        <row r="32">
          <cell r="AG32">
            <v>13697.058823529413</v>
          </cell>
        </row>
        <row r="33">
          <cell r="AG33">
            <v>12050</v>
          </cell>
        </row>
        <row r="34">
          <cell r="AG34">
            <v>13450</v>
          </cell>
        </row>
        <row r="35">
          <cell r="AG35">
            <v>10550</v>
          </cell>
        </row>
        <row r="36">
          <cell r="AG36">
            <v>10550</v>
          </cell>
        </row>
        <row r="39">
          <cell r="AG39">
            <v>4644.1176470588234</v>
          </cell>
        </row>
        <row r="40">
          <cell r="AG40">
            <v>5920.588235294118</v>
          </cell>
        </row>
        <row r="41">
          <cell r="AG41">
            <v>1050</v>
          </cell>
        </row>
        <row r="42">
          <cell r="AG42">
            <v>4538.2352941176468</v>
          </cell>
        </row>
        <row r="43">
          <cell r="AG43">
            <v>23638.235294117647</v>
          </cell>
        </row>
        <row r="44">
          <cell r="AG44">
            <v>23638.235294117647</v>
          </cell>
        </row>
        <row r="45">
          <cell r="AG45">
            <v>14061.764705882353</v>
          </cell>
        </row>
        <row r="46">
          <cell r="AG46">
            <v>14061.764705882353</v>
          </cell>
        </row>
      </sheetData>
      <sheetData sheetId="6">
        <row r="3">
          <cell r="AG3">
            <v>28204.545454545456</v>
          </cell>
        </row>
        <row r="4">
          <cell r="AG4">
            <v>27969.047619047618</v>
          </cell>
        </row>
        <row r="5">
          <cell r="AG5">
            <v>27727.272727272728</v>
          </cell>
        </row>
        <row r="6">
          <cell r="AG6">
            <v>27473.809523809523</v>
          </cell>
        </row>
        <row r="7">
          <cell r="AG7">
            <v>16095.454545454546</v>
          </cell>
        </row>
        <row r="8">
          <cell r="AG8">
            <v>16095.454545454546</v>
          </cell>
        </row>
        <row r="9">
          <cell r="AG9">
            <v>19050</v>
          </cell>
        </row>
        <row r="10">
          <cell r="AG10">
            <v>0</v>
          </cell>
        </row>
        <row r="11">
          <cell r="AG11">
            <v>18050</v>
          </cell>
        </row>
        <row r="12">
          <cell r="AG12">
            <v>18050</v>
          </cell>
        </row>
        <row r="13">
          <cell r="AG13">
            <v>17550</v>
          </cell>
        </row>
        <row r="14">
          <cell r="AG14">
            <v>17550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16950</v>
          </cell>
        </row>
        <row r="18">
          <cell r="AG18">
            <v>17345.454545454544</v>
          </cell>
        </row>
        <row r="19">
          <cell r="AG19">
            <v>16481.81818181818</v>
          </cell>
        </row>
        <row r="20">
          <cell r="AG20">
            <v>16481.81818181818</v>
          </cell>
        </row>
        <row r="23">
          <cell r="AG23">
            <v>0</v>
          </cell>
        </row>
        <row r="24">
          <cell r="AG24">
            <v>15604.545454545454</v>
          </cell>
        </row>
        <row r="25">
          <cell r="AG25">
            <v>0</v>
          </cell>
        </row>
        <row r="26">
          <cell r="AG26">
            <v>14704.545454545454</v>
          </cell>
        </row>
        <row r="27">
          <cell r="AG27">
            <v>9540.9090909090901</v>
          </cell>
        </row>
        <row r="28">
          <cell r="AG28">
            <v>9540.9090909090901</v>
          </cell>
        </row>
        <row r="29">
          <cell r="AG29">
            <v>9340.9090909090901</v>
          </cell>
        </row>
        <row r="30">
          <cell r="AG30">
            <v>9340.9090909090901</v>
          </cell>
        </row>
        <row r="31">
          <cell r="AG31">
            <v>13050</v>
          </cell>
        </row>
        <row r="32">
          <cell r="AG32">
            <v>13577.272727272728</v>
          </cell>
        </row>
        <row r="33">
          <cell r="AG33">
            <v>12050</v>
          </cell>
        </row>
        <row r="34">
          <cell r="AG34">
            <v>13527.272727272728</v>
          </cell>
        </row>
        <row r="35">
          <cell r="AG35">
            <v>10550</v>
          </cell>
        </row>
        <row r="36">
          <cell r="AG36">
            <v>10550</v>
          </cell>
        </row>
        <row r="37">
          <cell r="AG37">
            <v>13750</v>
          </cell>
        </row>
        <row r="38">
          <cell r="AG38">
            <v>14036.363636363636</v>
          </cell>
        </row>
        <row r="39">
          <cell r="AG39">
            <v>4909.090909090909</v>
          </cell>
        </row>
        <row r="40">
          <cell r="AG40">
            <v>6040.909090909091</v>
          </cell>
        </row>
        <row r="41">
          <cell r="AG41">
            <v>1050</v>
          </cell>
        </row>
        <row r="42">
          <cell r="AG42">
            <v>4381.818181818182</v>
          </cell>
        </row>
        <row r="43">
          <cell r="AG43">
            <v>24345.454545454544</v>
          </cell>
        </row>
        <row r="44">
          <cell r="AG44">
            <v>24345.454545454544</v>
          </cell>
        </row>
        <row r="45">
          <cell r="AG45">
            <v>14495.454545454546</v>
          </cell>
        </row>
        <row r="46">
          <cell r="AG46">
            <v>14495.454545454546</v>
          </cell>
        </row>
      </sheetData>
      <sheetData sheetId="7">
        <row r="3">
          <cell r="AG3">
            <v>30260</v>
          </cell>
        </row>
        <row r="4">
          <cell r="AG4">
            <v>0</v>
          </cell>
        </row>
        <row r="5">
          <cell r="AG5">
            <v>29520</v>
          </cell>
        </row>
        <row r="6">
          <cell r="AG6">
            <v>0</v>
          </cell>
        </row>
        <row r="7">
          <cell r="AG7">
            <v>16050</v>
          </cell>
        </row>
        <row r="8">
          <cell r="AG8">
            <v>0</v>
          </cell>
        </row>
        <row r="9">
          <cell r="AG9">
            <v>19650</v>
          </cell>
        </row>
        <row r="10">
          <cell r="AG10">
            <v>0</v>
          </cell>
        </row>
        <row r="11">
          <cell r="AG11">
            <v>18425</v>
          </cell>
        </row>
        <row r="12">
          <cell r="AG12">
            <v>18425</v>
          </cell>
        </row>
        <row r="13">
          <cell r="AG13">
            <v>17925</v>
          </cell>
        </row>
        <row r="14">
          <cell r="AG14">
            <v>17925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17405</v>
          </cell>
        </row>
        <row r="18">
          <cell r="AG18">
            <v>17480</v>
          </cell>
        </row>
        <row r="19">
          <cell r="AG19">
            <v>16670</v>
          </cell>
        </row>
        <row r="20">
          <cell r="AG20">
            <v>16670</v>
          </cell>
        </row>
        <row r="23">
          <cell r="AG23">
            <v>0</v>
          </cell>
        </row>
        <row r="24">
          <cell r="AG24">
            <v>15760</v>
          </cell>
        </row>
        <row r="25">
          <cell r="AG25">
            <v>0</v>
          </cell>
        </row>
        <row r="26">
          <cell r="AG26">
            <v>14860</v>
          </cell>
        </row>
        <row r="27">
          <cell r="AG27">
            <v>9595</v>
          </cell>
        </row>
        <row r="28">
          <cell r="AG28">
            <v>9595</v>
          </cell>
        </row>
        <row r="29">
          <cell r="AG29">
            <v>9360</v>
          </cell>
        </row>
        <row r="30">
          <cell r="AG30">
            <v>9360</v>
          </cell>
        </row>
        <row r="31">
          <cell r="AG31">
            <v>13050</v>
          </cell>
        </row>
        <row r="32">
          <cell r="AG32">
            <v>13950</v>
          </cell>
        </row>
        <row r="33">
          <cell r="AG33">
            <v>12050</v>
          </cell>
        </row>
        <row r="34">
          <cell r="AG34">
            <v>13650</v>
          </cell>
        </row>
        <row r="35">
          <cell r="AG35">
            <v>10630</v>
          </cell>
        </row>
        <row r="36">
          <cell r="AG36">
            <v>10630</v>
          </cell>
        </row>
        <row r="37">
          <cell r="AG37">
            <v>13750</v>
          </cell>
        </row>
        <row r="38">
          <cell r="AG38">
            <v>15000</v>
          </cell>
        </row>
        <row r="39">
          <cell r="AG39">
            <v>6025</v>
          </cell>
        </row>
        <row r="40">
          <cell r="AG40">
            <v>6725</v>
          </cell>
        </row>
        <row r="41">
          <cell r="AG41">
            <v>1050</v>
          </cell>
        </row>
        <row r="42">
          <cell r="AG42">
            <v>4525</v>
          </cell>
        </row>
        <row r="43">
          <cell r="AG43">
            <v>24940</v>
          </cell>
        </row>
        <row r="44">
          <cell r="AG44">
            <v>24940</v>
          </cell>
        </row>
        <row r="45">
          <cell r="AG45">
            <v>14430</v>
          </cell>
        </row>
        <row r="46">
          <cell r="AG46">
            <v>14430</v>
          </cell>
        </row>
      </sheetData>
      <sheetData sheetId="8">
        <row r="3">
          <cell r="AG3">
            <v>30965</v>
          </cell>
        </row>
        <row r="4">
          <cell r="AG4">
            <v>0</v>
          </cell>
        </row>
        <row r="5">
          <cell r="AG5">
            <v>30460</v>
          </cell>
        </row>
        <row r="6">
          <cell r="AG6">
            <v>0</v>
          </cell>
        </row>
        <row r="7">
          <cell r="AG7">
            <v>14875</v>
          </cell>
        </row>
        <row r="8">
          <cell r="AG8">
            <v>0</v>
          </cell>
        </row>
        <row r="9">
          <cell r="AG9">
            <v>18110</v>
          </cell>
        </row>
        <row r="10">
          <cell r="AG10">
            <v>0</v>
          </cell>
        </row>
        <row r="11">
          <cell r="AG11">
            <v>17125</v>
          </cell>
        </row>
        <row r="12">
          <cell r="AG12">
            <v>17125</v>
          </cell>
        </row>
        <row r="13">
          <cell r="AG13">
            <v>16705</v>
          </cell>
        </row>
        <row r="14">
          <cell r="AG14">
            <v>16705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16270</v>
          </cell>
        </row>
        <row r="18">
          <cell r="AG18">
            <v>16270</v>
          </cell>
        </row>
        <row r="19">
          <cell r="AG19">
            <v>15480</v>
          </cell>
        </row>
        <row r="20">
          <cell r="AG20">
            <v>15480</v>
          </cell>
        </row>
        <row r="23">
          <cell r="AG23">
            <v>0</v>
          </cell>
        </row>
        <row r="24">
          <cell r="AG24">
            <v>14650</v>
          </cell>
        </row>
        <row r="25">
          <cell r="AG25">
            <v>0</v>
          </cell>
        </row>
        <row r="26">
          <cell r="AG26">
            <v>13770</v>
          </cell>
        </row>
        <row r="27">
          <cell r="AG27">
            <v>8885</v>
          </cell>
        </row>
        <row r="28">
          <cell r="AG28">
            <v>8885</v>
          </cell>
        </row>
        <row r="29">
          <cell r="AG29">
            <v>8550</v>
          </cell>
        </row>
        <row r="30">
          <cell r="AG30">
            <v>8550</v>
          </cell>
        </row>
        <row r="31">
          <cell r="AG31">
            <v>13050</v>
          </cell>
        </row>
        <row r="32">
          <cell r="AG32">
            <v>13670</v>
          </cell>
        </row>
        <row r="33">
          <cell r="AG33">
            <v>12050</v>
          </cell>
        </row>
        <row r="34">
          <cell r="AG34">
            <v>13650</v>
          </cell>
        </row>
        <row r="35">
          <cell r="AG35">
            <v>11015</v>
          </cell>
        </row>
        <row r="36">
          <cell r="AG36">
            <v>11015</v>
          </cell>
        </row>
        <row r="37">
          <cell r="AG37">
            <v>13750</v>
          </cell>
        </row>
        <row r="38">
          <cell r="AG38">
            <v>14110</v>
          </cell>
        </row>
        <row r="39">
          <cell r="AG39">
            <v>5840</v>
          </cell>
        </row>
        <row r="40">
          <cell r="AG40">
            <v>6835</v>
          </cell>
        </row>
        <row r="41">
          <cell r="AG41">
            <v>1050</v>
          </cell>
        </row>
        <row r="42">
          <cell r="AG42">
            <v>4430</v>
          </cell>
        </row>
        <row r="43">
          <cell r="AG43">
            <v>22295</v>
          </cell>
        </row>
        <row r="44">
          <cell r="AG44">
            <v>22295</v>
          </cell>
        </row>
        <row r="45">
          <cell r="AG45">
            <v>12750</v>
          </cell>
        </row>
        <row r="46">
          <cell r="AG46">
            <v>12750</v>
          </cell>
        </row>
      </sheetData>
      <sheetData sheetId="9">
        <row r="3">
          <cell r="AG3">
            <v>31872.727272727272</v>
          </cell>
        </row>
        <row r="4">
          <cell r="AG4">
            <v>0</v>
          </cell>
        </row>
        <row r="5">
          <cell r="AG5">
            <v>31459.090909090908</v>
          </cell>
        </row>
        <row r="6">
          <cell r="AG6">
            <v>0</v>
          </cell>
        </row>
        <row r="7">
          <cell r="AG7">
            <v>12504.545454545454</v>
          </cell>
        </row>
        <row r="8">
          <cell r="AG8">
            <v>0</v>
          </cell>
        </row>
        <row r="9">
          <cell r="AG9">
            <v>17590.909090909092</v>
          </cell>
        </row>
        <row r="10">
          <cell r="AG10">
            <v>0</v>
          </cell>
        </row>
        <row r="11">
          <cell r="AG11">
            <v>16863.636363636364</v>
          </cell>
        </row>
        <row r="12">
          <cell r="AG12">
            <v>16863.636363636364</v>
          </cell>
        </row>
        <row r="13">
          <cell r="AG13">
            <v>16554.545454545456</v>
          </cell>
        </row>
        <row r="14">
          <cell r="AG14">
            <v>16554.545454545456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15950</v>
          </cell>
        </row>
        <row r="18">
          <cell r="AG18">
            <v>15950</v>
          </cell>
        </row>
        <row r="19">
          <cell r="AG19">
            <v>15172.727272727272</v>
          </cell>
        </row>
        <row r="20">
          <cell r="AG20">
            <v>15172.727272727272</v>
          </cell>
        </row>
        <row r="23">
          <cell r="AG23">
            <v>0</v>
          </cell>
        </row>
        <row r="24">
          <cell r="AG24">
            <v>14372.727272727272</v>
          </cell>
        </row>
        <row r="25">
          <cell r="AG25">
            <v>0</v>
          </cell>
        </row>
        <row r="26">
          <cell r="AG26">
            <v>13568.181818181818</v>
          </cell>
        </row>
        <row r="27">
          <cell r="AG27">
            <v>8872.7272727272721</v>
          </cell>
        </row>
        <row r="28">
          <cell r="AG28">
            <v>8872.7272727272721</v>
          </cell>
        </row>
        <row r="29">
          <cell r="AG29">
            <v>8386.363636363636</v>
          </cell>
        </row>
        <row r="30">
          <cell r="AG30">
            <v>8386.363636363636</v>
          </cell>
        </row>
        <row r="31">
          <cell r="AG31">
            <v>14245.454545454546</v>
          </cell>
        </row>
        <row r="32">
          <cell r="AG32">
            <v>14400</v>
          </cell>
        </row>
        <row r="33">
          <cell r="AG33">
            <v>13363.636363636364</v>
          </cell>
        </row>
        <row r="34">
          <cell r="AG34">
            <v>13727.272727272728</v>
          </cell>
        </row>
        <row r="35">
          <cell r="AG35">
            <v>11913.636363636364</v>
          </cell>
        </row>
        <row r="36">
          <cell r="AG36">
            <v>11913.636363636364</v>
          </cell>
        </row>
        <row r="37">
          <cell r="AG37">
            <v>14754.545454545454</v>
          </cell>
        </row>
        <row r="38">
          <cell r="AG38">
            <v>14845.454545454546</v>
          </cell>
        </row>
        <row r="39">
          <cell r="AG39">
            <v>5709.090909090909</v>
          </cell>
        </row>
        <row r="40">
          <cell r="AG40">
            <v>6413.636363636364</v>
          </cell>
        </row>
        <row r="41">
          <cell r="AG41">
            <v>1050</v>
          </cell>
        </row>
        <row r="42">
          <cell r="AG42">
            <v>4286.363636363636</v>
          </cell>
        </row>
        <row r="43">
          <cell r="AG43">
            <v>21981.81818181818</v>
          </cell>
        </row>
        <row r="44">
          <cell r="AG44">
            <v>21981.81818181818</v>
          </cell>
        </row>
        <row r="45">
          <cell r="AG45">
            <v>10554.545454545454</v>
          </cell>
        </row>
        <row r="46">
          <cell r="AG46">
            <v>10554.545454545454</v>
          </cell>
        </row>
      </sheetData>
      <sheetData sheetId="10">
        <row r="3">
          <cell r="AG3">
            <v>32235.714285714286</v>
          </cell>
        </row>
        <row r="4">
          <cell r="AG4">
            <v>0</v>
          </cell>
        </row>
        <row r="5">
          <cell r="AG5">
            <v>31969.047619047618</v>
          </cell>
        </row>
        <row r="6">
          <cell r="AG6">
            <v>0</v>
          </cell>
        </row>
        <row r="7">
          <cell r="AG7">
            <v>11226.190476190477</v>
          </cell>
        </row>
        <row r="8">
          <cell r="AG8">
            <v>0</v>
          </cell>
        </row>
        <row r="9">
          <cell r="AG9">
            <v>16402.380952380954</v>
          </cell>
        </row>
        <row r="10">
          <cell r="AG10">
            <v>0</v>
          </cell>
        </row>
        <row r="11">
          <cell r="AG11">
            <v>15545.238095238095</v>
          </cell>
        </row>
        <row r="12">
          <cell r="AG12">
            <v>15545.238095238095</v>
          </cell>
        </row>
        <row r="13">
          <cell r="AG13">
            <v>15250</v>
          </cell>
        </row>
        <row r="14">
          <cell r="AG14">
            <v>15250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14954.761904761905</v>
          </cell>
        </row>
        <row r="18">
          <cell r="AG18">
            <v>14954.761904761905</v>
          </cell>
        </row>
        <row r="19">
          <cell r="AG19">
            <v>14226.190476190477</v>
          </cell>
        </row>
        <row r="20">
          <cell r="AG20">
            <v>14226.190476190477</v>
          </cell>
        </row>
        <row r="23">
          <cell r="AG23">
            <v>0</v>
          </cell>
        </row>
        <row r="24">
          <cell r="AG24">
            <v>13526.190476190477</v>
          </cell>
        </row>
        <row r="25">
          <cell r="AG25">
            <v>0</v>
          </cell>
        </row>
        <row r="26">
          <cell r="AG26">
            <v>12802.380952380952</v>
          </cell>
        </row>
        <row r="27">
          <cell r="AG27">
            <v>8459.5238095238092</v>
          </cell>
        </row>
        <row r="28">
          <cell r="AG28">
            <v>8459.5238095238092</v>
          </cell>
        </row>
        <row r="29">
          <cell r="AG29">
            <v>8040.4761904761908</v>
          </cell>
        </row>
        <row r="30">
          <cell r="AG30">
            <v>8040.4761904761908</v>
          </cell>
        </row>
        <row r="31">
          <cell r="AG31">
            <v>14388.095238095239</v>
          </cell>
        </row>
        <row r="32">
          <cell r="AG32">
            <v>14388.095238095239</v>
          </cell>
        </row>
        <row r="33">
          <cell r="AG33">
            <v>13721.428571428571</v>
          </cell>
        </row>
        <row r="34">
          <cell r="AG34">
            <v>13721.428571428571</v>
          </cell>
        </row>
        <row r="35">
          <cell r="AG35">
            <v>12964.285714285714</v>
          </cell>
        </row>
        <row r="36">
          <cell r="AG36">
            <v>12964.285714285714</v>
          </cell>
        </row>
        <row r="37">
          <cell r="AG37">
            <v>14950</v>
          </cell>
        </row>
        <row r="38">
          <cell r="AG38">
            <v>14950</v>
          </cell>
        </row>
        <row r="39">
          <cell r="AG39">
            <v>6859.5238095238092</v>
          </cell>
        </row>
        <row r="40">
          <cell r="AG40">
            <v>7150</v>
          </cell>
        </row>
        <row r="41">
          <cell r="AG41">
            <v>1050</v>
          </cell>
        </row>
        <row r="42">
          <cell r="AG42">
            <v>4807.1428571428569</v>
          </cell>
        </row>
        <row r="43">
          <cell r="AG43">
            <v>19675</v>
          </cell>
        </row>
        <row r="44">
          <cell r="AG44">
            <v>19675</v>
          </cell>
        </row>
        <row r="45">
          <cell r="AG45">
            <v>9580</v>
          </cell>
        </row>
        <row r="46">
          <cell r="AG46">
            <v>9580</v>
          </cell>
        </row>
      </sheetData>
      <sheetData sheetId="11">
        <row r="3">
          <cell r="AG3">
            <v>33573.809523809527</v>
          </cell>
        </row>
        <row r="4">
          <cell r="AG4">
            <v>21652.380952380954</v>
          </cell>
        </row>
        <row r="5">
          <cell r="AG5">
            <v>33273.809523809527</v>
          </cell>
        </row>
        <row r="6">
          <cell r="AG6">
            <v>21142.857142857141</v>
          </cell>
        </row>
        <row r="7">
          <cell r="AG7">
            <v>12502.380952380952</v>
          </cell>
        </row>
        <row r="8">
          <cell r="AG8">
            <v>9126.1904761904771</v>
          </cell>
        </row>
        <row r="9">
          <cell r="AG9">
            <v>18121.428571428572</v>
          </cell>
        </row>
        <row r="10">
          <cell r="AG10">
            <v>0</v>
          </cell>
        </row>
        <row r="11">
          <cell r="AG11">
            <v>17069.047619047618</v>
          </cell>
        </row>
        <row r="12">
          <cell r="AG12">
            <v>17069.047619047618</v>
          </cell>
        </row>
        <row r="13">
          <cell r="AG13">
            <v>16711.904761904763</v>
          </cell>
        </row>
        <row r="14">
          <cell r="AG14">
            <v>16711.904761904763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16188.095238095239</v>
          </cell>
        </row>
        <row r="18">
          <cell r="AG18">
            <v>16188.095238095239</v>
          </cell>
        </row>
        <row r="19">
          <cell r="AG19">
            <v>15540.476190476191</v>
          </cell>
        </row>
        <row r="20">
          <cell r="AG20">
            <v>15540.476190476191</v>
          </cell>
        </row>
        <row r="23">
          <cell r="AG23">
            <v>0</v>
          </cell>
        </row>
        <row r="24">
          <cell r="AG24">
            <v>14821.428571428571</v>
          </cell>
        </row>
        <row r="25">
          <cell r="AG25">
            <v>0</v>
          </cell>
        </row>
        <row r="26">
          <cell r="AG26">
            <v>14107.142857142857</v>
          </cell>
        </row>
        <row r="27">
          <cell r="AG27">
            <v>9940.4761904761908</v>
          </cell>
        </row>
        <row r="28">
          <cell r="AG28">
            <v>9940.4761904761908</v>
          </cell>
        </row>
        <row r="29">
          <cell r="AG29">
            <v>9407.1428571428569</v>
          </cell>
        </row>
        <row r="30">
          <cell r="AG30">
            <v>9407.1428571428569</v>
          </cell>
        </row>
        <row r="31">
          <cell r="AG31">
            <v>17573.809523809523</v>
          </cell>
        </row>
        <row r="32">
          <cell r="AG32">
            <v>17573.809523809523</v>
          </cell>
        </row>
        <row r="33">
          <cell r="AG33">
            <v>17002.380952380954</v>
          </cell>
        </row>
        <row r="34">
          <cell r="AG34">
            <v>17002.380952380954</v>
          </cell>
        </row>
        <row r="35">
          <cell r="AG35">
            <v>14026.190476190477</v>
          </cell>
        </row>
        <row r="36">
          <cell r="AG36">
            <v>14026.190476190477</v>
          </cell>
        </row>
        <row r="37">
          <cell r="AG37">
            <v>18502.380952380954</v>
          </cell>
        </row>
        <row r="38">
          <cell r="AG38">
            <v>18502.380952380954</v>
          </cell>
        </row>
        <row r="39">
          <cell r="AG39">
            <v>6654.7619047619046</v>
          </cell>
        </row>
        <row r="40">
          <cell r="AG40">
            <v>7554.7619047619046</v>
          </cell>
        </row>
        <row r="41">
          <cell r="AG41">
            <v>1050</v>
          </cell>
        </row>
        <row r="42">
          <cell r="AG42">
            <v>5411.9047619047615</v>
          </cell>
        </row>
        <row r="43">
          <cell r="AG43">
            <v>22907.142857142859</v>
          </cell>
        </row>
        <row r="44">
          <cell r="AG44">
            <v>22907.142857142859</v>
          </cell>
        </row>
        <row r="45">
          <cell r="AG45">
            <v>11235.714285714286</v>
          </cell>
        </row>
        <row r="46">
          <cell r="AG46">
            <v>11235.714285714286</v>
          </cell>
        </row>
      </sheetData>
      <sheetData sheetId="12">
        <row r="3">
          <cell r="AG3">
            <v>34350</v>
          </cell>
        </row>
        <row r="4">
          <cell r="AG4">
            <v>31885</v>
          </cell>
        </row>
        <row r="5">
          <cell r="AG5">
            <v>34050</v>
          </cell>
        </row>
        <row r="6">
          <cell r="AG6">
            <v>31000</v>
          </cell>
        </row>
        <row r="7">
          <cell r="AG7">
            <v>14025</v>
          </cell>
        </row>
        <row r="8">
          <cell r="AG8">
            <v>14025</v>
          </cell>
        </row>
        <row r="9">
          <cell r="AG9">
            <v>19825</v>
          </cell>
        </row>
        <row r="10">
          <cell r="AG10">
            <v>0</v>
          </cell>
        </row>
        <row r="11">
          <cell r="AG11">
            <v>18815</v>
          </cell>
        </row>
        <row r="12">
          <cell r="AG12">
            <v>18815</v>
          </cell>
        </row>
        <row r="13">
          <cell r="AG13">
            <v>18315</v>
          </cell>
        </row>
        <row r="14">
          <cell r="AG14">
            <v>18315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17735</v>
          </cell>
        </row>
        <row r="18">
          <cell r="AG18">
            <v>17735</v>
          </cell>
        </row>
        <row r="19">
          <cell r="AG19">
            <v>17100</v>
          </cell>
        </row>
        <row r="20">
          <cell r="AG20">
            <v>17100</v>
          </cell>
        </row>
        <row r="23">
          <cell r="AG23">
            <v>0</v>
          </cell>
        </row>
        <row r="24">
          <cell r="AG24">
            <v>16425</v>
          </cell>
        </row>
        <row r="25">
          <cell r="AG25">
            <v>0</v>
          </cell>
        </row>
        <row r="26">
          <cell r="AG26">
            <v>15745</v>
          </cell>
        </row>
        <row r="27">
          <cell r="AG27">
            <v>11750</v>
          </cell>
        </row>
        <row r="28">
          <cell r="AG28">
            <v>11750</v>
          </cell>
        </row>
        <row r="29">
          <cell r="AG29">
            <v>10810</v>
          </cell>
        </row>
        <row r="30">
          <cell r="AG30">
            <v>10810</v>
          </cell>
        </row>
        <row r="31">
          <cell r="AG31">
            <v>22800</v>
          </cell>
        </row>
        <row r="32">
          <cell r="AG32">
            <v>22800</v>
          </cell>
        </row>
        <row r="33">
          <cell r="AG33">
            <v>21950</v>
          </cell>
        </row>
        <row r="34">
          <cell r="AG34">
            <v>21950</v>
          </cell>
        </row>
        <row r="35">
          <cell r="AG35">
            <v>16025</v>
          </cell>
        </row>
        <row r="36">
          <cell r="AG36">
            <v>16025</v>
          </cell>
        </row>
        <row r="37">
          <cell r="AG37">
            <v>24000</v>
          </cell>
        </row>
        <row r="38">
          <cell r="AG38">
            <v>24000</v>
          </cell>
        </row>
        <row r="39">
          <cell r="AG39">
            <v>7325</v>
          </cell>
        </row>
        <row r="40">
          <cell r="AG40">
            <v>8335</v>
          </cell>
        </row>
        <row r="41">
          <cell r="AG41">
            <v>1050</v>
          </cell>
        </row>
        <row r="42">
          <cell r="AG42">
            <v>6680</v>
          </cell>
        </row>
        <row r="43">
          <cell r="AG43">
            <v>25895</v>
          </cell>
        </row>
        <row r="44">
          <cell r="AG44">
            <v>25895</v>
          </cell>
        </row>
        <row r="45">
          <cell r="AG45">
            <v>12705</v>
          </cell>
        </row>
        <row r="46">
          <cell r="AG46">
            <v>12705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BreakPreview" zoomScale="115" zoomScaleNormal="100" zoomScaleSheetLayoutView="115" workbookViewId="0"/>
  </sheetViews>
  <sheetFormatPr defaultRowHeight="23.25" x14ac:dyDescent="0.5"/>
  <cols>
    <col min="1" max="16" width="33.7109375" style="79" customWidth="1"/>
    <col min="17" max="16384" width="9.140625" style="79"/>
  </cols>
  <sheetData>
    <row r="1" spans="1:16" x14ac:dyDescent="0.5">
      <c r="A1" s="91">
        <v>2545</v>
      </c>
      <c r="B1" s="92">
        <v>2546</v>
      </c>
      <c r="C1" s="92">
        <v>2547</v>
      </c>
      <c r="D1" s="92">
        <v>2548</v>
      </c>
      <c r="E1" s="92">
        <v>2549</v>
      </c>
      <c r="F1" s="92">
        <v>2550</v>
      </c>
      <c r="G1" s="92">
        <v>2551</v>
      </c>
      <c r="H1" s="92">
        <v>2552</v>
      </c>
      <c r="I1" s="92">
        <v>2553</v>
      </c>
      <c r="J1" s="92">
        <v>2554</v>
      </c>
      <c r="K1" s="93">
        <v>2555</v>
      </c>
      <c r="L1" s="92">
        <v>2556</v>
      </c>
      <c r="M1" s="92">
        <v>2557</v>
      </c>
      <c r="N1" s="92">
        <v>2558</v>
      </c>
      <c r="O1" s="92">
        <v>2559</v>
      </c>
      <c r="P1" s="92">
        <v>2560</v>
      </c>
    </row>
    <row r="2" spans="1:16" x14ac:dyDescent="0.5">
      <c r="A2" s="75" t="s">
        <v>15</v>
      </c>
      <c r="B2" s="75" t="s">
        <v>15</v>
      </c>
      <c r="C2" s="80" t="s">
        <v>15</v>
      </c>
      <c r="D2" s="83" t="s">
        <v>15</v>
      </c>
      <c r="E2" s="85" t="s">
        <v>15</v>
      </c>
      <c r="F2" s="21" t="s">
        <v>15</v>
      </c>
      <c r="G2" s="21" t="s">
        <v>15</v>
      </c>
      <c r="H2" s="21" t="s">
        <v>15</v>
      </c>
      <c r="I2" s="21" t="s">
        <v>15</v>
      </c>
      <c r="J2" s="21" t="s">
        <v>15</v>
      </c>
      <c r="K2" s="86" t="s">
        <v>15</v>
      </c>
      <c r="L2" s="21" t="s">
        <v>15</v>
      </c>
      <c r="M2" s="21" t="s">
        <v>15</v>
      </c>
      <c r="N2" s="21" t="s">
        <v>15</v>
      </c>
      <c r="O2" s="21" t="s">
        <v>15</v>
      </c>
      <c r="P2" s="81"/>
    </row>
    <row r="3" spans="1:16" x14ac:dyDescent="0.5">
      <c r="A3" s="75" t="s">
        <v>16</v>
      </c>
      <c r="B3" s="75" t="s">
        <v>16</v>
      </c>
      <c r="C3" s="81" t="s">
        <v>45</v>
      </c>
      <c r="D3" s="83" t="s">
        <v>45</v>
      </c>
      <c r="E3" s="75" t="s">
        <v>45</v>
      </c>
      <c r="F3" s="21" t="s">
        <v>45</v>
      </c>
      <c r="G3" s="21" t="s">
        <v>45</v>
      </c>
      <c r="H3" s="21" t="s">
        <v>45</v>
      </c>
      <c r="I3" s="21" t="s">
        <v>45</v>
      </c>
      <c r="J3" s="21" t="s">
        <v>45</v>
      </c>
      <c r="K3" s="86" t="s">
        <v>45</v>
      </c>
      <c r="L3" s="21" t="s">
        <v>45</v>
      </c>
      <c r="M3" s="21" t="s">
        <v>45</v>
      </c>
      <c r="N3" s="21" t="s">
        <v>45</v>
      </c>
      <c r="O3" s="21" t="s">
        <v>45</v>
      </c>
      <c r="P3" s="81"/>
    </row>
    <row r="4" spans="1:16" x14ac:dyDescent="0.5">
      <c r="A4" s="75" t="s">
        <v>17</v>
      </c>
      <c r="B4" s="75" t="s">
        <v>17</v>
      </c>
      <c r="C4" s="81" t="s">
        <v>17</v>
      </c>
      <c r="D4" s="83" t="s">
        <v>17</v>
      </c>
      <c r="E4" s="75" t="s">
        <v>17</v>
      </c>
      <c r="F4" s="21" t="s">
        <v>17</v>
      </c>
      <c r="G4" s="21" t="s">
        <v>17</v>
      </c>
      <c r="H4" s="21" t="s">
        <v>17</v>
      </c>
      <c r="I4" s="21" t="s">
        <v>17</v>
      </c>
      <c r="J4" s="21" t="s">
        <v>17</v>
      </c>
      <c r="K4" s="86" t="s">
        <v>17</v>
      </c>
      <c r="L4" s="21" t="s">
        <v>17</v>
      </c>
      <c r="M4" s="21" t="s">
        <v>17</v>
      </c>
      <c r="N4" s="21" t="s">
        <v>17</v>
      </c>
      <c r="O4" s="21" t="s">
        <v>17</v>
      </c>
      <c r="P4" s="81"/>
    </row>
    <row r="5" spans="1:16" x14ac:dyDescent="0.5">
      <c r="A5" s="75" t="s">
        <v>16</v>
      </c>
      <c r="B5" s="75" t="s">
        <v>16</v>
      </c>
      <c r="C5" s="81" t="s">
        <v>46</v>
      </c>
      <c r="D5" s="83" t="s">
        <v>46</v>
      </c>
      <c r="E5" s="75" t="s">
        <v>46</v>
      </c>
      <c r="F5" s="21" t="s">
        <v>46</v>
      </c>
      <c r="G5" s="21" t="s">
        <v>46</v>
      </c>
      <c r="H5" s="21" t="s">
        <v>46</v>
      </c>
      <c r="I5" s="21" t="s">
        <v>46</v>
      </c>
      <c r="J5" s="21" t="s">
        <v>46</v>
      </c>
      <c r="K5" s="86" t="s">
        <v>46</v>
      </c>
      <c r="L5" s="21" t="s">
        <v>46</v>
      </c>
      <c r="M5" s="21" t="s">
        <v>46</v>
      </c>
      <c r="N5" s="21" t="s">
        <v>46</v>
      </c>
      <c r="O5" s="21" t="s">
        <v>46</v>
      </c>
      <c r="P5" s="81"/>
    </row>
    <row r="6" spans="1:16" x14ac:dyDescent="0.5">
      <c r="A6" s="75" t="s">
        <v>18</v>
      </c>
      <c r="B6" s="75" t="s">
        <v>18</v>
      </c>
      <c r="C6" s="81" t="s">
        <v>18</v>
      </c>
      <c r="D6" s="83" t="s">
        <v>18</v>
      </c>
      <c r="E6" s="75" t="s">
        <v>18</v>
      </c>
      <c r="F6" s="21" t="s">
        <v>18</v>
      </c>
      <c r="G6" s="21" t="s">
        <v>18</v>
      </c>
      <c r="H6" s="21" t="s">
        <v>18</v>
      </c>
      <c r="I6" s="21" t="s">
        <v>18</v>
      </c>
      <c r="J6" s="21" t="s">
        <v>18</v>
      </c>
      <c r="K6" s="86" t="s">
        <v>18</v>
      </c>
      <c r="L6" s="21" t="s">
        <v>18</v>
      </c>
      <c r="M6" s="21" t="s">
        <v>18</v>
      </c>
      <c r="N6" s="21" t="s">
        <v>18</v>
      </c>
      <c r="O6" s="21" t="s">
        <v>18</v>
      </c>
      <c r="P6" s="81"/>
    </row>
    <row r="7" spans="1:16" x14ac:dyDescent="0.5">
      <c r="A7" s="75" t="s">
        <v>16</v>
      </c>
      <c r="B7" s="75" t="s">
        <v>16</v>
      </c>
      <c r="C7" s="81" t="s">
        <v>46</v>
      </c>
      <c r="D7" s="83" t="s">
        <v>46</v>
      </c>
      <c r="E7" s="75" t="s">
        <v>46</v>
      </c>
      <c r="F7" s="21" t="s">
        <v>46</v>
      </c>
      <c r="G7" s="21" t="s">
        <v>46</v>
      </c>
      <c r="H7" s="21" t="s">
        <v>46</v>
      </c>
      <c r="I7" s="21" t="s">
        <v>46</v>
      </c>
      <c r="J7" s="21" t="s">
        <v>46</v>
      </c>
      <c r="K7" s="86" t="s">
        <v>46</v>
      </c>
      <c r="L7" s="21" t="s">
        <v>46</v>
      </c>
      <c r="M7" s="21" t="s">
        <v>46</v>
      </c>
      <c r="N7" s="21" t="s">
        <v>46</v>
      </c>
      <c r="O7" s="21" t="s">
        <v>46</v>
      </c>
      <c r="P7" s="81"/>
    </row>
    <row r="8" spans="1:16" x14ac:dyDescent="0.5">
      <c r="A8" s="75" t="s">
        <v>19</v>
      </c>
      <c r="B8" s="75" t="s">
        <v>19</v>
      </c>
      <c r="C8" s="81" t="s">
        <v>19</v>
      </c>
      <c r="D8" s="83" t="s">
        <v>19</v>
      </c>
      <c r="E8" s="75" t="s">
        <v>19</v>
      </c>
      <c r="F8" s="21" t="s">
        <v>19</v>
      </c>
      <c r="G8" s="21" t="s">
        <v>19</v>
      </c>
      <c r="H8" s="21" t="s">
        <v>19</v>
      </c>
      <c r="I8" s="21" t="s">
        <v>19</v>
      </c>
      <c r="J8" s="21" t="s">
        <v>19</v>
      </c>
      <c r="K8" s="86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81"/>
    </row>
    <row r="9" spans="1:16" x14ac:dyDescent="0.5">
      <c r="A9" s="75" t="s">
        <v>16</v>
      </c>
      <c r="B9" s="75" t="s">
        <v>16</v>
      </c>
      <c r="C9" s="81" t="s">
        <v>46</v>
      </c>
      <c r="D9" s="83" t="s">
        <v>46</v>
      </c>
      <c r="E9" s="75" t="s">
        <v>46</v>
      </c>
      <c r="F9" s="21" t="s">
        <v>46</v>
      </c>
      <c r="G9" s="21" t="s">
        <v>46</v>
      </c>
      <c r="H9" s="21" t="s">
        <v>46</v>
      </c>
      <c r="I9" s="21" t="s">
        <v>46</v>
      </c>
      <c r="J9" s="21" t="s">
        <v>46</v>
      </c>
      <c r="K9" s="86" t="s">
        <v>46</v>
      </c>
      <c r="L9" s="21" t="s">
        <v>46</v>
      </c>
      <c r="M9" s="21" t="s">
        <v>46</v>
      </c>
      <c r="N9" s="21" t="s">
        <v>46</v>
      </c>
      <c r="O9" s="21" t="s">
        <v>46</v>
      </c>
      <c r="P9" s="81"/>
    </row>
    <row r="10" spans="1:16" x14ac:dyDescent="0.5">
      <c r="A10" s="75" t="s">
        <v>20</v>
      </c>
      <c r="B10" s="75" t="s">
        <v>20</v>
      </c>
      <c r="C10" s="81" t="s">
        <v>20</v>
      </c>
      <c r="D10" s="83" t="s">
        <v>20</v>
      </c>
      <c r="E10" s="75" t="s">
        <v>20</v>
      </c>
      <c r="F10" s="21" t="s">
        <v>20</v>
      </c>
      <c r="G10" s="21" t="s">
        <v>20</v>
      </c>
      <c r="H10" s="21" t="s">
        <v>20</v>
      </c>
      <c r="I10" s="21" t="s">
        <v>20</v>
      </c>
      <c r="J10" s="21" t="s">
        <v>20</v>
      </c>
      <c r="K10" s="86" t="s">
        <v>20</v>
      </c>
      <c r="L10" s="21" t="s">
        <v>20</v>
      </c>
      <c r="M10" s="21" t="s">
        <v>20</v>
      </c>
      <c r="N10" s="21" t="s">
        <v>20</v>
      </c>
      <c r="O10" s="21" t="s">
        <v>20</v>
      </c>
      <c r="P10" s="81"/>
    </row>
    <row r="11" spans="1:16" x14ac:dyDescent="0.5">
      <c r="A11" s="75" t="s">
        <v>16</v>
      </c>
      <c r="B11" s="75" t="s">
        <v>16</v>
      </c>
      <c r="C11" s="81" t="s">
        <v>47</v>
      </c>
      <c r="D11" s="83" t="s">
        <v>47</v>
      </c>
      <c r="E11" s="75" t="s">
        <v>47</v>
      </c>
      <c r="F11" s="21" t="s">
        <v>47</v>
      </c>
      <c r="G11" s="21" t="s">
        <v>47</v>
      </c>
      <c r="H11" s="21" t="s">
        <v>47</v>
      </c>
      <c r="I11" s="21" t="s">
        <v>47</v>
      </c>
      <c r="J11" s="21" t="s">
        <v>47</v>
      </c>
      <c r="K11" s="86" t="s">
        <v>47</v>
      </c>
      <c r="L11" s="21" t="s">
        <v>47</v>
      </c>
      <c r="M11" s="21" t="s">
        <v>47</v>
      </c>
      <c r="N11" s="21" t="s">
        <v>47</v>
      </c>
      <c r="O11" s="21" t="s">
        <v>47</v>
      </c>
      <c r="P11" s="81"/>
    </row>
    <row r="12" spans="1:16" x14ac:dyDescent="0.5">
      <c r="A12" s="75" t="s">
        <v>21</v>
      </c>
      <c r="B12" s="75" t="s">
        <v>21</v>
      </c>
      <c r="C12" s="81" t="s">
        <v>21</v>
      </c>
      <c r="D12" s="83" t="s">
        <v>21</v>
      </c>
      <c r="E12" s="75" t="s">
        <v>21</v>
      </c>
      <c r="F12" s="21" t="s">
        <v>21</v>
      </c>
      <c r="G12" s="21" t="s">
        <v>21</v>
      </c>
      <c r="H12" s="21" t="s">
        <v>21</v>
      </c>
      <c r="I12" s="21" t="s">
        <v>21</v>
      </c>
      <c r="J12" s="21" t="s">
        <v>21</v>
      </c>
      <c r="K12" s="86" t="s">
        <v>21</v>
      </c>
      <c r="L12" s="21" t="s">
        <v>21</v>
      </c>
      <c r="M12" s="21" t="s">
        <v>21</v>
      </c>
      <c r="N12" s="21" t="s">
        <v>21</v>
      </c>
      <c r="O12" s="21" t="s">
        <v>21</v>
      </c>
      <c r="P12" s="81"/>
    </row>
    <row r="13" spans="1:16" x14ac:dyDescent="0.5">
      <c r="A13" s="75" t="s">
        <v>16</v>
      </c>
      <c r="B13" s="75" t="s">
        <v>16</v>
      </c>
      <c r="C13" s="81" t="s">
        <v>47</v>
      </c>
      <c r="D13" s="83" t="s">
        <v>47</v>
      </c>
      <c r="E13" s="75" t="s">
        <v>47</v>
      </c>
      <c r="F13" s="21" t="s">
        <v>47</v>
      </c>
      <c r="G13" s="21" t="s">
        <v>47</v>
      </c>
      <c r="H13" s="21" t="s">
        <v>47</v>
      </c>
      <c r="I13" s="21" t="s">
        <v>47</v>
      </c>
      <c r="J13" s="21" t="s">
        <v>47</v>
      </c>
      <c r="K13" s="86" t="s">
        <v>47</v>
      </c>
      <c r="L13" s="21" t="s">
        <v>47</v>
      </c>
      <c r="M13" s="21" t="s">
        <v>47</v>
      </c>
      <c r="N13" s="21" t="s">
        <v>47</v>
      </c>
      <c r="O13" s="21" t="s">
        <v>47</v>
      </c>
      <c r="P13" s="81"/>
    </row>
    <row r="14" spans="1:16" x14ac:dyDescent="0.5">
      <c r="A14" s="75" t="s">
        <v>22</v>
      </c>
      <c r="B14" s="75" t="s">
        <v>22</v>
      </c>
      <c r="C14" s="81" t="s">
        <v>22</v>
      </c>
      <c r="D14" s="83" t="s">
        <v>22</v>
      </c>
      <c r="E14" s="75" t="s">
        <v>22</v>
      </c>
      <c r="F14" s="21" t="s">
        <v>22</v>
      </c>
      <c r="G14" s="21" t="s">
        <v>22</v>
      </c>
      <c r="H14" s="21" t="s">
        <v>22</v>
      </c>
      <c r="I14" s="21" t="s">
        <v>22</v>
      </c>
      <c r="J14" s="21" t="s">
        <v>22</v>
      </c>
      <c r="K14" s="86" t="s">
        <v>22</v>
      </c>
      <c r="L14" s="21" t="s">
        <v>22</v>
      </c>
      <c r="M14" s="21" t="s">
        <v>22</v>
      </c>
      <c r="N14" s="21" t="s">
        <v>22</v>
      </c>
      <c r="O14" s="21" t="s">
        <v>22</v>
      </c>
      <c r="P14" s="81"/>
    </row>
    <row r="15" spans="1:16" x14ac:dyDescent="0.5">
      <c r="A15" s="75" t="s">
        <v>16</v>
      </c>
      <c r="B15" s="75" t="s">
        <v>16</v>
      </c>
      <c r="C15" s="81" t="s">
        <v>46</v>
      </c>
      <c r="D15" s="83" t="s">
        <v>46</v>
      </c>
      <c r="E15" s="75" t="s">
        <v>46</v>
      </c>
      <c r="F15" s="21" t="s">
        <v>46</v>
      </c>
      <c r="G15" s="21" t="s">
        <v>46</v>
      </c>
      <c r="H15" s="21" t="s">
        <v>46</v>
      </c>
      <c r="I15" s="21" t="s">
        <v>46</v>
      </c>
      <c r="J15" s="21" t="s">
        <v>46</v>
      </c>
      <c r="K15" s="86" t="s">
        <v>46</v>
      </c>
      <c r="L15" s="21" t="s">
        <v>46</v>
      </c>
      <c r="M15" s="21" t="s">
        <v>46</v>
      </c>
      <c r="N15" s="21" t="s">
        <v>46</v>
      </c>
      <c r="O15" s="21" t="s">
        <v>46</v>
      </c>
      <c r="P15" s="81"/>
    </row>
    <row r="16" spans="1:16" x14ac:dyDescent="0.5">
      <c r="A16" s="75" t="s">
        <v>23</v>
      </c>
      <c r="B16" s="75" t="s">
        <v>23</v>
      </c>
      <c r="C16" s="81" t="s">
        <v>23</v>
      </c>
      <c r="D16" s="83" t="s">
        <v>23</v>
      </c>
      <c r="E16" s="75" t="s">
        <v>23</v>
      </c>
      <c r="F16" s="21" t="s">
        <v>23</v>
      </c>
      <c r="G16" s="21" t="s">
        <v>23</v>
      </c>
      <c r="H16" s="21" t="s">
        <v>23</v>
      </c>
      <c r="I16" s="21" t="s">
        <v>23</v>
      </c>
      <c r="J16" s="21" t="s">
        <v>23</v>
      </c>
      <c r="K16" s="86" t="s">
        <v>23</v>
      </c>
      <c r="L16" s="21" t="s">
        <v>23</v>
      </c>
      <c r="M16" s="21" t="s">
        <v>23</v>
      </c>
      <c r="N16" s="21" t="s">
        <v>23</v>
      </c>
      <c r="O16" s="21" t="s">
        <v>23</v>
      </c>
      <c r="P16" s="81"/>
    </row>
    <row r="17" spans="1:16" x14ac:dyDescent="0.5">
      <c r="A17" s="75" t="s">
        <v>16</v>
      </c>
      <c r="B17" s="75" t="s">
        <v>16</v>
      </c>
      <c r="C17" s="81" t="s">
        <v>48</v>
      </c>
      <c r="D17" s="83" t="s">
        <v>48</v>
      </c>
      <c r="E17" s="75" t="s">
        <v>48</v>
      </c>
      <c r="F17" s="21" t="s">
        <v>48</v>
      </c>
      <c r="G17" s="21" t="s">
        <v>48</v>
      </c>
      <c r="H17" s="21" t="s">
        <v>48</v>
      </c>
      <c r="I17" s="21" t="s">
        <v>48</v>
      </c>
      <c r="J17" s="21" t="s">
        <v>48</v>
      </c>
      <c r="K17" s="86" t="s">
        <v>48</v>
      </c>
      <c r="L17" s="21" t="s">
        <v>48</v>
      </c>
      <c r="M17" s="21" t="s">
        <v>48</v>
      </c>
      <c r="N17" s="21" t="s">
        <v>48</v>
      </c>
      <c r="O17" s="21" t="s">
        <v>48</v>
      </c>
      <c r="P17" s="81"/>
    </row>
    <row r="18" spans="1:16" x14ac:dyDescent="0.5">
      <c r="A18" s="75" t="s">
        <v>24</v>
      </c>
      <c r="B18" s="75" t="s">
        <v>24</v>
      </c>
      <c r="C18" s="81" t="s">
        <v>24</v>
      </c>
      <c r="D18" s="83" t="s">
        <v>24</v>
      </c>
      <c r="E18" s="75" t="s">
        <v>24</v>
      </c>
      <c r="F18" s="21" t="s">
        <v>24</v>
      </c>
      <c r="G18" s="21" t="s">
        <v>24</v>
      </c>
      <c r="H18" s="21" t="s">
        <v>24</v>
      </c>
      <c r="I18" s="21" t="s">
        <v>24</v>
      </c>
      <c r="J18" s="21" t="s">
        <v>24</v>
      </c>
      <c r="K18" s="86" t="s">
        <v>24</v>
      </c>
      <c r="L18" s="21" t="s">
        <v>24</v>
      </c>
      <c r="M18" s="21" t="s">
        <v>24</v>
      </c>
      <c r="N18" s="21" t="s">
        <v>24</v>
      </c>
      <c r="O18" s="21" t="s">
        <v>24</v>
      </c>
      <c r="P18" s="81"/>
    </row>
    <row r="19" spans="1:16" x14ac:dyDescent="0.5">
      <c r="A19" s="75" t="s">
        <v>16</v>
      </c>
      <c r="B19" s="75" t="s">
        <v>16</v>
      </c>
      <c r="C19" s="81" t="s">
        <v>49</v>
      </c>
      <c r="D19" s="83" t="s">
        <v>49</v>
      </c>
      <c r="E19" s="75" t="s">
        <v>49</v>
      </c>
      <c r="F19" s="21" t="s">
        <v>49</v>
      </c>
      <c r="G19" s="21" t="s">
        <v>49</v>
      </c>
      <c r="H19" s="21" t="s">
        <v>49</v>
      </c>
      <c r="I19" s="21" t="s">
        <v>49</v>
      </c>
      <c r="J19" s="21" t="s">
        <v>49</v>
      </c>
      <c r="K19" s="86" t="s">
        <v>49</v>
      </c>
      <c r="L19" s="21" t="s">
        <v>49</v>
      </c>
      <c r="M19" s="21" t="s">
        <v>49</v>
      </c>
      <c r="N19" s="21" t="s">
        <v>49</v>
      </c>
      <c r="O19" s="21" t="s">
        <v>49</v>
      </c>
      <c r="P19" s="81"/>
    </row>
    <row r="20" spans="1:16" x14ac:dyDescent="0.5">
      <c r="A20" s="75" t="s">
        <v>25</v>
      </c>
      <c r="B20" s="75" t="s">
        <v>25</v>
      </c>
      <c r="C20" s="81" t="s">
        <v>25</v>
      </c>
      <c r="D20" s="83" t="s">
        <v>25</v>
      </c>
      <c r="E20" s="75" t="s">
        <v>25</v>
      </c>
      <c r="F20" s="21" t="s">
        <v>25</v>
      </c>
      <c r="G20" s="21" t="s">
        <v>25</v>
      </c>
      <c r="H20" s="21" t="s">
        <v>25</v>
      </c>
      <c r="I20" s="21" t="s">
        <v>25</v>
      </c>
      <c r="J20" s="21" t="s">
        <v>25</v>
      </c>
      <c r="K20" s="86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81"/>
    </row>
    <row r="21" spans="1:16" x14ac:dyDescent="0.5">
      <c r="A21" s="75" t="s">
        <v>16</v>
      </c>
      <c r="B21" s="75" t="s">
        <v>16</v>
      </c>
      <c r="C21" s="81" t="s">
        <v>47</v>
      </c>
      <c r="D21" s="83" t="s">
        <v>47</v>
      </c>
      <c r="E21" s="75" t="s">
        <v>47</v>
      </c>
      <c r="F21" s="21" t="s">
        <v>47</v>
      </c>
      <c r="G21" s="21" t="s">
        <v>47</v>
      </c>
      <c r="H21" s="21" t="s">
        <v>47</v>
      </c>
      <c r="I21" s="21" t="s">
        <v>47</v>
      </c>
      <c r="J21" s="21" t="s">
        <v>47</v>
      </c>
      <c r="K21" s="86" t="s">
        <v>47</v>
      </c>
      <c r="L21" s="21" t="s">
        <v>47</v>
      </c>
      <c r="M21" s="21" t="s">
        <v>47</v>
      </c>
      <c r="N21" s="21" t="s">
        <v>47</v>
      </c>
      <c r="O21" s="21" t="s">
        <v>47</v>
      </c>
      <c r="P21" s="81"/>
    </row>
    <row r="22" spans="1:16" x14ac:dyDescent="0.5">
      <c r="A22" s="75" t="s">
        <v>26</v>
      </c>
      <c r="B22" s="75" t="s">
        <v>26</v>
      </c>
      <c r="C22" s="81" t="s">
        <v>26</v>
      </c>
      <c r="D22" s="83" t="s">
        <v>26</v>
      </c>
      <c r="E22" s="75" t="s">
        <v>26</v>
      </c>
      <c r="F22" s="21" t="s">
        <v>26</v>
      </c>
      <c r="G22" s="21" t="s">
        <v>67</v>
      </c>
      <c r="H22" s="21" t="s">
        <v>67</v>
      </c>
      <c r="I22" s="21" t="s">
        <v>67</v>
      </c>
      <c r="J22" s="21" t="s">
        <v>67</v>
      </c>
      <c r="K22" s="86" t="s">
        <v>67</v>
      </c>
      <c r="L22" s="21" t="s">
        <v>67</v>
      </c>
      <c r="M22" s="21" t="s">
        <v>67</v>
      </c>
      <c r="N22" s="21" t="s">
        <v>67</v>
      </c>
      <c r="O22" s="21" t="s">
        <v>67</v>
      </c>
      <c r="P22" s="81"/>
    </row>
    <row r="23" spans="1:16" x14ac:dyDescent="0.5">
      <c r="A23" s="75" t="s">
        <v>16</v>
      </c>
      <c r="B23" s="75" t="s">
        <v>16</v>
      </c>
      <c r="C23" s="81" t="s">
        <v>16</v>
      </c>
      <c r="D23" s="83" t="s">
        <v>16</v>
      </c>
      <c r="E23" s="75" t="s">
        <v>16</v>
      </c>
      <c r="F23" s="21" t="s">
        <v>16</v>
      </c>
      <c r="G23" s="21" t="s">
        <v>16</v>
      </c>
      <c r="H23" s="21" t="s">
        <v>16</v>
      </c>
      <c r="I23" s="21" t="s">
        <v>16</v>
      </c>
      <c r="J23" s="21" t="s">
        <v>16</v>
      </c>
      <c r="K23" s="86" t="s">
        <v>16</v>
      </c>
      <c r="L23" s="21" t="s">
        <v>16</v>
      </c>
      <c r="M23" s="21" t="s">
        <v>16</v>
      </c>
      <c r="N23" s="21" t="s">
        <v>16</v>
      </c>
      <c r="O23" s="21" t="s">
        <v>16</v>
      </c>
      <c r="P23" s="81"/>
    </row>
    <row r="24" spans="1:16" x14ac:dyDescent="0.5">
      <c r="A24" s="78" t="s">
        <v>27</v>
      </c>
      <c r="B24" s="78" t="s">
        <v>27</v>
      </c>
      <c r="C24" s="78" t="s">
        <v>27</v>
      </c>
      <c r="D24" s="78" t="s">
        <v>27</v>
      </c>
      <c r="E24" s="78" t="s">
        <v>27</v>
      </c>
      <c r="F24" s="49" t="s">
        <v>27</v>
      </c>
      <c r="G24" s="49" t="s">
        <v>27</v>
      </c>
      <c r="H24" s="49" t="s">
        <v>27</v>
      </c>
      <c r="I24" s="49" t="s">
        <v>27</v>
      </c>
      <c r="J24" s="49" t="s">
        <v>27</v>
      </c>
      <c r="K24" s="87" t="s">
        <v>27</v>
      </c>
      <c r="L24" s="49" t="s">
        <v>27</v>
      </c>
      <c r="M24" s="49" t="s">
        <v>27</v>
      </c>
      <c r="N24" s="49" t="s">
        <v>27</v>
      </c>
      <c r="O24" s="49" t="s">
        <v>27</v>
      </c>
      <c r="P24" s="81"/>
    </row>
    <row r="25" spans="1:16" x14ac:dyDescent="0.5">
      <c r="A25" s="75" t="s">
        <v>28</v>
      </c>
      <c r="B25" s="75" t="s">
        <v>28</v>
      </c>
      <c r="C25" s="81" t="s">
        <v>28</v>
      </c>
      <c r="D25" s="83" t="s">
        <v>28</v>
      </c>
      <c r="E25" s="75" t="s">
        <v>28</v>
      </c>
      <c r="F25" s="21" t="s">
        <v>28</v>
      </c>
      <c r="G25" s="21" t="s">
        <v>28</v>
      </c>
      <c r="H25" s="21" t="s">
        <v>28</v>
      </c>
      <c r="I25" s="21" t="s">
        <v>28</v>
      </c>
      <c r="J25" s="21" t="s">
        <v>28</v>
      </c>
      <c r="K25" s="86" t="s">
        <v>28</v>
      </c>
      <c r="L25" s="21" t="s">
        <v>28</v>
      </c>
      <c r="M25" s="21" t="s">
        <v>28</v>
      </c>
      <c r="N25" s="21" t="s">
        <v>28</v>
      </c>
      <c r="O25" s="21" t="s">
        <v>28</v>
      </c>
      <c r="P25" s="81"/>
    </row>
    <row r="26" spans="1:16" x14ac:dyDescent="0.5">
      <c r="A26" s="75" t="s">
        <v>16</v>
      </c>
      <c r="B26" s="75" t="s">
        <v>16</v>
      </c>
      <c r="C26" s="81" t="s">
        <v>46</v>
      </c>
      <c r="D26" s="83" t="s">
        <v>46</v>
      </c>
      <c r="E26" s="75" t="s">
        <v>46</v>
      </c>
      <c r="F26" s="21" t="s">
        <v>46</v>
      </c>
      <c r="G26" s="21" t="s">
        <v>46</v>
      </c>
      <c r="H26" s="21" t="s">
        <v>46</v>
      </c>
      <c r="I26" s="21" t="s">
        <v>46</v>
      </c>
      <c r="J26" s="21" t="s">
        <v>46</v>
      </c>
      <c r="K26" s="86" t="s">
        <v>46</v>
      </c>
      <c r="L26" s="21" t="s">
        <v>46</v>
      </c>
      <c r="M26" s="21" t="s">
        <v>46</v>
      </c>
      <c r="N26" s="21" t="s">
        <v>46</v>
      </c>
      <c r="O26" s="21" t="s">
        <v>46</v>
      </c>
      <c r="P26" s="81"/>
    </row>
    <row r="27" spans="1:16" x14ac:dyDescent="0.5">
      <c r="A27" s="75" t="s">
        <v>29</v>
      </c>
      <c r="B27" s="75" t="s">
        <v>29</v>
      </c>
      <c r="C27" s="81" t="s">
        <v>29</v>
      </c>
      <c r="D27" s="83" t="s">
        <v>29</v>
      </c>
      <c r="E27" s="75" t="s">
        <v>29</v>
      </c>
      <c r="F27" s="21" t="s">
        <v>29</v>
      </c>
      <c r="G27" s="21" t="s">
        <v>29</v>
      </c>
      <c r="H27" s="21" t="s">
        <v>29</v>
      </c>
      <c r="I27" s="21" t="s">
        <v>29</v>
      </c>
      <c r="J27" s="21" t="s">
        <v>29</v>
      </c>
      <c r="K27" s="86" t="s">
        <v>29</v>
      </c>
      <c r="L27" s="21" t="s">
        <v>29</v>
      </c>
      <c r="M27" s="21" t="s">
        <v>29</v>
      </c>
      <c r="N27" s="21" t="s">
        <v>29</v>
      </c>
      <c r="O27" s="21" t="s">
        <v>29</v>
      </c>
      <c r="P27" s="81"/>
    </row>
    <row r="28" spans="1:16" x14ac:dyDescent="0.5">
      <c r="A28" s="75" t="s">
        <v>16</v>
      </c>
      <c r="B28" s="75" t="s">
        <v>16</v>
      </c>
      <c r="C28" s="81" t="s">
        <v>46</v>
      </c>
      <c r="D28" s="83" t="s">
        <v>46</v>
      </c>
      <c r="E28" s="75" t="s">
        <v>46</v>
      </c>
      <c r="F28" s="21" t="s">
        <v>46</v>
      </c>
      <c r="G28" s="21" t="s">
        <v>46</v>
      </c>
      <c r="H28" s="21" t="s">
        <v>46</v>
      </c>
      <c r="I28" s="21" t="s">
        <v>46</v>
      </c>
      <c r="J28" s="21" t="s">
        <v>46</v>
      </c>
      <c r="K28" s="86" t="s">
        <v>46</v>
      </c>
      <c r="L28" s="21" t="s">
        <v>46</v>
      </c>
      <c r="M28" s="21" t="s">
        <v>46</v>
      </c>
      <c r="N28" s="21" t="s">
        <v>46</v>
      </c>
      <c r="O28" s="21" t="s">
        <v>46</v>
      </c>
      <c r="P28" s="81"/>
    </row>
    <row r="29" spans="1:16" x14ac:dyDescent="0.5">
      <c r="A29" s="78" t="s">
        <v>30</v>
      </c>
      <c r="B29" s="78" t="s">
        <v>30</v>
      </c>
      <c r="C29" s="78" t="s">
        <v>30</v>
      </c>
      <c r="D29" s="78" t="s">
        <v>30</v>
      </c>
      <c r="E29" s="78" t="s">
        <v>30</v>
      </c>
      <c r="F29" s="49" t="s">
        <v>30</v>
      </c>
      <c r="G29" s="49" t="s">
        <v>30</v>
      </c>
      <c r="H29" s="49" t="s">
        <v>30</v>
      </c>
      <c r="I29" s="49" t="s">
        <v>30</v>
      </c>
      <c r="J29" s="49" t="s">
        <v>30</v>
      </c>
      <c r="K29" s="87" t="s">
        <v>30</v>
      </c>
      <c r="L29" s="49" t="s">
        <v>30</v>
      </c>
      <c r="M29" s="49" t="s">
        <v>30</v>
      </c>
      <c r="N29" s="49" t="s">
        <v>30</v>
      </c>
      <c r="O29" s="49" t="s">
        <v>30</v>
      </c>
      <c r="P29" s="81"/>
    </row>
    <row r="30" spans="1:16" x14ac:dyDescent="0.5">
      <c r="A30" s="75" t="s">
        <v>31</v>
      </c>
      <c r="B30" s="75" t="s">
        <v>31</v>
      </c>
      <c r="C30" s="81" t="s">
        <v>31</v>
      </c>
      <c r="D30" s="83" t="s">
        <v>31</v>
      </c>
      <c r="E30" s="75" t="s">
        <v>31</v>
      </c>
      <c r="F30" s="21" t="s">
        <v>31</v>
      </c>
      <c r="G30" s="21" t="s">
        <v>31</v>
      </c>
      <c r="H30" s="21" t="s">
        <v>31</v>
      </c>
      <c r="I30" s="21" t="s">
        <v>31</v>
      </c>
      <c r="J30" s="21" t="s">
        <v>31</v>
      </c>
      <c r="K30" s="86" t="s">
        <v>31</v>
      </c>
      <c r="L30" s="21" t="s">
        <v>31</v>
      </c>
      <c r="M30" s="21" t="s">
        <v>31</v>
      </c>
      <c r="N30" s="21" t="s">
        <v>31</v>
      </c>
      <c r="O30" s="21" t="s">
        <v>31</v>
      </c>
      <c r="P30" s="81"/>
    </row>
    <row r="31" spans="1:16" x14ac:dyDescent="0.5">
      <c r="A31" s="75" t="s">
        <v>32</v>
      </c>
      <c r="B31" s="75" t="s">
        <v>32</v>
      </c>
      <c r="C31" s="81" t="s">
        <v>50</v>
      </c>
      <c r="D31" s="83" t="s">
        <v>50</v>
      </c>
      <c r="E31" s="75" t="s">
        <v>50</v>
      </c>
      <c r="F31" s="21" t="s">
        <v>50</v>
      </c>
      <c r="G31" s="21" t="s">
        <v>50</v>
      </c>
      <c r="H31" s="21" t="s">
        <v>50</v>
      </c>
      <c r="I31" s="21" t="s">
        <v>50</v>
      </c>
      <c r="J31" s="21" t="s">
        <v>68</v>
      </c>
      <c r="K31" s="86" t="s">
        <v>68</v>
      </c>
      <c r="L31" s="21" t="s">
        <v>68</v>
      </c>
      <c r="M31" s="21" t="s">
        <v>68</v>
      </c>
      <c r="N31" s="21" t="s">
        <v>68</v>
      </c>
      <c r="O31" s="21" t="s">
        <v>68</v>
      </c>
      <c r="P31" s="81"/>
    </row>
    <row r="32" spans="1:16" x14ac:dyDescent="0.5">
      <c r="A32" s="75" t="s">
        <v>33</v>
      </c>
      <c r="B32" s="75" t="s">
        <v>33</v>
      </c>
      <c r="C32" s="81" t="s">
        <v>33</v>
      </c>
      <c r="D32" s="83" t="s">
        <v>33</v>
      </c>
      <c r="E32" s="75" t="s">
        <v>33</v>
      </c>
      <c r="F32" s="21" t="s">
        <v>33</v>
      </c>
      <c r="G32" s="21" t="s">
        <v>33</v>
      </c>
      <c r="H32" s="21" t="s">
        <v>33</v>
      </c>
      <c r="I32" s="21" t="s">
        <v>33</v>
      </c>
      <c r="J32" s="21" t="s">
        <v>33</v>
      </c>
      <c r="K32" s="86" t="s">
        <v>33</v>
      </c>
      <c r="L32" s="21" t="s">
        <v>33</v>
      </c>
      <c r="M32" s="21" t="s">
        <v>33</v>
      </c>
      <c r="N32" s="21" t="s">
        <v>33</v>
      </c>
      <c r="O32" s="21" t="s">
        <v>33</v>
      </c>
      <c r="P32" s="81"/>
    </row>
    <row r="33" spans="1:16" x14ac:dyDescent="0.5">
      <c r="A33" s="75" t="s">
        <v>32</v>
      </c>
      <c r="B33" s="75" t="s">
        <v>32</v>
      </c>
      <c r="C33" s="81" t="s">
        <v>50</v>
      </c>
      <c r="D33" s="83" t="s">
        <v>50</v>
      </c>
      <c r="E33" s="75" t="s">
        <v>50</v>
      </c>
      <c r="F33" s="21" t="s">
        <v>50</v>
      </c>
      <c r="G33" s="21" t="s">
        <v>50</v>
      </c>
      <c r="H33" s="21" t="s">
        <v>50</v>
      </c>
      <c r="I33" s="21" t="s">
        <v>50</v>
      </c>
      <c r="J33" s="21" t="s">
        <v>68</v>
      </c>
      <c r="K33" s="86" t="s">
        <v>68</v>
      </c>
      <c r="L33" s="21" t="s">
        <v>68</v>
      </c>
      <c r="M33" s="21" t="s">
        <v>68</v>
      </c>
      <c r="N33" s="21" t="s">
        <v>68</v>
      </c>
      <c r="O33" s="21" t="s">
        <v>68</v>
      </c>
      <c r="P33" s="81"/>
    </row>
    <row r="34" spans="1:16" x14ac:dyDescent="0.5">
      <c r="A34" s="75" t="s">
        <v>34</v>
      </c>
      <c r="B34" s="75" t="s">
        <v>34</v>
      </c>
      <c r="C34" s="81" t="s">
        <v>51</v>
      </c>
      <c r="D34" s="83" t="s">
        <v>51</v>
      </c>
      <c r="E34" s="75" t="s">
        <v>51</v>
      </c>
      <c r="F34" s="21" t="s">
        <v>51</v>
      </c>
      <c r="G34" s="21" t="s">
        <v>51</v>
      </c>
      <c r="H34" s="21" t="s">
        <v>51</v>
      </c>
      <c r="I34" s="21" t="s">
        <v>51</v>
      </c>
      <c r="J34" s="21" t="s">
        <v>69</v>
      </c>
      <c r="K34" s="86" t="s">
        <v>69</v>
      </c>
      <c r="L34" s="21" t="s">
        <v>69</v>
      </c>
      <c r="M34" s="21" t="s">
        <v>69</v>
      </c>
      <c r="N34" s="21" t="s">
        <v>69</v>
      </c>
      <c r="O34" s="21" t="s">
        <v>69</v>
      </c>
      <c r="P34" s="81"/>
    </row>
    <row r="35" spans="1:16" x14ac:dyDescent="0.5">
      <c r="A35" s="75" t="s">
        <v>32</v>
      </c>
      <c r="B35" s="75" t="s">
        <v>32</v>
      </c>
      <c r="C35" s="81" t="s">
        <v>52</v>
      </c>
      <c r="D35" s="83" t="s">
        <v>52</v>
      </c>
      <c r="E35" s="75" t="s">
        <v>52</v>
      </c>
      <c r="F35" s="21" t="s">
        <v>52</v>
      </c>
      <c r="G35" s="21" t="s">
        <v>52</v>
      </c>
      <c r="H35" s="21" t="s">
        <v>52</v>
      </c>
      <c r="I35" s="21" t="s">
        <v>52</v>
      </c>
      <c r="J35" s="21" t="s">
        <v>68</v>
      </c>
      <c r="K35" s="86" t="s">
        <v>68</v>
      </c>
      <c r="L35" s="21" t="s">
        <v>68</v>
      </c>
      <c r="M35" s="21" t="s">
        <v>68</v>
      </c>
      <c r="N35" s="21" t="s">
        <v>68</v>
      </c>
      <c r="O35" s="21" t="s">
        <v>68</v>
      </c>
      <c r="P35" s="81"/>
    </row>
    <row r="36" spans="1:16" x14ac:dyDescent="0.5">
      <c r="A36" s="78" t="s">
        <v>35</v>
      </c>
      <c r="B36" s="78" t="s">
        <v>35</v>
      </c>
      <c r="C36" s="78" t="s">
        <v>35</v>
      </c>
      <c r="D36" s="78" t="s">
        <v>35</v>
      </c>
      <c r="E36" s="78" t="s">
        <v>35</v>
      </c>
      <c r="F36" s="49" t="s">
        <v>35</v>
      </c>
      <c r="G36" s="49" t="s">
        <v>35</v>
      </c>
      <c r="H36" s="49" t="s">
        <v>35</v>
      </c>
      <c r="I36" s="49" t="s">
        <v>35</v>
      </c>
      <c r="J36" s="49" t="s">
        <v>35</v>
      </c>
      <c r="K36" s="87" t="s">
        <v>35</v>
      </c>
      <c r="L36" s="49" t="s">
        <v>35</v>
      </c>
      <c r="M36" s="49" t="s">
        <v>35</v>
      </c>
      <c r="N36" s="49" t="s">
        <v>35</v>
      </c>
      <c r="O36" s="49" t="s">
        <v>35</v>
      </c>
      <c r="P36" s="81"/>
    </row>
    <row r="37" spans="1:16" x14ac:dyDescent="0.5">
      <c r="A37" s="75" t="s">
        <v>36</v>
      </c>
      <c r="B37" s="75" t="s">
        <v>36</v>
      </c>
      <c r="C37" s="81" t="s">
        <v>36</v>
      </c>
      <c r="D37" s="83" t="s">
        <v>36</v>
      </c>
      <c r="E37" s="75" t="s">
        <v>57</v>
      </c>
      <c r="F37" s="21" t="s">
        <v>57</v>
      </c>
      <c r="G37" s="21" t="s">
        <v>57</v>
      </c>
      <c r="H37" s="21" t="s">
        <v>57</v>
      </c>
      <c r="I37" s="21" t="s">
        <v>57</v>
      </c>
      <c r="J37" s="21" t="s">
        <v>57</v>
      </c>
      <c r="K37" s="86" t="s">
        <v>57</v>
      </c>
      <c r="L37" s="21" t="s">
        <v>57</v>
      </c>
      <c r="M37" s="21" t="s">
        <v>57</v>
      </c>
      <c r="N37" s="21" t="s">
        <v>57</v>
      </c>
      <c r="O37" s="21" t="s">
        <v>57</v>
      </c>
      <c r="P37" s="81"/>
    </row>
    <row r="38" spans="1:16" x14ac:dyDescent="0.5">
      <c r="A38" s="78" t="s">
        <v>37</v>
      </c>
      <c r="B38" s="78" t="s">
        <v>37</v>
      </c>
      <c r="C38" s="78" t="s">
        <v>37</v>
      </c>
      <c r="D38" s="78" t="s">
        <v>37</v>
      </c>
      <c r="E38" s="75" t="s">
        <v>58</v>
      </c>
      <c r="F38" s="21" t="s">
        <v>58</v>
      </c>
      <c r="G38" s="21" t="s">
        <v>58</v>
      </c>
      <c r="H38" s="21" t="s">
        <v>58</v>
      </c>
      <c r="I38" s="21" t="s">
        <v>58</v>
      </c>
      <c r="J38" s="21" t="s">
        <v>68</v>
      </c>
      <c r="K38" s="86" t="s">
        <v>68</v>
      </c>
      <c r="L38" s="21" t="s">
        <v>68</v>
      </c>
      <c r="M38" s="21" t="s">
        <v>68</v>
      </c>
      <c r="N38" s="21" t="s">
        <v>68</v>
      </c>
      <c r="O38" s="21" t="s">
        <v>68</v>
      </c>
      <c r="P38" s="81"/>
    </row>
    <row r="39" spans="1:16" x14ac:dyDescent="0.5">
      <c r="A39" s="75" t="s">
        <v>38</v>
      </c>
      <c r="B39" s="75" t="s">
        <v>38</v>
      </c>
      <c r="C39" s="81" t="s">
        <v>38</v>
      </c>
      <c r="D39" s="83" t="s">
        <v>38</v>
      </c>
      <c r="E39" s="78" t="s">
        <v>37</v>
      </c>
      <c r="F39" s="49" t="s">
        <v>37</v>
      </c>
      <c r="G39" s="49" t="s">
        <v>37</v>
      </c>
      <c r="H39" s="49" t="s">
        <v>37</v>
      </c>
      <c r="I39" s="49" t="s">
        <v>37</v>
      </c>
      <c r="J39" s="49" t="s">
        <v>37</v>
      </c>
      <c r="K39" s="87" t="s">
        <v>37</v>
      </c>
      <c r="L39" s="49" t="s">
        <v>37</v>
      </c>
      <c r="M39" s="49" t="s">
        <v>37</v>
      </c>
      <c r="N39" s="49" t="s">
        <v>37</v>
      </c>
      <c r="O39" s="49" t="s">
        <v>37</v>
      </c>
      <c r="P39" s="81"/>
    </row>
    <row r="40" spans="1:16" x14ac:dyDescent="0.5">
      <c r="A40" s="75" t="s">
        <v>39</v>
      </c>
      <c r="B40" s="75" t="s">
        <v>39</v>
      </c>
      <c r="C40" s="81" t="s">
        <v>39</v>
      </c>
      <c r="D40" s="83" t="s">
        <v>39</v>
      </c>
      <c r="E40" s="75" t="s">
        <v>38</v>
      </c>
      <c r="F40" s="21" t="s">
        <v>38</v>
      </c>
      <c r="G40" s="21" t="s">
        <v>38</v>
      </c>
      <c r="H40" s="21" t="s">
        <v>38</v>
      </c>
      <c r="I40" s="21" t="s">
        <v>38</v>
      </c>
      <c r="J40" s="21" t="s">
        <v>38</v>
      </c>
      <c r="K40" s="86" t="s">
        <v>38</v>
      </c>
      <c r="L40" s="21" t="s">
        <v>38</v>
      </c>
      <c r="M40" s="21" t="s">
        <v>38</v>
      </c>
      <c r="N40" s="21" t="s">
        <v>38</v>
      </c>
      <c r="O40" s="21" t="s">
        <v>38</v>
      </c>
      <c r="P40" s="81"/>
    </row>
    <row r="41" spans="1:16" x14ac:dyDescent="0.5">
      <c r="A41" s="75" t="s">
        <v>40</v>
      </c>
      <c r="B41" s="75" t="s">
        <v>40</v>
      </c>
      <c r="C41" s="81" t="s">
        <v>40</v>
      </c>
      <c r="D41" s="83" t="s">
        <v>40</v>
      </c>
      <c r="E41" s="75" t="s">
        <v>39</v>
      </c>
      <c r="F41" s="21" t="s">
        <v>39</v>
      </c>
      <c r="G41" s="21" t="s">
        <v>39</v>
      </c>
      <c r="H41" s="21" t="s">
        <v>39</v>
      </c>
      <c r="I41" s="21" t="s">
        <v>39</v>
      </c>
      <c r="J41" s="21" t="s">
        <v>39</v>
      </c>
      <c r="K41" s="86" t="s">
        <v>39</v>
      </c>
      <c r="L41" s="21" t="s">
        <v>39</v>
      </c>
      <c r="M41" s="21" t="s">
        <v>39</v>
      </c>
      <c r="N41" s="21" t="s">
        <v>39</v>
      </c>
      <c r="O41" s="21" t="s">
        <v>39</v>
      </c>
      <c r="P41" s="81"/>
    </row>
    <row r="42" spans="1:16" x14ac:dyDescent="0.5">
      <c r="A42" s="77" t="s">
        <v>41</v>
      </c>
      <c r="B42" s="77" t="s">
        <v>41</v>
      </c>
      <c r="C42" s="82" t="s">
        <v>41</v>
      </c>
      <c r="D42" s="84" t="s">
        <v>41</v>
      </c>
      <c r="E42" s="75" t="s">
        <v>40</v>
      </c>
      <c r="F42" s="21" t="s">
        <v>40</v>
      </c>
      <c r="G42" s="21" t="s">
        <v>40</v>
      </c>
      <c r="H42" s="21" t="s">
        <v>40</v>
      </c>
      <c r="I42" s="21" t="s">
        <v>40</v>
      </c>
      <c r="J42" s="21" t="s">
        <v>40</v>
      </c>
      <c r="K42" s="86" t="s">
        <v>40</v>
      </c>
      <c r="L42" s="21" t="s">
        <v>40</v>
      </c>
      <c r="M42" s="21" t="s">
        <v>40</v>
      </c>
      <c r="N42" s="21" t="s">
        <v>40</v>
      </c>
      <c r="O42" s="21" t="s">
        <v>40</v>
      </c>
      <c r="P42" s="81"/>
    </row>
    <row r="43" spans="1:16" x14ac:dyDescent="0.5">
      <c r="E43" s="77" t="s">
        <v>41</v>
      </c>
      <c r="F43" s="31" t="s">
        <v>41</v>
      </c>
      <c r="G43" s="31" t="s">
        <v>41</v>
      </c>
      <c r="H43" s="31" t="s">
        <v>41</v>
      </c>
      <c r="I43" s="31" t="s">
        <v>41</v>
      </c>
      <c r="J43" s="31" t="s">
        <v>41</v>
      </c>
      <c r="K43" s="88" t="s">
        <v>41</v>
      </c>
      <c r="L43" s="31" t="s">
        <v>41</v>
      </c>
      <c r="M43" s="31" t="s">
        <v>41</v>
      </c>
      <c r="N43" s="31" t="s">
        <v>41</v>
      </c>
      <c r="O43" s="31" t="s">
        <v>41</v>
      </c>
      <c r="P43" s="81"/>
    </row>
    <row r="44" spans="1:16" x14ac:dyDescent="0.5">
      <c r="E44" s="74" t="s">
        <v>59</v>
      </c>
      <c r="F44" s="74" t="s">
        <v>59</v>
      </c>
      <c r="G44" s="74" t="s">
        <v>59</v>
      </c>
      <c r="H44" s="74" t="s">
        <v>59</v>
      </c>
      <c r="I44" s="74" t="s">
        <v>59</v>
      </c>
      <c r="J44" s="74" t="s">
        <v>59</v>
      </c>
      <c r="K44" s="90" t="s">
        <v>59</v>
      </c>
      <c r="L44" s="74" t="s">
        <v>59</v>
      </c>
      <c r="M44" s="74" t="s">
        <v>59</v>
      </c>
      <c r="N44" s="74" t="s">
        <v>59</v>
      </c>
      <c r="O44" s="74" t="s">
        <v>59</v>
      </c>
      <c r="P44" s="81"/>
    </row>
    <row r="45" spans="1:16" x14ac:dyDescent="0.5">
      <c r="E45" s="75" t="s">
        <v>60</v>
      </c>
      <c r="F45" s="75" t="s">
        <v>60</v>
      </c>
      <c r="G45" s="75" t="s">
        <v>60</v>
      </c>
      <c r="H45" s="75" t="s">
        <v>60</v>
      </c>
      <c r="I45" s="75" t="s">
        <v>60</v>
      </c>
      <c r="J45" s="83" t="s">
        <v>70</v>
      </c>
      <c r="K45" s="83" t="s">
        <v>70</v>
      </c>
      <c r="L45" s="75" t="s">
        <v>70</v>
      </c>
      <c r="M45" s="75" t="s">
        <v>70</v>
      </c>
      <c r="N45" s="75" t="s">
        <v>70</v>
      </c>
      <c r="O45" s="75" t="s">
        <v>70</v>
      </c>
      <c r="P45" s="81"/>
    </row>
    <row r="46" spans="1:16" x14ac:dyDescent="0.5">
      <c r="E46" s="75" t="s">
        <v>61</v>
      </c>
      <c r="F46" s="75" t="s">
        <v>61</v>
      </c>
      <c r="G46" s="75" t="s">
        <v>61</v>
      </c>
      <c r="H46" s="75" t="s">
        <v>61</v>
      </c>
      <c r="I46" s="75" t="s">
        <v>61</v>
      </c>
      <c r="J46" s="83" t="s">
        <v>71</v>
      </c>
      <c r="K46" s="83" t="s">
        <v>71</v>
      </c>
      <c r="L46" s="75" t="s">
        <v>71</v>
      </c>
      <c r="M46" s="75" t="s">
        <v>71</v>
      </c>
      <c r="N46" s="75" t="s">
        <v>71</v>
      </c>
      <c r="O46" s="75" t="s">
        <v>71</v>
      </c>
      <c r="P46" s="81"/>
    </row>
    <row r="47" spans="1:16" x14ac:dyDescent="0.5">
      <c r="E47" s="75" t="s">
        <v>62</v>
      </c>
      <c r="F47" s="75" t="s">
        <v>62</v>
      </c>
      <c r="G47" s="75" t="s">
        <v>62</v>
      </c>
      <c r="H47" s="75" t="s">
        <v>62</v>
      </c>
      <c r="I47" s="75" t="s">
        <v>62</v>
      </c>
      <c r="J47" s="83" t="s">
        <v>72</v>
      </c>
      <c r="K47" s="83" t="s">
        <v>72</v>
      </c>
      <c r="L47" s="75" t="s">
        <v>72</v>
      </c>
      <c r="M47" s="75" t="s">
        <v>72</v>
      </c>
      <c r="N47" s="75" t="s">
        <v>72</v>
      </c>
      <c r="O47" s="75" t="s">
        <v>72</v>
      </c>
      <c r="P47" s="81"/>
    </row>
    <row r="48" spans="1:16" x14ac:dyDescent="0.5">
      <c r="E48" s="76" t="s">
        <v>61</v>
      </c>
      <c r="F48" s="76" t="s">
        <v>61</v>
      </c>
      <c r="G48" s="76" t="s">
        <v>61</v>
      </c>
      <c r="H48" s="76" t="s">
        <v>61</v>
      </c>
      <c r="I48" s="76" t="s">
        <v>61</v>
      </c>
      <c r="J48" s="89" t="s">
        <v>48</v>
      </c>
      <c r="K48" s="89" t="s">
        <v>48</v>
      </c>
      <c r="L48" s="76" t="s">
        <v>48</v>
      </c>
      <c r="M48" s="76" t="s">
        <v>48</v>
      </c>
      <c r="N48" s="76" t="s">
        <v>48</v>
      </c>
      <c r="O48" s="76" t="s">
        <v>48</v>
      </c>
      <c r="P48" s="81"/>
    </row>
    <row r="49" spans="10:16" x14ac:dyDescent="0.5">
      <c r="J49" s="74" t="s">
        <v>73</v>
      </c>
      <c r="K49" s="90" t="s">
        <v>73</v>
      </c>
      <c r="L49" s="74" t="s">
        <v>73</v>
      </c>
      <c r="M49" s="74" t="s">
        <v>73</v>
      </c>
      <c r="N49" s="74" t="s">
        <v>73</v>
      </c>
      <c r="O49" s="74" t="s">
        <v>73</v>
      </c>
      <c r="P49" s="81"/>
    </row>
    <row r="50" spans="10:16" x14ac:dyDescent="0.5">
      <c r="J50" s="83" t="s">
        <v>74</v>
      </c>
      <c r="K50" s="83" t="s">
        <v>74</v>
      </c>
      <c r="L50" s="75" t="s">
        <v>74</v>
      </c>
      <c r="M50" s="75" t="s">
        <v>74</v>
      </c>
      <c r="N50" s="75" t="s">
        <v>74</v>
      </c>
      <c r="O50" s="75" t="s">
        <v>74</v>
      </c>
      <c r="P50" s="81"/>
    </row>
    <row r="51" spans="10:16" x14ac:dyDescent="0.5">
      <c r="J51" s="83" t="s">
        <v>75</v>
      </c>
      <c r="K51" s="83" t="s">
        <v>75</v>
      </c>
      <c r="L51" s="75" t="s">
        <v>75</v>
      </c>
      <c r="M51" s="75" t="s">
        <v>75</v>
      </c>
      <c r="N51" s="75" t="s">
        <v>75</v>
      </c>
      <c r="O51" s="75" t="s">
        <v>75</v>
      </c>
      <c r="P51" s="81"/>
    </row>
    <row r="52" spans="10:16" x14ac:dyDescent="0.5">
      <c r="J52" s="84" t="s">
        <v>76</v>
      </c>
      <c r="K52" s="84" t="s">
        <v>76</v>
      </c>
      <c r="L52" s="77" t="s">
        <v>76</v>
      </c>
      <c r="M52" s="77" t="s">
        <v>76</v>
      </c>
      <c r="N52" s="77" t="s">
        <v>76</v>
      </c>
      <c r="O52" s="77" t="s">
        <v>76</v>
      </c>
      <c r="P52" s="82"/>
    </row>
  </sheetData>
  <pageMargins left="0.39370078740157483" right="0.39370078740157483" top="0.55118110236220474" bottom="0.15748031496062992" header="0.11811023622047245" footer="0.11811023622047245"/>
  <pageSetup paperSize="9" scale="45" orientation="landscape" r:id="rId1"/>
  <headerFooter>
    <oddHeader>&amp;L&amp;"Angsana New,Bold"&amp;16ตารางเปรียบเทียบข้อมูลราคาข้าว-ขายส่ง ระหว่างปี 2545-2560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49" sqref="A3:A49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  <c r="O2" s="18" t="s">
        <v>55</v>
      </c>
      <c r="P2" s="18" t="s">
        <v>56</v>
      </c>
    </row>
    <row r="3" spans="1:17" x14ac:dyDescent="0.55000000000000004">
      <c r="A3" s="21" t="s">
        <v>15</v>
      </c>
      <c r="B3" s="22">
        <f>[10]มค!AG3</f>
        <v>33115</v>
      </c>
      <c r="C3" s="22">
        <f>[10]กพ!AE3</f>
        <v>32871.052631578947</v>
      </c>
      <c r="D3" s="41">
        <f>[10]มีค!AG3</f>
        <v>32031.81818181818</v>
      </c>
      <c r="E3" s="22">
        <f>[10]เมย!AG3</f>
        <v>31850</v>
      </c>
      <c r="F3" s="22">
        <f>[10]พค!AG3</f>
        <v>31850</v>
      </c>
      <c r="G3" s="22">
        <f>[10]มิย!AG3</f>
        <v>28107.142857142859</v>
      </c>
      <c r="H3" s="22">
        <f>[10]กค!AG3</f>
        <v>29395</v>
      </c>
      <c r="I3" s="22">
        <f>[10]สค!AG3</f>
        <v>29695</v>
      </c>
      <c r="J3" s="22">
        <f>[10]กย!AG3</f>
        <v>30909.090909090908</v>
      </c>
      <c r="K3" s="22">
        <f>[10]ตค!AG3</f>
        <v>30168.18181818182</v>
      </c>
      <c r="L3" s="22">
        <f>[10]พย!AG3</f>
        <v>29936.363636363636</v>
      </c>
      <c r="M3" s="22">
        <f>[10]ธค!AG3</f>
        <v>30245</v>
      </c>
      <c r="N3" s="42">
        <f>P3</f>
        <v>30847.804169514697</v>
      </c>
      <c r="O3" s="43">
        <f>SUM(B3:M3)</f>
        <v>370173.65003417636</v>
      </c>
      <c r="P3" s="44">
        <f>O3/12</f>
        <v>30847.804169514697</v>
      </c>
      <c r="Q3" s="43"/>
    </row>
    <row r="4" spans="1:17" x14ac:dyDescent="0.55000000000000004">
      <c r="A4" s="21" t="s">
        <v>45</v>
      </c>
      <c r="B4" s="22">
        <f>[10]มค!AG4</f>
        <v>31330</v>
      </c>
      <c r="C4" s="22">
        <f>[10]กพ!AE4</f>
        <v>30550</v>
      </c>
      <c r="D4" s="41">
        <f>[10]มีค!AG4</f>
        <v>29868.18181818182</v>
      </c>
      <c r="E4" s="22">
        <f>[10]เมย!AG4</f>
        <v>29585.294117647059</v>
      </c>
      <c r="F4" s="22">
        <f>[10]พค!AG4</f>
        <v>28950</v>
      </c>
      <c r="G4" s="22">
        <f>[10]มิย!AG4</f>
        <v>27902.380952380954</v>
      </c>
      <c r="H4" s="22">
        <f>[10]กค!AG4</f>
        <v>29750</v>
      </c>
      <c r="I4" s="24" t="s">
        <v>43</v>
      </c>
      <c r="J4" s="22">
        <f>[10]กย!AG4</f>
        <v>0</v>
      </c>
      <c r="K4" s="22">
        <f>[10]ตค!AG4</f>
        <v>0</v>
      </c>
      <c r="L4" s="22">
        <f>[10]พย!AG4</f>
        <v>28522.727272727272</v>
      </c>
      <c r="M4" s="22">
        <f>[10]ธค!AG4</f>
        <v>27480</v>
      </c>
      <c r="N4" s="45">
        <f>P4</f>
        <v>29326.509351215234</v>
      </c>
      <c r="O4" s="67">
        <f>SUM(B4:M4)</f>
        <v>263938.58416093711</v>
      </c>
      <c r="P4" s="44">
        <f>O4/9</f>
        <v>29326.509351215234</v>
      </c>
    </row>
    <row r="5" spans="1:17" x14ac:dyDescent="0.55000000000000004">
      <c r="A5" s="21" t="s">
        <v>17</v>
      </c>
      <c r="B5" s="22">
        <f>[10]มค!AG5</f>
        <v>32625</v>
      </c>
      <c r="C5" s="22">
        <f>[10]กพ!AE5</f>
        <v>32371.052631578947</v>
      </c>
      <c r="D5" s="41">
        <f>[10]มีค!AG5</f>
        <v>31531.81818181818</v>
      </c>
      <c r="E5" s="22">
        <f>[10]เมย!AG5</f>
        <v>31350</v>
      </c>
      <c r="F5" s="22">
        <f>[10]พค!AG5</f>
        <v>31350</v>
      </c>
      <c r="G5" s="22">
        <f>[10]มิย!AG5</f>
        <v>27640.476190476191</v>
      </c>
      <c r="H5" s="22">
        <f>[10]กค!AG5</f>
        <v>28585</v>
      </c>
      <c r="I5" s="22">
        <f>[10]สค!AG5</f>
        <v>29065</v>
      </c>
      <c r="J5" s="22">
        <f>[10]กย!AG5</f>
        <v>30400</v>
      </c>
      <c r="K5" s="22">
        <f>[10]ตค!AG5</f>
        <v>29368.18181818182</v>
      </c>
      <c r="L5" s="22">
        <f>[10]พย!AG5</f>
        <v>29300</v>
      </c>
      <c r="M5" s="22">
        <f>[10]ธค!AG5</f>
        <v>29745</v>
      </c>
      <c r="N5" s="45">
        <f>P5</f>
        <v>30277.62740183793</v>
      </c>
      <c r="O5" s="67">
        <f t="shared" ref="O5:O22" si="0">SUM(B5:M5)</f>
        <v>363331.52882205514</v>
      </c>
      <c r="P5" s="44">
        <f>O5/12</f>
        <v>30277.62740183793</v>
      </c>
    </row>
    <row r="6" spans="1:17" x14ac:dyDescent="0.55000000000000004">
      <c r="A6" s="21" t="s">
        <v>46</v>
      </c>
      <c r="B6" s="22">
        <f>[10]มค!AG6</f>
        <v>30625</v>
      </c>
      <c r="C6" s="22">
        <f>[10]กพ!AE6</f>
        <v>29876.315789473683</v>
      </c>
      <c r="D6" s="41">
        <f>[10]มีค!AG6</f>
        <v>29313.636363636364</v>
      </c>
      <c r="E6" s="22">
        <f>[10]เมย!AG6</f>
        <v>28985.294117647059</v>
      </c>
      <c r="F6" s="22">
        <f>[10]พค!AG6</f>
        <v>28488.888888888891</v>
      </c>
      <c r="G6" s="22">
        <f>[10]มิย!AG6</f>
        <v>27445.238095238095</v>
      </c>
      <c r="H6" s="22">
        <f>[10]กค!AG6</f>
        <v>28850</v>
      </c>
      <c r="I6" s="24" t="s">
        <v>43</v>
      </c>
      <c r="J6" s="22">
        <f>[10]กย!AG6</f>
        <v>0</v>
      </c>
      <c r="K6" s="22">
        <f>[10]ตค!AG6</f>
        <v>0</v>
      </c>
      <c r="L6" s="22">
        <f>[10]พย!AG6</f>
        <v>27931.81818181818</v>
      </c>
      <c r="M6" s="22">
        <f>[10]ธค!AG6</f>
        <v>26980</v>
      </c>
      <c r="N6" s="45">
        <f>P6</f>
        <v>28721.799048522473</v>
      </c>
      <c r="O6" s="67">
        <f>SUM(B6:M6)</f>
        <v>258496.19143670227</v>
      </c>
      <c r="P6" s="44">
        <f>O6/9</f>
        <v>28721.799048522473</v>
      </c>
    </row>
    <row r="7" spans="1:17" x14ac:dyDescent="0.55000000000000004">
      <c r="A7" s="21" t="s">
        <v>18</v>
      </c>
      <c r="B7" s="22">
        <f>[10]มค!AG7</f>
        <v>13625</v>
      </c>
      <c r="C7" s="22">
        <f>[10]กพ!AE7</f>
        <v>13286.842105263158</v>
      </c>
      <c r="D7" s="41">
        <f>[10]มีค!AG7</f>
        <v>11759.09090909091</v>
      </c>
      <c r="E7" s="22">
        <f>[10]เมย!AG7</f>
        <v>11250</v>
      </c>
      <c r="F7" s="22">
        <f>[10]พค!AG7</f>
        <v>10250</v>
      </c>
      <c r="G7" s="22">
        <f>[10]มิย!AG7</f>
        <v>10269.047619047618</v>
      </c>
      <c r="H7" s="22">
        <f>[10]กค!AG7</f>
        <v>10685</v>
      </c>
      <c r="I7" s="22">
        <f>[10]สค!AG7</f>
        <v>11575</v>
      </c>
      <c r="J7" s="22">
        <f>[10]กย!AG7</f>
        <v>12445.454545454546</v>
      </c>
      <c r="K7" s="22">
        <f>[10]ตค!AG7</f>
        <v>12145.454545454546</v>
      </c>
      <c r="L7" s="22">
        <f>[10]พย!AG7</f>
        <v>11935.714285714286</v>
      </c>
      <c r="M7" s="22">
        <f>[10]ธค!AG7</f>
        <v>11770</v>
      </c>
      <c r="N7" s="45">
        <f t="shared" ref="N7:N22" si="1">P7</f>
        <v>11749.717000835422</v>
      </c>
      <c r="O7" s="67">
        <f t="shared" si="0"/>
        <v>140996.60401002507</v>
      </c>
      <c r="P7" s="44">
        <f>O7/12</f>
        <v>11749.717000835422</v>
      </c>
    </row>
    <row r="8" spans="1:17" x14ac:dyDescent="0.55000000000000004">
      <c r="A8" s="21" t="s">
        <v>46</v>
      </c>
      <c r="B8" s="22">
        <f>[10]มค!AG8</f>
        <v>13625</v>
      </c>
      <c r="C8" s="22">
        <f>[10]กพ!AE8</f>
        <v>13286.842105263158</v>
      </c>
      <c r="D8" s="41">
        <f>[10]มีค!AG8</f>
        <v>11759.09090909091</v>
      </c>
      <c r="E8" s="22">
        <f>[10]เมย!AG8</f>
        <v>11250</v>
      </c>
      <c r="F8" s="22">
        <f>[10]พค!AG8</f>
        <v>10250</v>
      </c>
      <c r="G8" s="22">
        <f>[10]มิย!AG8</f>
        <v>10269.047619047618</v>
      </c>
      <c r="H8" s="22">
        <f>[10]กค!AG8</f>
        <v>10685</v>
      </c>
      <c r="I8" s="22">
        <f>[10]สค!AG8</f>
        <v>11575</v>
      </c>
      <c r="J8" s="22">
        <f>[10]กย!AG8</f>
        <v>12445.454545454546</v>
      </c>
      <c r="K8" s="22">
        <f>[10]ตค!AG8</f>
        <v>12145.454545454546</v>
      </c>
      <c r="L8" s="22">
        <f>[10]พย!AG8</f>
        <v>12068.181818181818</v>
      </c>
      <c r="M8" s="22">
        <f>[10]ธค!AG8</f>
        <v>11890</v>
      </c>
      <c r="N8" s="45">
        <f t="shared" si="1"/>
        <v>11770.755961874384</v>
      </c>
      <c r="O8" s="67">
        <f>SUM(B8:M8)</f>
        <v>141249.0715424926</v>
      </c>
      <c r="P8" s="44">
        <f>O8/12</f>
        <v>11770.755961874384</v>
      </c>
    </row>
    <row r="9" spans="1:17" x14ac:dyDescent="0.55000000000000004">
      <c r="A9" s="21" t="s">
        <v>19</v>
      </c>
      <c r="B9" s="22">
        <f>[10]มค!AG9</f>
        <v>19040</v>
      </c>
      <c r="C9" s="22">
        <f>[10]กพ!AE9</f>
        <v>18271.052631578947</v>
      </c>
      <c r="D9" s="41">
        <f>[10]มีค!AG9</f>
        <v>17181.81818181818</v>
      </c>
      <c r="E9" s="22">
        <f>[10]เมย!AG9</f>
        <v>15361.764705882353</v>
      </c>
      <c r="F9" s="22">
        <f>[10]พค!AG9</f>
        <v>16227.777777777777</v>
      </c>
      <c r="G9" s="22">
        <f>[10]มิย!AG9</f>
        <v>15202.380952380952</v>
      </c>
      <c r="H9" s="22">
        <f>[10]กค!AG9</f>
        <v>15050</v>
      </c>
      <c r="I9" s="22">
        <f>[10]สค!AG9</f>
        <v>15185</v>
      </c>
      <c r="J9" s="22">
        <f>[10]กย!AG9</f>
        <v>14786.363636363636</v>
      </c>
      <c r="K9" s="22">
        <f>[10]ตค!AG9</f>
        <v>14436.363636363636</v>
      </c>
      <c r="L9" s="22">
        <f>[10]พย!AG9</f>
        <v>15722.727272727272</v>
      </c>
      <c r="M9" s="22">
        <f>[10]ธค!AG9</f>
        <v>16215</v>
      </c>
      <c r="N9" s="45">
        <f t="shared" si="1"/>
        <v>16056.687399574397</v>
      </c>
      <c r="O9" s="43">
        <f t="shared" si="0"/>
        <v>192680.24879489277</v>
      </c>
      <c r="P9" s="44">
        <f>O9/12</f>
        <v>16056.687399574397</v>
      </c>
    </row>
    <row r="10" spans="1:17" x14ac:dyDescent="0.55000000000000004">
      <c r="A10" s="21" t="s">
        <v>46</v>
      </c>
      <c r="B10" s="22">
        <f>[10]มค!AG10</f>
        <v>0</v>
      </c>
      <c r="C10" s="22">
        <f>[10]กพ!AE10</f>
        <v>0</v>
      </c>
      <c r="D10" s="41">
        <f>[10]มีค!AG10</f>
        <v>0</v>
      </c>
      <c r="E10" s="22">
        <f>[10]เมย!AG10</f>
        <v>0</v>
      </c>
      <c r="F10" s="22">
        <f>[10]พค!AG10</f>
        <v>12094.444444444445</v>
      </c>
      <c r="G10" s="22">
        <f>[10]มิย!AG10</f>
        <v>14692.857142857143</v>
      </c>
      <c r="H10" s="22">
        <f>[10]กค!AG10</f>
        <v>14550</v>
      </c>
      <c r="I10" s="22">
        <f>[10]สค!AG10</f>
        <v>14685</v>
      </c>
      <c r="J10" s="22">
        <f>[10]กย!AG10</f>
        <v>14286.363636363636</v>
      </c>
      <c r="K10" s="22">
        <f>[10]ตค!AG10</f>
        <v>13936.363636363636</v>
      </c>
      <c r="L10" s="22">
        <f>[10]พย!AG10</f>
        <v>15222.727272727272</v>
      </c>
      <c r="M10" s="22">
        <f>[10]ธค!AG10</f>
        <v>15715</v>
      </c>
      <c r="N10" s="45">
        <f t="shared" si="1"/>
        <v>14397.844516594516</v>
      </c>
      <c r="O10" s="43">
        <f t="shared" si="0"/>
        <v>115182.75613275613</v>
      </c>
      <c r="P10" s="44">
        <f>O10/8</f>
        <v>14397.844516594516</v>
      </c>
    </row>
    <row r="11" spans="1:17" x14ac:dyDescent="0.55000000000000004">
      <c r="A11" s="21" t="s">
        <v>20</v>
      </c>
      <c r="B11" s="22">
        <f>[10]มค!AG11</f>
        <v>18070</v>
      </c>
      <c r="C11" s="22">
        <f>[10]กพ!AE11</f>
        <v>17128.947368421053</v>
      </c>
      <c r="D11" s="41">
        <f>[10]มีค!AG11</f>
        <v>15890.90909090909</v>
      </c>
      <c r="E11" s="22">
        <f>[10]เมย!AG11</f>
        <v>14450</v>
      </c>
      <c r="F11" s="22">
        <f>[10]พค!AG11</f>
        <v>14677.777777777777</v>
      </c>
      <c r="G11" s="22">
        <f>[10]มิย!AG11</f>
        <v>14407.142857142857</v>
      </c>
      <c r="H11" s="22">
        <f>[10]กค!AG11</f>
        <v>13815</v>
      </c>
      <c r="I11" s="22">
        <f>[10]สค!AG11</f>
        <v>14075</v>
      </c>
      <c r="J11" s="22">
        <f>[10]กย!AG11</f>
        <v>14168.181818181818</v>
      </c>
      <c r="K11" s="22">
        <f>[10]ตค!AG11</f>
        <v>14018.181818181818</v>
      </c>
      <c r="L11" s="22">
        <f>[10]พย!AG11</f>
        <v>15231.818181818182</v>
      </c>
      <c r="M11" s="22">
        <f>[10]ธค!AG11</f>
        <v>15715</v>
      </c>
      <c r="N11" s="45">
        <f t="shared" si="1"/>
        <v>15137.329909369384</v>
      </c>
      <c r="O11" s="43">
        <f t="shared" si="0"/>
        <v>181647.9589124326</v>
      </c>
      <c r="P11" s="44">
        <f t="shared" ref="P11:P22" si="2">O11/12</f>
        <v>15137.329909369384</v>
      </c>
    </row>
    <row r="12" spans="1:17" x14ac:dyDescent="0.55000000000000004">
      <c r="A12" s="21" t="s">
        <v>47</v>
      </c>
      <c r="B12" s="22">
        <f>[10]มค!AG12</f>
        <v>18070</v>
      </c>
      <c r="C12" s="22">
        <f>[10]กพ!AE12</f>
        <v>17128.947368421053</v>
      </c>
      <c r="D12" s="41">
        <f>[10]มีค!AG12</f>
        <v>15890.90909090909</v>
      </c>
      <c r="E12" s="22">
        <f>[10]เมย!AG12</f>
        <v>14450</v>
      </c>
      <c r="F12" s="22">
        <f>[10]พค!AG12</f>
        <v>13988.888888888889</v>
      </c>
      <c r="G12" s="22">
        <f>[10]มิย!AG12</f>
        <v>13897.619047619048</v>
      </c>
      <c r="H12" s="22">
        <f>[10]กค!AG12</f>
        <v>13315</v>
      </c>
      <c r="I12" s="22">
        <f>[10]สค!AG12</f>
        <v>13625</v>
      </c>
      <c r="J12" s="22">
        <f>[10]กย!AG12</f>
        <v>13668.181818181818</v>
      </c>
      <c r="K12" s="22">
        <f>[10]ตค!AG12</f>
        <v>13518.181818181818</v>
      </c>
      <c r="L12" s="22">
        <f>[10]พย!AG12</f>
        <v>14754.545454545454</v>
      </c>
      <c r="M12" s="22">
        <f>[10]ธค!AG12</f>
        <v>15215</v>
      </c>
      <c r="N12" s="45">
        <f t="shared" si="1"/>
        <v>14793.522790562265</v>
      </c>
      <c r="O12" s="43">
        <f t="shared" si="0"/>
        <v>177522.27348674717</v>
      </c>
      <c r="P12" s="44">
        <f t="shared" si="2"/>
        <v>14793.522790562265</v>
      </c>
    </row>
    <row r="13" spans="1:17" x14ac:dyDescent="0.55000000000000004">
      <c r="A13" s="21" t="s">
        <v>21</v>
      </c>
      <c r="B13" s="22">
        <f>[10]มค!AG13</f>
        <v>17560</v>
      </c>
      <c r="C13" s="22">
        <f>[10]กพ!AE13</f>
        <v>16586.842105263157</v>
      </c>
      <c r="D13" s="41">
        <f>[10]มีค!AG13</f>
        <v>15222.727272727272</v>
      </c>
      <c r="E13" s="22">
        <f>[10]เมย!AG13</f>
        <v>13697.058823529413</v>
      </c>
      <c r="F13" s="22">
        <f>[10]พค!AG13</f>
        <v>14133.333333333334</v>
      </c>
      <c r="G13" s="22">
        <f>[10]มิย!AG13</f>
        <v>13916.666666666666</v>
      </c>
      <c r="H13" s="22">
        <f>[10]กค!AG13</f>
        <v>13455</v>
      </c>
      <c r="I13" s="22">
        <f>[10]สค!AG13</f>
        <v>13725</v>
      </c>
      <c r="J13" s="22">
        <f>[10]กย!AG13</f>
        <v>13963.636363636364</v>
      </c>
      <c r="K13" s="22">
        <f>[10]ตค!AG13</f>
        <v>13818.181818181818</v>
      </c>
      <c r="L13" s="22">
        <f>[10]พย!AG13</f>
        <v>14881.818181818182</v>
      </c>
      <c r="M13" s="22">
        <f>[10]ธค!AG13</f>
        <v>15360</v>
      </c>
      <c r="N13" s="45">
        <f t="shared" si="1"/>
        <v>14693.355380429684</v>
      </c>
      <c r="O13" s="43">
        <f t="shared" si="0"/>
        <v>176320.26456515622</v>
      </c>
      <c r="P13" s="44">
        <f t="shared" si="2"/>
        <v>14693.355380429684</v>
      </c>
    </row>
    <row r="14" spans="1:17" x14ac:dyDescent="0.55000000000000004">
      <c r="A14" s="21" t="s">
        <v>47</v>
      </c>
      <c r="B14" s="22">
        <f>[10]มค!AG14</f>
        <v>17560</v>
      </c>
      <c r="C14" s="22">
        <f>[10]กพ!AE14</f>
        <v>16586.842105263157</v>
      </c>
      <c r="D14" s="41">
        <f>[10]มีค!AG14</f>
        <v>15222.727272727272</v>
      </c>
      <c r="E14" s="22">
        <f>[10]เมย!AG14</f>
        <v>13697.058823529413</v>
      </c>
      <c r="F14" s="22">
        <f>[10]พค!AG14</f>
        <v>13494.444444444445</v>
      </c>
      <c r="G14" s="22">
        <f>[10]มิย!AG14</f>
        <v>13416.666666666666</v>
      </c>
      <c r="H14" s="22">
        <f>[10]กค!AG14</f>
        <v>12955</v>
      </c>
      <c r="I14" s="22">
        <f>[10]สค!AG14</f>
        <v>13265</v>
      </c>
      <c r="J14" s="22">
        <f>[10]กย!AG14</f>
        <v>13463.636363636364</v>
      </c>
      <c r="K14" s="22">
        <f>[10]ตค!AG14</f>
        <v>13318.181818181818</v>
      </c>
      <c r="L14" s="22">
        <f>[10]พย!AG14</f>
        <v>14381.818181818182</v>
      </c>
      <c r="M14" s="22">
        <f>[10]ธค!AG14</f>
        <v>14860</v>
      </c>
      <c r="N14" s="45">
        <f t="shared" si="1"/>
        <v>14351.78130635561</v>
      </c>
      <c r="O14" s="43">
        <f t="shared" si="0"/>
        <v>172221.37567626731</v>
      </c>
      <c r="P14" s="44">
        <f t="shared" si="2"/>
        <v>14351.78130635561</v>
      </c>
    </row>
    <row r="15" spans="1:17" x14ac:dyDescent="0.55000000000000004">
      <c r="A15" s="21" t="s">
        <v>22</v>
      </c>
      <c r="B15" s="22">
        <f>[10]มค!AG15</f>
        <v>0</v>
      </c>
      <c r="C15" s="22">
        <f>[10]กพ!AE15</f>
        <v>0</v>
      </c>
      <c r="D15" s="41">
        <f>[10]มีค!AG15</f>
        <v>0</v>
      </c>
      <c r="E15" s="22">
        <f>[10]เมย!AG15</f>
        <v>0</v>
      </c>
      <c r="F15" s="22">
        <f>[10]พค!AG15</f>
        <v>0</v>
      </c>
      <c r="G15" s="22">
        <f>[10]มิย!AG15</f>
        <v>0</v>
      </c>
      <c r="H15" s="22">
        <f>[10]กค!AG15</f>
        <v>0</v>
      </c>
      <c r="I15" s="22">
        <f>[10]สค!AG15</f>
        <v>0</v>
      </c>
      <c r="J15" s="22">
        <f>[10]กย!AG15</f>
        <v>0</v>
      </c>
      <c r="K15" s="22">
        <f>[10]ตค!AG15</f>
        <v>0</v>
      </c>
      <c r="L15" s="22">
        <f>[10]พย!AG15</f>
        <v>0</v>
      </c>
      <c r="M15" s="22">
        <f>[10]ธค!AG15</f>
        <v>0</v>
      </c>
      <c r="N15" s="45">
        <f t="shared" si="1"/>
        <v>0</v>
      </c>
      <c r="O15" s="43">
        <f t="shared" si="0"/>
        <v>0</v>
      </c>
      <c r="P15" s="44">
        <f t="shared" si="2"/>
        <v>0</v>
      </c>
    </row>
    <row r="16" spans="1:17" x14ac:dyDescent="0.55000000000000004">
      <c r="A16" s="21" t="s">
        <v>46</v>
      </c>
      <c r="B16" s="22">
        <f>[10]มค!AG16</f>
        <v>0</v>
      </c>
      <c r="C16" s="22">
        <f>[10]กพ!AE16</f>
        <v>0</v>
      </c>
      <c r="D16" s="41">
        <f>[10]มีค!AG16</f>
        <v>0</v>
      </c>
      <c r="E16" s="22">
        <f>[10]เมย!AG16</f>
        <v>0</v>
      </c>
      <c r="F16" s="22">
        <f>[10]พค!AG16</f>
        <v>0</v>
      </c>
      <c r="G16" s="22">
        <f>[10]มิย!AG16</f>
        <v>0</v>
      </c>
      <c r="H16" s="22">
        <f>[10]กค!AG16</f>
        <v>0</v>
      </c>
      <c r="I16" s="22">
        <f>[10]สค!AG16</f>
        <v>0</v>
      </c>
      <c r="J16" s="22">
        <f>[10]กย!AG16</f>
        <v>0</v>
      </c>
      <c r="K16" s="22">
        <f>[10]ตค!AG16</f>
        <v>0</v>
      </c>
      <c r="L16" s="22">
        <f>[10]พย!AG16</f>
        <v>0</v>
      </c>
      <c r="M16" s="22">
        <f>[10]ธค!AG16</f>
        <v>0</v>
      </c>
      <c r="N16" s="45">
        <f t="shared" si="1"/>
        <v>0</v>
      </c>
      <c r="O16" s="43">
        <f t="shared" si="0"/>
        <v>0</v>
      </c>
      <c r="P16" s="44">
        <f t="shared" si="2"/>
        <v>0</v>
      </c>
    </row>
    <row r="17" spans="1:16" x14ac:dyDescent="0.55000000000000004">
      <c r="A17" s="21" t="s">
        <v>23</v>
      </c>
      <c r="B17" s="22">
        <f>[10]มค!AG17</f>
        <v>17070</v>
      </c>
      <c r="C17" s="22">
        <f>[10]กพ!AE17</f>
        <v>16007.894736842105</v>
      </c>
      <c r="D17" s="41">
        <f>[10]มีค!AG17</f>
        <v>14477.272727272728</v>
      </c>
      <c r="E17" s="22">
        <f>[10]เมย!AG17</f>
        <v>12920.588235294117</v>
      </c>
      <c r="F17" s="22">
        <f>[10]พค!AG17</f>
        <v>13494.444444444445</v>
      </c>
      <c r="G17" s="22">
        <f>[10]มิย!AG17</f>
        <v>13230.952380952382</v>
      </c>
      <c r="H17" s="22">
        <f>[10]กค!AG17</f>
        <v>13060</v>
      </c>
      <c r="I17" s="22">
        <f>[10]สค!AG17</f>
        <v>13460</v>
      </c>
      <c r="J17" s="22">
        <f>[10]กย!AG17</f>
        <v>13668.181818181818</v>
      </c>
      <c r="K17" s="22">
        <f>[10]ตค!AG17</f>
        <v>13518.181818181818</v>
      </c>
      <c r="L17" s="22">
        <f>[10]พย!AG17</f>
        <v>14686.363636363636</v>
      </c>
      <c r="M17" s="22">
        <f>[10]ธค!AG17</f>
        <v>15155</v>
      </c>
      <c r="N17" s="45">
        <f t="shared" si="1"/>
        <v>14229.073316461088</v>
      </c>
      <c r="O17" s="43">
        <f t="shared" si="0"/>
        <v>170748.87979753307</v>
      </c>
      <c r="P17" s="44">
        <f t="shared" si="2"/>
        <v>14229.073316461088</v>
      </c>
    </row>
    <row r="18" spans="1:16" x14ac:dyDescent="0.55000000000000004">
      <c r="A18" s="21" t="s">
        <v>48</v>
      </c>
      <c r="B18" s="22">
        <f>[10]มค!AG18</f>
        <v>17070</v>
      </c>
      <c r="C18" s="22">
        <f>[10]กพ!AE18</f>
        <v>16007.894736842105</v>
      </c>
      <c r="D18" s="41">
        <f>[10]มีค!AG18</f>
        <v>14477.272727272728</v>
      </c>
      <c r="E18" s="22">
        <f>[10]เมย!AG18</f>
        <v>12920.588235294117</v>
      </c>
      <c r="F18" s="22">
        <f>[10]พค!AG18</f>
        <v>12816.666666666666</v>
      </c>
      <c r="G18" s="22">
        <f>[10]มิย!AG18</f>
        <v>12754.761904761905</v>
      </c>
      <c r="H18" s="22">
        <f>[10]กค!AG18</f>
        <v>12545</v>
      </c>
      <c r="I18" s="22">
        <f>[10]สค!AG18</f>
        <v>12960</v>
      </c>
      <c r="J18" s="22">
        <f>[10]กย!AG18</f>
        <v>13168.181818181818</v>
      </c>
      <c r="K18" s="22">
        <f>[10]ตค!AG18</f>
        <v>13018.181818181818</v>
      </c>
      <c r="L18" s="22">
        <f>[10]พย!AG18</f>
        <v>14209.09090909091</v>
      </c>
      <c r="M18" s="22">
        <f>[10]ธค!AG18</f>
        <v>14660</v>
      </c>
      <c r="N18" s="45">
        <f t="shared" si="1"/>
        <v>13883.969901357674</v>
      </c>
      <c r="O18" s="43">
        <f t="shared" si="0"/>
        <v>166607.63881629208</v>
      </c>
      <c r="P18" s="44">
        <f t="shared" si="2"/>
        <v>13883.969901357674</v>
      </c>
    </row>
    <row r="19" spans="1:16" x14ac:dyDescent="0.55000000000000004">
      <c r="A19" s="21" t="s">
        <v>24</v>
      </c>
      <c r="B19" s="22">
        <f>[10]มค!AG19</f>
        <v>16575</v>
      </c>
      <c r="C19" s="22">
        <f>[10]กพ!AE19</f>
        <v>15602.631578947368</v>
      </c>
      <c r="D19" s="41">
        <f>[10]มีค!AG19</f>
        <v>14172.727272727272</v>
      </c>
      <c r="E19" s="22">
        <f>[10]เมย!AG19</f>
        <v>12567.64705882353</v>
      </c>
      <c r="F19" s="22">
        <f>[10]พค!AG19</f>
        <v>13072.222222222223</v>
      </c>
      <c r="G19" s="22">
        <f>[10]มิย!AG19</f>
        <v>13007.142857142857</v>
      </c>
      <c r="H19" s="22">
        <f>[10]กค!AG19</f>
        <v>12840</v>
      </c>
      <c r="I19" s="22">
        <f>[10]สค!AG19</f>
        <v>13195</v>
      </c>
      <c r="J19" s="22">
        <f>[10]กย!AG19</f>
        <v>13490.90909090909</v>
      </c>
      <c r="K19" s="22">
        <f>[10]ตค!AG19</f>
        <v>13300</v>
      </c>
      <c r="L19" s="22">
        <f>[10]พย!AG19</f>
        <v>14400</v>
      </c>
      <c r="M19" s="22">
        <f>[10]ธค!AG19</f>
        <v>14835</v>
      </c>
      <c r="N19" s="45">
        <f t="shared" si="1"/>
        <v>13921.523340064363</v>
      </c>
      <c r="O19" s="43">
        <f t="shared" si="0"/>
        <v>167058.28008077235</v>
      </c>
      <c r="P19" s="44">
        <f t="shared" si="2"/>
        <v>13921.523340064363</v>
      </c>
    </row>
    <row r="20" spans="1:16" x14ac:dyDescent="0.55000000000000004">
      <c r="A20" s="21" t="s">
        <v>49</v>
      </c>
      <c r="B20" s="22">
        <f>[10]มค!AG20</f>
        <v>16575</v>
      </c>
      <c r="C20" s="22">
        <f>[10]กพ!AE20</f>
        <v>15602.631578947368</v>
      </c>
      <c r="D20" s="41">
        <f>[10]มีค!AG20</f>
        <v>14172.727272727272</v>
      </c>
      <c r="E20" s="22">
        <f>[10]เมย!AG20</f>
        <v>12567.64705882353</v>
      </c>
      <c r="F20" s="22">
        <f>[10]พค!AG20</f>
        <v>12494.444444444445</v>
      </c>
      <c r="G20" s="22">
        <f>[10]มิย!AG20</f>
        <v>12445.238095238095</v>
      </c>
      <c r="H20" s="22">
        <f>[10]กค!AG20</f>
        <v>12310</v>
      </c>
      <c r="I20" s="22">
        <f>[10]สค!AG20</f>
        <v>12735</v>
      </c>
      <c r="J20" s="22">
        <f>[10]กย!AG20</f>
        <v>13009.09090909091</v>
      </c>
      <c r="K20" s="22">
        <f>[10]ตค!AG20</f>
        <v>12922.727272727272</v>
      </c>
      <c r="L20" s="22">
        <f>[10]พย!AG20</f>
        <v>13909.09090909091</v>
      </c>
      <c r="M20" s="22">
        <f>[10]ธค!AG20</f>
        <v>14335</v>
      </c>
      <c r="N20" s="45">
        <f t="shared" si="1"/>
        <v>13589.883128424151</v>
      </c>
      <c r="O20" s="43">
        <f t="shared" si="0"/>
        <v>163078.59754108981</v>
      </c>
      <c r="P20" s="44">
        <f t="shared" si="2"/>
        <v>13589.883128424151</v>
      </c>
    </row>
    <row r="21" spans="1:16" x14ac:dyDescent="0.55000000000000004">
      <c r="A21" s="21" t="s">
        <v>25</v>
      </c>
      <c r="B21" s="22">
        <f>[10]มค!AG21</f>
        <v>0</v>
      </c>
      <c r="C21" s="22">
        <f>[10]กพ!AE23</f>
        <v>0</v>
      </c>
      <c r="D21" s="41">
        <f>[10]มีค!AG23</f>
        <v>0</v>
      </c>
      <c r="E21" s="22">
        <f>[10]เมย!AG23</f>
        <v>0</v>
      </c>
      <c r="F21" s="22">
        <f>[10]พค!AG23</f>
        <v>0</v>
      </c>
      <c r="G21" s="22">
        <f>[10]มิย!AG23</f>
        <v>0</v>
      </c>
      <c r="H21" s="22">
        <f>[10]กค!AG23</f>
        <v>0</v>
      </c>
      <c r="I21" s="22">
        <f>[10]สค!AG23</f>
        <v>0</v>
      </c>
      <c r="J21" s="22">
        <f>[10]กย!AG23</f>
        <v>0</v>
      </c>
      <c r="K21" s="22">
        <f>[10]ตค!AG23</f>
        <v>0</v>
      </c>
      <c r="L21" s="22">
        <f>[10]พย!AG23</f>
        <v>0</v>
      </c>
      <c r="M21" s="22">
        <f>[10]ธค!AG23</f>
        <v>0</v>
      </c>
      <c r="N21" s="45">
        <f>P21</f>
        <v>0</v>
      </c>
      <c r="O21" s="43">
        <f t="shared" si="0"/>
        <v>0</v>
      </c>
      <c r="P21" s="44">
        <f t="shared" si="2"/>
        <v>0</v>
      </c>
    </row>
    <row r="22" spans="1:16" x14ac:dyDescent="0.55000000000000004">
      <c r="A22" s="21" t="s">
        <v>47</v>
      </c>
      <c r="B22" s="22">
        <f>[10]มค!AG22</f>
        <v>16070</v>
      </c>
      <c r="C22" s="22">
        <f>[10]กพ!AE24</f>
        <v>15176.315789473685</v>
      </c>
      <c r="D22" s="41">
        <f>[10]มีค!AG24</f>
        <v>13681.818181818182</v>
      </c>
      <c r="E22" s="22">
        <f>[10]เมย!AG24</f>
        <v>12191.176470588236</v>
      </c>
      <c r="F22" s="22">
        <f>[10]พค!AG24</f>
        <v>12094.444444444445</v>
      </c>
      <c r="G22" s="22">
        <f>[10]มิย!AG24</f>
        <v>12045.238095238095</v>
      </c>
      <c r="H22" s="22">
        <f>[10]กค!AG24</f>
        <v>12015</v>
      </c>
      <c r="I22" s="22">
        <f>[10]สค!AG24</f>
        <v>12510</v>
      </c>
      <c r="J22" s="22">
        <f>[10]กย!AG24</f>
        <v>12809.09090909091</v>
      </c>
      <c r="K22" s="22">
        <f>[10]ตค!AG24</f>
        <v>12745.454545454546</v>
      </c>
      <c r="L22" s="22">
        <f>[10]พย!AG24</f>
        <v>13609.09090909091</v>
      </c>
      <c r="M22" s="22">
        <f>[10]ธค!AG24</f>
        <v>13935</v>
      </c>
      <c r="N22" s="45">
        <f t="shared" si="1"/>
        <v>13240.219112099918</v>
      </c>
      <c r="O22" s="43">
        <f t="shared" si="0"/>
        <v>158882.62934519901</v>
      </c>
      <c r="P22" s="44">
        <f t="shared" si="2"/>
        <v>13240.219112099918</v>
      </c>
    </row>
    <row r="23" spans="1:16" x14ac:dyDescent="0.55000000000000004">
      <c r="A23" s="21" t="s">
        <v>67</v>
      </c>
      <c r="B23" s="24">
        <f>[10]มค!AG25</f>
        <v>0</v>
      </c>
      <c r="C23" s="24">
        <f>[10]กพ!AE25</f>
        <v>0</v>
      </c>
      <c r="D23" s="24">
        <f>[10]มีค!AG25</f>
        <v>0</v>
      </c>
      <c r="E23" s="24">
        <f>[10]เมย!AG25</f>
        <v>0</v>
      </c>
      <c r="F23" s="24">
        <f>[10]พค!AG25</f>
        <v>0</v>
      </c>
      <c r="G23" s="24">
        <f>[10]มิย!AG25</f>
        <v>0</v>
      </c>
      <c r="H23" s="24">
        <f>[10]กค!AG25</f>
        <v>0</v>
      </c>
      <c r="I23" s="24">
        <f>[10]สค!AG25</f>
        <v>0</v>
      </c>
      <c r="J23" s="22">
        <f>[10]กย!AG25</f>
        <v>0</v>
      </c>
      <c r="K23" s="22">
        <f>[10]ตค!AG25</f>
        <v>0</v>
      </c>
      <c r="L23" s="22">
        <f>[10]พย!AG25</f>
        <v>0</v>
      </c>
      <c r="M23" s="24">
        <f>[10]ธค!AG25</f>
        <v>0</v>
      </c>
      <c r="N23" s="47" t="s">
        <v>43</v>
      </c>
      <c r="O23" s="43">
        <f>SUM(B23:M23)</f>
        <v>0</v>
      </c>
      <c r="P23" s="44">
        <f>O23/12</f>
        <v>0</v>
      </c>
    </row>
    <row r="24" spans="1:16" x14ac:dyDescent="0.55000000000000004">
      <c r="A24" s="21" t="s">
        <v>16</v>
      </c>
      <c r="B24" s="24">
        <f>[10]มค!AG26</f>
        <v>15545</v>
      </c>
      <c r="C24" s="24">
        <f>[10]กพ!AE26</f>
        <v>14713.157894736842</v>
      </c>
      <c r="D24" s="24">
        <f>[10]มีค!AG26</f>
        <v>13250</v>
      </c>
      <c r="E24" s="24">
        <f>[10]เมย!AG26</f>
        <v>11832.35294117647</v>
      </c>
      <c r="F24" s="24">
        <f>[10]พค!AG26</f>
        <v>11705.555555555555</v>
      </c>
      <c r="G24" s="24">
        <f>[10]มิย!AG26</f>
        <v>11659.523809523809</v>
      </c>
      <c r="H24" s="24">
        <f>[10]กค!AG26</f>
        <v>11665</v>
      </c>
      <c r="I24" s="24">
        <f>[10]สค!AG26</f>
        <v>12160</v>
      </c>
      <c r="J24" s="22">
        <f>[10]กย!AG26</f>
        <v>12590.90909090909</v>
      </c>
      <c r="K24" s="22">
        <f>[10]ตค!AG26</f>
        <v>12563.636363636364</v>
      </c>
      <c r="L24" s="22">
        <f>[10]พย!AG26</f>
        <v>13250</v>
      </c>
      <c r="M24" s="24">
        <f>[10]ธค!AG26</f>
        <v>13535.25</v>
      </c>
      <c r="N24" s="48">
        <f>P24</f>
        <v>12872.532137961511</v>
      </c>
      <c r="O24" s="43">
        <f>SUM(B24:M24)</f>
        <v>154470.38565553812</v>
      </c>
      <c r="P24" s="44">
        <f>O24/12</f>
        <v>12872.532137961511</v>
      </c>
    </row>
    <row r="25" spans="1:16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4"/>
    </row>
    <row r="26" spans="1:16" x14ac:dyDescent="0.55000000000000004">
      <c r="A26" s="21" t="s">
        <v>28</v>
      </c>
      <c r="B26" s="22">
        <f>[10]มค!AG27</f>
        <v>12560</v>
      </c>
      <c r="C26" s="22">
        <f>[10]กพ!AE27</f>
        <v>12134.21052631579</v>
      </c>
      <c r="D26" s="22">
        <f>[10]มีค!AG27</f>
        <v>10781.818181818182</v>
      </c>
      <c r="E26" s="22">
        <f>[10]เมย!AG27</f>
        <v>9602.9411764705874</v>
      </c>
      <c r="F26" s="22">
        <f>[10]พค!AG27</f>
        <v>9405.5555555555547</v>
      </c>
      <c r="G26" s="22">
        <f>[10]มิย!AG27</f>
        <v>9369.0476190476184</v>
      </c>
      <c r="H26" s="22">
        <f>[10]กค!AG27</f>
        <v>9835</v>
      </c>
      <c r="I26" s="22">
        <f>[10]สค!AG27</f>
        <v>10555</v>
      </c>
      <c r="J26" s="22">
        <f>[10]กย!AG27</f>
        <v>11495.454545454546</v>
      </c>
      <c r="K26" s="22">
        <f>[10]ตค!AG27</f>
        <v>11545.454545454546</v>
      </c>
      <c r="L26" s="22">
        <f>[10]พย!AG27</f>
        <v>11450</v>
      </c>
      <c r="M26" s="22">
        <f>[10]ธค!AG27</f>
        <v>11190</v>
      </c>
      <c r="N26" s="48">
        <f>P26</f>
        <v>10827.040179176402</v>
      </c>
      <c r="O26" s="43">
        <f t="shared" ref="O26:O36" si="3">SUM(B26:M26)</f>
        <v>129924.48215011682</v>
      </c>
      <c r="P26" s="44">
        <f t="shared" ref="P26:P44" si="4">O26/12</f>
        <v>10827.040179176402</v>
      </c>
    </row>
    <row r="27" spans="1:16" x14ac:dyDescent="0.55000000000000004">
      <c r="A27" s="21" t="s">
        <v>46</v>
      </c>
      <c r="B27" s="22">
        <f>[10]มค!AG28</f>
        <v>12560</v>
      </c>
      <c r="C27" s="22">
        <f>[10]กพ!AE28</f>
        <v>12134.21052631579</v>
      </c>
      <c r="D27" s="22">
        <f>[10]มีค!AG28</f>
        <v>10781.818181818182</v>
      </c>
      <c r="E27" s="22">
        <f>[10]เมย!AG28</f>
        <v>9602.9411764705874</v>
      </c>
      <c r="F27" s="22">
        <f>[10]พค!AG28</f>
        <v>9405.5555555555547</v>
      </c>
      <c r="G27" s="22">
        <f>[10]มิย!AG28</f>
        <v>9369.0476190476184</v>
      </c>
      <c r="H27" s="22">
        <f>[10]กค!AG28</f>
        <v>9835</v>
      </c>
      <c r="I27" s="22">
        <f>[10]สค!AG28</f>
        <v>10555</v>
      </c>
      <c r="J27" s="22">
        <f>[10]กย!AG28</f>
        <v>11495.454545454546</v>
      </c>
      <c r="K27" s="22">
        <f>[10]ตค!AG28</f>
        <v>11545.454545454546</v>
      </c>
      <c r="L27" s="22">
        <f>[10]พย!AG28</f>
        <v>11450</v>
      </c>
      <c r="M27" s="22">
        <f>[10]ธค!AG28</f>
        <v>11190</v>
      </c>
      <c r="N27" s="48">
        <f>P27</f>
        <v>10827.040179176402</v>
      </c>
      <c r="O27" s="43">
        <f t="shared" si="3"/>
        <v>129924.48215011682</v>
      </c>
      <c r="P27" s="44">
        <f t="shared" si="4"/>
        <v>10827.040179176402</v>
      </c>
    </row>
    <row r="28" spans="1:16" x14ac:dyDescent="0.55000000000000004">
      <c r="A28" s="21" t="s">
        <v>29</v>
      </c>
      <c r="B28" s="22">
        <f>[10]มค!AG29</f>
        <v>11990</v>
      </c>
      <c r="C28" s="22">
        <f>[10]กพ!AE29</f>
        <v>11971.052631578947</v>
      </c>
      <c r="D28" s="22">
        <f>[10]มีค!AG29</f>
        <v>10318.181818181818</v>
      </c>
      <c r="E28" s="22">
        <f>[10]เมย!AG29</f>
        <v>9038.2352941176468</v>
      </c>
      <c r="F28" s="22">
        <f>[10]พค!AG29</f>
        <v>8733.3333333333339</v>
      </c>
      <c r="G28" s="22">
        <f>[10]มิย!AG29</f>
        <v>9064.2857142857138</v>
      </c>
      <c r="H28" s="22">
        <f>[10]กค!AG29</f>
        <v>9630</v>
      </c>
      <c r="I28" s="22">
        <f>[10]สค!AG29</f>
        <v>10175</v>
      </c>
      <c r="J28" s="22">
        <f>[10]กย!AG29</f>
        <v>10959.09090909091</v>
      </c>
      <c r="K28" s="22">
        <f>[10]ตค!AG29</f>
        <v>11122.727272727272</v>
      </c>
      <c r="L28" s="22">
        <f>[10]พย!AG29</f>
        <v>11181.818181818182</v>
      </c>
      <c r="M28" s="22">
        <f>[10]ธค!AG29</f>
        <v>10940</v>
      </c>
      <c r="N28" s="53">
        <f>P28</f>
        <v>10426.977096261151</v>
      </c>
      <c r="O28" s="43">
        <f>SUM(B28:M28)</f>
        <v>125123.72515513381</v>
      </c>
      <c r="P28" s="44">
        <f t="shared" si="4"/>
        <v>10426.977096261151</v>
      </c>
    </row>
    <row r="29" spans="1:16" x14ac:dyDescent="0.55000000000000004">
      <c r="A29" s="21" t="s">
        <v>46</v>
      </c>
      <c r="B29" s="22">
        <f>[10]มค!AG30</f>
        <v>11990</v>
      </c>
      <c r="C29" s="22">
        <f>[10]กพ!AE30</f>
        <v>11971.052631578947</v>
      </c>
      <c r="D29" s="22">
        <f>[10]มีค!AG30</f>
        <v>10318.181818181818</v>
      </c>
      <c r="E29" s="22">
        <f>[10]เมย!AG30</f>
        <v>9038.2352941176468</v>
      </c>
      <c r="F29" s="22">
        <f>[10]พค!AG30</f>
        <v>8733.3333333333339</v>
      </c>
      <c r="G29" s="22">
        <f>[10]มิย!AG30</f>
        <v>9064.2857142857138</v>
      </c>
      <c r="H29" s="22">
        <f>[10]กค!AG30</f>
        <v>9630</v>
      </c>
      <c r="I29" s="22">
        <f>[10]สค!AG30</f>
        <v>10175</v>
      </c>
      <c r="J29" s="22">
        <f>[10]กย!AG30</f>
        <v>10959.09090909091</v>
      </c>
      <c r="K29" s="22">
        <f>[10]ตค!AG30</f>
        <v>11122.727272727272</v>
      </c>
      <c r="L29" s="22">
        <f>[10]พย!AG30</f>
        <v>11181.818181818182</v>
      </c>
      <c r="M29" s="22">
        <f>[10]ธค!AG30</f>
        <v>10940</v>
      </c>
      <c r="N29" s="48">
        <f>P29</f>
        <v>10426.977096261151</v>
      </c>
      <c r="O29" s="43">
        <f t="shared" si="3"/>
        <v>125123.72515513381</v>
      </c>
      <c r="P29" s="44">
        <f t="shared" si="4"/>
        <v>10426.977096261151</v>
      </c>
    </row>
    <row r="30" spans="1:16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4"/>
    </row>
    <row r="31" spans="1:16" x14ac:dyDescent="0.55000000000000004">
      <c r="A31" s="21" t="s">
        <v>31</v>
      </c>
      <c r="B31" s="22">
        <f>[10]มค!AG31</f>
        <v>22050</v>
      </c>
      <c r="C31" s="22">
        <f>[10]กพ!AE31</f>
        <v>20628.947368421053</v>
      </c>
      <c r="D31" s="22">
        <f>[10]มีค!AG31</f>
        <v>19659.090909090908</v>
      </c>
      <c r="E31" s="22">
        <f>[10]เมย!AG31</f>
        <v>21197.058823529413</v>
      </c>
      <c r="F31" s="22">
        <f>[10]พค!AG31</f>
        <v>23605.555555555555</v>
      </c>
      <c r="G31" s="22">
        <f>[10]มิย!AG31</f>
        <v>23359.523809523809</v>
      </c>
      <c r="H31" s="22">
        <f>[10]กค!AG31</f>
        <v>28125</v>
      </c>
      <c r="I31" s="22">
        <f>[10]สค!AG31</f>
        <v>29550</v>
      </c>
      <c r="J31" s="22">
        <f>[10]กย!AG31</f>
        <v>29550</v>
      </c>
      <c r="K31" s="22">
        <f>[10]ตค!AG31</f>
        <v>29550</v>
      </c>
      <c r="L31" s="22">
        <f>[10]พย!AG31</f>
        <v>29936.363636363636</v>
      </c>
      <c r="M31" s="22">
        <f>[10]ธค!AG31</f>
        <v>25730</v>
      </c>
      <c r="N31" s="48">
        <f t="shared" ref="N31:N36" si="5">P31</f>
        <v>25245.1283418737</v>
      </c>
      <c r="O31" s="67">
        <f t="shared" si="3"/>
        <v>302941.5401024844</v>
      </c>
      <c r="P31" s="44">
        <f t="shared" si="4"/>
        <v>25245.1283418737</v>
      </c>
    </row>
    <row r="32" spans="1:16" x14ac:dyDescent="0.55000000000000004">
      <c r="A32" s="21" t="s">
        <v>50</v>
      </c>
      <c r="B32" s="22">
        <f>[10]มค!AG32</f>
        <v>22050</v>
      </c>
      <c r="C32" s="22">
        <f>[10]กพ!AE32</f>
        <v>20628.947368421053</v>
      </c>
      <c r="D32" s="22">
        <f>[10]มีค!AG32</f>
        <v>19659.090909090908</v>
      </c>
      <c r="E32" s="22">
        <f>[10]เมย!AG32</f>
        <v>21197.058823529413</v>
      </c>
      <c r="F32" s="22">
        <f>[10]พค!AG32</f>
        <v>23605.555555555555</v>
      </c>
      <c r="G32" s="22">
        <f>[10]มิย!AG32</f>
        <v>23359.523809523809</v>
      </c>
      <c r="H32" s="22">
        <f>[10]กค!AG32</f>
        <v>28125</v>
      </c>
      <c r="I32" s="22">
        <f>[10]สค!AG32</f>
        <v>29550</v>
      </c>
      <c r="J32" s="22">
        <f>[10]กย!AG32</f>
        <v>29550</v>
      </c>
      <c r="K32" s="22">
        <f>[10]ตค!AG32</f>
        <v>29550</v>
      </c>
      <c r="L32" s="22">
        <f>[10]พย!AG32</f>
        <v>29936.363636363636</v>
      </c>
      <c r="M32" s="22">
        <f>[10]ธค!AG32</f>
        <v>25730</v>
      </c>
      <c r="N32" s="48">
        <f t="shared" si="5"/>
        <v>25245.1283418737</v>
      </c>
      <c r="O32" s="67">
        <f t="shared" si="3"/>
        <v>302941.5401024844</v>
      </c>
      <c r="P32" s="44">
        <f t="shared" si="4"/>
        <v>25245.1283418737</v>
      </c>
    </row>
    <row r="33" spans="1:16" x14ac:dyDescent="0.55000000000000004">
      <c r="A33" s="21" t="s">
        <v>33</v>
      </c>
      <c r="B33" s="22">
        <f>[10]มค!AG33</f>
        <v>21450</v>
      </c>
      <c r="C33" s="22">
        <f>[10]กพ!AE33</f>
        <v>20092.105263157893</v>
      </c>
      <c r="D33" s="22">
        <f>[10]มีค!AG33</f>
        <v>19095.454545454544</v>
      </c>
      <c r="E33" s="22">
        <f>[10]เมย!AG33</f>
        <v>20579.411764705881</v>
      </c>
      <c r="F33" s="22">
        <f>[10]พค!AG33</f>
        <v>22216.666666666668</v>
      </c>
      <c r="G33" s="22">
        <f>[10]มิย!AG33</f>
        <v>22835.714285714286</v>
      </c>
      <c r="H33" s="22">
        <f>[10]กค!AG33</f>
        <v>27275</v>
      </c>
      <c r="I33" s="22">
        <f>[10]สค!AG33</f>
        <v>28550</v>
      </c>
      <c r="J33" s="22">
        <f>[10]กย!AG33</f>
        <v>28550</v>
      </c>
      <c r="K33" s="22">
        <f>[10]ตค!AG33</f>
        <v>28550</v>
      </c>
      <c r="L33" s="22">
        <f>[10]พย!AG33</f>
        <v>29322.727272727272</v>
      </c>
      <c r="M33" s="22">
        <f>[10]ธค!AG33</f>
        <v>24865</v>
      </c>
      <c r="N33" s="48">
        <f t="shared" si="5"/>
        <v>24448.506649868883</v>
      </c>
      <c r="O33" s="67">
        <f t="shared" si="3"/>
        <v>293382.0797984266</v>
      </c>
      <c r="P33" s="44">
        <f t="shared" si="4"/>
        <v>24448.506649868883</v>
      </c>
    </row>
    <row r="34" spans="1:16" x14ac:dyDescent="0.55000000000000004">
      <c r="A34" s="21" t="s">
        <v>50</v>
      </c>
      <c r="B34" s="22">
        <f>[10]มค!AG34</f>
        <v>21450</v>
      </c>
      <c r="C34" s="22">
        <f>[10]กพ!AE34</f>
        <v>20092.105263157893</v>
      </c>
      <c r="D34" s="22">
        <f>[10]มีค!AG34</f>
        <v>19095.454545454544</v>
      </c>
      <c r="E34" s="22">
        <f>[10]เมย!AG34</f>
        <v>20579.411764705881</v>
      </c>
      <c r="F34" s="22">
        <f>[10]พค!AG34</f>
        <v>22216.666666666668</v>
      </c>
      <c r="G34" s="22">
        <f>[10]มิย!AG34</f>
        <v>22835.714285714286</v>
      </c>
      <c r="H34" s="22">
        <f>[10]กค!AG34</f>
        <v>27275</v>
      </c>
      <c r="I34" s="22">
        <f>[10]สค!AG34</f>
        <v>28565</v>
      </c>
      <c r="J34" s="22">
        <f>[10]กย!AG34</f>
        <v>28550</v>
      </c>
      <c r="K34" s="22">
        <f>[10]ตค!AG34</f>
        <v>28550</v>
      </c>
      <c r="L34" s="22">
        <f>[10]พย!AG34</f>
        <v>29322.727272727272</v>
      </c>
      <c r="M34" s="22">
        <f>[10]ธค!AG34</f>
        <v>24865</v>
      </c>
      <c r="N34" s="48">
        <f>P34</f>
        <v>24449.756649868883</v>
      </c>
      <c r="O34" s="67">
        <f t="shared" si="3"/>
        <v>293397.0797984266</v>
      </c>
      <c r="P34" s="44">
        <f t="shared" si="4"/>
        <v>24449.756649868883</v>
      </c>
    </row>
    <row r="35" spans="1:16" x14ac:dyDescent="0.55000000000000004">
      <c r="A35" s="21" t="s">
        <v>51</v>
      </c>
      <c r="B35" s="24">
        <f>[10]มค!AG37</f>
        <v>23050</v>
      </c>
      <c r="C35" s="22">
        <f>[10]กพ!AE37</f>
        <v>21628.947368421053</v>
      </c>
      <c r="D35" s="22">
        <f>[10]มีค!AG37</f>
        <v>20681.81818181818</v>
      </c>
      <c r="E35" s="22">
        <f>[10]เมย!AG37</f>
        <v>22197.058823529413</v>
      </c>
      <c r="F35" s="22">
        <f>[10]พค!AG37</f>
        <v>24272.222222222223</v>
      </c>
      <c r="G35" s="22">
        <f>[10]มิย!AG37</f>
        <v>23859.523809523809</v>
      </c>
      <c r="H35" s="22">
        <f>[10]กค!AG37</f>
        <v>29625</v>
      </c>
      <c r="I35" s="22">
        <f>[10]สค!AG37</f>
        <v>30050</v>
      </c>
      <c r="J35" s="22">
        <f>[10]กย!AG37</f>
        <v>30050</v>
      </c>
      <c r="K35" s="22">
        <f>[10]ตค!AG37</f>
        <v>30050</v>
      </c>
      <c r="L35" s="22">
        <f>[10]พย!AG37</f>
        <v>30618.18181818182</v>
      </c>
      <c r="M35" s="22">
        <f>[10]ธค!AG37</f>
        <v>27440</v>
      </c>
      <c r="N35" s="48">
        <f t="shared" si="5"/>
        <v>26126.896018641375</v>
      </c>
      <c r="O35" s="67">
        <f t="shared" si="3"/>
        <v>313522.7522236965</v>
      </c>
      <c r="P35" s="44">
        <f t="shared" si="4"/>
        <v>26126.896018641375</v>
      </c>
    </row>
    <row r="36" spans="1:16" x14ac:dyDescent="0.55000000000000004">
      <c r="A36" s="21" t="s">
        <v>52</v>
      </c>
      <c r="B36" s="24">
        <f>[10]มค!AG38</f>
        <v>23050</v>
      </c>
      <c r="C36" s="22">
        <f>[10]กพ!AE38</f>
        <v>21628.947368421053</v>
      </c>
      <c r="D36" s="22">
        <f>[10]มีค!AG38</f>
        <v>20681.81818181818</v>
      </c>
      <c r="E36" s="22">
        <f>[10]เมย!AG38</f>
        <v>22197.058823529413</v>
      </c>
      <c r="F36" s="22">
        <f>[10]พค!AG38</f>
        <v>24272.222222222223</v>
      </c>
      <c r="G36" s="22">
        <f>[10]มิย!AG38</f>
        <v>23859.523809523809</v>
      </c>
      <c r="H36" s="22">
        <f>[10]กค!AG38</f>
        <v>29625</v>
      </c>
      <c r="I36" s="22">
        <f>[10]สค!AG38</f>
        <v>30050</v>
      </c>
      <c r="J36" s="22">
        <f>[10]กย!AG38</f>
        <v>30050</v>
      </c>
      <c r="K36" s="22">
        <f>[10]ตค!AG38</f>
        <v>30050</v>
      </c>
      <c r="L36" s="22">
        <f>[10]พย!AG38</f>
        <v>30618.18181818182</v>
      </c>
      <c r="M36" s="22">
        <f>[10]ธค!AG38</f>
        <v>27440</v>
      </c>
      <c r="N36" s="48">
        <f t="shared" si="5"/>
        <v>26126.896018641375</v>
      </c>
      <c r="O36" s="67">
        <f t="shared" si="3"/>
        <v>313522.7522236965</v>
      </c>
      <c r="P36" s="44">
        <f t="shared" si="4"/>
        <v>26126.896018641375</v>
      </c>
    </row>
    <row r="37" spans="1:16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4"/>
    </row>
    <row r="38" spans="1:16" x14ac:dyDescent="0.55000000000000004">
      <c r="A38" s="21" t="s">
        <v>57</v>
      </c>
      <c r="B38" s="24">
        <f>[10]มค!AG35</f>
        <v>16050</v>
      </c>
      <c r="C38" s="22">
        <f>[10]กพ!AE35</f>
        <v>16050</v>
      </c>
      <c r="D38" s="22">
        <f>[10]มีค!AG35</f>
        <v>16095.454545454546</v>
      </c>
      <c r="E38" s="22">
        <f>[10]เมย!AG35</f>
        <v>17214.705882352941</v>
      </c>
      <c r="F38" s="22">
        <f>[10]พค!AG35</f>
        <v>18105.555555555555</v>
      </c>
      <c r="G38" s="22">
        <f>[10]มิย!AG35</f>
        <v>18916.666666666668</v>
      </c>
      <c r="H38" s="22">
        <f>[10]กค!AG35</f>
        <v>20750</v>
      </c>
      <c r="I38" s="22">
        <f>[10]สค!AG35</f>
        <v>22250</v>
      </c>
      <c r="J38" s="22">
        <f>[10]กย!AG35</f>
        <v>23695.454545454544</v>
      </c>
      <c r="K38" s="22">
        <f>[10]ตค!AG35</f>
        <v>23750</v>
      </c>
      <c r="L38" s="22">
        <f>[10]พย!AG35</f>
        <v>24050</v>
      </c>
      <c r="M38" s="22">
        <f>[10]ธค!AG35</f>
        <v>22350</v>
      </c>
      <c r="N38" s="48">
        <f>P38</f>
        <v>19939.819766290355</v>
      </c>
      <c r="O38" s="67">
        <f>SUM(B38:M38)</f>
        <v>239277.83719548426</v>
      </c>
      <c r="P38" s="44">
        <f t="shared" si="4"/>
        <v>19939.819766290355</v>
      </c>
    </row>
    <row r="39" spans="1:16" x14ac:dyDescent="0.55000000000000004">
      <c r="A39" s="21" t="s">
        <v>58</v>
      </c>
      <c r="B39" s="24">
        <f>[10]มค!AG36</f>
        <v>16050</v>
      </c>
      <c r="C39" s="22">
        <f>[10]กพ!AE36</f>
        <v>16050</v>
      </c>
      <c r="D39" s="22">
        <f>[10]มีค!AG36</f>
        <v>16095.454545454546</v>
      </c>
      <c r="E39" s="22">
        <f>[10]เมย!AG36</f>
        <v>17214.705882352941</v>
      </c>
      <c r="F39" s="22">
        <f>[10]พค!AG36</f>
        <v>18105.555555555555</v>
      </c>
      <c r="G39" s="22">
        <f>[10]มิย!AG36</f>
        <v>18916.666666666668</v>
      </c>
      <c r="H39" s="22">
        <f>[10]กค!AG36</f>
        <v>20750</v>
      </c>
      <c r="I39" s="22">
        <f>[10]สค!AG36</f>
        <v>22250</v>
      </c>
      <c r="J39" s="22">
        <f>[10]กย!AG36</f>
        <v>23695.454545454544</v>
      </c>
      <c r="K39" s="22">
        <f>[10]ตค!AG36</f>
        <v>23750</v>
      </c>
      <c r="L39" s="22">
        <f>[10]พย!AG36</f>
        <v>24050</v>
      </c>
      <c r="M39" s="22">
        <f>[10]ธค!AG36</f>
        <v>22350</v>
      </c>
      <c r="N39" s="48">
        <f>AVERAGE(P39)</f>
        <v>19939.819766290355</v>
      </c>
      <c r="O39" s="67">
        <f>SUM(B39:M39)</f>
        <v>239277.83719548426</v>
      </c>
      <c r="P39" s="44">
        <f t="shared" si="4"/>
        <v>19939.819766290355</v>
      </c>
    </row>
    <row r="40" spans="1:16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4"/>
    </row>
    <row r="41" spans="1:16" x14ac:dyDescent="0.55000000000000004">
      <c r="A41" s="21" t="s">
        <v>38</v>
      </c>
      <c r="B41" s="22">
        <f>[10]มค!AG39</f>
        <v>8450</v>
      </c>
      <c r="C41" s="22">
        <f>[10]กพ!AE39</f>
        <v>8865.78947368421</v>
      </c>
      <c r="D41" s="22">
        <f>[10]มีค!AG39</f>
        <v>9227.2727272727279</v>
      </c>
      <c r="E41" s="22">
        <f>[10]เมย!AG39</f>
        <v>9091.176470588236</v>
      </c>
      <c r="F41" s="22">
        <f>[10]พค!AG39</f>
        <v>9016.6666666666661</v>
      </c>
      <c r="G41" s="22">
        <f>[10]มิย!AG39</f>
        <v>9488.0952380952385</v>
      </c>
      <c r="H41" s="22">
        <f>[10]กค!AG39</f>
        <v>9810</v>
      </c>
      <c r="I41" s="22">
        <f>[10]สค!AG39</f>
        <v>9410</v>
      </c>
      <c r="J41" s="22">
        <f>[10]กย!AG39</f>
        <v>9686.363636363636</v>
      </c>
      <c r="K41" s="22">
        <f>[10]ตค!AG39</f>
        <v>8886.363636363636</v>
      </c>
      <c r="L41" s="22">
        <f>[10]พย!AG39</f>
        <v>8581.818181818182</v>
      </c>
      <c r="M41" s="22">
        <f>[10]ธค!AG39</f>
        <v>8430</v>
      </c>
      <c r="N41" s="48">
        <f>P41</f>
        <v>9078.6288359043756</v>
      </c>
      <c r="O41" s="43">
        <f>SUM(B41:M41)</f>
        <v>108943.54603085251</v>
      </c>
      <c r="P41" s="44">
        <f t="shared" si="4"/>
        <v>9078.6288359043756</v>
      </c>
    </row>
    <row r="42" spans="1:16" x14ac:dyDescent="0.55000000000000004">
      <c r="A42" s="21" t="s">
        <v>39</v>
      </c>
      <c r="B42" s="22">
        <f>[10]มค!AG40</f>
        <v>9395</v>
      </c>
      <c r="C42" s="22">
        <f>[10]กพ!AE40</f>
        <v>9892.105263157895</v>
      </c>
      <c r="D42" s="22">
        <f>[10]มีค!AG40</f>
        <v>10168.181818181818</v>
      </c>
      <c r="E42" s="22">
        <f>[10]เมย!AG40</f>
        <v>10173.529411764706</v>
      </c>
      <c r="F42" s="22">
        <f>[10]พค!AG40</f>
        <v>10150</v>
      </c>
      <c r="G42" s="22">
        <f>[10]มิย!AG40</f>
        <v>10607.142857142857</v>
      </c>
      <c r="H42" s="22">
        <f>[10]กค!AG40</f>
        <v>11165</v>
      </c>
      <c r="I42" s="22">
        <f>[10]สค!AG40</f>
        <v>11070</v>
      </c>
      <c r="J42" s="22">
        <f>[10]กย!AG40</f>
        <v>11072.727272727272</v>
      </c>
      <c r="K42" s="22">
        <f>[10]ตค!AG40</f>
        <v>10277.272727272728</v>
      </c>
      <c r="L42" s="22">
        <f>[10]พย!AG40</f>
        <v>10213.636363636364</v>
      </c>
      <c r="M42" s="22">
        <f>[10]ธค!AG40</f>
        <v>10355</v>
      </c>
      <c r="N42" s="48">
        <f>P42</f>
        <v>10378.299642823638</v>
      </c>
      <c r="O42" s="43">
        <f>SUM(B42:M42)</f>
        <v>124539.59571388365</v>
      </c>
      <c r="P42" s="44">
        <f t="shared" si="4"/>
        <v>10378.299642823638</v>
      </c>
    </row>
    <row r="43" spans="1:16" x14ac:dyDescent="0.55000000000000004">
      <c r="A43" s="21" t="s">
        <v>40</v>
      </c>
      <c r="B43" s="41">
        <f>[10]มค!AG41</f>
        <v>1050</v>
      </c>
      <c r="C43" s="22">
        <f>[10]กพ!AE41</f>
        <v>1050</v>
      </c>
      <c r="D43" s="22">
        <f>[10]มีค!AG41</f>
        <v>1050</v>
      </c>
      <c r="E43" s="22">
        <f>[10]เมย!AG41</f>
        <v>1050</v>
      </c>
      <c r="F43" s="22">
        <f>[10]พค!AG41</f>
        <v>1050</v>
      </c>
      <c r="G43" s="22">
        <f>[10]มิย!AG41</f>
        <v>1050</v>
      </c>
      <c r="H43" s="22">
        <f>[10]กค!AG41</f>
        <v>1050</v>
      </c>
      <c r="I43" s="22">
        <f>[10]สค!AG41</f>
        <v>1050</v>
      </c>
      <c r="J43" s="22">
        <f>[10]กย!AG41</f>
        <v>1050</v>
      </c>
      <c r="K43" s="22">
        <f>[10]ตค!AG41</f>
        <v>1050</v>
      </c>
      <c r="L43" s="22">
        <f>[10]พย!AG41</f>
        <v>1050</v>
      </c>
      <c r="M43" s="22">
        <f>[10]ธค!AG41</f>
        <v>1050</v>
      </c>
      <c r="N43" s="48">
        <f>P43</f>
        <v>1050</v>
      </c>
      <c r="O43" s="43">
        <f>SUM(B43:M43)</f>
        <v>12600</v>
      </c>
      <c r="P43" s="44">
        <f t="shared" si="4"/>
        <v>1050</v>
      </c>
    </row>
    <row r="44" spans="1:16" x14ac:dyDescent="0.55000000000000004">
      <c r="A44" s="31" t="s">
        <v>41</v>
      </c>
      <c r="B44" s="25">
        <f>[10]มค!AG42</f>
        <v>7610</v>
      </c>
      <c r="C44" s="25">
        <f>[10]กพ!AE42</f>
        <v>7676.3157894736842</v>
      </c>
      <c r="D44" s="25">
        <f>[10]มีค!AG42</f>
        <v>7650</v>
      </c>
      <c r="E44" s="25">
        <f>[10]เมย!AG42</f>
        <v>7408.8235294117649</v>
      </c>
      <c r="F44" s="25">
        <f>[10]พค!AG42</f>
        <v>7138.8888888888887</v>
      </c>
      <c r="G44" s="25">
        <f>[10]มิย!AG42</f>
        <v>6950</v>
      </c>
      <c r="H44" s="25">
        <f>[10]กค!AG42</f>
        <v>7150</v>
      </c>
      <c r="I44" s="25">
        <f>[10]สค!AG42</f>
        <v>7200</v>
      </c>
      <c r="J44" s="25">
        <f>[10]กย!AG42</f>
        <v>7850</v>
      </c>
      <c r="K44" s="25">
        <f>[10]ตค!AG42</f>
        <v>7804.545454545455</v>
      </c>
      <c r="L44" s="25">
        <f>[10]พย!AG42</f>
        <v>7713.636363636364</v>
      </c>
      <c r="M44" s="25">
        <f>[10]ธค!AG42</f>
        <v>7610</v>
      </c>
      <c r="N44" s="54">
        <f>P44</f>
        <v>7480.1841688296799</v>
      </c>
      <c r="O44" s="43">
        <f>SUM(B44:M44)</f>
        <v>89762.210025956156</v>
      </c>
      <c r="P44" s="44">
        <f t="shared" si="4"/>
        <v>7480.1841688296799</v>
      </c>
    </row>
    <row r="45" spans="1:16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</row>
    <row r="46" spans="1:16" x14ac:dyDescent="0.55000000000000004">
      <c r="A46" s="58" t="s">
        <v>60</v>
      </c>
      <c r="B46" s="60">
        <f>[10]มค!AG43</f>
        <v>25450</v>
      </c>
      <c r="C46" s="60">
        <f>[10]กพ!AE43</f>
        <v>24450</v>
      </c>
      <c r="D46" s="60">
        <f>[10]มีค!AG43</f>
        <v>21586.363636363636</v>
      </c>
      <c r="E46" s="60">
        <f>[10]เมย!AG43</f>
        <v>20461.764705882353</v>
      </c>
      <c r="F46" s="60">
        <f>[10]พค!AG43</f>
        <v>20927.777777777777</v>
      </c>
      <c r="G46" s="60">
        <f>[10]มิย!AG43</f>
        <v>21050</v>
      </c>
      <c r="H46" s="60">
        <f>[10]กค!AG43</f>
        <v>22375</v>
      </c>
      <c r="I46" s="60">
        <f>[10]สค!AG43</f>
        <v>22275</v>
      </c>
      <c r="J46" s="60">
        <f>[10]กย!AG43</f>
        <v>23331.81818181818</v>
      </c>
      <c r="K46" s="60">
        <f>[10]ตค!AG43</f>
        <v>23226.190476190477</v>
      </c>
      <c r="L46" s="60">
        <f>[10]พย!AG43</f>
        <v>24531.81818181818</v>
      </c>
      <c r="M46" s="60">
        <f>[10]ธค!AG43</f>
        <v>22460</v>
      </c>
      <c r="N46" s="48">
        <f>P46</f>
        <v>22677.144413320882</v>
      </c>
      <c r="O46" s="43">
        <f>SUM(B46:M46)</f>
        <v>272125.73295985057</v>
      </c>
      <c r="P46" s="44">
        <f>O46/12</f>
        <v>22677.144413320882</v>
      </c>
    </row>
    <row r="47" spans="1:16" x14ac:dyDescent="0.55000000000000004">
      <c r="A47" s="58" t="s">
        <v>61</v>
      </c>
      <c r="B47" s="60">
        <f>[10]มค!AG44</f>
        <v>25450</v>
      </c>
      <c r="C47" s="60">
        <f>[10]กพ!AE44</f>
        <v>24450</v>
      </c>
      <c r="D47" s="60">
        <f>[10]มีค!AG44</f>
        <v>21586.363636363636</v>
      </c>
      <c r="E47" s="60">
        <f>[10]เมย!AG44</f>
        <v>20461.764705882353</v>
      </c>
      <c r="F47" s="60">
        <f>[10]พค!AG44</f>
        <v>20927.777777777777</v>
      </c>
      <c r="G47" s="60">
        <f>[10]มิย!AG44</f>
        <v>21050</v>
      </c>
      <c r="H47" s="60">
        <f>[10]กค!AG44</f>
        <v>22375</v>
      </c>
      <c r="I47" s="60">
        <f>[10]สค!AG44</f>
        <v>22275</v>
      </c>
      <c r="J47" s="60">
        <f>[10]กย!AG44</f>
        <v>23331.81818181818</v>
      </c>
      <c r="K47" s="60">
        <f>[10]ตค!AG44</f>
        <v>23226.190476190477</v>
      </c>
      <c r="L47" s="60">
        <f>[10]พย!AG44</f>
        <v>24531.81818181818</v>
      </c>
      <c r="M47" s="60">
        <f>[10]ธค!AG44</f>
        <v>22460</v>
      </c>
      <c r="N47" s="48">
        <f>P47</f>
        <v>22677.144413320882</v>
      </c>
      <c r="O47" s="67">
        <f>SUM(B47:M47)</f>
        <v>272125.73295985057</v>
      </c>
      <c r="P47" s="44">
        <f>O47/12</f>
        <v>22677.144413320882</v>
      </c>
    </row>
    <row r="48" spans="1:16" x14ac:dyDescent="0.55000000000000004">
      <c r="A48" s="58" t="s">
        <v>62</v>
      </c>
      <c r="B48" s="60">
        <f>[10]มค!AG45</f>
        <v>12925</v>
      </c>
      <c r="C48" s="60">
        <f>[10]กพ!AE45</f>
        <v>12628.947368421053</v>
      </c>
      <c r="D48" s="60">
        <f>[10]มีค!AG45</f>
        <v>11072.727272727272</v>
      </c>
      <c r="E48" s="60">
        <f>[10]เมย!AG45</f>
        <v>10226.470588235294</v>
      </c>
      <c r="F48" s="60">
        <f>[10]พค!AG45</f>
        <v>9638.8888888888887</v>
      </c>
      <c r="G48" s="60">
        <f>[10]มิย!AG45</f>
        <v>9569.0476190476184</v>
      </c>
      <c r="H48" s="60">
        <f>[10]กค!AG45</f>
        <v>10105</v>
      </c>
      <c r="I48" s="60">
        <f>[10]สค!AG45</f>
        <v>10930</v>
      </c>
      <c r="J48" s="60">
        <f>[10]กย!AG45</f>
        <v>11659.09090909091</v>
      </c>
      <c r="K48" s="60">
        <f>[10]ตค!AG45</f>
        <v>11811.904761904761</v>
      </c>
      <c r="L48" s="60">
        <f>[10]พย!AG45</f>
        <v>11450</v>
      </c>
      <c r="M48" s="60">
        <f>[10]ธค!AG45</f>
        <v>11420</v>
      </c>
      <c r="N48" s="48">
        <f>P48</f>
        <v>11119.756450692983</v>
      </c>
      <c r="O48" s="67">
        <f>SUM(B48:M48)</f>
        <v>133437.07740831579</v>
      </c>
      <c r="P48" s="44">
        <f>O48/12</f>
        <v>11119.756450692983</v>
      </c>
    </row>
    <row r="49" spans="1:16" x14ac:dyDescent="0.55000000000000004">
      <c r="A49" s="61" t="s">
        <v>61</v>
      </c>
      <c r="B49" s="63">
        <f>[10]มค!AG46</f>
        <v>12925</v>
      </c>
      <c r="C49" s="63">
        <f>[10]กพ!AE46</f>
        <v>12628.947368421053</v>
      </c>
      <c r="D49" s="63">
        <f>[10]มีค!AG46</f>
        <v>11072.727272727272</v>
      </c>
      <c r="E49" s="63">
        <f>[10]เมย!AG46</f>
        <v>10226.470588235294</v>
      </c>
      <c r="F49" s="63">
        <f>[10]พค!AG46</f>
        <v>9638.8888888888887</v>
      </c>
      <c r="G49" s="63">
        <f>[10]มิย!AG46</f>
        <v>9569.0476190476184</v>
      </c>
      <c r="H49" s="63">
        <f>[10]กค!AG46</f>
        <v>10105</v>
      </c>
      <c r="I49" s="63">
        <f>[10]สค!AG46</f>
        <v>10930</v>
      </c>
      <c r="J49" s="63">
        <f>[10]กย!AG46</f>
        <v>11659.09090909091</v>
      </c>
      <c r="K49" s="63">
        <f>[10]ตค!AG46</f>
        <v>11811.904761904761</v>
      </c>
      <c r="L49" s="63">
        <f>[10]พย!AG46</f>
        <v>11450</v>
      </c>
      <c r="M49" s="63">
        <f>[10]ธค!AG46</f>
        <v>11420</v>
      </c>
      <c r="N49" s="54">
        <f>P49</f>
        <v>11119.756450692983</v>
      </c>
      <c r="O49" s="67">
        <f>SUM(B49:M49)</f>
        <v>133437.07740831579</v>
      </c>
      <c r="P49" s="44">
        <f>O49/12</f>
        <v>11119.756450692983</v>
      </c>
    </row>
    <row r="50" spans="1:16" x14ac:dyDescent="0.55000000000000004">
      <c r="A50" s="7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3:A5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[11]มค!AG3</f>
        <v>29750</v>
      </c>
      <c r="C3" s="22">
        <f>[11]กพ!AE3</f>
        <v>28885.294117647059</v>
      </c>
      <c r="D3" s="41">
        <f>[11]มีค!AG3</f>
        <v>28650</v>
      </c>
      <c r="E3" s="41">
        <f>[11]เมย!AG3</f>
        <v>28650</v>
      </c>
      <c r="F3" s="41">
        <f>[11]พค!$AG$3</f>
        <v>28650</v>
      </c>
      <c r="G3" s="41">
        <f>[11]มิย!$AG$3</f>
        <v>27931.81818181818</v>
      </c>
      <c r="H3" s="41">
        <f>[11]กค!$AG$3</f>
        <v>29350</v>
      </c>
      <c r="I3" s="41">
        <f>[11]สค!$AG$3</f>
        <v>29968.18181818182</v>
      </c>
      <c r="J3" s="41">
        <f>[11]กย!$AF$3</f>
        <v>31309.090909090908</v>
      </c>
      <c r="K3" s="41">
        <f>[11]ตค!$AG$3</f>
        <v>31544.117647058825</v>
      </c>
      <c r="L3" s="41">
        <f>[11]พย!AF3</f>
        <v>31459.090909090908</v>
      </c>
      <c r="M3" s="22">
        <f>[11]ธค!AG3</f>
        <v>30550</v>
      </c>
      <c r="N3" s="42">
        <f>AVERAGE(B3:M3)</f>
        <v>29724.799465240634</v>
      </c>
      <c r="O3" s="43"/>
      <c r="P3" s="43"/>
      <c r="Q3" s="43"/>
    </row>
    <row r="4" spans="1:17" x14ac:dyDescent="0.55000000000000004">
      <c r="A4" s="21" t="s">
        <v>45</v>
      </c>
      <c r="B4" s="22">
        <f>[11]มค!AG4</f>
        <v>27220</v>
      </c>
      <c r="C4" s="22">
        <f>[11]กพ!AE4</f>
        <v>26661.764705882353</v>
      </c>
      <c r="D4" s="41">
        <f>[11]มีค!AG4</f>
        <v>25915.217391304348</v>
      </c>
      <c r="E4" s="41">
        <f>[11]เมย!AG4</f>
        <v>26138.235294117647</v>
      </c>
      <c r="F4" s="41">
        <f>[11]พค!$AG$4</f>
        <v>26879.411764705881</v>
      </c>
      <c r="G4" s="41">
        <f>[11]มิย!$AG$4</f>
        <v>27713.636363636364</v>
      </c>
      <c r="H4" s="41">
        <f>[11]กค!$AG$4</f>
        <v>29350</v>
      </c>
      <c r="I4" s="41">
        <f>[11]สค!$AG$4</f>
        <v>29968.18181818182</v>
      </c>
      <c r="J4" s="41">
        <f>[11]กย!$AF$4</f>
        <v>31309.090909090908</v>
      </c>
      <c r="K4" s="41">
        <f>[11]ตค!$AG$4</f>
        <v>31544.117647058825</v>
      </c>
      <c r="L4" s="41">
        <f>[11]พย!AF4</f>
        <v>32409.090909090908</v>
      </c>
      <c r="M4" s="22">
        <f>[11]ธค!AG4</f>
        <v>30505</v>
      </c>
      <c r="N4" s="45">
        <f t="shared" ref="N4:N22" si="0">AVERAGE(B4:M4)</f>
        <v>28801.14556692242</v>
      </c>
      <c r="O4" s="67"/>
      <c r="P4" s="43"/>
      <c r="Q4" s="43"/>
    </row>
    <row r="5" spans="1:17" x14ac:dyDescent="0.55000000000000004">
      <c r="A5" s="21" t="s">
        <v>17</v>
      </c>
      <c r="B5" s="22">
        <f>[11]มค!AG5</f>
        <v>28825</v>
      </c>
      <c r="C5" s="22">
        <f>[11]กพ!AE5</f>
        <v>28038.235294117647</v>
      </c>
      <c r="D5" s="41">
        <f>[11]มีค!AG5</f>
        <v>27850</v>
      </c>
      <c r="E5" s="41">
        <f>[11]เมย!AG5</f>
        <v>27850</v>
      </c>
      <c r="F5" s="41">
        <f>[11]พค!$AG$5</f>
        <v>27850</v>
      </c>
      <c r="G5" s="41">
        <f>[11]มิย!$AG$5</f>
        <v>27104.545454545456</v>
      </c>
      <c r="H5" s="41">
        <f>[11]กค!$AG$5</f>
        <v>28586.842105263157</v>
      </c>
      <c r="I5" s="41">
        <f>[11]สค!$AG$5</f>
        <v>28995.454545454544</v>
      </c>
      <c r="J5" s="41">
        <f>[11]กย!$AF$5</f>
        <v>30345.454545454544</v>
      </c>
      <c r="K5" s="41">
        <f>[11]ตค!$AG$5</f>
        <v>30544.117647058825</v>
      </c>
      <c r="L5" s="41">
        <f>[11]พย!AF5</f>
        <v>30513.636363636364</v>
      </c>
      <c r="M5" s="22">
        <f>[11]ธค!AG5</f>
        <v>30050</v>
      </c>
      <c r="N5" s="45">
        <f>AVERAGE(B5:M5)</f>
        <v>28879.440496294206</v>
      </c>
      <c r="O5" s="67"/>
      <c r="P5" s="43"/>
      <c r="Q5" s="43"/>
    </row>
    <row r="6" spans="1:17" x14ac:dyDescent="0.55000000000000004">
      <c r="A6" s="21" t="s">
        <v>46</v>
      </c>
      <c r="B6" s="22">
        <f>[11]มค!AG6</f>
        <v>26460</v>
      </c>
      <c r="C6" s="22">
        <f>[11]กพ!AE6</f>
        <v>25802.941176470587</v>
      </c>
      <c r="D6" s="41">
        <f>[11]มีค!AG6</f>
        <v>25219.565217391304</v>
      </c>
      <c r="E6" s="41">
        <f>[11]เมย!AG6</f>
        <v>25214.705882352941</v>
      </c>
      <c r="F6" s="41">
        <f>[11]พค!$AG$6</f>
        <v>25902.941176470587</v>
      </c>
      <c r="G6" s="41">
        <f>[11]มิย!$AG$6</f>
        <v>26872.727272727272</v>
      </c>
      <c r="H6" s="41">
        <f>[11]กค!$AG$6</f>
        <v>28586.842105263157</v>
      </c>
      <c r="I6" s="41">
        <f>[11]สค!$AG$6</f>
        <v>28995.454545454544</v>
      </c>
      <c r="J6" s="41">
        <f>[11]กย!$AF$6</f>
        <v>30345.454545454544</v>
      </c>
      <c r="K6" s="41">
        <f>[11]ตค!$AG$6</f>
        <v>30544.117647058825</v>
      </c>
      <c r="L6" s="41">
        <f>[11]พย!AF6</f>
        <v>31459.090909090908</v>
      </c>
      <c r="M6" s="22">
        <f>[11]ธค!AG6</f>
        <v>29475</v>
      </c>
      <c r="N6" s="45">
        <f t="shared" si="0"/>
        <v>27906.57003981122</v>
      </c>
      <c r="O6" s="67"/>
      <c r="P6" s="43"/>
      <c r="Q6" s="43"/>
    </row>
    <row r="7" spans="1:17" x14ac:dyDescent="0.55000000000000004">
      <c r="A7" s="21" t="s">
        <v>18</v>
      </c>
      <c r="B7" s="22">
        <f>[11]มค!AG7</f>
        <v>11290</v>
      </c>
      <c r="C7" s="22">
        <f>[11]กพ!AE7</f>
        <v>11567.64705882353</v>
      </c>
      <c r="D7" s="41">
        <f>[11]มีค!AG7</f>
        <v>11306.521739130434</v>
      </c>
      <c r="E7" s="41">
        <f>[11]เมย!AG7</f>
        <v>11432.35294117647</v>
      </c>
      <c r="F7" s="41">
        <f>[11]พค!$AG$7</f>
        <v>12079.411764705883</v>
      </c>
      <c r="G7" s="41">
        <f>[11]มิย!$AG$7</f>
        <v>12659.09090909091</v>
      </c>
      <c r="H7" s="41">
        <f>[11]กค!$AG$7</f>
        <v>13018.421052631578</v>
      </c>
      <c r="I7" s="41">
        <f>[11]สค!$AG$7</f>
        <v>13845.454545454546</v>
      </c>
      <c r="J7" s="41">
        <f>[11]กย!$AF$7</f>
        <v>14895.454545454546</v>
      </c>
      <c r="K7" s="41">
        <f>[11]ตค!$AG$7</f>
        <v>14950</v>
      </c>
      <c r="L7" s="41">
        <f>[11]พย!AF7</f>
        <v>15992.857142857143</v>
      </c>
      <c r="M7" s="22">
        <f>[11]ธค!AG7</f>
        <v>16110</v>
      </c>
      <c r="N7" s="45">
        <f t="shared" si="0"/>
        <v>13262.267641610417</v>
      </c>
      <c r="O7" s="67"/>
      <c r="P7" s="43"/>
      <c r="Q7" s="43"/>
    </row>
    <row r="8" spans="1:17" x14ac:dyDescent="0.55000000000000004">
      <c r="A8" s="21" t="s">
        <v>46</v>
      </c>
      <c r="B8" s="22">
        <f>[11]มค!AG8</f>
        <v>11585</v>
      </c>
      <c r="C8" s="22">
        <f>[11]กพ!AE8</f>
        <v>11867.64705882353</v>
      </c>
      <c r="D8" s="41">
        <f>[11]มีค!AG8</f>
        <v>11523.91304347826</v>
      </c>
      <c r="E8" s="41">
        <f>[11]เมย!AG8</f>
        <v>11973.529411764706</v>
      </c>
      <c r="F8" s="41">
        <f>[11]พค!$AG$8</f>
        <v>12608.823529411764</v>
      </c>
      <c r="G8" s="41">
        <f>[11]มิย!$AG$8</f>
        <v>13136.363636363636</v>
      </c>
      <c r="H8" s="41">
        <f>[11]กค!$AG$8</f>
        <v>13518.421052631578</v>
      </c>
      <c r="I8" s="41">
        <f>[11]สค!$AG$8</f>
        <v>14345.454545454546</v>
      </c>
      <c r="J8" s="41">
        <f>[11]กย!$AF$8</f>
        <v>15077.272727272728</v>
      </c>
      <c r="K8" s="41">
        <f>[11]ตค!$AG$8</f>
        <v>14950</v>
      </c>
      <c r="L8" s="41">
        <f>[11]พย!AF8</f>
        <v>15945.454545454546</v>
      </c>
      <c r="M8" s="22">
        <f>[11]ธค!AG8</f>
        <v>16110</v>
      </c>
      <c r="N8" s="45">
        <f t="shared" si="0"/>
        <v>13553.48996255461</v>
      </c>
      <c r="O8" s="67"/>
      <c r="P8" s="43"/>
      <c r="Q8" s="43"/>
    </row>
    <row r="9" spans="1:17" x14ac:dyDescent="0.55000000000000004">
      <c r="A9" s="21" t="s">
        <v>19</v>
      </c>
      <c r="B9" s="22">
        <f>[11]มค!AG9</f>
        <v>15825</v>
      </c>
      <c r="C9" s="22">
        <f>[11]กพ!AE9</f>
        <v>16167.64705882353</v>
      </c>
      <c r="D9" s="41">
        <f>[11]มีค!AG9</f>
        <v>14784.782608695652</v>
      </c>
      <c r="E9" s="41">
        <f>[11]เมย!AG9</f>
        <v>14520.588235294117</v>
      </c>
      <c r="F9" s="41">
        <f>[11]พค!$AG$9</f>
        <v>14561.764705882353</v>
      </c>
      <c r="G9" s="41">
        <f>[11]มิย!$AG$9</f>
        <v>15713.636363636364</v>
      </c>
      <c r="H9" s="41">
        <f>[11]กค!$AG$9</f>
        <v>16297.368421052632</v>
      </c>
      <c r="I9" s="41">
        <f>[11]สค!$AG$9</f>
        <v>16931.81818181818</v>
      </c>
      <c r="J9" s="41">
        <f>[11]กย!$AF$9</f>
        <v>18172.727272727272</v>
      </c>
      <c r="K9" s="41">
        <f>[11]ตค!$AG$9</f>
        <v>18673.529411764706</v>
      </c>
      <c r="L9" s="41">
        <f>[11]พย!AF9</f>
        <v>19140.909090909092</v>
      </c>
      <c r="M9" s="22">
        <f>[11]ธค!AG9</f>
        <v>18095</v>
      </c>
      <c r="N9" s="45">
        <f t="shared" si="0"/>
        <v>16573.730945883657</v>
      </c>
      <c r="O9" s="43"/>
      <c r="P9" s="43"/>
      <c r="Q9" s="43"/>
    </row>
    <row r="10" spans="1:17" x14ac:dyDescent="0.55000000000000004">
      <c r="A10" s="21" t="s">
        <v>46</v>
      </c>
      <c r="B10" s="22">
        <f>[11]มค!AG10</f>
        <v>15325</v>
      </c>
      <c r="C10" s="22">
        <f>[11]กพ!AE10</f>
        <v>15585.294117647059</v>
      </c>
      <c r="D10" s="41">
        <f>[11]มีค!AG10</f>
        <v>14084.782608695652</v>
      </c>
      <c r="E10" s="41">
        <f>[11]เมย!AG10</f>
        <v>13961.764705882353</v>
      </c>
      <c r="F10" s="41">
        <f>[11]พค!$AG$10</f>
        <v>14061.764705882353</v>
      </c>
      <c r="G10" s="41">
        <f>[11]มิย!$AG$10</f>
        <v>15209.09090909091</v>
      </c>
      <c r="H10" s="41">
        <f>[11]กค!$AG$10</f>
        <v>15797.368421052632</v>
      </c>
      <c r="I10" s="41">
        <f>[11]สค!$AG$10</f>
        <v>16431.81818181818</v>
      </c>
      <c r="J10" s="41">
        <f>[11]กย!$AF$10</f>
        <v>17663.636363636364</v>
      </c>
      <c r="K10" s="41">
        <f>[11]ตค!$AG$10</f>
        <v>18173.529411764706</v>
      </c>
      <c r="L10" s="41">
        <f>[11]พย!AF10</f>
        <v>18640.909090909092</v>
      </c>
      <c r="M10" s="22">
        <f>[11]ธค!AG10</f>
        <v>17620</v>
      </c>
      <c r="N10" s="45">
        <f t="shared" si="0"/>
        <v>16046.246543031606</v>
      </c>
      <c r="O10" s="43"/>
      <c r="P10" s="43"/>
      <c r="Q10" s="43"/>
    </row>
    <row r="11" spans="1:17" x14ac:dyDescent="0.55000000000000004">
      <c r="A11" s="21" t="s">
        <v>20</v>
      </c>
      <c r="B11" s="22">
        <f>[11]มค!AG11</f>
        <v>15325</v>
      </c>
      <c r="C11" s="22">
        <f>[11]กพ!AE11</f>
        <v>15667.64705882353</v>
      </c>
      <c r="D11" s="41">
        <f>[11]มีค!AG11</f>
        <v>14284.782608695652</v>
      </c>
      <c r="E11" s="41">
        <f>[11]เมย!AG11</f>
        <v>14020.588235294117</v>
      </c>
      <c r="F11" s="41">
        <f>[11]พค!$AG$11</f>
        <v>14061.764705882353</v>
      </c>
      <c r="G11" s="41">
        <f>[11]มิย!$AG$11</f>
        <v>15213.636363636364</v>
      </c>
      <c r="H11" s="41">
        <f>[11]กค!$AG$11</f>
        <v>15797.368421052632</v>
      </c>
      <c r="I11" s="41">
        <f>[11]สค!$AG$11</f>
        <v>16431.81818181818</v>
      </c>
      <c r="J11" s="41">
        <f>[11]กย!$AF$11</f>
        <v>17672.727272727272</v>
      </c>
      <c r="K11" s="41">
        <f>[11]ตค!$AG$11</f>
        <v>18185.294117647059</v>
      </c>
      <c r="L11" s="41">
        <f>[11]พย!AF11</f>
        <v>18640.909090909092</v>
      </c>
      <c r="M11" s="22">
        <f>[11]ธค!AG11</f>
        <v>17620</v>
      </c>
      <c r="N11" s="45">
        <f t="shared" si="0"/>
        <v>16076.794671373855</v>
      </c>
      <c r="O11" s="43"/>
      <c r="P11" s="43"/>
      <c r="Q11" s="43"/>
    </row>
    <row r="12" spans="1:17" x14ac:dyDescent="0.55000000000000004">
      <c r="A12" s="21" t="s">
        <v>47</v>
      </c>
      <c r="B12" s="22">
        <f>[11]มค!AG12</f>
        <v>14850</v>
      </c>
      <c r="C12" s="22">
        <f>[11]กพ!AE12</f>
        <v>15167.64705882353</v>
      </c>
      <c r="D12" s="41">
        <f>[11]มีค!AG12</f>
        <v>13784.782608695652</v>
      </c>
      <c r="E12" s="41">
        <f>[11]เมย!AG12</f>
        <v>13520.588235294117</v>
      </c>
      <c r="F12" s="41">
        <f>[11]พค!$AG$12</f>
        <v>13561.764705882353</v>
      </c>
      <c r="G12" s="41">
        <f>[11]มิย!$AG$12</f>
        <v>14713.636363636364</v>
      </c>
      <c r="H12" s="41">
        <f>[11]กค!$AG$12</f>
        <v>15297.368421052632</v>
      </c>
      <c r="I12" s="41">
        <f>[11]สค!$AG$12</f>
        <v>15931.818181818182</v>
      </c>
      <c r="J12" s="41">
        <f>[11]กย!$AF$12</f>
        <v>17172.727272727272</v>
      </c>
      <c r="K12" s="41">
        <f>[11]ตค!$AG$12</f>
        <v>17673.529411764706</v>
      </c>
      <c r="L12" s="41">
        <f>[11]พย!AF12</f>
        <v>18140.909090909092</v>
      </c>
      <c r="M12" s="22">
        <f>[11]ธค!AG12</f>
        <v>17120</v>
      </c>
      <c r="N12" s="45">
        <f t="shared" si="0"/>
        <v>15577.897612550325</v>
      </c>
      <c r="O12" s="43"/>
      <c r="P12" s="43"/>
      <c r="Q12" s="43"/>
    </row>
    <row r="13" spans="1:17" x14ac:dyDescent="0.55000000000000004">
      <c r="A13" s="21" t="s">
        <v>21</v>
      </c>
      <c r="B13" s="22">
        <f>[11]มค!AG13</f>
        <v>15025</v>
      </c>
      <c r="C13" s="22">
        <f>[11]กพ!AE13</f>
        <v>15408.823529411764</v>
      </c>
      <c r="D13" s="41">
        <f>[11]มีค!AG13</f>
        <v>14084.782608695652</v>
      </c>
      <c r="E13" s="41">
        <f>[11]เมย!AG13</f>
        <v>13750</v>
      </c>
      <c r="F13" s="41">
        <f>[11]พค!$AG$13</f>
        <v>13761.764705882353</v>
      </c>
      <c r="G13" s="41">
        <f>[11]มิย!$AG$13</f>
        <v>14913.636363636364</v>
      </c>
      <c r="H13" s="41">
        <f>[11]กค!$AG$13</f>
        <v>15571.052631578947</v>
      </c>
      <c r="I13" s="41">
        <f>[11]สค!$AG$13</f>
        <v>16213.636363636364</v>
      </c>
      <c r="J13" s="41">
        <f>[11]กย!$AF$13</f>
        <v>17372.727272727272</v>
      </c>
      <c r="K13" s="41">
        <f>[11]ตค!$AG$13</f>
        <v>17873.529411764706</v>
      </c>
      <c r="L13" s="41">
        <f>[11]พย!AF13</f>
        <v>18422.727272727272</v>
      </c>
      <c r="M13" s="22">
        <f>[11]ธค!AG13</f>
        <v>17430</v>
      </c>
      <c r="N13" s="45">
        <f t="shared" si="0"/>
        <v>15818.973346671723</v>
      </c>
      <c r="O13" s="43"/>
      <c r="P13" s="43"/>
      <c r="Q13" s="43"/>
    </row>
    <row r="14" spans="1:17" x14ac:dyDescent="0.55000000000000004">
      <c r="A14" s="21" t="s">
        <v>47</v>
      </c>
      <c r="B14" s="22">
        <f>[11]มค!AG14</f>
        <v>14525</v>
      </c>
      <c r="C14" s="22">
        <f>[11]กพ!AE14</f>
        <v>14926.470588235294</v>
      </c>
      <c r="D14" s="41">
        <f>[11]มีค!AG14</f>
        <v>13584.782608695652</v>
      </c>
      <c r="E14" s="41">
        <f>[11]เมย!AG14</f>
        <v>13250</v>
      </c>
      <c r="F14" s="41">
        <f>[11]พค!$AG$14</f>
        <v>13261.764705882353</v>
      </c>
      <c r="G14" s="41">
        <f>[11]มิย!$AG$14</f>
        <v>14413.636363636364</v>
      </c>
      <c r="H14" s="41">
        <f>[11]กค!$AG$14</f>
        <v>14997.368421052632</v>
      </c>
      <c r="I14" s="41">
        <f>[11]สค!$AG$14</f>
        <v>15631.818181818182</v>
      </c>
      <c r="J14" s="41">
        <f>[11]กย!$AF$14</f>
        <v>16872.727272727272</v>
      </c>
      <c r="K14" s="41">
        <f>[11]ตค!$AG$14</f>
        <v>17373.529411764706</v>
      </c>
      <c r="L14" s="41">
        <f>[11]พย!AF14</f>
        <v>17922.727272727272</v>
      </c>
      <c r="M14" s="22">
        <f>[11]ธค!AG14</f>
        <v>16920</v>
      </c>
      <c r="N14" s="45">
        <f t="shared" si="0"/>
        <v>15306.652068878308</v>
      </c>
      <c r="O14" s="43"/>
      <c r="P14" s="43"/>
      <c r="Q14" s="43"/>
    </row>
    <row r="15" spans="1:17" x14ac:dyDescent="0.55000000000000004">
      <c r="A15" s="21" t="s">
        <v>22</v>
      </c>
      <c r="B15" s="22">
        <f>[11]มค!AG15</f>
        <v>0</v>
      </c>
      <c r="C15" s="22">
        <f>[11]กพ!AE15</f>
        <v>0</v>
      </c>
      <c r="D15" s="41">
        <f>[11]มีค!AG15</f>
        <v>0</v>
      </c>
      <c r="E15" s="68" t="s">
        <v>43</v>
      </c>
      <c r="F15" s="68" t="s">
        <v>43</v>
      </c>
      <c r="G15" s="68" t="s">
        <v>43</v>
      </c>
      <c r="H15" s="68" t="s">
        <v>43</v>
      </c>
      <c r="I15" s="68" t="s">
        <v>43</v>
      </c>
      <c r="J15" s="68" t="s">
        <v>43</v>
      </c>
      <c r="K15" s="68" t="s">
        <v>43</v>
      </c>
      <c r="L15" s="68" t="s">
        <v>43</v>
      </c>
      <c r="M15" s="68" t="s">
        <v>43</v>
      </c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>
        <f>[11]มค!AG16</f>
        <v>0</v>
      </c>
      <c r="C16" s="22">
        <f>[11]กพ!AE16</f>
        <v>0</v>
      </c>
      <c r="D16" s="41">
        <f>[11]มีค!AG16</f>
        <v>0</v>
      </c>
      <c r="E16" s="68" t="s">
        <v>43</v>
      </c>
      <c r="F16" s="68" t="s">
        <v>43</v>
      </c>
      <c r="G16" s="68" t="s">
        <v>43</v>
      </c>
      <c r="H16" s="68" t="s">
        <v>43</v>
      </c>
      <c r="I16" s="68" t="s">
        <v>43</v>
      </c>
      <c r="J16" s="68" t="s">
        <v>43</v>
      </c>
      <c r="K16" s="68" t="s">
        <v>43</v>
      </c>
      <c r="L16" s="68" t="s">
        <v>43</v>
      </c>
      <c r="M16" s="68" t="s">
        <v>43</v>
      </c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[11]มค!AG17</f>
        <v>14825</v>
      </c>
      <c r="C17" s="22">
        <f>[11]กพ!AE17</f>
        <v>15208.823529411764</v>
      </c>
      <c r="D17" s="41">
        <f>[11]มีค!AG17</f>
        <v>13886.521739130434</v>
      </c>
      <c r="E17" s="41">
        <f>[11]เมย!AG17</f>
        <v>13550</v>
      </c>
      <c r="F17" s="41">
        <f>[11]พค!$AG$17</f>
        <v>13561.764705882353</v>
      </c>
      <c r="G17" s="41">
        <f>[11]มิย!$AG$17</f>
        <v>14713.636363636364</v>
      </c>
      <c r="H17" s="41">
        <f>[11]กค!$AG$17</f>
        <v>15297.368421052632</v>
      </c>
      <c r="I17" s="41">
        <f>[11]สค!$AG$17</f>
        <v>15931.818181818182</v>
      </c>
      <c r="J17" s="41">
        <f>[11]กย!$AF$17</f>
        <v>17172.727272727272</v>
      </c>
      <c r="K17" s="41">
        <f>[11]ตค!$AG$17</f>
        <v>17690</v>
      </c>
      <c r="L17" s="41">
        <f>[11]พย!AF17</f>
        <v>18150</v>
      </c>
      <c r="M17" s="22">
        <f>[11]ธค!AG17</f>
        <v>17120</v>
      </c>
      <c r="N17" s="45">
        <f t="shared" si="0"/>
        <v>15592.305017804916</v>
      </c>
      <c r="O17" s="43"/>
      <c r="P17" s="43"/>
      <c r="Q17" s="43"/>
    </row>
    <row r="18" spans="1:17" x14ac:dyDescent="0.55000000000000004">
      <c r="A18" s="21" t="s">
        <v>48</v>
      </c>
      <c r="B18" s="22">
        <f>[11]มค!AG18</f>
        <v>14325</v>
      </c>
      <c r="C18" s="22">
        <f>[11]กพ!AE18</f>
        <v>14708.823529411764</v>
      </c>
      <c r="D18" s="41">
        <f>[11]มีค!AG18</f>
        <v>13384.782608695652</v>
      </c>
      <c r="E18" s="41">
        <f>[11]เมย!AG18</f>
        <v>13050</v>
      </c>
      <c r="F18" s="41">
        <f>[11]พค!$AG$18</f>
        <v>13061.764705882353</v>
      </c>
      <c r="G18" s="41">
        <f>[11]มิย!$AG$18</f>
        <v>14213.636363636364</v>
      </c>
      <c r="H18" s="41">
        <f>[11]กค!$AG$18</f>
        <v>14797.368421052632</v>
      </c>
      <c r="I18" s="41">
        <f>[11]สค!$AG$18</f>
        <v>15431.818181818182</v>
      </c>
      <c r="J18" s="41">
        <f>[11]กย!$AF$18</f>
        <v>16672.727272727272</v>
      </c>
      <c r="K18" s="41">
        <f>[11]ตค!$AG$18</f>
        <v>17379.411764705881</v>
      </c>
      <c r="L18" s="41">
        <f>[11]พย!AF18</f>
        <v>17650</v>
      </c>
      <c r="M18" s="22">
        <f>[11]ธค!AG18</f>
        <v>16620</v>
      </c>
      <c r="N18" s="45">
        <f t="shared" si="0"/>
        <v>15107.944403994174</v>
      </c>
      <c r="O18" s="43"/>
      <c r="P18" s="43"/>
      <c r="Q18" s="43"/>
    </row>
    <row r="19" spans="1:17" x14ac:dyDescent="0.55000000000000004">
      <c r="A19" s="21" t="s">
        <v>24</v>
      </c>
      <c r="B19" s="22">
        <f>[11]มค!AG19</f>
        <v>14525</v>
      </c>
      <c r="C19" s="22">
        <f>[11]กพ!AE19</f>
        <v>14967.64705882353</v>
      </c>
      <c r="D19" s="41">
        <f>[11]มีค!AG19</f>
        <v>13676.08695652174</v>
      </c>
      <c r="E19" s="41">
        <f>[11]เมย!AG19</f>
        <v>13308.823529411764</v>
      </c>
      <c r="F19" s="41">
        <f>[11]พค!$AG$19</f>
        <v>12655.882352941177</v>
      </c>
      <c r="G19" s="41">
        <f>[11]มิย!$AG$19</f>
        <v>14477.272727272728</v>
      </c>
      <c r="H19" s="41">
        <f>[11]กค!$AG$19</f>
        <v>15039.473684210527</v>
      </c>
      <c r="I19" s="41">
        <f>[11]สค!$AG$19</f>
        <v>15690.90909090909</v>
      </c>
      <c r="J19" s="41">
        <f>[11]กย!$AF$19</f>
        <v>16881.81818181818</v>
      </c>
      <c r="K19" s="41">
        <f>[11]ตค!$AG$19</f>
        <v>17291.176470588234</v>
      </c>
      <c r="L19" s="41">
        <f>[11]พย!AF19</f>
        <v>18039.090909090908</v>
      </c>
      <c r="M19" s="22">
        <f>[11]ธค!AG19</f>
        <v>17020</v>
      </c>
      <c r="N19" s="45">
        <f t="shared" si="0"/>
        <v>15297.765080132323</v>
      </c>
      <c r="O19" s="43"/>
      <c r="P19" s="43"/>
      <c r="Q19" s="43"/>
    </row>
    <row r="20" spans="1:17" x14ac:dyDescent="0.55000000000000004">
      <c r="A20" s="21" t="s">
        <v>49</v>
      </c>
      <c r="B20" s="22">
        <f>[11]มค!AG20</f>
        <v>14125</v>
      </c>
      <c r="C20" s="22">
        <f>[11]กพ!AE20</f>
        <v>14467.64705882353</v>
      </c>
      <c r="D20" s="41">
        <f>[11]มีค!AG20</f>
        <v>13177.826086956522</v>
      </c>
      <c r="E20" s="41">
        <f>[11]เมย!AG20</f>
        <v>12808.823529411764</v>
      </c>
      <c r="F20" s="41">
        <f>[11]พค!$AG$20</f>
        <v>12861.764705882353</v>
      </c>
      <c r="G20" s="41">
        <f>[11]มิย!$AG$20</f>
        <v>13977.272727272728</v>
      </c>
      <c r="H20" s="41">
        <f>[11]กค!$AG$20</f>
        <v>14555.263157894737</v>
      </c>
      <c r="I20" s="41">
        <f>[11]สค!$AG$20</f>
        <v>15200</v>
      </c>
      <c r="J20" s="41">
        <f>[11]กย!$AF$20</f>
        <v>16381.818181818182</v>
      </c>
      <c r="K20" s="41">
        <f>[11]ตค!$AG$20</f>
        <v>17079.411764705881</v>
      </c>
      <c r="L20" s="41">
        <f>[11]พย!AF20</f>
        <v>17540.909090909092</v>
      </c>
      <c r="M20" s="22">
        <f>[11]ธค!AG20</f>
        <v>16520</v>
      </c>
      <c r="N20" s="45">
        <f t="shared" si="0"/>
        <v>14891.311358639565</v>
      </c>
      <c r="O20" s="43"/>
      <c r="P20" s="43"/>
      <c r="Q20" s="43"/>
    </row>
    <row r="21" spans="1:17" x14ac:dyDescent="0.55000000000000004">
      <c r="A21" s="21" t="s">
        <v>25</v>
      </c>
      <c r="B21" s="22">
        <f>[11]มค!AG21</f>
        <v>0</v>
      </c>
      <c r="C21" s="22">
        <f>[11]กพ!AE23</f>
        <v>0</v>
      </c>
      <c r="D21" s="41">
        <f>[11]มีค!AG23</f>
        <v>0</v>
      </c>
      <c r="E21" s="68" t="s">
        <v>43</v>
      </c>
      <c r="F21" s="68" t="s">
        <v>43</v>
      </c>
      <c r="G21" s="68" t="s">
        <v>43</v>
      </c>
      <c r="H21" s="68" t="s">
        <v>43</v>
      </c>
      <c r="I21" s="68" t="s">
        <v>43</v>
      </c>
      <c r="J21" s="68" t="s">
        <v>43</v>
      </c>
      <c r="K21" s="68" t="s">
        <v>43</v>
      </c>
      <c r="L21" s="41">
        <f>[11]พย!AF21</f>
        <v>0</v>
      </c>
      <c r="M21" s="22">
        <f>[11]ธค!AG21</f>
        <v>0</v>
      </c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[11]มค!AG22</f>
        <v>13685</v>
      </c>
      <c r="C22" s="22">
        <f>[11]กพ!AE24</f>
        <v>14108.823529411764</v>
      </c>
      <c r="D22" s="41">
        <f>[11]มีค!AG24</f>
        <v>12950</v>
      </c>
      <c r="E22" s="41">
        <f>[11]เมย!AG24</f>
        <v>12608.823529411764</v>
      </c>
      <c r="F22" s="41">
        <f>[11]พค!$AG$24</f>
        <v>12661.764705882353</v>
      </c>
      <c r="G22" s="41">
        <f>[11]มิย!$AG$24</f>
        <v>13686.363636363636</v>
      </c>
      <c r="H22" s="41">
        <f>[11]กค!$AG$24</f>
        <v>14228.947368421053</v>
      </c>
      <c r="I22" s="41">
        <f>[11]สค!$AG$24</f>
        <v>14890.90909090909</v>
      </c>
      <c r="J22" s="41">
        <f>[11]กย!$AF$24</f>
        <v>16081.818181818182</v>
      </c>
      <c r="K22" s="41">
        <f>[11]ตค!$AG$24</f>
        <v>16485.294117647059</v>
      </c>
      <c r="L22" s="41">
        <f>[11]พย!AF24</f>
        <v>17404.545454545456</v>
      </c>
      <c r="M22" s="22">
        <f>[11]ธค!AG24</f>
        <v>16420</v>
      </c>
      <c r="N22" s="70">
        <f t="shared" si="0"/>
        <v>14601.024134534193</v>
      </c>
      <c r="O22" s="43"/>
      <c r="P22" s="43"/>
      <c r="Q22" s="43"/>
    </row>
    <row r="23" spans="1:17" x14ac:dyDescent="0.55000000000000004">
      <c r="A23" s="21" t="s">
        <v>67</v>
      </c>
      <c r="B23" s="24">
        <f>[11]มค!AG25</f>
        <v>0</v>
      </c>
      <c r="C23" s="24">
        <f>[11]กพ!AE25</f>
        <v>0</v>
      </c>
      <c r="D23" s="24">
        <f>[11]มีค!AG25</f>
        <v>0</v>
      </c>
      <c r="E23" s="24">
        <f>[11]มีค!AH25</f>
        <v>0</v>
      </c>
      <c r="F23" s="41" t="s">
        <v>43</v>
      </c>
      <c r="G23" s="41" t="s">
        <v>43</v>
      </c>
      <c r="H23" s="41" t="s">
        <v>43</v>
      </c>
      <c r="I23" s="41" t="s">
        <v>43</v>
      </c>
      <c r="J23" s="41" t="s">
        <v>43</v>
      </c>
      <c r="K23" s="41" t="s">
        <v>43</v>
      </c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[11]มค!AG26</f>
        <v>13295</v>
      </c>
      <c r="C24" s="24">
        <f>[11]กพ!AE26</f>
        <v>13744.117647058823</v>
      </c>
      <c r="D24" s="24">
        <f>[11]มีค!AG26</f>
        <v>12680.434782608696</v>
      </c>
      <c r="E24" s="24">
        <f>[11]เมย!AG26</f>
        <v>12308.823529411764</v>
      </c>
      <c r="F24" s="41">
        <f>[11]พค!$AG$26</f>
        <v>12361.764705882353</v>
      </c>
      <c r="G24" s="41">
        <f>[11]มิย!$AG$26</f>
        <v>13354.545454545454</v>
      </c>
      <c r="H24" s="41">
        <f>[11]กค!$AG$26</f>
        <v>13907.894736842105</v>
      </c>
      <c r="I24" s="41">
        <f>[11]สค!$AG$26</f>
        <v>14563.636363636364</v>
      </c>
      <c r="J24" s="41">
        <f>[11]กย!$AF$26</f>
        <v>15754.545454545454</v>
      </c>
      <c r="K24" s="41">
        <f>[11]ตค!$AG$26</f>
        <v>16085.294117647059</v>
      </c>
      <c r="L24" s="41">
        <f>[11]พย!AF26</f>
        <v>17118.18181818182</v>
      </c>
      <c r="M24" s="24">
        <f>[11]ธค!AG26</f>
        <v>16320</v>
      </c>
      <c r="N24" s="45">
        <f t="shared" ref="N24:N44" si="1">AVERAGE(B24:M24)</f>
        <v>14291.186550863325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[11]มค!AG27</f>
        <v>11200</v>
      </c>
      <c r="C26" s="22">
        <f>[11]กพ!AE27</f>
        <v>11802.941176470587</v>
      </c>
      <c r="D26" s="22">
        <f>[11]มีค!AG27</f>
        <v>11306.521739130434</v>
      </c>
      <c r="E26" s="24">
        <f>[11]เมย!AG27</f>
        <v>11044.117647058823</v>
      </c>
      <c r="F26" s="41">
        <f>[11]พค!$AG$27</f>
        <v>11302.941176470587</v>
      </c>
      <c r="G26" s="41">
        <f>[11]มิย!$AG$27</f>
        <v>11677.272727272728</v>
      </c>
      <c r="H26" s="41">
        <f>[11]กค!$AG$27</f>
        <v>12260.526315789473</v>
      </c>
      <c r="I26" s="41">
        <f>[11]สค!$AG$27</f>
        <v>12904.545454545454</v>
      </c>
      <c r="J26" s="41">
        <f>[11]สค!$AG$27</f>
        <v>12904.545454545454</v>
      </c>
      <c r="K26" s="41">
        <f>[11]ตค!$AG$27</f>
        <v>13950</v>
      </c>
      <c r="L26" s="41">
        <f>[11]พย!AF27</f>
        <v>15995.454545454546</v>
      </c>
      <c r="M26" s="22">
        <f>[11]ธค!AG27</f>
        <v>16045</v>
      </c>
      <c r="N26" s="45">
        <f t="shared" si="1"/>
        <v>12699.488853061508</v>
      </c>
      <c r="O26" s="43"/>
      <c r="P26" s="43"/>
      <c r="Q26" s="43"/>
    </row>
    <row r="27" spans="1:17" x14ac:dyDescent="0.55000000000000004">
      <c r="A27" s="21" t="s">
        <v>46</v>
      </c>
      <c r="B27" s="22">
        <f>[11]มค!AG28</f>
        <v>11200</v>
      </c>
      <c r="C27" s="22">
        <f>[11]กพ!AE28</f>
        <v>11802.941176470587</v>
      </c>
      <c r="D27" s="22">
        <f>[11]มีค!AG28</f>
        <v>11306.521739130434</v>
      </c>
      <c r="E27" s="24">
        <f>[11]เมย!AG28</f>
        <v>11044.117647058823</v>
      </c>
      <c r="F27" s="41">
        <f>[11]พค!$AG$28</f>
        <v>11302.941176470587</v>
      </c>
      <c r="G27" s="41">
        <f>[11]มิย!$AG$28</f>
        <v>11677.272727272728</v>
      </c>
      <c r="H27" s="41">
        <f>[11]กค!$AG$28</f>
        <v>12260.526315789473</v>
      </c>
      <c r="I27" s="41">
        <f>[11]สค!$AG$28</f>
        <v>12904.545454545454</v>
      </c>
      <c r="J27" s="41">
        <f>[11]สค!$AG$28</f>
        <v>12904.545454545454</v>
      </c>
      <c r="K27" s="41">
        <f>[11]ตค!$AG$28</f>
        <v>13950</v>
      </c>
      <c r="L27" s="41">
        <f>[11]พย!AF28</f>
        <v>15995.454545454546</v>
      </c>
      <c r="M27" s="22">
        <f>[11]ธค!AG28</f>
        <v>16045</v>
      </c>
      <c r="N27" s="45">
        <f t="shared" si="1"/>
        <v>12699.488853061508</v>
      </c>
      <c r="O27" s="43"/>
      <c r="P27" s="43"/>
      <c r="Q27" s="43"/>
    </row>
    <row r="28" spans="1:17" x14ac:dyDescent="0.55000000000000004">
      <c r="A28" s="21" t="s">
        <v>29</v>
      </c>
      <c r="B28" s="22">
        <f>[11]มค!AG29</f>
        <v>10945</v>
      </c>
      <c r="C28" s="22">
        <f>[11]กพ!AE29</f>
        <v>11555.882352941177</v>
      </c>
      <c r="D28" s="22">
        <f>[11]มีค!AG29</f>
        <v>11050</v>
      </c>
      <c r="E28" s="24">
        <f>[11]เมย!AG29</f>
        <v>10802.941176470587</v>
      </c>
      <c r="F28" s="41">
        <f>[11]พค!$AG$29</f>
        <v>11102.941176470587</v>
      </c>
      <c r="G28" s="41">
        <f>[11]มิย!$AG$29</f>
        <v>11477.272727272728</v>
      </c>
      <c r="H28" s="41">
        <f>[11]กค!$AG$29</f>
        <v>12060.526315789473</v>
      </c>
      <c r="I28" s="41">
        <f>[11]สค!$AG$29</f>
        <v>12690.90909090909</v>
      </c>
      <c r="J28" s="41">
        <f>[11]สค!$AG$29</f>
        <v>12690.90909090909</v>
      </c>
      <c r="K28" s="41">
        <f>[11]ตค!$AG$29</f>
        <v>13550</v>
      </c>
      <c r="L28" s="41">
        <f>[11]พย!AF29</f>
        <v>15777.272727272728</v>
      </c>
      <c r="M28" s="22">
        <f>[11]ธค!AG29</f>
        <v>15645</v>
      </c>
      <c r="N28" s="45">
        <f t="shared" si="1"/>
        <v>12445.721221502956</v>
      </c>
      <c r="O28" s="43"/>
      <c r="P28" s="43"/>
      <c r="Q28" s="43"/>
    </row>
    <row r="29" spans="1:17" x14ac:dyDescent="0.55000000000000004">
      <c r="A29" s="21" t="s">
        <v>46</v>
      </c>
      <c r="B29" s="22">
        <f>[11]มค!AG30</f>
        <v>10945</v>
      </c>
      <c r="C29" s="22">
        <f>[11]กพ!AE30</f>
        <v>11555.882352941177</v>
      </c>
      <c r="D29" s="22">
        <f>[11]มีค!AG30</f>
        <v>11050</v>
      </c>
      <c r="E29" s="24">
        <f>[11]เมย!AG30</f>
        <v>10802.941176470587</v>
      </c>
      <c r="F29" s="41">
        <f>[11]พค!$AG$30</f>
        <v>11102.941176470587</v>
      </c>
      <c r="G29" s="41">
        <f>[11]มิย!$AG$30</f>
        <v>11477.272727272728</v>
      </c>
      <c r="H29" s="41">
        <f>[11]กค!$AG$30</f>
        <v>12060.526315789473</v>
      </c>
      <c r="I29" s="41">
        <f>[11]สค!$AG$30</f>
        <v>12690.90909090909</v>
      </c>
      <c r="J29" s="41">
        <f>[11]กย!$AF$30</f>
        <v>13513.636363636364</v>
      </c>
      <c r="K29" s="41">
        <f>[11]ตค!$AG$30</f>
        <v>13550</v>
      </c>
      <c r="L29" s="41">
        <f>[11]พย!AF30</f>
        <v>15777.272727272728</v>
      </c>
      <c r="M29" s="22">
        <f>[11]ธค!AG30</f>
        <v>15645</v>
      </c>
      <c r="N29" s="45">
        <f t="shared" si="1"/>
        <v>12514.28182756356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[11]มค!AG31</f>
        <v>26350</v>
      </c>
      <c r="C31" s="22">
        <f>[11]กพ!AE31</f>
        <v>26832.352941176472</v>
      </c>
      <c r="D31" s="22">
        <f>[11]มีค!AG31</f>
        <v>28202.17391304348</v>
      </c>
      <c r="E31" s="24">
        <f>[11]เมย!AG31</f>
        <v>27255.882352941175</v>
      </c>
      <c r="F31" s="41">
        <f>[11]พค!$AG$31</f>
        <v>26550</v>
      </c>
      <c r="G31" s="41">
        <f>[11]มิย!$AG$31</f>
        <v>27890.909090909092</v>
      </c>
      <c r="H31" s="41">
        <f>[11]กค!$AG$31</f>
        <v>28550</v>
      </c>
      <c r="I31" s="41">
        <f>[11]สค!$AG$31</f>
        <v>28254.545454545456</v>
      </c>
      <c r="J31" s="41">
        <f>[11]กย!$AF$31</f>
        <v>27550</v>
      </c>
      <c r="K31" s="41">
        <f>[11]ตค!$AG$31</f>
        <v>26550</v>
      </c>
      <c r="L31" s="41">
        <f>[11]พย!AF31</f>
        <v>26550</v>
      </c>
      <c r="M31" s="22">
        <f>[11]ธค!AG31</f>
        <v>24800</v>
      </c>
      <c r="N31" s="45">
        <f t="shared" si="1"/>
        <v>27111.32197938464</v>
      </c>
      <c r="O31" s="67"/>
      <c r="P31" s="43"/>
      <c r="Q31" s="43"/>
    </row>
    <row r="32" spans="1:17" x14ac:dyDescent="0.55000000000000004">
      <c r="A32" s="21" t="s">
        <v>68</v>
      </c>
      <c r="B32" s="22">
        <f>[11]มค!AG32</f>
        <v>26350</v>
      </c>
      <c r="C32" s="22">
        <f>[11]กพ!AE32</f>
        <v>26832.352941176472</v>
      </c>
      <c r="D32" s="22">
        <f>[11]มีค!AG32</f>
        <v>28202.17391304348</v>
      </c>
      <c r="E32" s="24">
        <f>[11]เมย!AG32</f>
        <v>26991.176470588234</v>
      </c>
      <c r="F32" s="41">
        <f>[11]พค!$AG$32</f>
        <v>25050</v>
      </c>
      <c r="G32" s="41">
        <f>[11]มิย!$AG$32</f>
        <v>25981.81818181818</v>
      </c>
      <c r="H32" s="41">
        <f>[11]กค!$AG$32</f>
        <v>26550</v>
      </c>
      <c r="I32" s="41">
        <f>[11]สค!$AG$32</f>
        <v>26981.81818181818</v>
      </c>
      <c r="J32" s="41">
        <f>[11]กย!$AF$32</f>
        <v>26504.545454545456</v>
      </c>
      <c r="K32" s="41">
        <f>[11]ตค!$AG$32</f>
        <v>25550</v>
      </c>
      <c r="L32" s="41">
        <f>[11]พย!AF32</f>
        <v>25550</v>
      </c>
      <c r="M32" s="22">
        <f>[11]ธค!AG32</f>
        <v>24250</v>
      </c>
      <c r="N32" s="45">
        <f t="shared" si="1"/>
        <v>26232.823761915835</v>
      </c>
      <c r="O32" s="67"/>
      <c r="P32" s="43"/>
      <c r="Q32" s="43"/>
    </row>
    <row r="33" spans="1:17" x14ac:dyDescent="0.55000000000000004">
      <c r="A33" s="21" t="s">
        <v>33</v>
      </c>
      <c r="B33" s="22">
        <f>[11]มค!AG33</f>
        <v>25350</v>
      </c>
      <c r="C33" s="22">
        <f>[11]กพ!AE33</f>
        <v>25867.647058823528</v>
      </c>
      <c r="D33" s="22">
        <f>[11]มีค!AG33</f>
        <v>27202.17391304348</v>
      </c>
      <c r="E33" s="24">
        <f>[11]เมย!AG33</f>
        <v>26402.941176470587</v>
      </c>
      <c r="F33" s="41">
        <f>[11]พค!$AG$33</f>
        <v>26050</v>
      </c>
      <c r="G33" s="41">
        <f>[11]มิย!$AG$33</f>
        <v>27390.909090909092</v>
      </c>
      <c r="H33" s="41">
        <f>[11]กค!$AG$33</f>
        <v>28050</v>
      </c>
      <c r="I33" s="41">
        <f>[11]สค!$AG$33</f>
        <v>27754.545454545456</v>
      </c>
      <c r="J33" s="41">
        <f>[11]กย!$AF$33</f>
        <v>27050</v>
      </c>
      <c r="K33" s="41">
        <f>[11]ตค!$AG$33</f>
        <v>26050</v>
      </c>
      <c r="L33" s="41">
        <f>[11]พย!AF33</f>
        <v>26050</v>
      </c>
      <c r="M33" s="22">
        <f>[11]ธค!AG33</f>
        <v>24300</v>
      </c>
      <c r="N33" s="45">
        <f t="shared" si="1"/>
        <v>26459.851391149346</v>
      </c>
      <c r="O33" s="67"/>
      <c r="P33" s="43"/>
      <c r="Q33" s="43"/>
    </row>
    <row r="34" spans="1:17" x14ac:dyDescent="0.55000000000000004">
      <c r="A34" s="21" t="s">
        <v>68</v>
      </c>
      <c r="B34" s="22">
        <f>[11]มค!AG34</f>
        <v>25350</v>
      </c>
      <c r="C34" s="22">
        <f>[11]กพ!AE34</f>
        <v>25867.647058823528</v>
      </c>
      <c r="D34" s="22">
        <f>[11]มีค!AG34</f>
        <v>27202.17391304348</v>
      </c>
      <c r="E34" s="24">
        <f>[11]เมย!AG34</f>
        <v>26138.235294117647</v>
      </c>
      <c r="F34" s="41">
        <f>[11]พค!$AG$34</f>
        <v>24550</v>
      </c>
      <c r="G34" s="41">
        <f>[11]มิย!$AG$34</f>
        <v>25140.909090909092</v>
      </c>
      <c r="H34" s="41">
        <f>[11]กค!$AG$34</f>
        <v>25550</v>
      </c>
      <c r="I34" s="41">
        <f>[11]สค!$AG$34</f>
        <v>26368.18181818182</v>
      </c>
      <c r="J34" s="41">
        <f>[11]กย!$AF$34</f>
        <v>25413.636363636364</v>
      </c>
      <c r="K34" s="41">
        <f>[11]ตค!$AG$34</f>
        <v>24550</v>
      </c>
      <c r="L34" s="41">
        <f>[11]พย!AF34</f>
        <v>24550</v>
      </c>
      <c r="M34" s="22">
        <f>[11]ธค!AG34</f>
        <v>23700</v>
      </c>
      <c r="N34" s="45">
        <f t="shared" si="1"/>
        <v>25365.065294892662</v>
      </c>
      <c r="O34" s="67"/>
      <c r="P34" s="43"/>
      <c r="Q34" s="43"/>
    </row>
    <row r="35" spans="1:17" x14ac:dyDescent="0.55000000000000004">
      <c r="A35" s="21" t="s">
        <v>69</v>
      </c>
      <c r="B35" s="24">
        <f>[11]มค!AG35</f>
        <v>28350</v>
      </c>
      <c r="C35" s="22">
        <f>[11]กพ!AE35</f>
        <v>28479.411764705881</v>
      </c>
      <c r="D35" s="22">
        <f>[11]มีค!AG35</f>
        <v>29484.782608695652</v>
      </c>
      <c r="E35" s="24">
        <f>[11]เมย!AG35</f>
        <v>28755.882352941175</v>
      </c>
      <c r="F35" s="41">
        <f>[11]พค!$AG$35</f>
        <v>28050</v>
      </c>
      <c r="G35" s="41">
        <f>[11]มิย!$AG$35</f>
        <v>29390.909090909092</v>
      </c>
      <c r="H35" s="41">
        <f>[11]กค!$AG$35</f>
        <v>30050</v>
      </c>
      <c r="I35" s="41">
        <f>[11]สค!$AG$35</f>
        <v>28290.909090909092</v>
      </c>
      <c r="J35" s="41">
        <f>[11]กย!$AF$35</f>
        <v>28481.81818181818</v>
      </c>
      <c r="K35" s="41">
        <f>[11]ตค!$AG$35</f>
        <v>27550</v>
      </c>
      <c r="L35" s="41">
        <f>[11]พย!AF35</f>
        <v>27550</v>
      </c>
      <c r="M35" s="22">
        <f>[11]ธค!AG35</f>
        <v>25800</v>
      </c>
      <c r="N35" s="45">
        <f t="shared" si="1"/>
        <v>28352.809424164923</v>
      </c>
      <c r="O35" s="67"/>
      <c r="P35" s="43"/>
      <c r="Q35" s="43"/>
    </row>
    <row r="36" spans="1:17" x14ac:dyDescent="0.55000000000000004">
      <c r="A36" s="21" t="s">
        <v>68</v>
      </c>
      <c r="B36" s="24">
        <f>[11]มค!AG36</f>
        <v>28350</v>
      </c>
      <c r="C36" s="22">
        <f>[11]กพ!AE36</f>
        <v>28479.411764705881</v>
      </c>
      <c r="D36" s="22">
        <f>[11]มีค!AG36</f>
        <v>29484.782608695652</v>
      </c>
      <c r="E36" s="24">
        <f>[11]เมย!AG36</f>
        <v>28667.647058823528</v>
      </c>
      <c r="F36" s="41">
        <f>[11]พค!$AG$36</f>
        <v>27550</v>
      </c>
      <c r="G36" s="41">
        <f>[11]มิย!$AG$36</f>
        <v>29322.727272727272</v>
      </c>
      <c r="H36" s="41">
        <f>[11]กค!$AG$36</f>
        <v>30050</v>
      </c>
      <c r="I36" s="41">
        <f>[11]สค!$AG$36</f>
        <v>29436.363636363636</v>
      </c>
      <c r="J36" s="41">
        <f>[11]กย!$AF$36</f>
        <v>28481.81818181818</v>
      </c>
      <c r="K36" s="41">
        <f>[11]ตค!$AG$36</f>
        <v>27550</v>
      </c>
      <c r="L36" s="41">
        <f>[11]พย!AF36</f>
        <v>27550</v>
      </c>
      <c r="M36" s="22">
        <f>[11]ธค!AG36</f>
        <v>25400</v>
      </c>
      <c r="N36" s="45">
        <f t="shared" si="1"/>
        <v>28360.229210261179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[11]มค!AG37</f>
        <v>22050</v>
      </c>
      <c r="C38" s="22">
        <f>[11]กพ!AE37</f>
        <v>22050</v>
      </c>
      <c r="D38" s="22">
        <f>[11]มีค!AG37</f>
        <v>22050</v>
      </c>
      <c r="E38" s="24">
        <f>[11]เมย!AG37</f>
        <v>22050</v>
      </c>
      <c r="F38" s="41">
        <f>[11]พค!$AG$37</f>
        <v>21255.882352941175</v>
      </c>
      <c r="G38" s="41">
        <f>[11]มิย!$AG$37</f>
        <v>21722.727272727272</v>
      </c>
      <c r="H38" s="41">
        <f>[11]กค!$AG$37</f>
        <v>22186.842105263157</v>
      </c>
      <c r="I38" s="41">
        <f>[11]สค!$AG$37</f>
        <v>22313.636363636364</v>
      </c>
      <c r="J38" s="41">
        <f>[11]กย!$AF$37</f>
        <v>22922.727272727272</v>
      </c>
      <c r="K38" s="41">
        <f>[11]ตค!$AG$37</f>
        <v>22314.705882352941</v>
      </c>
      <c r="L38" s="41">
        <f>[11]พย!AF37</f>
        <v>22550</v>
      </c>
      <c r="M38" s="22">
        <f>[11]ธค!AG37</f>
        <v>20875</v>
      </c>
      <c r="N38" s="45">
        <f t="shared" si="1"/>
        <v>22028.46010413735</v>
      </c>
      <c r="O38" s="67"/>
      <c r="P38" s="43"/>
      <c r="Q38" s="43"/>
    </row>
    <row r="39" spans="1:17" x14ac:dyDescent="0.55000000000000004">
      <c r="A39" s="21" t="s">
        <v>68</v>
      </c>
      <c r="B39" s="24">
        <f>[11]มค!AG38</f>
        <v>22050</v>
      </c>
      <c r="C39" s="22">
        <f>[11]กพ!AE38</f>
        <v>22050</v>
      </c>
      <c r="D39" s="22">
        <f>[11]มีค!AG38</f>
        <v>22050</v>
      </c>
      <c r="E39" s="24">
        <f>[11]เมย!AG38</f>
        <v>21955.882352941175</v>
      </c>
      <c r="F39" s="41">
        <f>[11]พค!$AG$38</f>
        <v>20961.764705882353</v>
      </c>
      <c r="G39" s="41">
        <f>[11]มิย!$AG$38</f>
        <v>21722.727272727272</v>
      </c>
      <c r="H39" s="41">
        <f>[11]กค!$AG$38</f>
        <v>22186.842105263157</v>
      </c>
      <c r="I39" s="41">
        <f>[11]สค!$AG$38</f>
        <v>22313.636363636364</v>
      </c>
      <c r="J39" s="41">
        <f>[11]กย!$AF$38</f>
        <v>22922.727272727272</v>
      </c>
      <c r="K39" s="41">
        <f>[11]ตค!$AG$38</f>
        <v>22314.705882352941</v>
      </c>
      <c r="L39" s="41">
        <f>[11]พย!AF38</f>
        <v>22550</v>
      </c>
      <c r="M39" s="22">
        <f>[11]ธค!AG38</f>
        <v>20875</v>
      </c>
      <c r="N39" s="45">
        <f t="shared" si="1"/>
        <v>21996.107162960874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[11]มค!AG39</f>
        <v>8755</v>
      </c>
      <c r="C41" s="22">
        <f>[11]กพ!AE39</f>
        <v>9750</v>
      </c>
      <c r="D41" s="22">
        <f>[11]มีค!AG39</f>
        <v>9519.565217391304</v>
      </c>
      <c r="E41" s="24">
        <f>[11]เมย!AG39</f>
        <v>8855.8823529411766</v>
      </c>
      <c r="F41" s="41">
        <f>[11]พค!$AG$39</f>
        <v>8161.7647058823532</v>
      </c>
      <c r="G41" s="41">
        <f>[11]มิย!$AG$39</f>
        <v>8081.818181818182</v>
      </c>
      <c r="H41" s="41">
        <f>[11]กค!$AG$39</f>
        <v>9150</v>
      </c>
      <c r="I41" s="41">
        <f>[11]สค!$AG$39</f>
        <v>9413.636363636364</v>
      </c>
      <c r="J41" s="41">
        <f>[11]กย!$AF$39</f>
        <v>9310.454545454546</v>
      </c>
      <c r="K41" s="41">
        <f>[11]ตค!$AG$39</f>
        <v>9144.1176470588234</v>
      </c>
      <c r="L41" s="41">
        <f>[11]พย!AF39</f>
        <v>10754.545454545454</v>
      </c>
      <c r="M41" s="22">
        <f>[11]ธค!AG39</f>
        <v>8660</v>
      </c>
      <c r="N41" s="45">
        <f t="shared" si="1"/>
        <v>9129.7320390606837</v>
      </c>
      <c r="O41" s="43"/>
      <c r="P41" s="43"/>
      <c r="Q41" s="43"/>
    </row>
    <row r="42" spans="1:17" x14ac:dyDescent="0.55000000000000004">
      <c r="A42" s="21" t="s">
        <v>39</v>
      </c>
      <c r="B42" s="22">
        <f>[11]มค!AG40</f>
        <v>10650</v>
      </c>
      <c r="C42" s="22">
        <f>[11]กพ!AE40</f>
        <v>11679.411764705883</v>
      </c>
      <c r="D42" s="22">
        <f>[11]มีค!AG40</f>
        <v>11436.95652173913</v>
      </c>
      <c r="E42" s="24">
        <f>[11]เมย!AG40</f>
        <v>10638.235294117647</v>
      </c>
      <c r="F42" s="41">
        <f>[11]พค!$AG$40</f>
        <v>9355.8823529411766</v>
      </c>
      <c r="G42" s="41">
        <f>[11]มิย!$AG$40</f>
        <v>9300</v>
      </c>
      <c r="H42" s="41">
        <f>[11]กค!$AG$40</f>
        <v>10839.473684210527</v>
      </c>
      <c r="I42" s="41">
        <f>[11]สค!$AG$40</f>
        <v>11554.545454545454</v>
      </c>
      <c r="J42" s="41">
        <f>[11]กย!$AF$40</f>
        <v>11331.818181818182</v>
      </c>
      <c r="K42" s="41">
        <f>[11]ตค!$AG$40</f>
        <v>11061.764705882353</v>
      </c>
      <c r="L42" s="41">
        <f>[11]พย!AF40</f>
        <v>12113.636363636364</v>
      </c>
      <c r="M42" s="22">
        <f>[11]ธค!AG40</f>
        <v>10885</v>
      </c>
      <c r="N42" s="45">
        <f t="shared" si="1"/>
        <v>10903.893693633059</v>
      </c>
      <c r="O42" s="43"/>
      <c r="P42" s="43"/>
      <c r="Q42" s="43"/>
    </row>
    <row r="43" spans="1:17" x14ac:dyDescent="0.55000000000000004">
      <c r="A43" s="21" t="s">
        <v>40</v>
      </c>
      <c r="B43" s="41">
        <f>[11]มค!AG41</f>
        <v>1050</v>
      </c>
      <c r="C43" s="22">
        <f>[11]กพ!AE41</f>
        <v>1050</v>
      </c>
      <c r="D43" s="22">
        <f>[11]มีค!AG41</f>
        <v>1050</v>
      </c>
      <c r="E43" s="24">
        <f>[11]เมย!AG41</f>
        <v>1050</v>
      </c>
      <c r="F43" s="41">
        <f>[11]พค!$AG$41</f>
        <v>1050</v>
      </c>
      <c r="G43" s="41">
        <f>[11]มิย!$AG$41</f>
        <v>1050</v>
      </c>
      <c r="H43" s="41">
        <f>[11]กค!$AG$41</f>
        <v>1050</v>
      </c>
      <c r="I43" s="41">
        <f>[11]สค!$AG$41</f>
        <v>1050</v>
      </c>
      <c r="J43" s="41">
        <f>[11]กย!$AF$41</f>
        <v>1050</v>
      </c>
      <c r="K43" s="41">
        <f>[11]ตค!$AG$41</f>
        <v>1050</v>
      </c>
      <c r="L43" s="41">
        <f>[11]พย!AF41</f>
        <v>1050</v>
      </c>
      <c r="M43" s="22">
        <f>[11]ธค!AG41</f>
        <v>1050</v>
      </c>
      <c r="N43" s="45">
        <f t="shared" si="1"/>
        <v>1050</v>
      </c>
      <c r="O43" s="43"/>
      <c r="P43" s="43"/>
      <c r="Q43" s="43"/>
    </row>
    <row r="44" spans="1:17" x14ac:dyDescent="0.55000000000000004">
      <c r="A44" s="31" t="s">
        <v>41</v>
      </c>
      <c r="B44" s="25">
        <f>[11]มค!AG42</f>
        <v>7385</v>
      </c>
      <c r="C44" s="25">
        <f>[11]กพ!AE42</f>
        <v>7532.3529411764703</v>
      </c>
      <c r="D44" s="25">
        <f>[11]มีค!AG42</f>
        <v>7002.173913043478</v>
      </c>
      <c r="E44" s="71">
        <f>[11]เมย!AG42</f>
        <v>6426.4705882352937</v>
      </c>
      <c r="F44" s="25">
        <f>[11]พค!$AG$42</f>
        <v>5832.3529411764703</v>
      </c>
      <c r="G44" s="25">
        <f>[11]มิย!$AG$42</f>
        <v>6122.727272727273</v>
      </c>
      <c r="H44" s="25">
        <f>[11]กค!$AG$42</f>
        <v>7134.2105263157891</v>
      </c>
      <c r="I44" s="25">
        <f>[11]สค!$AG$42</f>
        <v>7800</v>
      </c>
      <c r="J44" s="25">
        <f>[11]กย!$AF$42</f>
        <v>7845.454545454545</v>
      </c>
      <c r="K44" s="25">
        <f>[11]ตค!$AG$42</f>
        <v>7891.1764705882351</v>
      </c>
      <c r="L44" s="25">
        <f>[11]พย!AF42</f>
        <v>8700</v>
      </c>
      <c r="M44" s="25">
        <f>[11]ธค!AG42</f>
        <v>7485</v>
      </c>
      <c r="N44" s="70">
        <f t="shared" si="1"/>
        <v>7263.0765998931283</v>
      </c>
      <c r="O44" s="43"/>
      <c r="P44" s="43"/>
      <c r="Q44" s="43"/>
    </row>
    <row r="45" spans="1:17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58" t="s">
        <v>70</v>
      </c>
      <c r="B46" s="60">
        <f>[11]มค!AG43</f>
        <v>22150</v>
      </c>
      <c r="C46" s="60">
        <f>[11]กพ!AE43</f>
        <v>22126.470588235294</v>
      </c>
      <c r="D46" s="60">
        <f>[11]มีค!AG43</f>
        <v>19893.478260869564</v>
      </c>
      <c r="E46" s="24">
        <f>[11]เมย!AG43</f>
        <v>18514.705882352941</v>
      </c>
      <c r="F46" s="41">
        <f>[11]พค!$AG$43</f>
        <v>17955.882352941175</v>
      </c>
      <c r="G46" s="41">
        <f>[11]มิย!$AG$43</f>
        <v>20313.636363636364</v>
      </c>
      <c r="H46" s="41">
        <f>[11]กค!$AG$43</f>
        <v>20734.21052631579</v>
      </c>
      <c r="I46" s="41">
        <f>[11]สค!$AG$43</f>
        <v>22100</v>
      </c>
      <c r="J46" s="41">
        <f>[11]กย!$AF$43</f>
        <v>25204.545454545456</v>
      </c>
      <c r="K46" s="41">
        <f>[11]ตค!$AG$43</f>
        <v>27238.235294117647</v>
      </c>
      <c r="L46" s="41">
        <f>[11]พย!AF43</f>
        <v>26381.81818181818</v>
      </c>
      <c r="M46" s="60">
        <f>[11]ธค!AG43</f>
        <v>26205</v>
      </c>
      <c r="N46" s="45">
        <f t="shared" ref="N46:N53" si="2">AVERAGE(B46:M46)</f>
        <v>22401.4985754027</v>
      </c>
      <c r="O46" s="43"/>
      <c r="P46" s="43"/>
      <c r="Q46" s="43"/>
    </row>
    <row r="47" spans="1:17" x14ac:dyDescent="0.55000000000000004">
      <c r="A47" s="58" t="s">
        <v>71</v>
      </c>
      <c r="B47" s="60">
        <f>[11]มค!AG44</f>
        <v>22150</v>
      </c>
      <c r="C47" s="60">
        <f>[11]กพ!AE44</f>
        <v>22126.470588235294</v>
      </c>
      <c r="D47" s="60">
        <f>[11]มีค!AG44</f>
        <v>19893.478260869564</v>
      </c>
      <c r="E47" s="24">
        <f>[11]เมย!AG44</f>
        <v>18514.705882352941</v>
      </c>
      <c r="F47" s="41">
        <f>[11]พค!$AG$44</f>
        <v>17955.882352941175</v>
      </c>
      <c r="G47" s="41">
        <f>[11]มิย!$AG$44</f>
        <v>20313.636363636364</v>
      </c>
      <c r="H47" s="41">
        <f>[11]กค!$AG$44</f>
        <v>20734.21052631579</v>
      </c>
      <c r="I47" s="41">
        <f>[11]สค!$AG$44</f>
        <v>22100</v>
      </c>
      <c r="J47" s="41">
        <f>[11]กย!$AF$44</f>
        <v>25204.545454545456</v>
      </c>
      <c r="K47" s="41">
        <f>[11]ตค!$AG$44</f>
        <v>27238.235294117647</v>
      </c>
      <c r="L47" s="41">
        <f>[11]พย!AF44</f>
        <v>27254.545454545456</v>
      </c>
      <c r="M47" s="60">
        <f>[11]ธค!AG44</f>
        <v>26205</v>
      </c>
      <c r="N47" s="45">
        <f t="shared" si="2"/>
        <v>22474.225848129976</v>
      </c>
      <c r="O47" s="67"/>
      <c r="P47" s="43"/>
      <c r="Q47" s="43"/>
    </row>
    <row r="48" spans="1:17" x14ac:dyDescent="0.55000000000000004">
      <c r="A48" s="58" t="s">
        <v>72</v>
      </c>
      <c r="B48" s="60">
        <f>[11]มค!AG45</f>
        <v>11270</v>
      </c>
      <c r="C48" s="60">
        <f>[11]กพ!AE45</f>
        <v>11773.529411764706</v>
      </c>
      <c r="D48" s="60">
        <f>[11]มีค!AG45</f>
        <v>11354.347826086956</v>
      </c>
      <c r="E48" s="24">
        <f>[11]เมย!AG45</f>
        <v>11438.235294117647</v>
      </c>
      <c r="F48" s="41">
        <f>[11]พค!$AG$45</f>
        <v>12050</v>
      </c>
      <c r="G48" s="41">
        <f>[11]มิย!$AG$45</f>
        <v>12486.363636363636</v>
      </c>
      <c r="H48" s="41">
        <f>[11]กค!$AG$45</f>
        <v>12986.842105263158</v>
      </c>
      <c r="I48" s="41">
        <f>[11]สค!$AG$45</f>
        <v>13636.363636363636</v>
      </c>
      <c r="J48" s="41">
        <f>[11]กย!$AF$45</f>
        <v>14554.545454545454</v>
      </c>
      <c r="K48" s="41">
        <f>[11]ตค!$AG$45</f>
        <v>14402.941176470587</v>
      </c>
      <c r="L48" s="41">
        <f>[11]พย!AF45</f>
        <v>15936.363636363636</v>
      </c>
      <c r="M48" s="60">
        <f>[11]ธค!AG45</f>
        <v>16120</v>
      </c>
      <c r="N48" s="45">
        <f t="shared" si="2"/>
        <v>13167.461014778286</v>
      </c>
      <c r="O48" s="67"/>
      <c r="P48" s="43"/>
      <c r="Q48" s="43"/>
    </row>
    <row r="49" spans="1:17" x14ac:dyDescent="0.55000000000000004">
      <c r="A49" s="61" t="s">
        <v>48</v>
      </c>
      <c r="B49" s="63">
        <f>[11]มค!AG46</f>
        <v>11270</v>
      </c>
      <c r="C49" s="63">
        <f>[11]กพ!AE46</f>
        <v>11773.529411764706</v>
      </c>
      <c r="D49" s="63">
        <f>[11]มีค!AG46</f>
        <v>11354.347826086956</v>
      </c>
      <c r="E49" s="24">
        <f>[11]เมย!AG46</f>
        <v>11438.235294117647</v>
      </c>
      <c r="F49" s="41">
        <f>[11]พค!$AG$46</f>
        <v>12050</v>
      </c>
      <c r="G49" s="41">
        <f>[11]มิย!$AG$46</f>
        <v>12486.363636363636</v>
      </c>
      <c r="H49" s="41">
        <f>[11]กค!$AG$46</f>
        <v>12986.842105263158</v>
      </c>
      <c r="I49" s="41">
        <f>[11]สค!$AG$46</f>
        <v>13636.363636363636</v>
      </c>
      <c r="J49" s="41">
        <f>[11]กย!$AF$46</f>
        <v>14554.545454545454</v>
      </c>
      <c r="K49" s="41">
        <f>[11]ตค!$AG$46</f>
        <v>14402.941176470587</v>
      </c>
      <c r="L49" s="41">
        <f>[11]พย!AF46</f>
        <v>15936.363636363636</v>
      </c>
      <c r="M49" s="60">
        <f>[11]ธค!AG46</f>
        <v>16120</v>
      </c>
      <c r="N49" s="45">
        <f t="shared" si="2"/>
        <v>13167.461014778286</v>
      </c>
      <c r="O49" s="67"/>
      <c r="P49" s="43"/>
      <c r="Q49" s="43"/>
    </row>
    <row r="50" spans="1:17" x14ac:dyDescent="0.55000000000000004">
      <c r="A50" s="55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58" t="s">
        <v>74</v>
      </c>
      <c r="B51" s="60">
        <f>[11]มค!AG47</f>
        <v>14935</v>
      </c>
      <c r="C51" s="60">
        <f>[11]กพ!AE47</f>
        <v>15273.529411764706</v>
      </c>
      <c r="D51" s="60">
        <f>[11]มีค!AG47</f>
        <v>13993.478260869566</v>
      </c>
      <c r="E51" s="24">
        <f>[11]เมย!AG47</f>
        <v>13950</v>
      </c>
      <c r="F51" s="41">
        <f>[11]พค!$AG$47</f>
        <v>13826.470588235294</v>
      </c>
      <c r="G51" s="41">
        <f>[11]มิย!$AG$47</f>
        <v>14668.181818181818</v>
      </c>
      <c r="H51" s="41">
        <f>[11]กค!$AG$47</f>
        <v>15186.842105263158</v>
      </c>
      <c r="I51" s="41">
        <f>[11]สค!$AG$47</f>
        <v>16304.545454545454</v>
      </c>
      <c r="J51" s="41">
        <f>[11]กย!$AF$47</f>
        <v>17431.81818181818</v>
      </c>
      <c r="K51" s="41">
        <f>[11]ตค!$AG$47</f>
        <v>17550</v>
      </c>
      <c r="L51" s="41">
        <f>[11]พย!AF47</f>
        <v>17550</v>
      </c>
      <c r="M51" s="60">
        <f>[11]ธค!AG47</f>
        <v>17060</v>
      </c>
      <c r="N51" s="45">
        <f t="shared" si="2"/>
        <v>15644.155485056515</v>
      </c>
      <c r="Q51" s="43"/>
    </row>
    <row r="52" spans="1:17" x14ac:dyDescent="0.55000000000000004">
      <c r="A52" s="58" t="s">
        <v>75</v>
      </c>
      <c r="B52" s="60">
        <f>[11]มค!AG48</f>
        <v>14340</v>
      </c>
      <c r="C52" s="60">
        <f>[11]กพ!AE48</f>
        <v>14732.35294117647</v>
      </c>
      <c r="D52" s="60">
        <f>[11]มีค!AG48</f>
        <v>13463.478260869566</v>
      </c>
      <c r="E52" s="24">
        <f>[11]เมย!AG48</f>
        <v>13538.235294117647</v>
      </c>
      <c r="F52" s="41">
        <f>[11]พค!$AG$48</f>
        <v>13314.705882352941</v>
      </c>
      <c r="G52" s="41">
        <f>[11]มิย!$AG$48</f>
        <v>14168.181818181818</v>
      </c>
      <c r="H52" s="41">
        <f>[11]กค!$AG$48</f>
        <v>14686.842105263158</v>
      </c>
      <c r="I52" s="41">
        <f>[11]สค!$AG$48</f>
        <v>15781.818181818182</v>
      </c>
      <c r="J52" s="41">
        <f>[11]กย!$AF$48</f>
        <v>16931.81818181818</v>
      </c>
      <c r="K52" s="41">
        <f>[11]ตค!$AG$48</f>
        <v>17050.588235294119</v>
      </c>
      <c r="L52" s="41">
        <f>[11]พย!AF48</f>
        <v>17050</v>
      </c>
      <c r="M52" s="60">
        <f>[11]ธค!AG48</f>
        <v>16605</v>
      </c>
      <c r="N52" s="45">
        <f t="shared" si="2"/>
        <v>15138.585075074339</v>
      </c>
      <c r="Q52" s="43"/>
    </row>
    <row r="53" spans="1:17" x14ac:dyDescent="0.55000000000000004">
      <c r="A53" s="72" t="s">
        <v>76</v>
      </c>
      <c r="B53" s="63">
        <f>[11]มค!AG49</f>
        <v>9850</v>
      </c>
      <c r="C53" s="63">
        <f>[11]กพ!AE49</f>
        <v>11550</v>
      </c>
      <c r="D53" s="63">
        <f>[11]มีค!AG49</f>
        <v>12050</v>
      </c>
      <c r="E53" s="71">
        <f>[11]เมย!AG49</f>
        <v>12038.235294117647</v>
      </c>
      <c r="F53" s="25">
        <f>[11]พค!$AG$49</f>
        <v>10838.235294117647</v>
      </c>
      <c r="G53" s="25">
        <f>[11]มิย!$AG$49</f>
        <v>10850</v>
      </c>
      <c r="H53" s="25">
        <f>[11]กค!$AG$49</f>
        <v>11039.473684210527</v>
      </c>
      <c r="I53" s="25">
        <f>[11]สค!$AG$49</f>
        <v>11918.181818181818</v>
      </c>
      <c r="J53" s="25">
        <f>[11]กย!$AF$49</f>
        <v>12050</v>
      </c>
      <c r="K53" s="25">
        <f>[11]ตค!$AG$49</f>
        <v>12050</v>
      </c>
      <c r="L53" s="25">
        <f>[11]พย!AF49</f>
        <v>12140.90909090909</v>
      </c>
      <c r="M53" s="63">
        <f>[11]ธค!AG49</f>
        <v>12550</v>
      </c>
      <c r="N53" s="70">
        <f t="shared" si="2"/>
        <v>11577.086265128062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[12]มค!AG3</f>
        <v>30597.36842105263</v>
      </c>
      <c r="C3" s="22">
        <f>[12]กพ!AE3</f>
        <v>30030.952380952382</v>
      </c>
      <c r="D3" s="41">
        <f>[12]มีค!AG3</f>
        <v>30260</v>
      </c>
      <c r="E3" s="41">
        <f>[12]เมย!AF3</f>
        <v>29285.294117647059</v>
      </c>
      <c r="F3" s="41">
        <f>[12]พค!AG3</f>
        <v>30570</v>
      </c>
      <c r="G3" s="41">
        <f>[12]มิย!AF3</f>
        <v>31320</v>
      </c>
      <c r="H3" s="41">
        <f>[12]กค!AG3</f>
        <v>30804.545454545456</v>
      </c>
      <c r="I3" s="41">
        <f>[12]สค!AG3</f>
        <v>31400</v>
      </c>
      <c r="J3" s="41">
        <f>[12]กย!AF3</f>
        <v>32050</v>
      </c>
      <c r="K3" s="41">
        <f>[12]ตค!AG3</f>
        <v>32227.272727272728</v>
      </c>
      <c r="L3" s="41">
        <f>[12]พย!AF3</f>
        <v>31995.454545454544</v>
      </c>
      <c r="M3" s="22">
        <f>[12]ธค!AG3</f>
        <v>31733.333333333332</v>
      </c>
      <c r="N3" s="42">
        <f>AVERAGE(B3:M3)</f>
        <v>31022.851748354838</v>
      </c>
      <c r="O3" s="43"/>
      <c r="P3" s="43"/>
      <c r="Q3" s="43"/>
    </row>
    <row r="4" spans="1:17" x14ac:dyDescent="0.55000000000000004">
      <c r="A4" s="21" t="s">
        <v>45</v>
      </c>
      <c r="B4" s="22">
        <f>[12]มค!AG4</f>
        <v>30571.052631578947</v>
      </c>
      <c r="C4" s="22">
        <f>[12]กพ!AE4</f>
        <v>30030.952380952382</v>
      </c>
      <c r="D4" s="41">
        <f>[12]มีค!AG4</f>
        <v>30260</v>
      </c>
      <c r="E4" s="41">
        <f>[12]เมย!AF4</f>
        <v>29285.294117647059</v>
      </c>
      <c r="F4" s="41">
        <f>[12]พค!AG4</f>
        <v>30570</v>
      </c>
      <c r="G4" s="41">
        <f>[12]มิย!AF4</f>
        <v>31320</v>
      </c>
      <c r="H4" s="41">
        <f>[12]กค!AG4</f>
        <v>30804.545454545456</v>
      </c>
      <c r="I4" s="41">
        <f>[12]สค!AG4</f>
        <v>31790</v>
      </c>
      <c r="J4" s="41">
        <f>[12]กย!AF4</f>
        <v>32885</v>
      </c>
      <c r="K4" s="41">
        <f>[12]ตค!AG4</f>
        <v>32304.545454545456</v>
      </c>
      <c r="L4" s="41">
        <f>[12]พย!AF4</f>
        <v>31045.454545454544</v>
      </c>
      <c r="M4" s="22">
        <f>[12]ธค!AG4</f>
        <v>30733.333333333332</v>
      </c>
      <c r="N4" s="45">
        <f t="shared" ref="N4:N22" si="0">AVERAGE(B4:M4)</f>
        <v>30966.681493171433</v>
      </c>
      <c r="O4" s="67"/>
      <c r="P4" s="43"/>
      <c r="Q4" s="43"/>
    </row>
    <row r="5" spans="1:17" x14ac:dyDescent="0.55000000000000004">
      <c r="A5" s="21" t="s">
        <v>17</v>
      </c>
      <c r="B5" s="22">
        <f>[12]มค!AG5</f>
        <v>30002.63157894737</v>
      </c>
      <c r="C5" s="22">
        <f>[12]กพ!AE5</f>
        <v>29307.142857142859</v>
      </c>
      <c r="D5" s="41">
        <f>[12]มีค!AG5</f>
        <v>29260</v>
      </c>
      <c r="E5" s="41">
        <f>[12]เมย!AF5</f>
        <v>28285.294117647059</v>
      </c>
      <c r="F5" s="41">
        <f>[12]พค!AG5</f>
        <v>29535</v>
      </c>
      <c r="G5" s="41">
        <f>[12]มิย!AF5</f>
        <v>30520</v>
      </c>
      <c r="H5" s="41">
        <f>[12]กค!AG5</f>
        <v>30004.545454545456</v>
      </c>
      <c r="I5" s="41">
        <f>[12]สค!AG5</f>
        <v>30870</v>
      </c>
      <c r="J5" s="41">
        <f>[12]กย!AF5</f>
        <v>31550</v>
      </c>
      <c r="K5" s="41">
        <f>[12]ตค!AG5</f>
        <v>31718.18181818182</v>
      </c>
      <c r="L5" s="41">
        <f>[12]พย!AF5</f>
        <v>31368.18181818182</v>
      </c>
      <c r="M5" s="22">
        <f>[12]ธค!AG5</f>
        <v>31294.444444444445</v>
      </c>
      <c r="N5" s="45">
        <f>AVERAGE(B5:M5)</f>
        <v>30309.618507424238</v>
      </c>
      <c r="O5" s="67"/>
      <c r="P5" s="43"/>
      <c r="Q5" s="43"/>
    </row>
    <row r="6" spans="1:17" x14ac:dyDescent="0.55000000000000004">
      <c r="A6" s="21" t="s">
        <v>46</v>
      </c>
      <c r="B6" s="22">
        <f>[12]มค!AG6</f>
        <v>29155.263157894737</v>
      </c>
      <c r="C6" s="22">
        <f>[12]กพ!AE6</f>
        <v>29311.904761904763</v>
      </c>
      <c r="D6" s="41">
        <f>[12]มีค!AG6</f>
        <v>29260</v>
      </c>
      <c r="E6" s="41">
        <f>[12]เมย!AF6</f>
        <v>28285.294117647059</v>
      </c>
      <c r="F6" s="41">
        <f>[12]พค!AG6</f>
        <v>29535</v>
      </c>
      <c r="G6" s="41">
        <f>[12]มิย!AF6</f>
        <v>30520</v>
      </c>
      <c r="H6" s="41">
        <f>[12]กค!AG6</f>
        <v>30004.545454545456</v>
      </c>
      <c r="I6" s="41">
        <f>[12]สค!AG6</f>
        <v>31260</v>
      </c>
      <c r="J6" s="41">
        <f>[12]กย!AF6</f>
        <v>32385</v>
      </c>
      <c r="K6" s="41">
        <f>[12]ตค!AG6</f>
        <v>31877.272727272728</v>
      </c>
      <c r="L6" s="41">
        <f>[12]พย!AF6</f>
        <v>30286.363636363636</v>
      </c>
      <c r="M6" s="22">
        <f>[12]ธค!AG6</f>
        <v>30333.333333333332</v>
      </c>
      <c r="N6" s="45">
        <f t="shared" si="0"/>
        <v>30184.498099080141</v>
      </c>
      <c r="O6" s="67"/>
      <c r="P6" s="43"/>
      <c r="Q6" s="43"/>
    </row>
    <row r="7" spans="1:17" x14ac:dyDescent="0.55000000000000004">
      <c r="A7" s="21" t="s">
        <v>18</v>
      </c>
      <c r="B7" s="22">
        <f>[12]มค!AG7</f>
        <v>16160.526315789473</v>
      </c>
      <c r="C7" s="22">
        <f>[12]กพ!AE7</f>
        <v>16797.619047619046</v>
      </c>
      <c r="D7" s="41">
        <f>[12]มีค!AG7</f>
        <v>17030</v>
      </c>
      <c r="E7" s="41">
        <f>[12]เมย!AF7</f>
        <v>17514.705882352941</v>
      </c>
      <c r="F7" s="41">
        <f>[12]พค!AG7</f>
        <v>18115</v>
      </c>
      <c r="G7" s="41">
        <f>[12]มิย!AF7</f>
        <v>18050</v>
      </c>
      <c r="H7" s="41">
        <f>[12]กค!AG7</f>
        <v>16800</v>
      </c>
      <c r="I7" s="41">
        <f>[12]สค!AG7</f>
        <v>16550</v>
      </c>
      <c r="J7" s="41">
        <f>[12]กย!AF7</f>
        <v>16885</v>
      </c>
      <c r="K7" s="41">
        <f>[12]ตค!AG7</f>
        <v>16686.363636363636</v>
      </c>
      <c r="L7" s="41">
        <f>[12]พย!AF7</f>
        <v>16290.90909090909</v>
      </c>
      <c r="M7" s="22">
        <f>[12]ธค!AG7</f>
        <v>15838.888888888889</v>
      </c>
      <c r="N7" s="45">
        <f t="shared" si="0"/>
        <v>16893.251071826922</v>
      </c>
      <c r="O7" s="67"/>
      <c r="P7" s="43"/>
      <c r="Q7" s="43"/>
    </row>
    <row r="8" spans="1:17" x14ac:dyDescent="0.55000000000000004">
      <c r="A8" s="21" t="s">
        <v>46</v>
      </c>
      <c r="B8" s="22">
        <f>[12]มค!AG8</f>
        <v>16160.526315789473</v>
      </c>
      <c r="C8" s="22">
        <f>[12]กพ!AE8</f>
        <v>16797.619047619046</v>
      </c>
      <c r="D8" s="41">
        <f>[12]มีค!AG8</f>
        <v>17030</v>
      </c>
      <c r="E8" s="41">
        <f>[12]เมย!AF8</f>
        <v>17044.117647058825</v>
      </c>
      <c r="F8" s="41">
        <f>[12]พค!AG8</f>
        <v>18115</v>
      </c>
      <c r="G8" s="41">
        <f>[12]มิย!AF8</f>
        <v>18050</v>
      </c>
      <c r="H8" s="41">
        <f>[12]กค!AG8</f>
        <v>16800</v>
      </c>
      <c r="I8" s="41">
        <f>[12]สค!AG8</f>
        <v>16550</v>
      </c>
      <c r="J8" s="41">
        <f>[12]กย!AF8</f>
        <v>16885</v>
      </c>
      <c r="K8" s="41">
        <f>[12]ตค!AG8</f>
        <v>16418.18181818182</v>
      </c>
      <c r="L8" s="41">
        <f>[12]พย!AF8</f>
        <v>15922.727272727272</v>
      </c>
      <c r="M8" s="22">
        <f>[12]ธค!AG8</f>
        <v>15755.555555555555</v>
      </c>
      <c r="N8" s="45">
        <f t="shared" si="0"/>
        <v>16794.060638077666</v>
      </c>
      <c r="O8" s="67"/>
      <c r="P8" s="43"/>
      <c r="Q8" s="43"/>
    </row>
    <row r="9" spans="1:17" x14ac:dyDescent="0.55000000000000004">
      <c r="A9" s="21" t="s">
        <v>19</v>
      </c>
      <c r="B9" s="22">
        <f>[12]มค!AG9</f>
        <v>16939.473684210527</v>
      </c>
      <c r="C9" s="22">
        <f>[12]กพ!AE9</f>
        <v>16683.333333333332</v>
      </c>
      <c r="D9" s="41">
        <f>[12]มีค!AG9</f>
        <v>16870</v>
      </c>
      <c r="E9" s="41">
        <f>[12]เมย!AF9</f>
        <v>17791.176470588234</v>
      </c>
      <c r="F9" s="41">
        <f>[12]พค!AG9</f>
        <v>18955</v>
      </c>
      <c r="G9" s="41">
        <f>[12]มิย!AF9</f>
        <v>19710</v>
      </c>
      <c r="H9" s="41">
        <f>[12]กค!AG9</f>
        <v>18850</v>
      </c>
      <c r="I9" s="41">
        <f>[12]สค!AG9</f>
        <v>18720</v>
      </c>
      <c r="J9" s="41">
        <f>[12]กย!AF9</f>
        <v>18425</v>
      </c>
      <c r="K9" s="41">
        <f>[12]ตค!AG9</f>
        <v>18268.18181818182</v>
      </c>
      <c r="L9" s="41">
        <f>[12]พย!AF9</f>
        <v>18386.363636363636</v>
      </c>
      <c r="M9" s="22">
        <f>[12]ธค!AG9</f>
        <v>18083.333333333332</v>
      </c>
      <c r="N9" s="45">
        <f t="shared" si="0"/>
        <v>18140.155189667577</v>
      </c>
      <c r="O9" s="43"/>
      <c r="P9" s="43"/>
      <c r="Q9" s="43"/>
    </row>
    <row r="10" spans="1:17" x14ac:dyDescent="0.55000000000000004">
      <c r="A10" s="21" t="s">
        <v>46</v>
      </c>
      <c r="B10" s="22">
        <f>[12]มค!AG10</f>
        <v>16439.473684210527</v>
      </c>
      <c r="C10" s="22">
        <f>[12]กพ!AE10</f>
        <v>16183.333333333334</v>
      </c>
      <c r="D10" s="41">
        <f>[12]มีค!AG10</f>
        <v>16370</v>
      </c>
      <c r="E10" s="41">
        <f>[12]เมย!AF10</f>
        <v>17291.176470588234</v>
      </c>
      <c r="F10" s="41">
        <f>[12]พค!AG10</f>
        <v>18955</v>
      </c>
      <c r="G10" s="41">
        <f>[12]มิย!AF10</f>
        <v>19210</v>
      </c>
      <c r="H10" s="41">
        <f>[12]กค!AG10</f>
        <v>18331.81818181818</v>
      </c>
      <c r="I10" s="41">
        <f>[12]สค!AG10</f>
        <v>18220</v>
      </c>
      <c r="J10" s="41">
        <f>[12]กย!AF10</f>
        <v>17925</v>
      </c>
      <c r="K10" s="41">
        <f>[12]ตค!AG10</f>
        <v>17631.81818181818</v>
      </c>
      <c r="L10" s="41">
        <f>[12]พย!AF10</f>
        <v>17622.727272727272</v>
      </c>
      <c r="M10" s="22">
        <f>[12]ธค!AG10</f>
        <v>17505.555555555555</v>
      </c>
      <c r="N10" s="45">
        <f t="shared" si="0"/>
        <v>17640.491890004272</v>
      </c>
      <c r="O10" s="43"/>
      <c r="P10" s="43"/>
      <c r="Q10" s="43"/>
    </row>
    <row r="11" spans="1:17" x14ac:dyDescent="0.55000000000000004">
      <c r="A11" s="21" t="s">
        <v>20</v>
      </c>
      <c r="B11" s="22">
        <f>[12]มค!AG11</f>
        <v>16439.473684210527</v>
      </c>
      <c r="C11" s="22">
        <f>[12]กพ!AE11</f>
        <v>16183.333333333334</v>
      </c>
      <c r="D11" s="41">
        <f>[12]มีค!AG11</f>
        <v>16370</v>
      </c>
      <c r="E11" s="41">
        <f>[12]เมย!AF11</f>
        <v>16879.411764705881</v>
      </c>
      <c r="F11" s="41">
        <f>[12]พค!AG11</f>
        <v>18455</v>
      </c>
      <c r="G11" s="41">
        <f>[12]มิย!AF11</f>
        <v>18710</v>
      </c>
      <c r="H11" s="41">
        <f>[12]กค!AG11</f>
        <v>17377.272727272728</v>
      </c>
      <c r="I11" s="41">
        <f>[12]สค!AG11</f>
        <v>17775</v>
      </c>
      <c r="J11" s="41">
        <f>[12]กย!AF11</f>
        <v>17525</v>
      </c>
      <c r="K11" s="41">
        <f>[12]ตค!AG11</f>
        <v>17495.454545454544</v>
      </c>
      <c r="L11" s="41">
        <f>[12]พย!AF11</f>
        <v>17759.090909090908</v>
      </c>
      <c r="M11" s="22">
        <f>[12]ธค!AG11</f>
        <v>17355.555555555555</v>
      </c>
      <c r="N11" s="45">
        <f t="shared" si="0"/>
        <v>17360.382709968624</v>
      </c>
      <c r="O11" s="43"/>
      <c r="P11" s="43"/>
      <c r="Q11" s="43"/>
    </row>
    <row r="12" spans="1:17" x14ac:dyDescent="0.55000000000000004">
      <c r="A12" s="21" t="s">
        <v>47</v>
      </c>
      <c r="B12" s="22">
        <f>[12]มค!AG12</f>
        <v>15939.473684210527</v>
      </c>
      <c r="C12" s="22">
        <f>[12]กพ!AE12</f>
        <v>15683.333333333334</v>
      </c>
      <c r="D12" s="41">
        <f>[12]มีค!AG12</f>
        <v>15870</v>
      </c>
      <c r="E12" s="41">
        <f>[12]เมย!AF12</f>
        <v>16397.058823529413</v>
      </c>
      <c r="F12" s="41">
        <f>[12]พค!AG12</f>
        <v>17955.008925000002</v>
      </c>
      <c r="G12" s="41">
        <f>[12]มิย!AF12</f>
        <v>18210</v>
      </c>
      <c r="H12" s="41">
        <f>[12]กค!AG12</f>
        <v>17331.81818181818</v>
      </c>
      <c r="I12" s="41">
        <f>[12]สค!AG12</f>
        <v>17275</v>
      </c>
      <c r="J12" s="41">
        <f>[12]กย!AF12</f>
        <v>17025</v>
      </c>
      <c r="K12" s="41">
        <f>[12]ตค!AG12</f>
        <v>16731.81818181818</v>
      </c>
      <c r="L12" s="41">
        <f>[12]พย!AF12</f>
        <v>16850</v>
      </c>
      <c r="M12" s="22">
        <f>[12]ธค!AG12</f>
        <v>16805.555555555555</v>
      </c>
      <c r="N12" s="45">
        <f t="shared" si="0"/>
        <v>16839.505557105433</v>
      </c>
      <c r="O12" s="43"/>
      <c r="P12" s="43"/>
      <c r="Q12" s="43"/>
    </row>
    <row r="13" spans="1:17" x14ac:dyDescent="0.55000000000000004">
      <c r="A13" s="21" t="s">
        <v>21</v>
      </c>
      <c r="B13" s="22">
        <f>[12]มค!AG13</f>
        <v>16239.473684210527</v>
      </c>
      <c r="C13" s="22">
        <f>[12]กพ!AE13</f>
        <v>15983.333333333334</v>
      </c>
      <c r="D13" s="41">
        <f>[12]มีค!AG13</f>
        <v>16170</v>
      </c>
      <c r="E13" s="41">
        <f>[12]เมย!AF13</f>
        <v>16720.588235294119</v>
      </c>
      <c r="F13" s="41">
        <f>[12]พค!AG13</f>
        <v>18355</v>
      </c>
      <c r="G13" s="41">
        <f>[12]มิย!AF13</f>
        <v>18610</v>
      </c>
      <c r="H13" s="41">
        <f>[12]กค!AG13</f>
        <v>17686.363636363636</v>
      </c>
      <c r="I13" s="41">
        <f>[12]สค!AG13</f>
        <v>17630</v>
      </c>
      <c r="J13" s="41">
        <f>[12]กย!AF13</f>
        <v>17425</v>
      </c>
      <c r="K13" s="41">
        <f>[12]ตค!AG13</f>
        <v>17136.363636363636</v>
      </c>
      <c r="L13" s="41">
        <f>[12]พย!AF13</f>
        <v>17150</v>
      </c>
      <c r="M13" s="22">
        <f>[12]ธค!AG13</f>
        <v>16922.222222222223</v>
      </c>
      <c r="N13" s="45">
        <f t="shared" si="0"/>
        <v>17169.028728982292</v>
      </c>
      <c r="O13" s="43"/>
      <c r="P13" s="43"/>
      <c r="Q13" s="43"/>
    </row>
    <row r="14" spans="1:17" x14ac:dyDescent="0.55000000000000004">
      <c r="A14" s="21" t="s">
        <v>47</v>
      </c>
      <c r="B14" s="22">
        <f>[12]มค!AG14</f>
        <v>15739.473684210527</v>
      </c>
      <c r="C14" s="22">
        <f>[12]กพ!AE14</f>
        <v>15483.333333333334</v>
      </c>
      <c r="D14" s="41">
        <f>[12]มีค!AG14</f>
        <v>15670</v>
      </c>
      <c r="E14" s="41">
        <f>[12]เมย!AF14</f>
        <v>16232.35294117647</v>
      </c>
      <c r="F14" s="41">
        <f>[12]พค!AG14</f>
        <v>17855</v>
      </c>
      <c r="G14" s="41">
        <f>[12]มิย!AF14</f>
        <v>18110</v>
      </c>
      <c r="H14" s="41">
        <f>[12]กค!AG14</f>
        <v>17186.363636363636</v>
      </c>
      <c r="I14" s="41">
        <f>[12]สค!AG14</f>
        <v>17130</v>
      </c>
      <c r="J14" s="41">
        <f>[12]กย!AF14</f>
        <v>16925</v>
      </c>
      <c r="K14" s="41">
        <f>[12]ตค!AG14</f>
        <v>16618.18181818182</v>
      </c>
      <c r="L14" s="41">
        <f>[12]พย!AF14</f>
        <v>16650</v>
      </c>
      <c r="M14" s="22">
        <f>[12]ธค!AG14</f>
        <v>16422.222222222223</v>
      </c>
      <c r="N14" s="45">
        <f t="shared" si="0"/>
        <v>16668.493969624</v>
      </c>
      <c r="O14" s="43"/>
      <c r="P14" s="43"/>
      <c r="Q14" s="43"/>
    </row>
    <row r="15" spans="1:17" x14ac:dyDescent="0.55000000000000004">
      <c r="A15" s="21" t="s">
        <v>22</v>
      </c>
      <c r="B15" s="22"/>
      <c r="C15" s="22"/>
      <c r="D15" s="41"/>
      <c r="E15" s="68"/>
      <c r="F15" s="68"/>
      <c r="G15" s="68"/>
      <c r="H15" s="68"/>
      <c r="I15" s="68"/>
      <c r="J15" s="68"/>
      <c r="K15" s="68"/>
      <c r="L15" s="68"/>
      <c r="M15" s="68"/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/>
      <c r="C16" s="22"/>
      <c r="D16" s="41"/>
      <c r="E16" s="68"/>
      <c r="F16" s="68"/>
      <c r="G16" s="68"/>
      <c r="H16" s="68"/>
      <c r="I16" s="68"/>
      <c r="J16" s="68"/>
      <c r="K16" s="68"/>
      <c r="L16" s="68"/>
      <c r="M16" s="68"/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[12]มค!AG17</f>
        <v>15939.473684210527</v>
      </c>
      <c r="C17" s="22">
        <f>[12]กพ!AE17</f>
        <v>15683.333333333334</v>
      </c>
      <c r="D17" s="41">
        <f>[12]มีค!AG17</f>
        <v>15870</v>
      </c>
      <c r="E17" s="41">
        <f>[12]เมย!AF17</f>
        <v>16497.058823529413</v>
      </c>
      <c r="F17" s="41">
        <f>[12]พค!AG17</f>
        <v>18240</v>
      </c>
      <c r="G17" s="41">
        <f>[12]มิย!AF17</f>
        <v>18510</v>
      </c>
      <c r="H17" s="41">
        <f>[12]กค!AG17</f>
        <v>17500</v>
      </c>
      <c r="I17" s="41">
        <f>[12]สค!AG17</f>
        <v>17450</v>
      </c>
      <c r="J17" s="41">
        <f>[12]กย!AF17</f>
        <v>17225</v>
      </c>
      <c r="K17" s="41">
        <f>[12]ตค!AG17</f>
        <v>16936.363636363636</v>
      </c>
      <c r="L17" s="41">
        <f>[12]พย!AF17</f>
        <v>16950</v>
      </c>
      <c r="M17" s="22">
        <f>[12]ธค!AG17</f>
        <v>16722.222222222223</v>
      </c>
      <c r="N17" s="45">
        <f t="shared" si="0"/>
        <v>16960.287641638261</v>
      </c>
      <c r="O17" s="43"/>
      <c r="P17" s="43"/>
      <c r="Q17" s="43"/>
    </row>
    <row r="18" spans="1:17" x14ac:dyDescent="0.55000000000000004">
      <c r="A18" s="21" t="s">
        <v>48</v>
      </c>
      <c r="B18" s="22">
        <f>[12]มค!AG18</f>
        <v>15439.473684210527</v>
      </c>
      <c r="C18" s="22">
        <f>[12]กพ!AE18</f>
        <v>15183.333333333334</v>
      </c>
      <c r="D18" s="41">
        <f>[12]มีค!AG18</f>
        <v>15370</v>
      </c>
      <c r="E18" s="41">
        <f>[12]เมย!AF18</f>
        <v>15997.058823529413</v>
      </c>
      <c r="F18" s="41">
        <f>[12]พค!AG18</f>
        <v>17740</v>
      </c>
      <c r="G18" s="41">
        <f>[12]มิย!AF18</f>
        <v>18010</v>
      </c>
      <c r="H18" s="41">
        <f>[12]กค!AG18</f>
        <v>17000</v>
      </c>
      <c r="I18" s="41">
        <f>[12]สค!AG18</f>
        <v>16950</v>
      </c>
      <c r="J18" s="41">
        <f>[12]กย!AF18</f>
        <v>16725</v>
      </c>
      <c r="K18" s="41">
        <f>[12]ตค!AG18</f>
        <v>16436.363636363636</v>
      </c>
      <c r="L18" s="41">
        <f>[12]พย!AF18</f>
        <v>16450</v>
      </c>
      <c r="M18" s="22">
        <f>[12]ธค!AG18</f>
        <v>16261.111111111111</v>
      </c>
      <c r="N18" s="45">
        <f t="shared" si="0"/>
        <v>16463.528382379005</v>
      </c>
      <c r="O18" s="43"/>
      <c r="P18" s="43"/>
      <c r="Q18" s="43"/>
    </row>
    <row r="19" spans="1:17" x14ac:dyDescent="0.55000000000000004">
      <c r="A19" s="21" t="s">
        <v>24</v>
      </c>
      <c r="B19" s="22">
        <f>[12]มค!AG19</f>
        <v>15839.473684210527</v>
      </c>
      <c r="C19" s="22">
        <f>[12]กพ!AE19</f>
        <v>15583.333333333334</v>
      </c>
      <c r="D19" s="41">
        <f>[12]มีค!AG19</f>
        <v>15680</v>
      </c>
      <c r="E19" s="41">
        <f>[12]เมย!AF19</f>
        <v>16297.058823529413</v>
      </c>
      <c r="F19" s="41">
        <f>[12]พค!AG19</f>
        <v>18080</v>
      </c>
      <c r="G19" s="41">
        <f>[12]มิย!AF19</f>
        <v>18310</v>
      </c>
      <c r="H19" s="41">
        <f>[12]กค!AG19</f>
        <v>17354.545454545456</v>
      </c>
      <c r="I19" s="41">
        <f>[12]สค!AG19</f>
        <v>17295</v>
      </c>
      <c r="J19" s="41">
        <f>[12]กย!AF19</f>
        <v>17115</v>
      </c>
      <c r="K19" s="41">
        <f>[12]ตค!AG19</f>
        <v>16868.18181818182</v>
      </c>
      <c r="L19" s="41">
        <f>[12]พย!AF19</f>
        <v>16850</v>
      </c>
      <c r="M19" s="22">
        <f>[12]ธค!AG19</f>
        <v>16605.555555555555</v>
      </c>
      <c r="N19" s="45">
        <f t="shared" si="0"/>
        <v>16823.179055779678</v>
      </c>
      <c r="O19" s="43"/>
      <c r="P19" s="43"/>
      <c r="Q19" s="43"/>
    </row>
    <row r="20" spans="1:17" x14ac:dyDescent="0.55000000000000004">
      <c r="A20" s="21" t="s">
        <v>49</v>
      </c>
      <c r="B20" s="22">
        <f>[12]มค!AG20</f>
        <v>15339.473684210527</v>
      </c>
      <c r="C20" s="22">
        <f>[12]กพ!AE20</f>
        <v>15083.333333333334</v>
      </c>
      <c r="D20" s="41">
        <f>[12]มีค!AG20</f>
        <v>15180</v>
      </c>
      <c r="E20" s="41">
        <f>[12]เมย!AF20</f>
        <v>15797.058823529413</v>
      </c>
      <c r="F20" s="41">
        <f>[12]พค!AG20</f>
        <v>17580</v>
      </c>
      <c r="G20" s="41">
        <f>[12]มิย!AF20</f>
        <v>17810</v>
      </c>
      <c r="H20" s="41">
        <f>[12]กค!AG20</f>
        <v>16854.545454545456</v>
      </c>
      <c r="I20" s="41">
        <f>[12]สค!AG20</f>
        <v>16795</v>
      </c>
      <c r="J20" s="41">
        <f>[12]กย!AF20</f>
        <v>16615</v>
      </c>
      <c r="K20" s="41">
        <f>[12]ตค!AG20</f>
        <v>16350</v>
      </c>
      <c r="L20" s="41">
        <f>[12]พย!AF20</f>
        <v>16286.363636363636</v>
      </c>
      <c r="M20" s="22">
        <f>[12]ธค!AG20</f>
        <v>16161.111111111111</v>
      </c>
      <c r="N20" s="45">
        <f t="shared" si="0"/>
        <v>16320.990503591127</v>
      </c>
      <c r="O20" s="43"/>
      <c r="P20" s="43"/>
      <c r="Q20" s="43"/>
    </row>
    <row r="21" spans="1:17" x14ac:dyDescent="0.55000000000000004">
      <c r="A21" s="21" t="s">
        <v>25</v>
      </c>
      <c r="B21" s="22"/>
      <c r="C21" s="22"/>
      <c r="D21" s="41"/>
      <c r="E21" s="68"/>
      <c r="F21" s="68"/>
      <c r="G21" s="68"/>
      <c r="H21" s="68"/>
      <c r="I21" s="68"/>
      <c r="J21" s="68"/>
      <c r="K21" s="68"/>
      <c r="L21" s="41"/>
      <c r="M21" s="22"/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[12]มค!AG24</f>
        <v>15239.473684210527</v>
      </c>
      <c r="C22" s="22">
        <f>[12]กพ!AE24</f>
        <v>14983.333333333334</v>
      </c>
      <c r="D22" s="41">
        <f>[12]มีค!AG24</f>
        <v>15080</v>
      </c>
      <c r="E22" s="41">
        <f>[12]เมย!AF24</f>
        <v>15697.058823529413</v>
      </c>
      <c r="F22" s="41">
        <f>[12]พค!AG24</f>
        <v>17480</v>
      </c>
      <c r="G22" s="41">
        <f>[12]มิย!AF24</f>
        <v>17710</v>
      </c>
      <c r="H22" s="41">
        <f>[12]กค!AG24</f>
        <v>16781.81818181818</v>
      </c>
      <c r="I22" s="41">
        <f>[12]สค!AG24</f>
        <v>16640</v>
      </c>
      <c r="J22" s="41">
        <f>[12]กย!AF24</f>
        <v>16475</v>
      </c>
      <c r="K22" s="41">
        <f>[12]ตค!AG24</f>
        <v>16250</v>
      </c>
      <c r="L22" s="41">
        <f>[12]พย!AF24</f>
        <v>16186.363636363636</v>
      </c>
      <c r="M22" s="22">
        <f>[12]ธค!AG24</f>
        <v>16061.111111111111</v>
      </c>
      <c r="N22" s="70">
        <f t="shared" si="0"/>
        <v>16215.346564197185</v>
      </c>
      <c r="O22" s="43"/>
      <c r="P22" s="43"/>
      <c r="Q22" s="43"/>
    </row>
    <row r="23" spans="1:17" x14ac:dyDescent="0.55000000000000004">
      <c r="A23" s="21" t="s">
        <v>67</v>
      </c>
      <c r="B23" s="24"/>
      <c r="C23" s="24"/>
      <c r="D23" s="24"/>
      <c r="E23" s="24"/>
      <c r="F23" s="41"/>
      <c r="G23" s="41"/>
      <c r="H23" s="41"/>
      <c r="I23" s="41"/>
      <c r="J23" s="41"/>
      <c r="K23" s="41"/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[12]มค!AG26</f>
        <v>15139.473684210527</v>
      </c>
      <c r="C24" s="24">
        <f>[12]กพ!AE26</f>
        <v>14883.333333333334</v>
      </c>
      <c r="D24" s="24">
        <f>[12]มีค!AG26</f>
        <v>14980</v>
      </c>
      <c r="E24" s="24">
        <f>[12]เมย!AF26</f>
        <v>15579.411764705883</v>
      </c>
      <c r="F24" s="41">
        <f>[12]พค!AG26</f>
        <v>17380</v>
      </c>
      <c r="G24" s="41">
        <f>[12]มิย!AF26</f>
        <v>17610</v>
      </c>
      <c r="H24" s="41">
        <f>[12]กค!AG26</f>
        <v>16654.545454545456</v>
      </c>
      <c r="I24" s="41">
        <f>[12]สค!AG26</f>
        <v>16485</v>
      </c>
      <c r="J24" s="41">
        <f>[12]กย!AF26</f>
        <v>16335</v>
      </c>
      <c r="K24" s="41">
        <f>[12]ตค!AG26</f>
        <v>16150</v>
      </c>
      <c r="L24" s="41">
        <f>[12]พย!AF26</f>
        <v>16086.363636363636</v>
      </c>
      <c r="M24" s="24">
        <f>[12]ธค!AG26</f>
        <v>15961.111111111111</v>
      </c>
      <c r="N24" s="45">
        <f t="shared" ref="N24:N44" si="1">AVERAGE(B24:M24)</f>
        <v>16103.686582022498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[12]มค!AG27</f>
        <v>15276.315789473685</v>
      </c>
      <c r="C26" s="22">
        <f>[12]กพ!AE27</f>
        <v>15350</v>
      </c>
      <c r="D26" s="22">
        <f>[12]มีค!AG27</f>
        <v>15620</v>
      </c>
      <c r="E26" s="24">
        <f>[12]เมย!AF27</f>
        <v>15950</v>
      </c>
      <c r="F26" s="41">
        <f>[12]พค!AG27</f>
        <v>16650</v>
      </c>
      <c r="G26" s="41">
        <f>[12]มิย!AF27</f>
        <v>16610</v>
      </c>
      <c r="H26" s="41">
        <f>[12]กค!AG27</f>
        <v>16209.09090909091</v>
      </c>
      <c r="I26" s="41">
        <f>[12]สค!AG27</f>
        <v>15700</v>
      </c>
      <c r="J26" s="41">
        <f>[12]กย!AF27</f>
        <v>15550</v>
      </c>
      <c r="K26" s="41">
        <f>[12]ตค!AG27</f>
        <v>15550</v>
      </c>
      <c r="L26" s="41">
        <f>[12]พย!AF27</f>
        <v>15377.272727272728</v>
      </c>
      <c r="M26" s="22">
        <f>[12]ธค!AG27</f>
        <v>15305.555555555555</v>
      </c>
      <c r="N26" s="45">
        <f t="shared" si="1"/>
        <v>15762.352915116075</v>
      </c>
      <c r="O26" s="43"/>
      <c r="P26" s="43"/>
      <c r="Q26" s="43"/>
    </row>
    <row r="27" spans="1:17" x14ac:dyDescent="0.55000000000000004">
      <c r="A27" s="21" t="s">
        <v>46</v>
      </c>
      <c r="B27" s="22">
        <f>[12]มค!AG28</f>
        <v>15276.315789473685</v>
      </c>
      <c r="C27" s="22">
        <f>[12]กพ!AE28</f>
        <v>15350</v>
      </c>
      <c r="D27" s="22">
        <f>[12]มีค!AG28</f>
        <v>15620</v>
      </c>
      <c r="E27" s="24">
        <f>[12]เมย!AF28</f>
        <v>15950</v>
      </c>
      <c r="F27" s="41">
        <f>[12]พค!AG28</f>
        <v>16650</v>
      </c>
      <c r="G27" s="41">
        <f>[12]มิย!AF28</f>
        <v>16610</v>
      </c>
      <c r="H27" s="41">
        <f>[12]กค!AG28</f>
        <v>16209.09090909091</v>
      </c>
      <c r="I27" s="41">
        <f>[12]สค!AG28</f>
        <v>15700</v>
      </c>
      <c r="J27" s="41">
        <f>[12]กย!AF28</f>
        <v>15550</v>
      </c>
      <c r="K27" s="41">
        <f>[12]ตค!AG28</f>
        <v>15550</v>
      </c>
      <c r="L27" s="41">
        <f>[12]พย!AF28</f>
        <v>15377.272727272728</v>
      </c>
      <c r="M27" s="22">
        <f>[12]ธค!AG28</f>
        <v>15305.555555555555</v>
      </c>
      <c r="N27" s="45">
        <f t="shared" si="1"/>
        <v>15762.352915116075</v>
      </c>
      <c r="O27" s="43"/>
      <c r="P27" s="43"/>
      <c r="Q27" s="43"/>
    </row>
    <row r="28" spans="1:17" x14ac:dyDescent="0.55000000000000004">
      <c r="A28" s="21" t="s">
        <v>29</v>
      </c>
      <c r="B28" s="22">
        <f>[12]มค!AG29</f>
        <v>14855.263157894737</v>
      </c>
      <c r="C28" s="22">
        <f>[12]กพ!AE29</f>
        <v>15050</v>
      </c>
      <c r="D28" s="22">
        <f>[12]มีค!AG29</f>
        <v>15410</v>
      </c>
      <c r="E28" s="24">
        <f>[12]เมย!AF29</f>
        <v>15691.176470588236</v>
      </c>
      <c r="F28" s="41">
        <f>[12]พค!AG29</f>
        <v>16435</v>
      </c>
      <c r="G28" s="41">
        <f>[12]มิย!AF29</f>
        <v>16200</v>
      </c>
      <c r="H28" s="41">
        <f>[12]กค!AG29</f>
        <v>15709.09090909091</v>
      </c>
      <c r="I28" s="41">
        <f>[12]สค!AG29</f>
        <v>15200</v>
      </c>
      <c r="J28" s="41">
        <f>[12]กย!AF29</f>
        <v>15050</v>
      </c>
      <c r="K28" s="41">
        <f>[12]ตค!AG29</f>
        <v>15050</v>
      </c>
      <c r="L28" s="41">
        <f>[12]พย!AF29</f>
        <v>15050</v>
      </c>
      <c r="M28" s="22">
        <f>[12]ธค!AG29</f>
        <v>15105.555555555555</v>
      </c>
      <c r="N28" s="45">
        <f t="shared" si="1"/>
        <v>15400.507174427454</v>
      </c>
      <c r="O28" s="43"/>
      <c r="P28" s="43"/>
      <c r="Q28" s="43"/>
    </row>
    <row r="29" spans="1:17" x14ac:dyDescent="0.55000000000000004">
      <c r="A29" s="21" t="s">
        <v>46</v>
      </c>
      <c r="B29" s="22">
        <f>[12]มค!AG30</f>
        <v>14855.263157894737</v>
      </c>
      <c r="C29" s="22">
        <f>[12]กพ!AE30</f>
        <v>15050</v>
      </c>
      <c r="D29" s="22">
        <f>[12]มีค!AG30</f>
        <v>15410</v>
      </c>
      <c r="E29" s="24">
        <f>[12]เมย!AF30</f>
        <v>15691.176470588236</v>
      </c>
      <c r="F29" s="41">
        <f>[12]พค!AG30</f>
        <v>16435</v>
      </c>
      <c r="G29" s="41">
        <f>[12]มิย!AF30</f>
        <v>16200</v>
      </c>
      <c r="H29" s="41">
        <f>[12]กค!AG30</f>
        <v>15709.09090909091</v>
      </c>
      <c r="I29" s="41">
        <f>[12]สค!AG30</f>
        <v>15200</v>
      </c>
      <c r="J29" s="41">
        <f>[12]กย!AF30</f>
        <v>15050</v>
      </c>
      <c r="K29" s="41">
        <f>[12]ตค!AG30</f>
        <v>15050</v>
      </c>
      <c r="L29" s="41">
        <f>[12]พย!AF30</f>
        <v>15050</v>
      </c>
      <c r="M29" s="22">
        <f>[12]ธค!AG30</f>
        <v>15105.555555555555</v>
      </c>
      <c r="N29" s="45">
        <f t="shared" si="1"/>
        <v>15400.507174427454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[12]มค!AG31</f>
        <v>24786.842105263157</v>
      </c>
      <c r="C31" s="22">
        <f>[12]กพ!AE31</f>
        <v>24050</v>
      </c>
      <c r="D31" s="22">
        <f>[12]มีค!AG31</f>
        <v>22760</v>
      </c>
      <c r="E31" s="24">
        <f>[12]เมย!AF31</f>
        <v>22726.470588235294</v>
      </c>
      <c r="F31" s="41">
        <f>[12]พค!AG31</f>
        <v>23550</v>
      </c>
      <c r="G31" s="41">
        <f>[12]มิย!AF31</f>
        <v>23125</v>
      </c>
      <c r="H31" s="41">
        <f>[12]กค!AG31</f>
        <v>22050</v>
      </c>
      <c r="I31" s="41">
        <f>[12]สค!AG31</f>
        <v>22500</v>
      </c>
      <c r="J31" s="41">
        <f>[12]กย!AF31</f>
        <v>22665</v>
      </c>
      <c r="K31" s="41">
        <f>[12]ตค!AG31</f>
        <v>21668.18181818182</v>
      </c>
      <c r="L31" s="41">
        <f>[12]พย!AF31</f>
        <v>21204.545454545456</v>
      </c>
      <c r="M31" s="22">
        <f>[12]ธค!AG31</f>
        <v>21333.333333333332</v>
      </c>
      <c r="N31" s="45">
        <f t="shared" si="1"/>
        <v>22701.614441629921</v>
      </c>
      <c r="O31" s="67"/>
      <c r="P31" s="43"/>
      <c r="Q31" s="43"/>
    </row>
    <row r="32" spans="1:17" x14ac:dyDescent="0.55000000000000004">
      <c r="A32" s="21" t="s">
        <v>68</v>
      </c>
      <c r="B32" s="22">
        <f>[12]มค!AG32</f>
        <v>24286.842105263157</v>
      </c>
      <c r="C32" s="22">
        <f>[12]กพ!AE32</f>
        <v>23764.285714285714</v>
      </c>
      <c r="D32" s="22">
        <f>[12]มีค!AG32</f>
        <v>23110</v>
      </c>
      <c r="E32" s="24">
        <f>[12]เมย!AF32</f>
        <v>22726.470588235294</v>
      </c>
      <c r="F32" s="41">
        <f>[12]พค!AG32</f>
        <v>23550</v>
      </c>
      <c r="G32" s="41">
        <f>[12]มิย!AF32</f>
        <v>23125</v>
      </c>
      <c r="H32" s="41">
        <f>[12]กค!AG32</f>
        <v>22050</v>
      </c>
      <c r="I32" s="41">
        <f>[12]สค!AG32</f>
        <v>22500</v>
      </c>
      <c r="J32" s="41">
        <f>[12]กย!AF32</f>
        <v>22665</v>
      </c>
      <c r="K32" s="41">
        <f>[12]ตค!AG32</f>
        <v>22031.81818181818</v>
      </c>
      <c r="L32" s="41">
        <f>[12]พย!AF32</f>
        <v>21704.545454545456</v>
      </c>
      <c r="M32" s="22">
        <f>[12]ธค!AG32</f>
        <v>22000</v>
      </c>
      <c r="N32" s="45">
        <f t="shared" si="1"/>
        <v>22792.830170345649</v>
      </c>
      <c r="O32" s="67"/>
      <c r="P32" s="43"/>
      <c r="Q32" s="43"/>
    </row>
    <row r="33" spans="1:17" x14ac:dyDescent="0.55000000000000004">
      <c r="A33" s="21" t="s">
        <v>33</v>
      </c>
      <c r="B33" s="22">
        <f>[12]มค!AG33</f>
        <v>24286.842105263157</v>
      </c>
      <c r="C33" s="22">
        <f>[12]กพ!AE33</f>
        <v>23550</v>
      </c>
      <c r="D33" s="22">
        <f>[12]มีค!AG33</f>
        <v>22350</v>
      </c>
      <c r="E33" s="24">
        <f>[12]เมย!AF33</f>
        <v>22208.823529411766</v>
      </c>
      <c r="F33" s="41">
        <f>[12]พค!AG33</f>
        <v>22550</v>
      </c>
      <c r="G33" s="41">
        <f>[12]มิย!AF33</f>
        <v>22125</v>
      </c>
      <c r="H33" s="41">
        <f>[12]กค!AG33</f>
        <v>21050</v>
      </c>
      <c r="I33" s="41">
        <f>[12]สค!AG33</f>
        <v>21500</v>
      </c>
      <c r="J33" s="41">
        <f>[12]กย!AF33</f>
        <v>21665</v>
      </c>
      <c r="K33" s="41">
        <f>[12]ตค!AG33</f>
        <v>20668.18181818182</v>
      </c>
      <c r="L33" s="41">
        <f>[12]พย!AF33</f>
        <v>20204.545454545456</v>
      </c>
      <c r="M33" s="22">
        <f>[12]ธค!AG33</f>
        <v>20433.333333333332</v>
      </c>
      <c r="N33" s="45">
        <f t="shared" si="1"/>
        <v>21882.643853394624</v>
      </c>
      <c r="O33" s="67"/>
      <c r="P33" s="43"/>
      <c r="Q33" s="43"/>
    </row>
    <row r="34" spans="1:17" x14ac:dyDescent="0.55000000000000004">
      <c r="A34" s="21" t="s">
        <v>68</v>
      </c>
      <c r="B34" s="22">
        <f>[12]มค!AG34</f>
        <v>23786.842105263157</v>
      </c>
      <c r="C34" s="22">
        <f>[12]กพ!AE34</f>
        <v>23264.285714285714</v>
      </c>
      <c r="D34" s="22">
        <f>[12]มีค!AG34</f>
        <v>22700</v>
      </c>
      <c r="E34" s="24">
        <f>[12]เมย!AF34</f>
        <v>22208.823529411766</v>
      </c>
      <c r="F34" s="41">
        <f>[12]พค!AG34</f>
        <v>22550</v>
      </c>
      <c r="G34" s="41">
        <f>[12]มิย!AF34</f>
        <v>22125</v>
      </c>
      <c r="H34" s="41">
        <f>[12]กค!AG34</f>
        <v>21050</v>
      </c>
      <c r="I34" s="41">
        <f>[12]สค!AG34</f>
        <v>21500</v>
      </c>
      <c r="J34" s="41">
        <f>[12]กย!AF34</f>
        <v>21665</v>
      </c>
      <c r="K34" s="41">
        <f>[12]ตค!AG34</f>
        <v>20959.090909090908</v>
      </c>
      <c r="L34" s="41">
        <f>[12]พย!AF34</f>
        <v>20604.545454545456</v>
      </c>
      <c r="M34" s="22">
        <f>[12]ธค!AG34</f>
        <v>20855.555555555555</v>
      </c>
      <c r="N34" s="45">
        <f t="shared" si="1"/>
        <v>21939.095272346047</v>
      </c>
      <c r="O34" s="67"/>
      <c r="P34" s="43"/>
      <c r="Q34" s="43"/>
    </row>
    <row r="35" spans="1:17" x14ac:dyDescent="0.55000000000000004">
      <c r="A35" s="21" t="s">
        <v>69</v>
      </c>
      <c r="B35" s="22">
        <f>[12]มค!AG35</f>
        <v>25976.315789473683</v>
      </c>
      <c r="C35" s="22">
        <f>[12]กพ!AE35</f>
        <v>25250</v>
      </c>
      <c r="D35" s="22">
        <f>[12]มีค!AG35</f>
        <v>24200</v>
      </c>
      <c r="E35" s="24">
        <f>[12]เมย!AF35</f>
        <v>24726.470588235294</v>
      </c>
      <c r="F35" s="41">
        <f>[12]พค!AG35</f>
        <v>25900</v>
      </c>
      <c r="G35" s="41">
        <f>[12]มิย!AF35</f>
        <v>26325</v>
      </c>
      <c r="H35" s="41">
        <f>[12]กค!AG35</f>
        <v>25072.727272727272</v>
      </c>
      <c r="I35" s="41">
        <f>[12]สค!AG35</f>
        <v>26225</v>
      </c>
      <c r="J35" s="41">
        <f>[12]กย!AF35</f>
        <v>25675</v>
      </c>
      <c r="K35" s="41">
        <f>[12]ตค!AG35</f>
        <v>23350</v>
      </c>
      <c r="L35" s="41">
        <f>[12]พย!AF35</f>
        <v>23050</v>
      </c>
      <c r="M35" s="22">
        <f>[12]ธค!AG35</f>
        <v>22911.111111111109</v>
      </c>
      <c r="N35" s="45">
        <f t="shared" si="1"/>
        <v>24888.468730128949</v>
      </c>
      <c r="O35" s="67"/>
      <c r="P35" s="43"/>
      <c r="Q35" s="43"/>
    </row>
    <row r="36" spans="1:17" x14ac:dyDescent="0.55000000000000004">
      <c r="A36" s="21" t="s">
        <v>68</v>
      </c>
      <c r="B36" s="22">
        <f>[12]มค!AG36</f>
        <v>25476.315789473683</v>
      </c>
      <c r="C36" s="22">
        <f>[12]กพ!AE36</f>
        <v>24973.809523809523</v>
      </c>
      <c r="D36" s="22">
        <f>[12]มีค!AG36</f>
        <v>24550</v>
      </c>
      <c r="E36" s="24">
        <f>[12]เมย!AF36</f>
        <v>24726.470588235294</v>
      </c>
      <c r="F36" s="41">
        <f>[12]พค!AG36</f>
        <v>26050</v>
      </c>
      <c r="G36" s="41">
        <f>[12]มิย!AF36</f>
        <v>26325</v>
      </c>
      <c r="H36" s="41">
        <f>[12]กค!AG36</f>
        <v>25072.727272727272</v>
      </c>
      <c r="I36" s="41">
        <f>[12]สค!AG36</f>
        <v>26225</v>
      </c>
      <c r="J36" s="41">
        <f>[12]กย!AF36</f>
        <v>25675</v>
      </c>
      <c r="K36" s="41">
        <f>[12]ตค!AG36</f>
        <v>23713.636363636364</v>
      </c>
      <c r="L36" s="41">
        <f>[12]พย!AF36</f>
        <v>23550</v>
      </c>
      <c r="M36" s="22">
        <f>[12]ธค!AG36</f>
        <v>24300</v>
      </c>
      <c r="N36" s="45">
        <f t="shared" si="1"/>
        <v>25053.163294823509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[12]มค!AG37</f>
        <v>20550</v>
      </c>
      <c r="C38" s="24">
        <f>[12]กพ!AE37</f>
        <v>19645.238095238095</v>
      </c>
      <c r="D38" s="24">
        <f>[12]มีค!AG37</f>
        <v>19525</v>
      </c>
      <c r="E38" s="24">
        <f>[12]เมย!AF37</f>
        <v>17226.470588235294</v>
      </c>
      <c r="F38" s="41">
        <f>[12]พค!AG37</f>
        <v>16550</v>
      </c>
      <c r="G38" s="41">
        <f>[12]มิย!AF37</f>
        <v>16620</v>
      </c>
      <c r="H38" s="41">
        <f>[12]กค!AG37</f>
        <v>16545.454545454544</v>
      </c>
      <c r="I38" s="41">
        <f>[12]สค!AG37</f>
        <v>16600</v>
      </c>
      <c r="J38" s="41">
        <f>[12]กย!AF37</f>
        <v>17050</v>
      </c>
      <c r="K38" s="41">
        <f>[12]ตค!AG37</f>
        <v>16413.636363636364</v>
      </c>
      <c r="L38" s="41">
        <f>[12]พย!AF37</f>
        <v>16050</v>
      </c>
      <c r="M38" s="22">
        <f>[12]ธค!AG37</f>
        <v>16238.888888888889</v>
      </c>
      <c r="N38" s="45">
        <f t="shared" si="1"/>
        <v>17417.890706787763</v>
      </c>
      <c r="O38" s="67"/>
      <c r="P38" s="43"/>
      <c r="Q38" s="43"/>
    </row>
    <row r="39" spans="1:17" x14ac:dyDescent="0.55000000000000004">
      <c r="A39" s="21" t="s">
        <v>68</v>
      </c>
      <c r="B39" s="24">
        <f>[12]มค!AG38</f>
        <v>20550</v>
      </c>
      <c r="C39" s="24">
        <f>[12]กพ!AE38</f>
        <v>19645.238095238095</v>
      </c>
      <c r="D39" s="24">
        <f>[12]มีค!AG38</f>
        <v>19525</v>
      </c>
      <c r="E39" s="24">
        <f>[12]เมย!AF38</f>
        <v>17226.470588235294</v>
      </c>
      <c r="F39" s="41">
        <f>[12]พค!AG38</f>
        <v>16550</v>
      </c>
      <c r="G39" s="41">
        <f>[12]มิย!AF38</f>
        <v>16620</v>
      </c>
      <c r="H39" s="41">
        <f>[12]กค!AG38</f>
        <v>16545.454545454544</v>
      </c>
      <c r="I39" s="41">
        <f>[12]สค!AG38</f>
        <v>16600</v>
      </c>
      <c r="J39" s="41">
        <f>[12]กย!AF38</f>
        <v>17050</v>
      </c>
      <c r="K39" s="41">
        <f>[12]ตค!AG38</f>
        <v>16413.636363636364</v>
      </c>
      <c r="L39" s="41">
        <f>[12]พย!AF38</f>
        <v>16050</v>
      </c>
      <c r="M39" s="22">
        <f>[12]ธค!AG38</f>
        <v>16238.888888888889</v>
      </c>
      <c r="N39" s="45">
        <f t="shared" si="1"/>
        <v>17417.890706787763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[12]มค!AG39</f>
        <v>9050</v>
      </c>
      <c r="C41" s="22">
        <f>[12]กพ!AE39</f>
        <v>8988.0952380952385</v>
      </c>
      <c r="D41" s="22">
        <f>[12]มีค!AG39</f>
        <v>8330</v>
      </c>
      <c r="E41" s="24">
        <f>[12]เมย!AF39</f>
        <v>8344.1176470588234</v>
      </c>
      <c r="F41" s="41">
        <f>[12]พค!AG39</f>
        <v>7960</v>
      </c>
      <c r="G41" s="41">
        <f>[12]มิย!AF39</f>
        <v>7640</v>
      </c>
      <c r="H41" s="41">
        <f>[12]กค!AG39</f>
        <v>8009.090909090909</v>
      </c>
      <c r="I41" s="41">
        <f>[12]สค!AG39</f>
        <v>10005</v>
      </c>
      <c r="J41" s="41">
        <f>[12]กย!AF39</f>
        <v>10575</v>
      </c>
      <c r="K41" s="41">
        <f>[12]ตค!AG39</f>
        <v>10531.818181818182</v>
      </c>
      <c r="L41" s="41">
        <f>[12]พย!AF39</f>
        <v>10827.272727272728</v>
      </c>
      <c r="M41" s="22">
        <f>[12]ธค!AG39</f>
        <v>10811.111111111111</v>
      </c>
      <c r="N41" s="45">
        <f t="shared" si="1"/>
        <v>9255.9588178705835</v>
      </c>
      <c r="O41" s="43"/>
      <c r="P41" s="43"/>
      <c r="Q41" s="43"/>
    </row>
    <row r="42" spans="1:17" x14ac:dyDescent="0.55000000000000004">
      <c r="A42" s="21" t="s">
        <v>39</v>
      </c>
      <c r="B42" s="22">
        <f>[12]มค!AG40</f>
        <v>10955.263157894737</v>
      </c>
      <c r="C42" s="22">
        <f>[12]กพ!AE40</f>
        <v>11059.523809523809</v>
      </c>
      <c r="D42" s="22">
        <f>[12]มีค!AG40</f>
        <v>10650</v>
      </c>
      <c r="E42" s="24">
        <f>[12]เมย!AF40</f>
        <v>10379.411764705883</v>
      </c>
      <c r="F42" s="41">
        <f>[12]พค!AG40</f>
        <v>10215</v>
      </c>
      <c r="G42" s="41">
        <f>[12]มิย!AF40</f>
        <v>10380</v>
      </c>
      <c r="H42" s="41">
        <f>[12]กค!AG40</f>
        <v>10754.545454545454</v>
      </c>
      <c r="I42" s="41">
        <f>[12]สค!AG40</f>
        <v>11750</v>
      </c>
      <c r="J42" s="41">
        <f>[12]กย!AF40</f>
        <v>12695</v>
      </c>
      <c r="K42" s="41">
        <f>[12]ตค!AG40</f>
        <v>12581.818181818182</v>
      </c>
      <c r="L42" s="41">
        <f>[12]พย!AF40</f>
        <v>12909.09090909091</v>
      </c>
      <c r="M42" s="22">
        <f>[12]ธค!AG40</f>
        <v>13177.777777777777</v>
      </c>
      <c r="N42" s="45">
        <f t="shared" si="1"/>
        <v>11458.952587946396</v>
      </c>
      <c r="O42" s="43"/>
      <c r="P42" s="43"/>
      <c r="Q42" s="43"/>
    </row>
    <row r="43" spans="1:17" x14ac:dyDescent="0.55000000000000004">
      <c r="A43" s="21" t="s">
        <v>40</v>
      </c>
      <c r="B43" s="22">
        <f>[12]มค!AG41</f>
        <v>1050</v>
      </c>
      <c r="C43" s="22">
        <f>[12]กพ!AE41</f>
        <v>1050</v>
      </c>
      <c r="D43" s="22">
        <f>[12]มีค!AG41</f>
        <v>1050</v>
      </c>
      <c r="E43" s="24">
        <f>[12]เมย!AF41</f>
        <v>1050</v>
      </c>
      <c r="F43" s="41">
        <f>[12]พค!AG41</f>
        <v>1050</v>
      </c>
      <c r="G43" s="41">
        <f>[12]มิย!AF41</f>
        <v>1050</v>
      </c>
      <c r="H43" s="41">
        <f>[12]กค!AG41</f>
        <v>1050</v>
      </c>
      <c r="I43" s="41">
        <f>[12]สค!AG41</f>
        <v>1050</v>
      </c>
      <c r="J43" s="41">
        <f>[12]กย!AF41</f>
        <v>1050</v>
      </c>
      <c r="K43" s="41">
        <f>[12]ตค!AG41</f>
        <v>1050</v>
      </c>
      <c r="L43" s="41">
        <f>[12]พย!AF41</f>
        <v>1336.3636363636363</v>
      </c>
      <c r="M43" s="22">
        <f>[12]ธค!AG41</f>
        <v>1405.5555555555557</v>
      </c>
      <c r="N43" s="45">
        <f t="shared" si="1"/>
        <v>1103.4932659932658</v>
      </c>
      <c r="O43" s="43"/>
      <c r="P43" s="43"/>
      <c r="Q43" s="43"/>
    </row>
    <row r="44" spans="1:17" x14ac:dyDescent="0.55000000000000004">
      <c r="A44" s="31" t="s">
        <v>41</v>
      </c>
      <c r="B44" s="25">
        <f>[12]มค!AG42</f>
        <v>7602.6315789473683</v>
      </c>
      <c r="C44" s="25">
        <f>[12]กพ!AE42</f>
        <v>7097.6190476190477</v>
      </c>
      <c r="D44" s="25">
        <f>[12]มีค!AG42</f>
        <v>6180</v>
      </c>
      <c r="E44" s="71">
        <f>[12]เมย!AF42</f>
        <v>6079.411764705882</v>
      </c>
      <c r="F44" s="25">
        <f>[12]พค!AG42</f>
        <v>5745</v>
      </c>
      <c r="G44" s="25">
        <f>[12]มิย!AF42</f>
        <v>5205</v>
      </c>
      <c r="H44" s="25">
        <f>[12]กค!AG42</f>
        <v>5713.636363636364</v>
      </c>
      <c r="I44" s="25">
        <f>[12]สค!AG42</f>
        <v>7315</v>
      </c>
      <c r="J44" s="25">
        <f>[12]กย!AF42</f>
        <v>8160</v>
      </c>
      <c r="K44" s="25">
        <f>[12]ตค!AG42</f>
        <v>8236.363636363636</v>
      </c>
      <c r="L44" s="25">
        <f>[12]พย!AF42</f>
        <v>8790.9090909090901</v>
      </c>
      <c r="M44" s="25">
        <f>[12]ธค!AG42</f>
        <v>9155.5555555555547</v>
      </c>
      <c r="N44" s="70">
        <f t="shared" si="1"/>
        <v>7106.760586478078</v>
      </c>
      <c r="O44" s="43"/>
      <c r="P44" s="43"/>
      <c r="Q44" s="43"/>
    </row>
    <row r="45" spans="1:17" x14ac:dyDescent="0.55000000000000004">
      <c r="A45" s="74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75" t="s">
        <v>70</v>
      </c>
      <c r="B46" s="60">
        <f>[12]มค!AG43</f>
        <v>25550</v>
      </c>
      <c r="C46" s="60">
        <f>[12]กพ!AE43</f>
        <v>26092.857142857141</v>
      </c>
      <c r="D46" s="60">
        <f>[12]มีค!AG43</f>
        <v>26950</v>
      </c>
      <c r="E46" s="24">
        <f>[12]เมย!AF43</f>
        <v>26161.764705882353</v>
      </c>
      <c r="F46" s="41">
        <f>[12]พค!AG43</f>
        <v>26640</v>
      </c>
      <c r="G46" s="41">
        <f>[12]มิย!AF43</f>
        <v>27045</v>
      </c>
      <c r="H46" s="41">
        <f>[12]กค!AG43</f>
        <v>27368.18181818182</v>
      </c>
      <c r="I46" s="41">
        <f>[12]สค!AG43</f>
        <v>27795</v>
      </c>
      <c r="J46" s="41">
        <f>[12]กย!AF43</f>
        <v>28370</v>
      </c>
      <c r="K46" s="41">
        <f>[12]ตค!AG43</f>
        <v>27459.090909090908</v>
      </c>
      <c r="L46" s="41">
        <f>[12]พย!AF43</f>
        <v>26386.363636363636</v>
      </c>
      <c r="M46" s="60">
        <f>[12]ธค!AG43</f>
        <v>25994.444444444445</v>
      </c>
      <c r="N46" s="45">
        <f t="shared" ref="N46:N53" si="2">AVERAGE(B46:M46)</f>
        <v>26817.725221401692</v>
      </c>
      <c r="O46" s="43"/>
      <c r="P46" s="43"/>
      <c r="Q46" s="43"/>
    </row>
    <row r="47" spans="1:17" x14ac:dyDescent="0.55000000000000004">
      <c r="A47" s="75" t="s">
        <v>71</v>
      </c>
      <c r="B47" s="60">
        <f>[12]มค!AG44</f>
        <v>25550</v>
      </c>
      <c r="C47" s="60">
        <f>[12]กพ!AE44</f>
        <v>26092.857142857141</v>
      </c>
      <c r="D47" s="60">
        <f>[12]มีค!AG44</f>
        <v>26950</v>
      </c>
      <c r="E47" s="24">
        <f>[12]เมย!AF44</f>
        <v>26161.764705882353</v>
      </c>
      <c r="F47" s="41">
        <f>[12]พค!AG44</f>
        <v>26640</v>
      </c>
      <c r="G47" s="41">
        <f>[12]มิย!AF44</f>
        <v>27045</v>
      </c>
      <c r="H47" s="41">
        <f>[12]กค!AG44</f>
        <v>27368.18181818182</v>
      </c>
      <c r="I47" s="41">
        <f>[12]สค!AG44</f>
        <v>27795</v>
      </c>
      <c r="J47" s="41">
        <f>[12]กย!AF44</f>
        <v>28370</v>
      </c>
      <c r="K47" s="41">
        <f>[12]ตค!AG44</f>
        <v>27600</v>
      </c>
      <c r="L47" s="41">
        <f>[12]พย!AF44</f>
        <v>26386.363636363636</v>
      </c>
      <c r="M47" s="60">
        <f>[12]ธค!AG44</f>
        <v>25994.444444444445</v>
      </c>
      <c r="N47" s="45">
        <f t="shared" si="2"/>
        <v>26829.467645644119</v>
      </c>
      <c r="O47" s="67"/>
      <c r="P47" s="43"/>
      <c r="Q47" s="43"/>
    </row>
    <row r="48" spans="1:17" x14ac:dyDescent="0.55000000000000004">
      <c r="A48" s="75" t="s">
        <v>72</v>
      </c>
      <c r="B48" s="60">
        <f>[12]มค!AG45</f>
        <v>16092.105263157895</v>
      </c>
      <c r="C48" s="60">
        <f>[12]กพ!AE45</f>
        <v>16526.190476190477</v>
      </c>
      <c r="D48" s="60">
        <f>[12]มีค!AG45</f>
        <v>16650</v>
      </c>
      <c r="E48" s="24">
        <f>[12]เมย!AF45</f>
        <v>17079.411764705881</v>
      </c>
      <c r="F48" s="41">
        <f>[12]พค!AG45</f>
        <v>17550</v>
      </c>
      <c r="G48" s="41">
        <f>[12]มิย!AF45</f>
        <v>17550</v>
      </c>
      <c r="H48" s="41">
        <f>[12]กค!AG45</f>
        <v>16500</v>
      </c>
      <c r="I48" s="41">
        <f>[12]สค!AG45</f>
        <v>16450</v>
      </c>
      <c r="J48" s="41">
        <f>[12]กย!AF45</f>
        <v>16580</v>
      </c>
      <c r="K48" s="41">
        <f>[12]ตค!AG45</f>
        <v>16295.454545454546</v>
      </c>
      <c r="L48" s="41">
        <f>[12]พย!AF45</f>
        <v>15600</v>
      </c>
      <c r="M48" s="60">
        <f>[12]ธค!AG45</f>
        <v>15400</v>
      </c>
      <c r="N48" s="45">
        <f t="shared" si="2"/>
        <v>16522.763504125734</v>
      </c>
      <c r="O48" s="67"/>
      <c r="P48" s="43"/>
      <c r="Q48" s="43"/>
    </row>
    <row r="49" spans="1:17" x14ac:dyDescent="0.55000000000000004">
      <c r="A49" s="76" t="s">
        <v>48</v>
      </c>
      <c r="B49" s="60">
        <f>[12]มค!AG46</f>
        <v>16092.105263157895</v>
      </c>
      <c r="C49" s="60">
        <f>[12]กพ!AE46</f>
        <v>16526.190476190477</v>
      </c>
      <c r="D49" s="60">
        <f>[12]มีค!AG46</f>
        <v>16650</v>
      </c>
      <c r="E49" s="24">
        <f>[12]เมย!AF46</f>
        <v>17079.411764705881</v>
      </c>
      <c r="F49" s="41">
        <f>[12]พค!AG46</f>
        <v>17550</v>
      </c>
      <c r="G49" s="41">
        <f>[12]มิย!AF46</f>
        <v>17550</v>
      </c>
      <c r="H49" s="41">
        <f>[12]กค!AG46</f>
        <v>16500</v>
      </c>
      <c r="I49" s="41">
        <f>[12]สค!AG46</f>
        <v>16450</v>
      </c>
      <c r="J49" s="41">
        <f>[12]กย!AF46</f>
        <v>16580</v>
      </c>
      <c r="K49" s="41">
        <f>[12]ตค!AG46</f>
        <v>16295.454545454546</v>
      </c>
      <c r="L49" s="41">
        <f>[12]พย!AF46</f>
        <v>15600</v>
      </c>
      <c r="M49" s="60">
        <f>[12]ธค!AG46</f>
        <v>15400</v>
      </c>
      <c r="N49" s="45">
        <f t="shared" si="2"/>
        <v>16522.763504125734</v>
      </c>
      <c r="O49" s="67"/>
      <c r="P49" s="43"/>
      <c r="Q49" s="43"/>
    </row>
    <row r="50" spans="1:17" x14ac:dyDescent="0.55000000000000004">
      <c r="A50" s="74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75" t="s">
        <v>74</v>
      </c>
      <c r="B51" s="60">
        <f>[12]มค!AG47</f>
        <v>15565.78947368421</v>
      </c>
      <c r="C51" s="60">
        <f>[12]กพ!AE47</f>
        <v>16116.666666666666</v>
      </c>
      <c r="D51" s="60">
        <f>[12]มีค!AG47</f>
        <v>17205</v>
      </c>
      <c r="E51" s="24">
        <f>[12]เมย!AF47</f>
        <v>17514.705882352941</v>
      </c>
      <c r="F51" s="41">
        <f>[12]พค!AG47</f>
        <v>18305</v>
      </c>
      <c r="G51" s="41">
        <f>[12]มิย!AF47</f>
        <v>18535</v>
      </c>
      <c r="H51" s="41">
        <f>[12]กค!AG47</f>
        <v>17036.363636363636</v>
      </c>
      <c r="I51" s="41">
        <f>[12]สค!AG47</f>
        <v>17680</v>
      </c>
      <c r="J51" s="41">
        <f>[12]กย!AF47</f>
        <v>17405</v>
      </c>
      <c r="K51" s="41">
        <f>[12]ตค!AG47</f>
        <v>17168.18181818182</v>
      </c>
      <c r="L51" s="41">
        <f>[12]พย!AF47</f>
        <v>16768.18181818182</v>
      </c>
      <c r="M51" s="60">
        <f>[12]ธค!AG47</f>
        <v>16183.333333333334</v>
      </c>
      <c r="N51" s="45">
        <f t="shared" si="2"/>
        <v>17123.601885730368</v>
      </c>
      <c r="Q51" s="43"/>
    </row>
    <row r="52" spans="1:17" x14ac:dyDescent="0.55000000000000004">
      <c r="A52" s="75" t="s">
        <v>75</v>
      </c>
      <c r="B52" s="60">
        <f>[12]มค!AG48</f>
        <v>14918.421052631578</v>
      </c>
      <c r="C52" s="60">
        <f>[12]กพ!AE48</f>
        <v>15540.476190476191</v>
      </c>
      <c r="D52" s="60">
        <f>[12]มีค!AG48</f>
        <v>16705</v>
      </c>
      <c r="E52" s="24">
        <f>[12]เมย!AF48</f>
        <v>17014.705882352941</v>
      </c>
      <c r="F52" s="41">
        <f>[12]พค!AG48</f>
        <v>17800</v>
      </c>
      <c r="G52" s="41">
        <f>[12]มิย!AF48</f>
        <v>18035</v>
      </c>
      <c r="H52" s="41">
        <f>[12]กค!AG48</f>
        <v>16613.636363636364</v>
      </c>
      <c r="I52" s="41">
        <f>[12]สค!AG48</f>
        <v>17195</v>
      </c>
      <c r="J52" s="41">
        <f>[12]กย!AF48</f>
        <v>16970</v>
      </c>
      <c r="K52" s="41">
        <f>[12]ตค!AG48</f>
        <v>16668.18181818182</v>
      </c>
      <c r="L52" s="41">
        <f>[12]พย!AF48</f>
        <v>16313.636363636364</v>
      </c>
      <c r="M52" s="60">
        <f>[12]ธค!AG48</f>
        <v>15783.333333333334</v>
      </c>
      <c r="N52" s="45">
        <f t="shared" si="2"/>
        <v>16629.782583687385</v>
      </c>
      <c r="Q52" s="43"/>
    </row>
    <row r="53" spans="1:17" x14ac:dyDescent="0.55000000000000004">
      <c r="A53" s="77" t="s">
        <v>76</v>
      </c>
      <c r="B53" s="63">
        <f>[12]มค!AG49</f>
        <v>12602.631578947368</v>
      </c>
      <c r="C53" s="63">
        <f>[12]กพ!AE49</f>
        <v>13050</v>
      </c>
      <c r="D53" s="63">
        <f>[12]มีค!AG49</f>
        <v>13050</v>
      </c>
      <c r="E53" s="71">
        <f>[12]เมย!AF49</f>
        <v>13050</v>
      </c>
      <c r="F53" s="25">
        <f>[12]พค!AG49</f>
        <v>13072.75</v>
      </c>
      <c r="G53" s="25">
        <f>[12]มิย!AF49</f>
        <v>13050</v>
      </c>
      <c r="H53" s="25">
        <f>[12]กค!AG49</f>
        <v>12618.181818181818</v>
      </c>
      <c r="I53" s="25">
        <f>[12]สค!AG49</f>
        <v>12050</v>
      </c>
      <c r="J53" s="25">
        <f>[12]กย!AF49</f>
        <v>12310</v>
      </c>
      <c r="K53" s="25">
        <f>[12]ตค!AG49</f>
        <v>12450</v>
      </c>
      <c r="L53" s="25">
        <f>[12]พย!AF49</f>
        <v>12359.09090909091</v>
      </c>
      <c r="M53" s="63">
        <f>[12]ธค!AG49</f>
        <v>12327.777777777777</v>
      </c>
      <c r="N53" s="70">
        <f t="shared" si="2"/>
        <v>12665.869340333156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3:A5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[13]มค!AG3</f>
        <v>33009.090909090912</v>
      </c>
      <c r="C3" s="22">
        <f>[13]กพ!AD3</f>
        <v>33550</v>
      </c>
      <c r="D3" s="41">
        <f>[13]มีค!AG3</f>
        <v>32978.571428571428</v>
      </c>
      <c r="E3" s="41">
        <f>[13]เมย!AF3</f>
        <v>32850</v>
      </c>
      <c r="F3" s="41">
        <f>[13]พค!AG3</f>
        <v>33026.315789473687</v>
      </c>
      <c r="G3" s="41">
        <f>[13]มิย!AF3</f>
        <v>33312.5</v>
      </c>
      <c r="H3" s="41">
        <f>[13]กค!AG3</f>
        <v>33430.952380952382</v>
      </c>
      <c r="I3" s="41">
        <f>[13]สค!AG3</f>
        <v>33335.714285714283</v>
      </c>
      <c r="J3" s="41">
        <f>[13]กย!AF3</f>
        <v>34040.476190476191</v>
      </c>
      <c r="K3" s="41">
        <f>[13]ตค!AG3</f>
        <v>34050</v>
      </c>
      <c r="L3" s="41">
        <f>[13]พย!AF3</f>
        <v>34050</v>
      </c>
      <c r="M3" s="22">
        <f>[13]ธค!AG3</f>
        <v>34050</v>
      </c>
      <c r="N3" s="42">
        <f>AVERAGE(B3:M3)</f>
        <v>33473.63508202324</v>
      </c>
      <c r="O3" s="43"/>
      <c r="P3" s="43"/>
      <c r="Q3" s="43"/>
    </row>
    <row r="4" spans="1:17" x14ac:dyDescent="0.55000000000000004">
      <c r="A4" s="21" t="s">
        <v>45</v>
      </c>
      <c r="B4" s="22">
        <f>[13]มค!AG4</f>
        <v>32918.181818181816</v>
      </c>
      <c r="C4" s="22">
        <f>[13]กพ!AD4</f>
        <v>33550</v>
      </c>
      <c r="D4" s="41">
        <f>[13]มีค!AG4</f>
        <v>32978.571428571428</v>
      </c>
      <c r="E4" s="41">
        <f>[13]เมย!AF4</f>
        <v>32850</v>
      </c>
      <c r="F4" s="41">
        <f>[13]พค!AG4</f>
        <v>33026.315789473687</v>
      </c>
      <c r="G4" s="41">
        <f>[13]มิย!AF4</f>
        <v>33312.5</v>
      </c>
      <c r="H4" s="41">
        <f>[13]กค!AG4</f>
        <v>33430.952380952382</v>
      </c>
      <c r="I4" s="41">
        <f>[13]สค!AG4</f>
        <v>33335.714285714283</v>
      </c>
      <c r="J4" s="41">
        <f>[13]กย!AF4</f>
        <v>34040.476190476191</v>
      </c>
      <c r="K4" s="41">
        <f>[13]ตค!AG4</f>
        <v>34050</v>
      </c>
      <c r="L4" s="41">
        <f>[13]พย!AF4</f>
        <v>34050</v>
      </c>
      <c r="M4" s="22">
        <f>[13]ธค!AG4</f>
        <v>33716.666666666664</v>
      </c>
      <c r="N4" s="45">
        <f t="shared" ref="N4:N22" si="0">AVERAGE(B4:M4)</f>
        <v>33438.281546669707</v>
      </c>
      <c r="O4" s="67"/>
      <c r="P4" s="43"/>
      <c r="Q4" s="43"/>
    </row>
    <row r="5" spans="1:17" x14ac:dyDescent="0.55000000000000004">
      <c r="A5" s="21" t="s">
        <v>17</v>
      </c>
      <c r="B5" s="22">
        <f>[13]มค!AG5</f>
        <v>32490.909090909092</v>
      </c>
      <c r="C5" s="22">
        <f>[13]กพ!AD5</f>
        <v>32950</v>
      </c>
      <c r="D5" s="41">
        <f>[13]มีค!AG5</f>
        <v>32407.142857142859</v>
      </c>
      <c r="E5" s="41">
        <f>[13]เมย!AF5</f>
        <v>32350</v>
      </c>
      <c r="F5" s="41">
        <f>[13]พค!AG5</f>
        <v>32573.684210526317</v>
      </c>
      <c r="G5" s="41">
        <f>[13]มิย!AF5</f>
        <v>32950</v>
      </c>
      <c r="H5" s="41">
        <f>[13]กค!AG5</f>
        <v>32930.952380952382</v>
      </c>
      <c r="I5" s="41">
        <f>[13]สค!AG5</f>
        <v>32888.095238095237</v>
      </c>
      <c r="J5" s="41">
        <f>[13]กย!AF5</f>
        <v>33540.476190476191</v>
      </c>
      <c r="K5" s="41">
        <f>[13]ตค!AG5</f>
        <v>33550</v>
      </c>
      <c r="L5" s="41">
        <f>[13]พย!AF5</f>
        <v>33550</v>
      </c>
      <c r="M5" s="22">
        <f>[13]ธค!AG5</f>
        <v>33216.666666666664</v>
      </c>
      <c r="N5" s="45">
        <f>AVERAGE(B5:M5)</f>
        <v>32949.82721956406</v>
      </c>
      <c r="O5" s="67"/>
      <c r="P5" s="43"/>
      <c r="Q5" s="43"/>
    </row>
    <row r="6" spans="1:17" x14ac:dyDescent="0.55000000000000004">
      <c r="A6" s="21" t="s">
        <v>46</v>
      </c>
      <c r="B6" s="22">
        <f>[13]มค!AG6</f>
        <v>32367.272727272728</v>
      </c>
      <c r="C6" s="22">
        <f>[13]กพ!AD6</f>
        <v>32950</v>
      </c>
      <c r="D6" s="41">
        <f>[13]มีค!AG6</f>
        <v>32407.142857142859</v>
      </c>
      <c r="E6" s="41">
        <f>[13]เมย!AF6</f>
        <v>32350</v>
      </c>
      <c r="F6" s="41">
        <f>[13]พค!AG6</f>
        <v>32573.684210526317</v>
      </c>
      <c r="G6" s="41">
        <f>[13]มิย!AF6</f>
        <v>32950</v>
      </c>
      <c r="H6" s="41">
        <f>[13]กค!AG6</f>
        <v>32930.952380952382</v>
      </c>
      <c r="I6" s="41">
        <f>[13]สค!AG6</f>
        <v>32888.095238095237</v>
      </c>
      <c r="J6" s="41">
        <f>[13]กย!AF6</f>
        <v>33540.476190476191</v>
      </c>
      <c r="K6" s="41">
        <f>[13]ตค!AG6</f>
        <v>33550</v>
      </c>
      <c r="L6" s="41">
        <f>[13]พย!AF6</f>
        <v>33550</v>
      </c>
      <c r="M6" s="22">
        <f>[13]ธค!AG6</f>
        <v>32383.333333333332</v>
      </c>
      <c r="N6" s="45">
        <f t="shared" si="0"/>
        <v>32870.079744816583</v>
      </c>
      <c r="O6" s="67">
        <f>AVERAGE(B6:G6)</f>
        <v>32599.683299156983</v>
      </c>
      <c r="P6" s="43"/>
      <c r="Q6" s="43"/>
    </row>
    <row r="7" spans="1:17" x14ac:dyDescent="0.55000000000000004">
      <c r="A7" s="21" t="s">
        <v>18</v>
      </c>
      <c r="B7" s="22">
        <f>[13]มค!AG7</f>
        <v>15990.90909090909</v>
      </c>
      <c r="C7" s="22">
        <f>[13]กพ!AD7</f>
        <v>16250</v>
      </c>
      <c r="D7" s="41">
        <f>[13]มีค!AG7</f>
        <v>16154.761904761905</v>
      </c>
      <c r="E7" s="41">
        <f>[13]เมย!AF7</f>
        <v>16072.222222222223</v>
      </c>
      <c r="F7" s="41">
        <f>[13]พค!AG7</f>
        <v>15913.157894736842</v>
      </c>
      <c r="G7" s="41">
        <f>[13]มิย!AF7</f>
        <v>15920</v>
      </c>
      <c r="H7" s="41">
        <f>[13]กค!AG7</f>
        <v>16026.190476190477</v>
      </c>
      <c r="I7" s="41">
        <f>[13]สค!AG7</f>
        <v>15550</v>
      </c>
      <c r="J7" s="41">
        <f>[13]กย!AF7</f>
        <v>15550</v>
      </c>
      <c r="K7" s="41">
        <f>[13]ตค!AG7</f>
        <v>15550</v>
      </c>
      <c r="L7" s="41">
        <f>[13]พย!AF7</f>
        <v>15300</v>
      </c>
      <c r="M7" s="22"/>
      <c r="N7" s="45">
        <f t="shared" si="0"/>
        <v>15843.385598983685</v>
      </c>
      <c r="O7" s="67"/>
      <c r="P7" s="43"/>
      <c r="Q7" s="43"/>
    </row>
    <row r="8" spans="1:17" x14ac:dyDescent="0.55000000000000004">
      <c r="A8" s="21" t="s">
        <v>46</v>
      </c>
      <c r="B8" s="22">
        <f>[13]มค!AG8</f>
        <v>15990.90909090909</v>
      </c>
      <c r="C8" s="22">
        <f>[13]กพ!AD8</f>
        <v>16250</v>
      </c>
      <c r="D8" s="41">
        <f>[13]มีค!AG8</f>
        <v>16154.761904761905</v>
      </c>
      <c r="E8" s="41">
        <f>[13]เมย!AF8</f>
        <v>16072.222222222223</v>
      </c>
      <c r="F8" s="41">
        <f>[13]พค!AG8</f>
        <v>15913.157894736842</v>
      </c>
      <c r="G8" s="41">
        <f>[13]มิย!AF8</f>
        <v>15920</v>
      </c>
      <c r="H8" s="41">
        <f>[13]กค!AG8</f>
        <v>16026.190476190477</v>
      </c>
      <c r="I8" s="41">
        <f>[13]สค!AG8</f>
        <v>15550</v>
      </c>
      <c r="J8" s="41">
        <f>[13]กย!AF8</f>
        <v>15550</v>
      </c>
      <c r="K8" s="41">
        <f>[13]ตค!AG8</f>
        <v>15550</v>
      </c>
      <c r="L8" s="41">
        <f>[13]พย!AF8</f>
        <v>11527.777777777777</v>
      </c>
      <c r="M8" s="22">
        <f>[13]ธค!AG8</f>
        <v>10952.777777777777</v>
      </c>
      <c r="N8" s="45">
        <f t="shared" si="0"/>
        <v>15121.483095364674</v>
      </c>
      <c r="O8" s="67"/>
      <c r="P8" s="43"/>
      <c r="Q8" s="43"/>
    </row>
    <row r="9" spans="1:17" x14ac:dyDescent="0.55000000000000004">
      <c r="A9" s="21" t="s">
        <v>19</v>
      </c>
      <c r="B9" s="22">
        <f>[13]มค!AG9</f>
        <v>18050</v>
      </c>
      <c r="C9" s="22">
        <f>[13]กพ!AD9</f>
        <v>17952.63157894737</v>
      </c>
      <c r="D9" s="41">
        <f>[13]มีค!AG9</f>
        <v>17323.809523809523</v>
      </c>
      <c r="E9" s="41">
        <f>[13]เมย!AF9</f>
        <v>17183.333333333332</v>
      </c>
      <c r="F9" s="41">
        <f>[13]พค!AG9</f>
        <v>17200</v>
      </c>
      <c r="G9" s="41">
        <f>[13]มิย!AF9</f>
        <v>17200</v>
      </c>
      <c r="H9" s="41">
        <f>[13]กค!AG9</f>
        <v>17045.238095238095</v>
      </c>
      <c r="I9" s="41">
        <f>[13]สค!AG9</f>
        <v>16321.428571428571</v>
      </c>
      <c r="J9" s="41">
        <f>[13]กย!AF9</f>
        <v>15216.666666666666</v>
      </c>
      <c r="K9" s="41">
        <f>[13]ตค!AG9</f>
        <v>14427.272727272728</v>
      </c>
      <c r="L9" s="41">
        <f>[13]พย!AF9</f>
        <v>14392.857142857143</v>
      </c>
      <c r="M9" s="22">
        <f>[13]ธค!AG9</f>
        <v>14750</v>
      </c>
      <c r="N9" s="45">
        <f t="shared" si="0"/>
        <v>16421.936469962784</v>
      </c>
      <c r="O9" s="43"/>
      <c r="P9" s="43"/>
      <c r="Q9" s="43"/>
    </row>
    <row r="10" spans="1:17" x14ac:dyDescent="0.55000000000000004">
      <c r="A10" s="21" t="s">
        <v>46</v>
      </c>
      <c r="B10" s="22">
        <f>[13]มค!AG10</f>
        <v>17550</v>
      </c>
      <c r="C10" s="22">
        <f>[13]กพ!AD10</f>
        <v>17450</v>
      </c>
      <c r="D10" s="41">
        <f>[13]มีค!AG10</f>
        <v>16773.809523809523</v>
      </c>
      <c r="E10" s="41">
        <f>[13]เมย!AF10</f>
        <v>16633.333333333332</v>
      </c>
      <c r="F10" s="41">
        <f>[13]พค!AG10</f>
        <v>16650</v>
      </c>
      <c r="G10" s="41">
        <f>[13]มิย!AF10</f>
        <v>16650</v>
      </c>
      <c r="H10" s="41">
        <f>[13]กค!AG10</f>
        <v>16526.190476190477</v>
      </c>
      <c r="I10" s="41">
        <f>[13]สค!AG10</f>
        <v>15821.428571428571</v>
      </c>
      <c r="J10" s="41">
        <f>[13]กย!AF10</f>
        <v>14683.333333333334</v>
      </c>
      <c r="K10" s="41">
        <f>[13]ตค!AG10</f>
        <v>13927.272727272728</v>
      </c>
      <c r="L10" s="41">
        <f>[13]พย!AF10</f>
        <v>13792.857142857143</v>
      </c>
      <c r="M10" s="22">
        <f>[13]ธค!AG10</f>
        <v>14050</v>
      </c>
      <c r="N10" s="45">
        <f t="shared" si="0"/>
        <v>15875.685425685426</v>
      </c>
      <c r="O10" s="43"/>
      <c r="P10" s="43"/>
      <c r="Q10" s="43"/>
    </row>
    <row r="11" spans="1:17" x14ac:dyDescent="0.55000000000000004">
      <c r="A11" s="21" t="s">
        <v>20</v>
      </c>
      <c r="B11" s="22">
        <f>[13]มค!AG11</f>
        <v>17350</v>
      </c>
      <c r="C11" s="22">
        <f>[13]กพ!AD11</f>
        <v>17218.42105263158</v>
      </c>
      <c r="D11" s="41">
        <f>[13]มีค!AG11</f>
        <v>16150</v>
      </c>
      <c r="E11" s="41">
        <f>[13]เมย!AF11</f>
        <v>16233.333333333334</v>
      </c>
      <c r="F11" s="41">
        <f>[13]พค!AG11</f>
        <v>16250</v>
      </c>
      <c r="G11" s="41">
        <f>[13]มิย!AF11</f>
        <v>16250</v>
      </c>
      <c r="H11" s="41">
        <f>[13]กค!AG11</f>
        <v>16064.285714285714</v>
      </c>
      <c r="I11" s="41">
        <f>[13]สค!AG11</f>
        <v>15321.428571428571</v>
      </c>
      <c r="J11" s="41">
        <f>[13]กย!AF11</f>
        <v>14283.333333333334</v>
      </c>
      <c r="K11" s="41">
        <f>[13]ตค!AG11</f>
        <v>13736.363636363636</v>
      </c>
      <c r="L11" s="41">
        <f>[13]พย!AF11</f>
        <v>13830.952380952382</v>
      </c>
      <c r="M11" s="22">
        <f>[13]ธค!AG11</f>
        <v>14050</v>
      </c>
      <c r="N11" s="45">
        <f t="shared" si="0"/>
        <v>15561.509835194045</v>
      </c>
      <c r="O11" s="43"/>
      <c r="P11" s="43"/>
      <c r="Q11" s="43"/>
    </row>
    <row r="12" spans="1:17" x14ac:dyDescent="0.55000000000000004">
      <c r="A12" s="21" t="s">
        <v>47</v>
      </c>
      <c r="B12" s="22">
        <f>[13]มค!AG12</f>
        <v>16850</v>
      </c>
      <c r="C12" s="22">
        <f>[13]กพ!AD12</f>
        <v>16718.42105263158</v>
      </c>
      <c r="D12" s="41">
        <f>[13]มีค!AG12</f>
        <v>16002.380952380952</v>
      </c>
      <c r="E12" s="41">
        <f>[13]เมย!AF12</f>
        <v>15733.333333333334</v>
      </c>
      <c r="F12" s="41">
        <f>[13]พค!AG12</f>
        <v>15750</v>
      </c>
      <c r="G12" s="41">
        <f>[13]มิย!AF12</f>
        <v>15750</v>
      </c>
      <c r="H12" s="41">
        <f>[13]กค!AG12</f>
        <v>15564.285714285714</v>
      </c>
      <c r="I12" s="41">
        <f>[13]สค!AG12</f>
        <v>14807.142857142857</v>
      </c>
      <c r="J12" s="41">
        <f>[13]กย!AF12</f>
        <v>13783.333333333334</v>
      </c>
      <c r="K12" s="41">
        <f>[13]ตค!AG12</f>
        <v>13236.363636363636</v>
      </c>
      <c r="L12" s="41">
        <f>[13]พย!AF12</f>
        <v>13169.047619047618</v>
      </c>
      <c r="M12" s="22">
        <f>[13]ธค!AG12</f>
        <v>13450</v>
      </c>
      <c r="N12" s="45">
        <f t="shared" si="0"/>
        <v>15067.85904154325</v>
      </c>
      <c r="O12" s="43"/>
      <c r="P12" s="43"/>
      <c r="Q12" s="43"/>
    </row>
    <row r="13" spans="1:17" x14ac:dyDescent="0.55000000000000004">
      <c r="A13" s="21" t="s">
        <v>21</v>
      </c>
      <c r="B13" s="22">
        <f>[13]มค!AG13</f>
        <v>16950</v>
      </c>
      <c r="C13" s="22">
        <f>[13]กพ!AD13</f>
        <v>16850</v>
      </c>
      <c r="D13" s="41">
        <f>[13]มีค!AG13</f>
        <v>15888.095238095239</v>
      </c>
      <c r="E13" s="41">
        <f>[13]เมย!AF13</f>
        <v>15833.333333333334</v>
      </c>
      <c r="F13" s="41">
        <f>[13]พค!AG13</f>
        <v>16050</v>
      </c>
      <c r="G13" s="41">
        <f>[13]มิย!AF13</f>
        <v>16050</v>
      </c>
      <c r="H13" s="41">
        <f>[13]กค!AG13</f>
        <v>15864.285714285714</v>
      </c>
      <c r="I13" s="41">
        <f>[13]สค!AG13</f>
        <v>15050</v>
      </c>
      <c r="J13" s="41">
        <f>[13]กย!AF13</f>
        <v>14083.333333333334</v>
      </c>
      <c r="K13" s="41">
        <f>[13]ตค!AG13</f>
        <v>13540.90909090909</v>
      </c>
      <c r="L13" s="41">
        <f>[13]พย!AF13</f>
        <v>13554.761904761905</v>
      </c>
      <c r="M13" s="22">
        <f>[13]ธค!AG13</f>
        <v>13650</v>
      </c>
      <c r="N13" s="45">
        <f t="shared" si="0"/>
        <v>15280.393217893217</v>
      </c>
      <c r="O13" s="43"/>
      <c r="P13" s="43"/>
      <c r="Q13" s="43"/>
    </row>
    <row r="14" spans="1:17" x14ac:dyDescent="0.55000000000000004">
      <c r="A14" s="21" t="s">
        <v>47</v>
      </c>
      <c r="B14" s="22">
        <f>[13]มค!AG14</f>
        <v>16450</v>
      </c>
      <c r="C14" s="22">
        <f>[13]กพ!AD14</f>
        <v>16381.578947368422</v>
      </c>
      <c r="D14" s="41">
        <f>[13]มีค!AG14</f>
        <v>15773.809523809523</v>
      </c>
      <c r="E14" s="41">
        <f>[13]เมย!AF14</f>
        <v>15633.333333333334</v>
      </c>
      <c r="F14" s="41">
        <f>[13]พค!AG14</f>
        <v>15650</v>
      </c>
      <c r="G14" s="41">
        <f>[13]มิย!AF14</f>
        <v>15650</v>
      </c>
      <c r="H14" s="41">
        <f>[13]กค!AG14</f>
        <v>15588.095238095239</v>
      </c>
      <c r="I14" s="41">
        <f>[13]สค!AG14</f>
        <v>14678.571428571429</v>
      </c>
      <c r="J14" s="41">
        <f>[13]กย!AF14</f>
        <v>13616.666666666666</v>
      </c>
      <c r="K14" s="41">
        <f>[13]ตค!AG14</f>
        <v>13127.272727272728</v>
      </c>
      <c r="L14" s="41">
        <f>[13]พย!AF14</f>
        <v>13045.238095238095</v>
      </c>
      <c r="M14" s="22">
        <f>[13]ธค!AG14</f>
        <v>13161.111111111111</v>
      </c>
      <c r="N14" s="45">
        <f t="shared" si="0"/>
        <v>14896.306422622214</v>
      </c>
      <c r="O14" s="43"/>
      <c r="P14" s="43"/>
      <c r="Q14" s="43"/>
    </row>
    <row r="15" spans="1:17" x14ac:dyDescent="0.55000000000000004">
      <c r="A15" s="21" t="s">
        <v>22</v>
      </c>
      <c r="B15" s="22"/>
      <c r="C15" s="22"/>
      <c r="D15" s="41"/>
      <c r="E15" s="68"/>
      <c r="F15" s="68"/>
      <c r="G15" s="68"/>
      <c r="H15" s="68"/>
      <c r="I15" s="68"/>
      <c r="J15" s="68"/>
      <c r="K15" s="68"/>
      <c r="L15" s="68"/>
      <c r="M15" s="68"/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/>
      <c r="C16" s="22"/>
      <c r="D16" s="41"/>
      <c r="E16" s="68"/>
      <c r="F16" s="68"/>
      <c r="G16" s="68"/>
      <c r="H16" s="68"/>
      <c r="I16" s="68"/>
      <c r="J16" s="68"/>
      <c r="K16" s="68"/>
      <c r="L16" s="68"/>
      <c r="M16" s="68"/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[13]มค!AG17</f>
        <v>16750</v>
      </c>
      <c r="C17" s="22">
        <f>[13]กพ!AD17</f>
        <v>16650</v>
      </c>
      <c r="D17" s="41">
        <f>[13]มีค!AG17</f>
        <v>15973.809523809523</v>
      </c>
      <c r="E17" s="41">
        <f>[13]เมย!AF17</f>
        <v>15833.333333333334</v>
      </c>
      <c r="F17" s="41">
        <f>[13]พค!AG17</f>
        <v>15850</v>
      </c>
      <c r="G17" s="41">
        <f>[13]มิย!AF17</f>
        <v>15785</v>
      </c>
      <c r="H17" s="41">
        <f>[13]กค!AG17</f>
        <v>15450</v>
      </c>
      <c r="I17" s="41">
        <f>[13]สค!AG17</f>
        <v>14526.190476190477</v>
      </c>
      <c r="J17" s="41">
        <f>[13]กย!AF17</f>
        <v>13445.238095238095</v>
      </c>
      <c r="K17" s="41">
        <f>[13]ตค!AG17</f>
        <v>12936.363636363636</v>
      </c>
      <c r="L17" s="41">
        <f>[13]พย!AF17</f>
        <v>13211.904761904761</v>
      </c>
      <c r="M17" s="22">
        <f>[13]ธค!AG17</f>
        <v>13450</v>
      </c>
      <c r="N17" s="45">
        <f t="shared" si="0"/>
        <v>14988.486652236656</v>
      </c>
      <c r="O17" s="43"/>
      <c r="P17" s="43"/>
      <c r="Q17" s="43"/>
    </row>
    <row r="18" spans="1:17" x14ac:dyDescent="0.55000000000000004">
      <c r="A18" s="21" t="s">
        <v>48</v>
      </c>
      <c r="B18" s="22">
        <f>[13]มค!AG18</f>
        <v>16440.909090909092</v>
      </c>
      <c r="C18" s="22">
        <f>[13]กพ!AD18</f>
        <v>16318.421052631578</v>
      </c>
      <c r="D18" s="41">
        <f>[13]มีค!AG18</f>
        <v>15497.619047619048</v>
      </c>
      <c r="E18" s="41">
        <f>[13]เมย!AF18</f>
        <v>15333.333333333334</v>
      </c>
      <c r="F18" s="41">
        <f>[13]พค!AG18</f>
        <v>15350</v>
      </c>
      <c r="G18" s="41">
        <f>[13]มิย!AF18</f>
        <v>15280</v>
      </c>
      <c r="H18" s="41">
        <f>[13]กค!AG18</f>
        <v>14950</v>
      </c>
      <c r="I18" s="41">
        <f>[13]สค!AG18</f>
        <v>14016.666666666666</v>
      </c>
      <c r="J18" s="41">
        <f>[13]กย!AF18</f>
        <v>12945.238095238095</v>
      </c>
      <c r="K18" s="41">
        <f>[13]ตค!AG18</f>
        <v>12440.90909090909</v>
      </c>
      <c r="L18" s="41">
        <f>[13]พย!AF18</f>
        <v>12635.714285714286</v>
      </c>
      <c r="M18" s="22">
        <f>[13]ธค!AG18</f>
        <v>12905.555555555555</v>
      </c>
      <c r="N18" s="45">
        <f t="shared" si="0"/>
        <v>14509.530518214729</v>
      </c>
      <c r="O18" s="67">
        <f>AVERAGE(B18:G18)</f>
        <v>15703.380420748843</v>
      </c>
      <c r="P18" s="43"/>
      <c r="Q18" s="43"/>
    </row>
    <row r="19" spans="1:17" x14ac:dyDescent="0.55000000000000004">
      <c r="A19" s="21" t="s">
        <v>24</v>
      </c>
      <c r="B19" s="22">
        <f>[13]มค!AG19</f>
        <v>16650</v>
      </c>
      <c r="C19" s="22">
        <f>[13]กพ!AD19</f>
        <v>16581.57894736842</v>
      </c>
      <c r="D19" s="41">
        <f>[13]มีค!AG19</f>
        <v>15864.285714285714</v>
      </c>
      <c r="E19" s="41">
        <f>[13]เมย!AF19</f>
        <v>15708.333333333334</v>
      </c>
      <c r="F19" s="41">
        <f>[13]พค!AG19</f>
        <v>15750</v>
      </c>
      <c r="G19" s="41">
        <f>[13]มิย!AF19</f>
        <v>15715</v>
      </c>
      <c r="H19" s="41">
        <f>[13]กค!AG19</f>
        <v>15550</v>
      </c>
      <c r="I19" s="41">
        <f>[13]สค!AG19</f>
        <v>14426.190476190477</v>
      </c>
      <c r="J19" s="41">
        <f>[13]กย!AF19</f>
        <v>13345.238095238095</v>
      </c>
      <c r="K19" s="41">
        <f>[13]ตค!AG19</f>
        <v>12804.545454545454</v>
      </c>
      <c r="L19" s="41">
        <f>[13]พย!AF19</f>
        <v>12878.571428571429</v>
      </c>
      <c r="M19" s="22">
        <f>[13]ธค!AG19</f>
        <v>13050</v>
      </c>
      <c r="N19" s="45">
        <f t="shared" si="0"/>
        <v>14860.311954127743</v>
      </c>
      <c r="O19" s="43"/>
      <c r="P19" s="43"/>
      <c r="Q19" s="43"/>
    </row>
    <row r="20" spans="1:17" x14ac:dyDescent="0.55000000000000004">
      <c r="A20" s="21" t="s">
        <v>49</v>
      </c>
      <c r="B20" s="22">
        <f>[13]มค!AG20</f>
        <v>16250</v>
      </c>
      <c r="C20" s="22">
        <f>[13]กพ!AD20</f>
        <v>16150</v>
      </c>
      <c r="D20" s="41">
        <f>[13]มีค!AG20</f>
        <v>15397.619047619048</v>
      </c>
      <c r="E20" s="41">
        <f>[13]เมย!AF20</f>
        <v>15233.333333333334</v>
      </c>
      <c r="F20" s="41">
        <f>[13]พค!AG20</f>
        <v>15250</v>
      </c>
      <c r="G20" s="41">
        <f>[13]มิย!AF20</f>
        <v>15185</v>
      </c>
      <c r="H20" s="41">
        <f>[13]กค!AG20</f>
        <v>14850</v>
      </c>
      <c r="I20" s="41">
        <f>[13]สค!AG20</f>
        <v>13926.190476190477</v>
      </c>
      <c r="J20" s="41">
        <f>[13]กย!AF20</f>
        <v>12845.238095238095</v>
      </c>
      <c r="K20" s="41">
        <f>[13]ตค!AG20</f>
        <v>12336.363636363636</v>
      </c>
      <c r="L20" s="41">
        <f>[13]พย!AF20</f>
        <v>12340.476190476191</v>
      </c>
      <c r="M20" s="22">
        <f>[13]ธค!AG20</f>
        <v>12505.555555555555</v>
      </c>
      <c r="N20" s="45">
        <f t="shared" si="0"/>
        <v>14355.814694564695</v>
      </c>
      <c r="O20" s="43"/>
      <c r="P20" s="43"/>
      <c r="Q20" s="43"/>
    </row>
    <row r="21" spans="1:17" x14ac:dyDescent="0.55000000000000004">
      <c r="A21" s="21" t="s">
        <v>25</v>
      </c>
      <c r="B21" s="22"/>
      <c r="C21" s="22"/>
      <c r="D21" s="41"/>
      <c r="E21" s="68"/>
      <c r="F21" s="68"/>
      <c r="G21" s="68"/>
      <c r="H21" s="68"/>
      <c r="I21" s="68"/>
      <c r="J21" s="68"/>
      <c r="K21" s="68"/>
      <c r="L21" s="41"/>
      <c r="M21" s="22"/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[13]มค!AG24</f>
        <v>16150</v>
      </c>
      <c r="C22" s="22">
        <f>[13]กพ!AD24</f>
        <v>16050</v>
      </c>
      <c r="D22" s="41">
        <f>[13]มีค!AG24</f>
        <v>15297.619047619048</v>
      </c>
      <c r="E22" s="41">
        <f>[13]เมย!AF24</f>
        <v>15133.333333333334</v>
      </c>
      <c r="F22" s="41">
        <f>[13]พค!AG24</f>
        <v>15150</v>
      </c>
      <c r="G22" s="41">
        <f>[13]มิย!AF24</f>
        <v>15085</v>
      </c>
      <c r="H22" s="41">
        <f>[13]กค!AG24</f>
        <v>14750</v>
      </c>
      <c r="I22" s="41">
        <f>[13]สค!AG24</f>
        <v>13826.190476190477</v>
      </c>
      <c r="J22" s="41">
        <f>[13]กย!AF24</f>
        <v>12745.238095238095</v>
      </c>
      <c r="K22" s="41">
        <f>[13]ตค!AG24</f>
        <v>12231.818181818182</v>
      </c>
      <c r="L22" s="41">
        <f>[13]พย!AF24</f>
        <v>12045.238095238095</v>
      </c>
      <c r="M22" s="22">
        <f>[13]ธค!AG24</f>
        <v>12105.555555555555</v>
      </c>
      <c r="N22" s="70">
        <f t="shared" si="0"/>
        <v>14214.166065416066</v>
      </c>
      <c r="O22" s="43"/>
      <c r="P22" s="43"/>
      <c r="Q22" s="43"/>
    </row>
    <row r="23" spans="1:17" x14ac:dyDescent="0.55000000000000004">
      <c r="A23" s="21" t="s">
        <v>67</v>
      </c>
      <c r="B23" s="24"/>
      <c r="C23" s="24"/>
      <c r="D23" s="24"/>
      <c r="E23" s="24"/>
      <c r="F23" s="41"/>
      <c r="G23" s="41"/>
      <c r="H23" s="41"/>
      <c r="I23" s="41"/>
      <c r="J23" s="41"/>
      <c r="K23" s="41"/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[13]มค!AG26</f>
        <v>16050</v>
      </c>
      <c r="C24" s="24">
        <f>[13]กพ!AD26</f>
        <v>15955.263157894737</v>
      </c>
      <c r="D24" s="24">
        <f>[13]มีค!AG26</f>
        <v>15207.142857142857</v>
      </c>
      <c r="E24" s="24">
        <f>[13]เมย!AF26</f>
        <v>15033.333333333334</v>
      </c>
      <c r="F24" s="41">
        <f>[13]พค!AG26</f>
        <v>15050</v>
      </c>
      <c r="G24" s="41">
        <f>[13]มิย!AF26</f>
        <v>14985</v>
      </c>
      <c r="H24" s="41">
        <f>[13]กค!AG26</f>
        <v>14650</v>
      </c>
      <c r="I24" s="41">
        <f>[13]สค!AG26</f>
        <v>13726.190476190477</v>
      </c>
      <c r="J24" s="41">
        <f>[13]กย!AF26</f>
        <v>12621.428571428571</v>
      </c>
      <c r="K24" s="41">
        <f>[13]ตค!AG26</f>
        <v>12127.272727272728</v>
      </c>
      <c r="L24" s="41">
        <f>[13]พย!AF26</f>
        <v>11730.952380952382</v>
      </c>
      <c r="M24" s="24">
        <f>[13]ธค!AG26</f>
        <v>11650</v>
      </c>
      <c r="N24" s="45">
        <f t="shared" ref="N24:N44" si="1">AVERAGE(B24:M24)</f>
        <v>14065.548625351259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[13]มค!AG27</f>
        <v>15350</v>
      </c>
      <c r="C26" s="22">
        <f>[13]กพ!AD27</f>
        <v>15350</v>
      </c>
      <c r="D26" s="22">
        <f>[13]มีค!AG27</f>
        <v>14959.523809523809</v>
      </c>
      <c r="E26" s="24">
        <f>[13]เมย!AF27</f>
        <v>14750</v>
      </c>
      <c r="F26" s="41">
        <f>[13]พค!AG27</f>
        <v>14581.578947368422</v>
      </c>
      <c r="G26" s="41">
        <f>[13]มิย!AF27</f>
        <v>14427.5</v>
      </c>
      <c r="H26" s="41">
        <f>[13]กค!AG27</f>
        <v>14066.666666666666</v>
      </c>
      <c r="I26" s="41">
        <f>[13]สค!AG27</f>
        <v>13335.714285714286</v>
      </c>
      <c r="J26" s="41">
        <f>[13]กย!AF27</f>
        <v>12073.809523809523</v>
      </c>
      <c r="K26" s="41">
        <f>[13]ตค!AG27</f>
        <v>11550</v>
      </c>
      <c r="L26" s="41">
        <f>[13]พย!AF27</f>
        <v>10950</v>
      </c>
      <c r="M26" s="22">
        <f>[13]ธค!AG27</f>
        <v>10650</v>
      </c>
      <c r="N26" s="45">
        <f t="shared" si="1"/>
        <v>13503.732769423559</v>
      </c>
      <c r="O26" s="43"/>
      <c r="P26" s="43"/>
      <c r="Q26" s="43"/>
    </row>
    <row r="27" spans="1:17" x14ac:dyDescent="0.55000000000000004">
      <c r="A27" s="21" t="s">
        <v>46</v>
      </c>
      <c r="B27" s="22">
        <f>[13]มค!AG28</f>
        <v>15350</v>
      </c>
      <c r="C27" s="22">
        <f>[13]กพ!AD28</f>
        <v>15350</v>
      </c>
      <c r="D27" s="22">
        <f>[13]มีค!AG28</f>
        <v>14959.523809523809</v>
      </c>
      <c r="E27" s="24">
        <f>[13]เมย!AF28</f>
        <v>14750</v>
      </c>
      <c r="F27" s="41">
        <f>[13]พค!AG28</f>
        <v>14581.578947368422</v>
      </c>
      <c r="G27" s="41">
        <f>[13]มิย!AF28</f>
        <v>14427.5</v>
      </c>
      <c r="H27" s="41">
        <f>[13]กค!AG28</f>
        <v>14066.666666666666</v>
      </c>
      <c r="I27" s="41">
        <f>[13]สค!AG28</f>
        <v>13335.714285714286</v>
      </c>
      <c r="J27" s="41">
        <f>[13]กย!AF28</f>
        <v>12073.809523809523</v>
      </c>
      <c r="K27" s="41">
        <f>[13]ตค!AG28</f>
        <v>11550</v>
      </c>
      <c r="L27" s="41">
        <f>[13]พย!AF28</f>
        <v>9747.6190476190477</v>
      </c>
      <c r="M27" s="22">
        <f>[13]ธค!AG28</f>
        <v>8966.6666666666661</v>
      </c>
      <c r="N27" s="45">
        <f t="shared" si="1"/>
        <v>13263.256578947368</v>
      </c>
      <c r="O27" s="43"/>
      <c r="P27" s="43"/>
      <c r="Q27" s="43"/>
    </row>
    <row r="28" spans="1:17" x14ac:dyDescent="0.55000000000000004">
      <c r="A28" s="21" t="s">
        <v>29</v>
      </c>
      <c r="B28" s="22">
        <f>[13]มค!AG29</f>
        <v>15150</v>
      </c>
      <c r="C28" s="22">
        <f>[13]กพ!AD29</f>
        <v>15150</v>
      </c>
      <c r="D28" s="22">
        <f>[13]มีค!AG29</f>
        <v>14850</v>
      </c>
      <c r="E28" s="24">
        <f>[13]เมย!AF29</f>
        <v>14650</v>
      </c>
      <c r="F28" s="41">
        <f>[13]พค!AG29</f>
        <v>14481.578947368422</v>
      </c>
      <c r="G28" s="41">
        <f>[13]มิย!AF29</f>
        <v>14180</v>
      </c>
      <c r="H28" s="41">
        <f>[13]กค!AG29</f>
        <v>13683.333333333334</v>
      </c>
      <c r="I28" s="41">
        <f>[13]สค!AG29</f>
        <v>12921.428571428571</v>
      </c>
      <c r="J28" s="41">
        <f>[13]กย!AF29</f>
        <v>11773.809523809523</v>
      </c>
      <c r="K28" s="41">
        <f>[13]ตค!AG29</f>
        <v>11250</v>
      </c>
      <c r="L28" s="41">
        <f>[13]พย!AF29</f>
        <v>10650</v>
      </c>
      <c r="M28" s="22">
        <f>[13]ธค!AG29</f>
        <v>10216.666666666666</v>
      </c>
      <c r="N28" s="45">
        <f t="shared" si="1"/>
        <v>13246.401420217209</v>
      </c>
      <c r="O28" s="43"/>
      <c r="P28" s="43"/>
      <c r="Q28" s="43"/>
    </row>
    <row r="29" spans="1:17" x14ac:dyDescent="0.55000000000000004">
      <c r="A29" s="21" t="s">
        <v>46</v>
      </c>
      <c r="B29" s="22">
        <f>[13]มค!AG30</f>
        <v>15150</v>
      </c>
      <c r="C29" s="22">
        <f>[13]กพ!AD30</f>
        <v>15150</v>
      </c>
      <c r="D29" s="22">
        <f>[13]มีค!AG30</f>
        <v>14850</v>
      </c>
      <c r="E29" s="24">
        <f>[13]เมย!AF30</f>
        <v>14650</v>
      </c>
      <c r="F29" s="41">
        <f>[13]พค!AG30</f>
        <v>14481.578947368422</v>
      </c>
      <c r="G29" s="41">
        <f>[13]มิย!AF30</f>
        <v>14180</v>
      </c>
      <c r="H29" s="41">
        <f>[13]กค!AG30</f>
        <v>13683.333333333334</v>
      </c>
      <c r="I29" s="41">
        <f>[13]สค!AG30</f>
        <v>12921.428571428571</v>
      </c>
      <c r="J29" s="41">
        <f>[13]กย!AF30</f>
        <v>11773.809523809523</v>
      </c>
      <c r="K29" s="41">
        <f>[13]ตค!AG30</f>
        <v>11250</v>
      </c>
      <c r="L29" s="41">
        <f>[13]พย!AF30</f>
        <v>9454.7619047619046</v>
      </c>
      <c r="M29" s="22">
        <f>[13]ธค!AG30</f>
        <v>8783.3333333333339</v>
      </c>
      <c r="N29" s="45">
        <f t="shared" si="1"/>
        <v>13027.353801169591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[13]มค!AG31</f>
        <v>22050</v>
      </c>
      <c r="C31" s="22">
        <f>[13]กพ!AD31</f>
        <v>22050</v>
      </c>
      <c r="D31" s="22">
        <f>[13]มีค!AG31</f>
        <v>22050</v>
      </c>
      <c r="E31" s="24">
        <f>[13]เมย!AF31</f>
        <v>22050</v>
      </c>
      <c r="F31" s="41">
        <f>[13]พค!AG31</f>
        <v>22234.21052631579</v>
      </c>
      <c r="G31" s="41">
        <f>[13]มิย!AF31</f>
        <v>23950</v>
      </c>
      <c r="H31" s="41">
        <f>[13]กค!AG31</f>
        <v>24050</v>
      </c>
      <c r="I31" s="41">
        <f>[13]สค!AG31</f>
        <v>25892.857142857141</v>
      </c>
      <c r="J31" s="41">
        <f>[13]กย!AF31</f>
        <v>27478.571428571428</v>
      </c>
      <c r="K31" s="41">
        <f>[13]ตค!AG31</f>
        <v>27413.636363636364</v>
      </c>
      <c r="L31" s="41">
        <f>[13]พย!AF31</f>
        <v>25440.476190476191</v>
      </c>
      <c r="M31" s="22">
        <f>[13]ธค!AG31</f>
        <v>24450</v>
      </c>
      <c r="N31" s="45">
        <f t="shared" si="1"/>
        <v>24092.479304321405</v>
      </c>
      <c r="O31" s="67"/>
      <c r="P31" s="43"/>
      <c r="Q31" s="43"/>
    </row>
    <row r="32" spans="1:17" x14ac:dyDescent="0.55000000000000004">
      <c r="A32" s="21" t="s">
        <v>68</v>
      </c>
      <c r="B32" s="22">
        <f>[13]มค!AG32</f>
        <v>24677.272727272728</v>
      </c>
      <c r="C32" s="22">
        <f>[13]กพ!AD32</f>
        <v>24950</v>
      </c>
      <c r="D32" s="22">
        <f>[13]มีค!AG32</f>
        <v>24607.142857142859</v>
      </c>
      <c r="E32" s="24">
        <f>[13]เมย!AF32</f>
        <v>24205.555555555555</v>
      </c>
      <c r="F32" s="41">
        <f>[13]พค!AG32</f>
        <v>24234.21052631579</v>
      </c>
      <c r="G32" s="41">
        <f>[13]มิย!AF32</f>
        <v>25475</v>
      </c>
      <c r="H32" s="41">
        <f>[13]กค!AG32</f>
        <v>25550</v>
      </c>
      <c r="I32" s="41">
        <f>[13]สค!AG32</f>
        <v>26116.666666666668</v>
      </c>
      <c r="J32" s="41">
        <f>[13]กย!AF32</f>
        <v>27478.571428571428</v>
      </c>
      <c r="K32" s="41">
        <f>[13]ตค!AG32</f>
        <v>27413.636363636364</v>
      </c>
      <c r="L32" s="41">
        <f>[13]พย!AF32</f>
        <v>25126.190476190477</v>
      </c>
      <c r="M32" s="22">
        <f>[13]ธค!AG32</f>
        <v>24200</v>
      </c>
      <c r="N32" s="45">
        <f t="shared" si="1"/>
        <v>25336.187216779319</v>
      </c>
      <c r="O32" s="67"/>
      <c r="P32" s="43"/>
      <c r="Q32" s="43"/>
    </row>
    <row r="33" spans="1:17" x14ac:dyDescent="0.55000000000000004">
      <c r="A33" s="21" t="s">
        <v>33</v>
      </c>
      <c r="B33" s="22">
        <f>[13]มค!AG33</f>
        <v>21050</v>
      </c>
      <c r="C33" s="22">
        <f>[13]กพ!AD33</f>
        <v>21050</v>
      </c>
      <c r="D33" s="22">
        <f>[13]มีค!AG33</f>
        <v>21050</v>
      </c>
      <c r="E33" s="24">
        <f>[13]เมย!AF33</f>
        <v>21050</v>
      </c>
      <c r="F33" s="41">
        <f>[13]พค!AG33</f>
        <v>21234.21052631579</v>
      </c>
      <c r="G33" s="41">
        <f>[13]มิย!AF33</f>
        <v>22205</v>
      </c>
      <c r="H33" s="41">
        <f>[13]กค!AG33</f>
        <v>22250</v>
      </c>
      <c r="I33" s="41">
        <f>[13]สค!AG33</f>
        <v>22550</v>
      </c>
      <c r="J33" s="41">
        <f>[13]กย!AF33</f>
        <v>23311.904761904763</v>
      </c>
      <c r="K33" s="41">
        <f>[13]ตค!AG33</f>
        <v>22913.636363636364</v>
      </c>
      <c r="L33" s="41">
        <f>[13]พย!AF33</f>
        <v>22145.238095238095</v>
      </c>
      <c r="M33" s="22">
        <f>[13]ธค!AG33</f>
        <v>22050</v>
      </c>
      <c r="N33" s="45">
        <f t="shared" si="1"/>
        <v>21904.999145591253</v>
      </c>
      <c r="O33" s="67"/>
      <c r="P33" s="43"/>
      <c r="Q33" s="43"/>
    </row>
    <row r="34" spans="1:17" x14ac:dyDescent="0.55000000000000004">
      <c r="A34" s="21" t="s">
        <v>68</v>
      </c>
      <c r="B34" s="22">
        <f>[13]มค!AG34</f>
        <v>22026.190476190477</v>
      </c>
      <c r="C34" s="22">
        <f>[13]กพ!AD34</f>
        <v>22050</v>
      </c>
      <c r="D34" s="22">
        <f>[13]มีค!AG34</f>
        <v>22050</v>
      </c>
      <c r="E34" s="24">
        <f>[13]เมย!AF34</f>
        <v>21894.444444444445</v>
      </c>
      <c r="F34" s="41">
        <f>[13]พค!AG34</f>
        <v>21534.21052631579</v>
      </c>
      <c r="G34" s="41">
        <f>[13]มิย!AF34</f>
        <v>22505</v>
      </c>
      <c r="H34" s="41">
        <f>[13]กค!AG34</f>
        <v>22550</v>
      </c>
      <c r="I34" s="41">
        <f>[13]สค!AG34</f>
        <v>22550</v>
      </c>
      <c r="J34" s="41">
        <f>[13]กย!AF34</f>
        <v>23311.904761904763</v>
      </c>
      <c r="K34" s="41">
        <f>[13]ตค!AG34</f>
        <v>22913.636363636364</v>
      </c>
      <c r="L34" s="41">
        <f>[13]พย!AF34</f>
        <v>22073.809523809523</v>
      </c>
      <c r="M34" s="22">
        <f>[13]ธค!AG34</f>
        <v>22050</v>
      </c>
      <c r="N34" s="45">
        <f t="shared" si="1"/>
        <v>22292.433008025109</v>
      </c>
      <c r="O34" s="67"/>
      <c r="P34" s="43"/>
      <c r="Q34" s="43"/>
    </row>
    <row r="35" spans="1:17" x14ac:dyDescent="0.55000000000000004">
      <c r="A35" s="21" t="s">
        <v>69</v>
      </c>
      <c r="B35" s="22">
        <f>[13]มค!AG35</f>
        <v>23550</v>
      </c>
      <c r="C35" s="22">
        <f>[13]กพ!AD35</f>
        <v>23586.842105263157</v>
      </c>
      <c r="D35" s="22">
        <f>[13]มีค!AG35</f>
        <v>23650</v>
      </c>
      <c r="E35" s="24">
        <f>[13]เมย!AF35</f>
        <v>23650</v>
      </c>
      <c r="F35" s="41">
        <f>[13]พค!AG35</f>
        <v>24007.894736842107</v>
      </c>
      <c r="G35" s="41">
        <f>[13]มิย!AF35</f>
        <v>26400</v>
      </c>
      <c r="H35" s="41">
        <f>[13]กค!AG35</f>
        <v>26576.190476190477</v>
      </c>
      <c r="I35" s="41">
        <f>[13]สค!AG35</f>
        <v>27109.523809523809</v>
      </c>
      <c r="J35" s="41">
        <f>[13]กย!AF35</f>
        <v>28873.809523809523</v>
      </c>
      <c r="K35" s="41">
        <f>[13]ตค!AG35</f>
        <v>28695.454545454544</v>
      </c>
      <c r="L35" s="41">
        <f>[13]พย!AF35</f>
        <v>27640.476190476191</v>
      </c>
      <c r="M35" s="22">
        <f>[13]ธค!AG35</f>
        <v>26811.111111111109</v>
      </c>
      <c r="N35" s="45">
        <f t="shared" si="1"/>
        <v>25879.275208222582</v>
      </c>
      <c r="O35" s="67"/>
      <c r="P35" s="43"/>
      <c r="Q35" s="43"/>
    </row>
    <row r="36" spans="1:17" x14ac:dyDescent="0.55000000000000004">
      <c r="A36" s="21" t="s">
        <v>68</v>
      </c>
      <c r="B36" s="22">
        <f>[13]มค!AG36</f>
        <v>26861.363636363636</v>
      </c>
      <c r="C36" s="22">
        <f>[13]กพ!AD36</f>
        <v>26739.473684210527</v>
      </c>
      <c r="D36" s="22">
        <f>[13]มีค!AG36</f>
        <v>26578.571428571428</v>
      </c>
      <c r="E36" s="24">
        <f>[13]เมย!AF36</f>
        <v>26550</v>
      </c>
      <c r="F36" s="41">
        <f>[13]พค!AG36</f>
        <v>26892.105263157893</v>
      </c>
      <c r="G36" s="41">
        <f>[13]มิย!AF36</f>
        <v>27860</v>
      </c>
      <c r="H36" s="41">
        <f>[13]กค!AG36</f>
        <v>27909.523809523809</v>
      </c>
      <c r="I36" s="41">
        <f>[13]สค!AG36</f>
        <v>28338.095238095237</v>
      </c>
      <c r="J36" s="41">
        <f>[13]กย!AF36</f>
        <v>29016.666666666668</v>
      </c>
      <c r="K36" s="41">
        <f>[13]ตค!AG36</f>
        <v>28695.454545454544</v>
      </c>
      <c r="L36" s="41">
        <f>[13]พย!AF36</f>
        <v>27602.380952380954</v>
      </c>
      <c r="M36" s="22">
        <f>[13]ธค!AG36</f>
        <v>26383.333333333332</v>
      </c>
      <c r="N36" s="45">
        <f t="shared" si="1"/>
        <v>27452.247379813169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[13]มค!AG37</f>
        <v>16809.090909090908</v>
      </c>
      <c r="C38" s="24">
        <f>[13]กพ!AD37</f>
        <v>17150</v>
      </c>
      <c r="D38" s="24">
        <f>[13]มีค!AG37</f>
        <v>17450</v>
      </c>
      <c r="E38" s="24">
        <f>[13]เมย!AF37</f>
        <v>17450</v>
      </c>
      <c r="F38" s="41">
        <f>[13]พค!AG37</f>
        <v>17450</v>
      </c>
      <c r="G38" s="41">
        <f>[13]มิย!AF37</f>
        <v>17375</v>
      </c>
      <c r="H38" s="41">
        <f>[13]กค!AG37</f>
        <v>17026.190476190477</v>
      </c>
      <c r="I38" s="41">
        <f>[13]สค!AG37</f>
        <v>16550</v>
      </c>
      <c r="J38" s="41">
        <f>[13]กย!AF37</f>
        <v>17026.190476190477</v>
      </c>
      <c r="K38" s="41">
        <f>[13]ตค!AG37</f>
        <v>17050</v>
      </c>
      <c r="L38" s="41">
        <f>[13]พย!AF37</f>
        <v>15954.761904761905</v>
      </c>
      <c r="M38" s="22">
        <f>[13]ธค!AG37</f>
        <v>15550</v>
      </c>
      <c r="N38" s="45">
        <f t="shared" si="1"/>
        <v>16903.436147186145</v>
      </c>
      <c r="O38" s="67"/>
      <c r="P38" s="43"/>
      <c r="Q38" s="43"/>
    </row>
    <row r="39" spans="1:17" x14ac:dyDescent="0.55000000000000004">
      <c r="A39" s="21" t="s">
        <v>68</v>
      </c>
      <c r="B39" s="24">
        <f>[13]มค!AG38</f>
        <v>16809.090909090908</v>
      </c>
      <c r="C39" s="24">
        <f>[13]กพ!AD38</f>
        <v>17150</v>
      </c>
      <c r="D39" s="24">
        <f>[13]มีค!AG38</f>
        <v>17450</v>
      </c>
      <c r="E39" s="24">
        <f>[13]เมย!AF38</f>
        <v>17450</v>
      </c>
      <c r="F39" s="41">
        <f>[13]พค!AG38</f>
        <v>17450</v>
      </c>
      <c r="G39" s="41">
        <f>[13]มิย!AF38</f>
        <v>17375</v>
      </c>
      <c r="H39" s="41">
        <f>[13]กค!AG38</f>
        <v>17026.190476190477</v>
      </c>
      <c r="I39" s="41">
        <f>[13]สค!AG38</f>
        <v>16550</v>
      </c>
      <c r="J39" s="41">
        <f>[13]กย!AF38</f>
        <v>17026.190476190477</v>
      </c>
      <c r="K39" s="41">
        <f>[13]ตค!AG38</f>
        <v>17050</v>
      </c>
      <c r="L39" s="41">
        <f>[13]พย!AF38</f>
        <v>15788.095238095239</v>
      </c>
      <c r="M39" s="22">
        <f>[13]ธค!AG38</f>
        <v>15105.555555555555</v>
      </c>
      <c r="N39" s="45">
        <f t="shared" si="1"/>
        <v>16852.510221260221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[13]มค!AG39</f>
        <v>10027.272727272728</v>
      </c>
      <c r="C41" s="22">
        <f>[13]กพ!AD39</f>
        <v>9981.5789473684217</v>
      </c>
      <c r="D41" s="22">
        <f>[13]มีค!AG39</f>
        <v>8488.0952380952385</v>
      </c>
      <c r="E41" s="24">
        <f>[13]เมย!AF39</f>
        <v>7716.666666666667</v>
      </c>
      <c r="F41" s="41">
        <f>[13]พค!AG39</f>
        <v>8178.9473684210525</v>
      </c>
      <c r="G41" s="41">
        <f>[13]มิย!AF39</f>
        <v>9555</v>
      </c>
      <c r="H41" s="41">
        <f>[13]กค!AG39</f>
        <v>9654.7619047619046</v>
      </c>
      <c r="I41" s="41">
        <f>[13]สค!AG39</f>
        <v>9959.5383095238103</v>
      </c>
      <c r="J41" s="41">
        <f>[13]กย!AF39</f>
        <v>9773.8095238095229</v>
      </c>
      <c r="K41" s="41">
        <f>[13]ตค!AG39</f>
        <v>8422.7272727272721</v>
      </c>
      <c r="L41" s="41">
        <f>[13]พย!AF39</f>
        <v>8969.0476190476184</v>
      </c>
      <c r="M41" s="22">
        <f>[13]ธค!AG39</f>
        <v>8005.5555555555557</v>
      </c>
      <c r="N41" s="45">
        <f t="shared" si="1"/>
        <v>9061.0834277708163</v>
      </c>
      <c r="O41" s="43"/>
      <c r="P41" s="43"/>
      <c r="Q41" s="43"/>
    </row>
    <row r="42" spans="1:17" x14ac:dyDescent="0.55000000000000004">
      <c r="A42" s="21" t="s">
        <v>39</v>
      </c>
      <c r="B42" s="22">
        <f>[13]มค!AG40</f>
        <v>12790.90909090909</v>
      </c>
      <c r="C42" s="22">
        <f>[13]กพ!AD40</f>
        <v>12571.052631578947</v>
      </c>
      <c r="D42" s="22">
        <f>[13]มีค!AG40</f>
        <v>10752.380952380952</v>
      </c>
      <c r="E42" s="24">
        <f>[13]เมย!AF40</f>
        <v>9438.8888888888887</v>
      </c>
      <c r="F42" s="41">
        <f>[13]พค!AG40</f>
        <v>9207.894736842105</v>
      </c>
      <c r="G42" s="41">
        <f>[13]มิย!AF40</f>
        <v>10347.5</v>
      </c>
      <c r="H42" s="41">
        <f>[13]กค!AG40</f>
        <v>10278.571428571429</v>
      </c>
      <c r="I42" s="41">
        <f>[13]สค!AG40</f>
        <v>10683.333333333334</v>
      </c>
      <c r="J42" s="41">
        <f>[13]กย!AF40</f>
        <v>11183.333333333334</v>
      </c>
      <c r="K42" s="41">
        <f>[13]ตค!AG40</f>
        <v>10381.818181818182</v>
      </c>
      <c r="L42" s="41">
        <f>[13]พย!AF40</f>
        <v>10678.571428571429</v>
      </c>
      <c r="M42" s="22">
        <f>[13]ธค!AG40</f>
        <v>9966.6666666666661</v>
      </c>
      <c r="N42" s="45">
        <f t="shared" si="1"/>
        <v>10690.076722741196</v>
      </c>
      <c r="O42" s="43"/>
      <c r="P42" s="43"/>
      <c r="Q42" s="43"/>
    </row>
    <row r="43" spans="1:17" x14ac:dyDescent="0.55000000000000004">
      <c r="A43" s="21" t="s">
        <v>40</v>
      </c>
      <c r="B43" s="22">
        <f>[13]มค!AG41</f>
        <v>1377.2727272727273</v>
      </c>
      <c r="C43" s="22">
        <f>[13]กพ!AD41</f>
        <v>1539.4736842105262</v>
      </c>
      <c r="D43" s="22">
        <f>[13]มีค!AG41</f>
        <v>1450</v>
      </c>
      <c r="E43" s="24">
        <f>[13]เมย!AF41</f>
        <v>1450</v>
      </c>
      <c r="F43" s="41">
        <f>[13]พค!AG41</f>
        <v>1450</v>
      </c>
      <c r="G43" s="41">
        <f>[13]มิย!AF41</f>
        <v>1440</v>
      </c>
      <c r="H43" s="41">
        <f>[13]กค!AG41</f>
        <v>1250</v>
      </c>
      <c r="I43" s="41">
        <f>[13]สค!AG41</f>
        <v>1250</v>
      </c>
      <c r="J43" s="41">
        <f>[13]กย!AF41</f>
        <v>1250</v>
      </c>
      <c r="K43" s="41">
        <f>[13]ตค!AG41</f>
        <v>1250</v>
      </c>
      <c r="L43" s="41">
        <f>[13]พย!AF41</f>
        <v>1250</v>
      </c>
      <c r="M43" s="22">
        <f>[13]ธค!AG41</f>
        <v>1250</v>
      </c>
      <c r="N43" s="45">
        <f t="shared" si="1"/>
        <v>1350.5622009569379</v>
      </c>
      <c r="O43" s="43"/>
      <c r="P43" s="43"/>
      <c r="Q43" s="43"/>
    </row>
    <row r="44" spans="1:17" x14ac:dyDescent="0.55000000000000004">
      <c r="A44" s="31" t="s">
        <v>41</v>
      </c>
      <c r="B44" s="25">
        <f>[13]มค!AG42</f>
        <v>8586.363636363636</v>
      </c>
      <c r="C44" s="25">
        <f>[13]กพ!AD42</f>
        <v>8623.6842105263149</v>
      </c>
      <c r="D44" s="25">
        <f>[13]มีค!AG42</f>
        <v>7761.9047619047615</v>
      </c>
      <c r="E44" s="71">
        <f>[13]เมย!AF42</f>
        <v>6955.5555555555557</v>
      </c>
      <c r="F44" s="25">
        <f>[13]พค!AG42</f>
        <v>7334.2105263157891</v>
      </c>
      <c r="G44" s="25">
        <f>[13]มิย!AF42</f>
        <v>8897.5</v>
      </c>
      <c r="H44" s="25">
        <f>[13]กค!AG42</f>
        <v>8721.4285714285706</v>
      </c>
      <c r="I44" s="25">
        <f>[13]สค!AG42</f>
        <v>8788.0952380952385</v>
      </c>
      <c r="J44" s="25">
        <f>[13]กย!AF42</f>
        <v>8721.4285714285706</v>
      </c>
      <c r="K44" s="25">
        <f>[13]ตค!AG42</f>
        <v>7481.818181818182</v>
      </c>
      <c r="L44" s="25">
        <f>[13]พย!AF42</f>
        <v>7664.2857142857147</v>
      </c>
      <c r="M44" s="25">
        <f>[13]ธค!AG42</f>
        <v>6711.1111111111113</v>
      </c>
      <c r="N44" s="70">
        <f t="shared" si="1"/>
        <v>8020.615506569452</v>
      </c>
      <c r="O44" s="43"/>
      <c r="P44" s="43"/>
      <c r="Q44" s="43"/>
    </row>
    <row r="45" spans="1:17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58" t="s">
        <v>70</v>
      </c>
      <c r="B46" s="60">
        <f>[13]มค!AG43</f>
        <v>28025</v>
      </c>
      <c r="C46" s="60">
        <f>[13]กพ!AD43</f>
        <v>28844.736842105263</v>
      </c>
      <c r="D46" s="60">
        <f>[13]มีค!AG43</f>
        <v>27778.571428571428</v>
      </c>
      <c r="E46" s="24">
        <f>[13]เมย!AF43</f>
        <v>27444.444444444445</v>
      </c>
      <c r="F46" s="41">
        <f>[13]พค!AG43</f>
        <v>27168.42105263158</v>
      </c>
      <c r="G46" s="41">
        <f>[13]มิย!AF43</f>
        <v>27060</v>
      </c>
      <c r="H46" s="41">
        <f>[13]กค!AG43</f>
        <v>26616.666666666668</v>
      </c>
      <c r="I46" s="41">
        <f>[13]สค!AG43</f>
        <v>26230.952380952382</v>
      </c>
      <c r="J46" s="41">
        <f>[13]กย!AF43</f>
        <v>24602.380952380954</v>
      </c>
      <c r="K46" s="41">
        <f>[13]ตค!AG43</f>
        <v>23177.272727272728</v>
      </c>
      <c r="L46" s="41">
        <f>[13]พย!AF43</f>
        <v>22050</v>
      </c>
      <c r="M46" s="60"/>
      <c r="N46" s="45">
        <f t="shared" ref="N46:N53" si="2">AVERAGE(B46:M46)</f>
        <v>26272.58604500231</v>
      </c>
      <c r="O46" s="43"/>
      <c r="P46" s="43"/>
      <c r="Q46" s="43"/>
    </row>
    <row r="47" spans="1:17" x14ac:dyDescent="0.55000000000000004">
      <c r="A47" s="58" t="s">
        <v>71</v>
      </c>
      <c r="B47" s="60">
        <f>[13]มค!AG44</f>
        <v>28025</v>
      </c>
      <c r="C47" s="60">
        <f>[13]กพ!AD44</f>
        <v>28844.736842105263</v>
      </c>
      <c r="D47" s="60">
        <f>[13]มีค!AG44</f>
        <v>27778.571428571428</v>
      </c>
      <c r="E47" s="24">
        <f>[13]เมย!AF44</f>
        <v>27444.444444444445</v>
      </c>
      <c r="F47" s="41">
        <f>[13]พค!AG44</f>
        <v>27168.42105263158</v>
      </c>
      <c r="G47" s="41">
        <f>[13]มิย!AF44</f>
        <v>27060</v>
      </c>
      <c r="H47" s="41">
        <f>[13]กค!AG44</f>
        <v>26616.666666666668</v>
      </c>
      <c r="I47" s="41">
        <f>[13]สค!AG44</f>
        <v>26230.952380952382</v>
      </c>
      <c r="J47" s="41">
        <f>[13]กย!AF44</f>
        <v>24602.380952380954</v>
      </c>
      <c r="K47" s="41">
        <f>[13]ตค!AG44</f>
        <v>23177.272727272728</v>
      </c>
      <c r="L47" s="41">
        <f>[13]พย!AF44</f>
        <v>21627.777777777777</v>
      </c>
      <c r="M47" s="60">
        <f>[13]ธค!AG44</f>
        <v>21183.333333333332</v>
      </c>
      <c r="N47" s="45">
        <f t="shared" si="2"/>
        <v>25813.296467178039</v>
      </c>
      <c r="O47" s="67"/>
      <c r="P47" s="43"/>
      <c r="Q47" s="43"/>
    </row>
    <row r="48" spans="1:17" x14ac:dyDescent="0.55000000000000004">
      <c r="A48" s="58" t="s">
        <v>72</v>
      </c>
      <c r="B48" s="60">
        <f>[13]มค!AG45</f>
        <v>15643.181818181818</v>
      </c>
      <c r="C48" s="60">
        <f>[13]กพ!AD45</f>
        <v>16002.631578947368</v>
      </c>
      <c r="D48" s="60">
        <f>[13]มีค!AG45</f>
        <v>15640.476190476191</v>
      </c>
      <c r="E48" s="24">
        <f>[13]เมย!AF45</f>
        <v>15400</v>
      </c>
      <c r="F48" s="41">
        <f>[13]พค!AG45</f>
        <v>15400</v>
      </c>
      <c r="G48" s="41">
        <f>[13]มิย!AF45</f>
        <v>15452.5</v>
      </c>
      <c r="H48" s="41">
        <f>[13]กค!AG45</f>
        <v>15550</v>
      </c>
      <c r="I48" s="41">
        <f>[13]สค!AG45</f>
        <v>15454.761904761905</v>
      </c>
      <c r="J48" s="41">
        <f>[13]กย!AF45</f>
        <v>14302.380952380952</v>
      </c>
      <c r="K48" s="41">
        <f>[13]ตค!AG45</f>
        <v>14150</v>
      </c>
      <c r="L48" s="41">
        <f>[13]พย!AF45</f>
        <v>13150</v>
      </c>
      <c r="M48" s="60"/>
      <c r="N48" s="45">
        <f t="shared" si="2"/>
        <v>15104.175676795294</v>
      </c>
      <c r="O48" s="67"/>
      <c r="P48" s="43"/>
      <c r="Q48" s="43"/>
    </row>
    <row r="49" spans="1:17" x14ac:dyDescent="0.55000000000000004">
      <c r="A49" s="61" t="s">
        <v>48</v>
      </c>
      <c r="B49" s="60">
        <f>[13]มค!AG46</f>
        <v>15643.181818181818</v>
      </c>
      <c r="C49" s="60">
        <f>[13]กพ!AD46</f>
        <v>16002.631578947368</v>
      </c>
      <c r="D49" s="60">
        <f>[13]มีค!AG46</f>
        <v>15640.476190476191</v>
      </c>
      <c r="E49" s="24">
        <f>[13]เมย!AF46</f>
        <v>15400</v>
      </c>
      <c r="F49" s="41">
        <f>[13]พค!AG46</f>
        <v>15400</v>
      </c>
      <c r="G49" s="41">
        <f>[13]มิย!AF46</f>
        <v>15452.5</v>
      </c>
      <c r="H49" s="41">
        <f>[13]กค!AG46</f>
        <v>15550</v>
      </c>
      <c r="I49" s="41">
        <f>[13]สค!AG46</f>
        <v>15454.761904761905</v>
      </c>
      <c r="J49" s="41">
        <f>[13]กย!AF46</f>
        <v>14302.380952380952</v>
      </c>
      <c r="K49" s="41">
        <f>[13]ตค!AG46</f>
        <v>14150</v>
      </c>
      <c r="L49" s="41">
        <f>[13]พย!AF46</f>
        <v>12333.333333333334</v>
      </c>
      <c r="M49" s="60">
        <f>[13]ธค!AG46</f>
        <v>10555.555555555555</v>
      </c>
      <c r="N49" s="45">
        <f t="shared" si="2"/>
        <v>14657.068444469762</v>
      </c>
      <c r="O49" s="67"/>
      <c r="P49" s="43"/>
      <c r="Q49" s="43"/>
    </row>
    <row r="50" spans="1:17" x14ac:dyDescent="0.55000000000000004">
      <c r="A50" s="55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58" t="s">
        <v>74</v>
      </c>
      <c r="B51" s="60">
        <f>[13]มค!AG47</f>
        <v>16634.090909090908</v>
      </c>
      <c r="C51" s="60">
        <f>[13]กพ!AD47</f>
        <v>16397.36842105263</v>
      </c>
      <c r="D51" s="60">
        <f>[13]มีค!AG47</f>
        <v>15401.190476190477</v>
      </c>
      <c r="E51" s="24">
        <f>[13]เมย!AF47</f>
        <v>14994.444444444445</v>
      </c>
      <c r="F51" s="41">
        <f>[13]พค!AG47</f>
        <v>15397.368421052632</v>
      </c>
      <c r="G51" s="41">
        <f>[13]มิย!AF47</f>
        <v>15750</v>
      </c>
      <c r="H51" s="41">
        <f>[13]กค!AG47</f>
        <v>15721.428571428571</v>
      </c>
      <c r="I51" s="41">
        <f>[13]สค!AG47</f>
        <v>14697.619047619048</v>
      </c>
      <c r="J51" s="41">
        <f>[13]กย!AF47</f>
        <v>13566.666666666666</v>
      </c>
      <c r="K51" s="41">
        <f>[13]ตค!AG47</f>
        <v>12463.636363636364</v>
      </c>
      <c r="L51" s="41">
        <f>[13]พย!AF47</f>
        <v>13421.428571428571</v>
      </c>
      <c r="M51" s="60">
        <f>[13]ธค!AG47</f>
        <v>13661.111111111111</v>
      </c>
      <c r="N51" s="45">
        <f t="shared" si="2"/>
        <v>14842.196083643452</v>
      </c>
      <c r="Q51" s="43"/>
    </row>
    <row r="52" spans="1:17" x14ac:dyDescent="0.55000000000000004">
      <c r="A52" s="58" t="s">
        <v>75</v>
      </c>
      <c r="B52" s="60">
        <f>[13]มค!AG48</f>
        <v>16111.363636363636</v>
      </c>
      <c r="C52" s="60">
        <f>[13]กพ!AD48</f>
        <v>15934.21052631579</v>
      </c>
      <c r="D52" s="60">
        <f>[13]มีค!AG48</f>
        <v>14983.333333333334</v>
      </c>
      <c r="E52" s="24">
        <f>[13]เมย!AF48</f>
        <v>14494.444444444445</v>
      </c>
      <c r="F52" s="41">
        <f>[13]พค!AG48</f>
        <v>14886.842105263158</v>
      </c>
      <c r="G52" s="41">
        <f>[13]มิย!AF48</f>
        <v>15250</v>
      </c>
      <c r="H52" s="41">
        <f>[13]กค!AG48</f>
        <v>15221.428571428571</v>
      </c>
      <c r="I52" s="41">
        <f>[13]สค!AG48</f>
        <v>14245.238095238095</v>
      </c>
      <c r="J52" s="41">
        <f>[13]กย!AF48</f>
        <v>13064.285714285714</v>
      </c>
      <c r="K52" s="41">
        <f>[13]ตค!AG48</f>
        <v>12200</v>
      </c>
      <c r="L52" s="41">
        <f>[13]พย!AF48</f>
        <v>12869.047619047618</v>
      </c>
      <c r="M52" s="60">
        <f>[13]ธค!AG48</f>
        <v>13138.888888888889</v>
      </c>
      <c r="N52" s="45">
        <f t="shared" si="2"/>
        <v>14366.590244550767</v>
      </c>
      <c r="Q52" s="43"/>
    </row>
    <row r="53" spans="1:17" x14ac:dyDescent="0.55000000000000004">
      <c r="A53" s="72" t="s">
        <v>76</v>
      </c>
      <c r="B53" s="63">
        <f>[13]มค!AG49</f>
        <v>12445.454545454546</v>
      </c>
      <c r="C53" s="63">
        <f>[13]กพ!AD49</f>
        <v>12450</v>
      </c>
      <c r="D53" s="63">
        <f>[13]มีค!AG49</f>
        <v>12271.428571428571</v>
      </c>
      <c r="E53" s="71">
        <f>[13]เมย!AF49</f>
        <v>11900</v>
      </c>
      <c r="F53" s="25">
        <f>[13]พค!AG49</f>
        <v>11900</v>
      </c>
      <c r="G53" s="25">
        <f>[13]มิย!AF49</f>
        <v>11930</v>
      </c>
      <c r="H53" s="25">
        <f>[13]กค!AG49</f>
        <v>11900</v>
      </c>
      <c r="I53" s="25">
        <f>[13]สค!AG49</f>
        <v>11833.333333333334</v>
      </c>
      <c r="J53" s="25">
        <f>[13]กย!AF49</f>
        <v>11550</v>
      </c>
      <c r="K53" s="25">
        <f>[13]ตค!AG49</f>
        <v>11550</v>
      </c>
      <c r="L53" s="25">
        <f>[13]พย!AF49</f>
        <v>10135.714285714286</v>
      </c>
      <c r="M53" s="63">
        <f>[13]ธค!AG49</f>
        <v>8916.6666666666661</v>
      </c>
      <c r="N53" s="70">
        <f t="shared" si="2"/>
        <v>11565.216450216451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3:A5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[14]มค!AG3</f>
        <v>34254.545454545456</v>
      </c>
      <c r="C3" s="22">
        <f>[14]กพ!AD3</f>
        <v>34050</v>
      </c>
      <c r="D3" s="41">
        <f>[14]มีค!AG3</f>
        <v>33585.714285714283</v>
      </c>
      <c r="E3" s="41">
        <f>[14]เมย!AF3</f>
        <v>33400</v>
      </c>
      <c r="F3" s="41">
        <f>[14]พค!AG3</f>
        <v>33400</v>
      </c>
      <c r="G3" s="41">
        <f>[14]มิย!AF3</f>
        <v>33538.095238095237</v>
      </c>
      <c r="H3" s="41">
        <f>[14]กค!AG3</f>
        <v>34050</v>
      </c>
      <c r="I3" s="41">
        <f>[14]สค!AG3</f>
        <v>34092.105263157893</v>
      </c>
      <c r="J3" s="41">
        <f>[14]กย!AF3</f>
        <v>34250</v>
      </c>
      <c r="K3" s="41">
        <f>[14]ตค!AG3</f>
        <v>33963.63636363636</v>
      </c>
      <c r="L3" s="41">
        <f>[14]พย!AF3</f>
        <v>33339.473684210527</v>
      </c>
      <c r="M3" s="22">
        <f>[14]ธค!AG3</f>
        <v>33050</v>
      </c>
      <c r="N3" s="42">
        <f>AVERAGE(B3:M3)</f>
        <v>33747.79752411331</v>
      </c>
      <c r="O3" s="43"/>
      <c r="P3" s="43"/>
      <c r="Q3" s="43"/>
    </row>
    <row r="4" spans="1:17" x14ac:dyDescent="0.55000000000000004">
      <c r="A4" s="21" t="s">
        <v>45</v>
      </c>
      <c r="B4" s="22">
        <f>[14]มค!AG4</f>
        <v>32995.454545454544</v>
      </c>
      <c r="C4" s="22">
        <f>[14]กพ!AD4</f>
        <v>31776.315789473683</v>
      </c>
      <c r="D4" s="41">
        <f>[14]มีค!AG4</f>
        <v>30466.666666666668</v>
      </c>
      <c r="E4" s="41">
        <f>[14]เมย!AF4</f>
        <v>29700</v>
      </c>
      <c r="F4" s="41">
        <f>[14]พค!AG4</f>
        <v>29563.888888888891</v>
      </c>
      <c r="G4" s="41">
        <f>[14]มิย!AF4</f>
        <v>30459.523809523809</v>
      </c>
      <c r="H4" s="41">
        <f>[14]กค!AG4</f>
        <v>31750</v>
      </c>
      <c r="I4" s="41">
        <f>[14]สค!AG4</f>
        <v>31907.894736842107</v>
      </c>
      <c r="J4" s="41">
        <f>[14]กย!AF4</f>
        <v>32280</v>
      </c>
      <c r="K4" s="41">
        <f>[14]ตค!AG4</f>
        <v>32550</v>
      </c>
      <c r="L4" s="41">
        <f>[14]พย!AF4</f>
        <v>28065.78947368421</v>
      </c>
      <c r="M4" s="22">
        <f>[14]ธค!AG4</f>
        <v>28949</v>
      </c>
      <c r="N4" s="45">
        <f t="shared" ref="N4:N22" si="0">AVERAGE(B4:M4)</f>
        <v>30872.044492544494</v>
      </c>
      <c r="O4" s="67"/>
      <c r="P4" s="43"/>
      <c r="Q4" s="43"/>
    </row>
    <row r="5" spans="1:17" x14ac:dyDescent="0.55000000000000004">
      <c r="A5" s="21" t="s">
        <v>17</v>
      </c>
      <c r="B5" s="22">
        <f>[14]มค!AG5</f>
        <v>32618.18181818182</v>
      </c>
      <c r="C5" s="22">
        <f>[14]กพ!AD5</f>
        <v>32050</v>
      </c>
      <c r="D5" s="41">
        <f>[14]มีค!AG5</f>
        <v>31585.714285714286</v>
      </c>
      <c r="E5" s="41">
        <f>[14]เมย!AF5</f>
        <v>31400</v>
      </c>
      <c r="F5" s="41">
        <f>[14]พค!AG5</f>
        <v>31400</v>
      </c>
      <c r="G5" s="41">
        <f>[14]มิย!AF5</f>
        <v>31642.857142857141</v>
      </c>
      <c r="H5" s="41">
        <f>[14]กค!AG5</f>
        <v>32250</v>
      </c>
      <c r="I5" s="41">
        <f>[14]สค!AG5</f>
        <v>32292.105263157893</v>
      </c>
      <c r="J5" s="41">
        <f>[14]กย!AF5</f>
        <v>32450</v>
      </c>
      <c r="K5" s="41">
        <f>[14]ตค!AG5</f>
        <v>32450</v>
      </c>
      <c r="L5" s="41">
        <f>[14]พย!AF5</f>
        <v>32134.21052631579</v>
      </c>
      <c r="M5" s="22">
        <f>[14]ธค!AG5</f>
        <v>31975</v>
      </c>
      <c r="N5" s="45">
        <f>AVERAGE(B5:M5)</f>
        <v>32020.672419685576</v>
      </c>
      <c r="O5" s="67"/>
      <c r="P5" s="43"/>
      <c r="Q5" s="43"/>
    </row>
    <row r="6" spans="1:17" x14ac:dyDescent="0.55000000000000004">
      <c r="A6" s="21" t="s">
        <v>46</v>
      </c>
      <c r="B6" s="22">
        <f>[14]มค!AG6</f>
        <v>31618.18181818182</v>
      </c>
      <c r="C6" s="22">
        <f>[14]กพ!AD6</f>
        <v>30071.052631578947</v>
      </c>
      <c r="D6" s="41">
        <f>[14]มีค!AG6</f>
        <v>29038.095238095237</v>
      </c>
      <c r="E6" s="41">
        <f>[14]เมย!AF6</f>
        <v>28700</v>
      </c>
      <c r="F6" s="41">
        <f>[14]พค!AG6</f>
        <v>28700</v>
      </c>
      <c r="G6" s="41">
        <f>[14]มิย!AF6</f>
        <v>29273.809523809523</v>
      </c>
      <c r="H6" s="41">
        <f>[14]กค!AG6</f>
        <v>30345.238095238095</v>
      </c>
      <c r="I6" s="41">
        <f>[14]สค!AG6</f>
        <v>30528.947368421053</v>
      </c>
      <c r="J6" s="41">
        <f>[14]กย!AF6</f>
        <v>30950</v>
      </c>
      <c r="K6" s="41">
        <f>[14]ตค!AG6</f>
        <v>31295.454545454544</v>
      </c>
      <c r="L6" s="41">
        <f>[14]พย!AF6</f>
        <v>27171.052631578947</v>
      </c>
      <c r="M6" s="22">
        <f>[14]ธค!AG6</f>
        <v>28025</v>
      </c>
      <c r="N6" s="45">
        <f t="shared" si="0"/>
        <v>29643.069321029849</v>
      </c>
      <c r="O6" s="67">
        <f>AVERAGE(B6:G6)</f>
        <v>29566.856535277591</v>
      </c>
      <c r="P6" s="43"/>
      <c r="Q6" s="43"/>
    </row>
    <row r="7" spans="1:17" x14ac:dyDescent="0.55000000000000004">
      <c r="A7" s="21" t="s">
        <v>18</v>
      </c>
      <c r="B7" s="22"/>
      <c r="C7" s="22"/>
      <c r="D7" s="41"/>
      <c r="E7" s="41"/>
      <c r="F7" s="41"/>
      <c r="G7" s="41"/>
      <c r="H7" s="41"/>
      <c r="I7" s="41"/>
      <c r="J7" s="41"/>
      <c r="K7" s="41"/>
      <c r="L7" s="41">
        <f>[14]พย!AF7</f>
        <v>12897.058823529413</v>
      </c>
      <c r="M7" s="22"/>
      <c r="N7" s="45">
        <f t="shared" si="0"/>
        <v>12897.058823529413</v>
      </c>
      <c r="O7" s="67"/>
      <c r="P7" s="43"/>
      <c r="Q7" s="43"/>
    </row>
    <row r="8" spans="1:17" x14ac:dyDescent="0.55000000000000004">
      <c r="A8" s="21" t="s">
        <v>46</v>
      </c>
      <c r="B8" s="22">
        <f>[14]มค!AG8</f>
        <v>10450</v>
      </c>
      <c r="C8" s="22">
        <f>[14]กพ!AD8</f>
        <v>10955.263157894737</v>
      </c>
      <c r="D8" s="41">
        <f>[14]มีค!AG8</f>
        <v>10845.238095238095</v>
      </c>
      <c r="E8" s="41">
        <f>[14]เมย!AF8</f>
        <v>10266.666666666666</v>
      </c>
      <c r="F8" s="41">
        <f>[14]พค!AG8</f>
        <v>10150</v>
      </c>
      <c r="G8" s="41">
        <f>[14]มิย!AF8</f>
        <v>10259.523809523809</v>
      </c>
      <c r="H8" s="41">
        <f>[14]กค!AG8</f>
        <v>10664.285714285714</v>
      </c>
      <c r="I8" s="41">
        <f>[14]สค!AG8</f>
        <v>10950</v>
      </c>
      <c r="J8" s="41">
        <f>[14]กย!AF8</f>
        <v>10750</v>
      </c>
      <c r="K8" s="41">
        <f>[14]ตค!AG8</f>
        <v>10786.363636363636</v>
      </c>
      <c r="L8" s="41">
        <f>[14]พย!AF8</f>
        <v>10376.315789473685</v>
      </c>
      <c r="M8" s="22">
        <f>[14]ธค!AG8</f>
        <v>10410</v>
      </c>
      <c r="N8" s="45">
        <f t="shared" si="0"/>
        <v>10571.971405787195</v>
      </c>
      <c r="O8" s="67"/>
      <c r="P8" s="43"/>
      <c r="Q8" s="43"/>
    </row>
    <row r="9" spans="1:17" x14ac:dyDescent="0.55000000000000004">
      <c r="A9" s="21" t="s">
        <v>19</v>
      </c>
      <c r="B9" s="22">
        <f>[14]มค!AG9</f>
        <v>14886.363636363636</v>
      </c>
      <c r="C9" s="22">
        <f>[14]กพ!AD9</f>
        <v>14907.894736842105</v>
      </c>
      <c r="D9" s="41">
        <f>[14]มีค!AG9</f>
        <v>13742.857142857143</v>
      </c>
      <c r="E9" s="41">
        <f>[14]เมย!AF9</f>
        <v>13733.333333333334</v>
      </c>
      <c r="F9" s="41">
        <f>[14]พค!AG9</f>
        <v>13608.333333333334</v>
      </c>
      <c r="G9" s="41">
        <f>[14]มิย!AF9</f>
        <v>13892.857142857143</v>
      </c>
      <c r="H9" s="41">
        <f>[14]กค!AG9</f>
        <v>14178.571428571429</v>
      </c>
      <c r="I9" s="41">
        <f>[14]สค!AG9</f>
        <v>14434.21052631579</v>
      </c>
      <c r="J9" s="41">
        <f>[14]กย!AF9</f>
        <v>14345</v>
      </c>
      <c r="K9" s="41">
        <f>[14]ตค!AG9</f>
        <v>14450</v>
      </c>
      <c r="L9" s="41">
        <f>[14]พย!AF9</f>
        <v>14407.894736842105</v>
      </c>
      <c r="M9" s="22">
        <f>[14]ธค!AG9</f>
        <v>14350</v>
      </c>
      <c r="N9" s="45">
        <f t="shared" si="0"/>
        <v>14244.776334776338</v>
      </c>
      <c r="O9" s="43"/>
      <c r="P9" s="43"/>
      <c r="Q9" s="43"/>
    </row>
    <row r="10" spans="1:17" x14ac:dyDescent="0.55000000000000004">
      <c r="A10" s="21" t="s">
        <v>46</v>
      </c>
      <c r="B10" s="22">
        <f>[14]มค!AG10</f>
        <v>14304.545454545454</v>
      </c>
      <c r="C10" s="22">
        <f>[14]กพ!AD10</f>
        <v>14376.315789473685</v>
      </c>
      <c r="D10" s="41">
        <f>[14]มีค!AG10</f>
        <v>13033.333333333334</v>
      </c>
      <c r="E10" s="41">
        <f>[14]เมย!AF10</f>
        <v>12738.888888888889</v>
      </c>
      <c r="F10" s="41">
        <f>[14]พค!AG10</f>
        <v>11909.166666666666</v>
      </c>
      <c r="G10" s="41">
        <f>[14]มิย!AF10</f>
        <v>12840.476190476191</v>
      </c>
      <c r="H10" s="41">
        <f>[14]กค!AG10</f>
        <v>13445.238095238095</v>
      </c>
      <c r="I10" s="41">
        <f>[14]สค!AG10</f>
        <v>13855.263157894737</v>
      </c>
      <c r="J10" s="41">
        <f>[14]กย!AF10</f>
        <v>13645</v>
      </c>
      <c r="K10" s="41">
        <f>[14]ตค!AG10</f>
        <v>13750</v>
      </c>
      <c r="L10" s="41">
        <f>[14]พย!AF10</f>
        <v>13723.684210526315</v>
      </c>
      <c r="M10" s="22">
        <f>[14]ธค!AG10</f>
        <v>13750</v>
      </c>
      <c r="N10" s="45">
        <f t="shared" si="0"/>
        <v>13447.659315586947</v>
      </c>
      <c r="O10" s="43"/>
      <c r="P10" s="43"/>
      <c r="Q10" s="43"/>
    </row>
    <row r="11" spans="1:17" x14ac:dyDescent="0.55000000000000004">
      <c r="A11" s="21" t="s">
        <v>20</v>
      </c>
      <c r="B11" s="22">
        <f>[14]มค!AG11</f>
        <v>14404.545454545454</v>
      </c>
      <c r="C11" s="22">
        <f>[14]กพ!AD11</f>
        <v>14507.894736842105</v>
      </c>
      <c r="D11" s="41">
        <f>[14]มีค!AG11</f>
        <v>12995.238095238095</v>
      </c>
      <c r="E11" s="41">
        <f>[14]เมย!AF11</f>
        <v>12338.888888888889</v>
      </c>
      <c r="F11" s="41">
        <f>[14]พค!AG11</f>
        <v>12188.888888888889</v>
      </c>
      <c r="G11" s="41">
        <f>[14]มิย!AF11</f>
        <v>12659.523809523809</v>
      </c>
      <c r="H11" s="41">
        <f>[14]กค!AG11</f>
        <v>13164.285714285714</v>
      </c>
      <c r="I11" s="41">
        <f>[14]สค!AG11</f>
        <v>13760.526315789473</v>
      </c>
      <c r="J11" s="41">
        <f>[14]กย!AF11</f>
        <v>13645</v>
      </c>
      <c r="K11" s="41">
        <f>[14]ตค!AG11</f>
        <v>13454.545454545454</v>
      </c>
      <c r="L11" s="41">
        <f>[14]พย!AF11</f>
        <v>13210.526315789473</v>
      </c>
      <c r="M11" s="22">
        <f>[14]ธค!AG11</f>
        <v>13250</v>
      </c>
      <c r="N11" s="45">
        <f t="shared" si="0"/>
        <v>13298.321972861444</v>
      </c>
      <c r="O11" s="43"/>
      <c r="P11" s="43"/>
      <c r="Q11" s="43"/>
    </row>
    <row r="12" spans="1:17" x14ac:dyDescent="0.55000000000000004">
      <c r="A12" s="21" t="s">
        <v>47</v>
      </c>
      <c r="B12" s="22">
        <f>[14]มค!AG12</f>
        <v>13890.90909090909</v>
      </c>
      <c r="C12" s="22">
        <f>[14]กพ!AD12</f>
        <v>14013.157894736842</v>
      </c>
      <c r="D12" s="41">
        <f>[14]มีค!AG12</f>
        <v>12500</v>
      </c>
      <c r="E12" s="41">
        <f>[14]เมย!AF12</f>
        <v>11838.888888888889</v>
      </c>
      <c r="F12" s="41">
        <f>[14]พค!AG12</f>
        <v>11677.777777777777</v>
      </c>
      <c r="G12" s="41">
        <f>[14]มิย!AF12</f>
        <v>12159.523809523809</v>
      </c>
      <c r="H12" s="41">
        <f>[14]กค!AG12</f>
        <v>12664.285714285714</v>
      </c>
      <c r="I12" s="41">
        <f>[14]สค!AG12</f>
        <v>13260.526315789473</v>
      </c>
      <c r="J12" s="41">
        <f>[14]กย!AF12</f>
        <v>13145</v>
      </c>
      <c r="K12" s="41">
        <f>[14]ตค!AG12</f>
        <v>12981.818181818182</v>
      </c>
      <c r="L12" s="41">
        <f>[14]พย!AF12</f>
        <v>12710.526315789473</v>
      </c>
      <c r="M12" s="22">
        <f>[14]ธค!AG12</f>
        <v>12750</v>
      </c>
      <c r="N12" s="45">
        <f t="shared" si="0"/>
        <v>12799.367832459937</v>
      </c>
      <c r="O12" s="43"/>
      <c r="P12" s="43"/>
      <c r="Q12" s="43"/>
    </row>
    <row r="13" spans="1:17" x14ac:dyDescent="0.55000000000000004">
      <c r="A13" s="21" t="s">
        <v>21</v>
      </c>
      <c r="B13" s="22">
        <f>[14]มค!AG13</f>
        <v>14104.545454545454</v>
      </c>
      <c r="C13" s="22">
        <f>[14]กพ!AD13</f>
        <v>14176.315789473685</v>
      </c>
      <c r="D13" s="41">
        <f>[14]มีค!AG13</f>
        <v>12726.190476190477</v>
      </c>
      <c r="E13" s="41">
        <f>[14]เมย!AF13</f>
        <v>12100</v>
      </c>
      <c r="F13" s="41">
        <f>[14]พค!AG13</f>
        <v>11972.222222222223</v>
      </c>
      <c r="G13" s="41">
        <f>[14]มิย!AF13</f>
        <v>12473.809523809523</v>
      </c>
      <c r="H13" s="41">
        <f>[14]กค!AG13</f>
        <v>12959.523809523809</v>
      </c>
      <c r="I13" s="41">
        <f>[14]สค!AG13</f>
        <v>13523.684210526315</v>
      </c>
      <c r="J13" s="41">
        <f>[14]กย!AF13</f>
        <v>13405</v>
      </c>
      <c r="K13" s="41">
        <f>[14]ตค!AG13</f>
        <v>13236.363636363636</v>
      </c>
      <c r="L13" s="41">
        <f>[14]พย!AF13</f>
        <v>13010.526315789473</v>
      </c>
      <c r="M13" s="22">
        <f>[14]ธค!AG13</f>
        <v>13085</v>
      </c>
      <c r="N13" s="45">
        <f t="shared" si="0"/>
        <v>13064.431786537052</v>
      </c>
      <c r="O13" s="43"/>
      <c r="P13" s="43"/>
      <c r="Q13" s="43"/>
    </row>
    <row r="14" spans="1:17" x14ac:dyDescent="0.55000000000000004">
      <c r="A14" s="21" t="s">
        <v>47</v>
      </c>
      <c r="B14" s="22">
        <f>[14]มค!AG14</f>
        <v>13627.272727272728</v>
      </c>
      <c r="C14" s="22">
        <f>[14]กพ!AD14</f>
        <v>13676.315789473685</v>
      </c>
      <c r="D14" s="41">
        <f>[14]มีค!AG14</f>
        <v>12233.333333333334</v>
      </c>
      <c r="E14" s="41">
        <f>[14]เมย!AF14</f>
        <v>11600</v>
      </c>
      <c r="F14" s="41">
        <f>[14]พค!AG14</f>
        <v>11472.222222222223</v>
      </c>
      <c r="G14" s="41">
        <f>[14]มิย!AF14</f>
        <v>11973.809523809523</v>
      </c>
      <c r="H14" s="41">
        <f>[14]กค!AG14</f>
        <v>12459.523809523809</v>
      </c>
      <c r="I14" s="41">
        <f>[14]สค!AG14</f>
        <v>13023.684210526315</v>
      </c>
      <c r="J14" s="41">
        <f>[14]กย!AF14</f>
        <v>12905</v>
      </c>
      <c r="K14" s="41">
        <f>[14]ตค!AG14</f>
        <v>12736.363636363636</v>
      </c>
      <c r="L14" s="41">
        <f>[14]พย!AF14</f>
        <v>12510.526315789473</v>
      </c>
      <c r="M14" s="22">
        <f>[14]ธค!AG14</f>
        <v>12585</v>
      </c>
      <c r="N14" s="45">
        <f t="shared" si="0"/>
        <v>12566.920964026229</v>
      </c>
      <c r="O14" s="43"/>
      <c r="P14" s="43"/>
      <c r="Q14" s="43"/>
    </row>
    <row r="15" spans="1:17" x14ac:dyDescent="0.55000000000000004">
      <c r="A15" s="21" t="s">
        <v>22</v>
      </c>
      <c r="B15" s="22"/>
      <c r="C15" s="22"/>
      <c r="D15" s="41"/>
      <c r="E15" s="68"/>
      <c r="F15" s="68"/>
      <c r="G15" s="68"/>
      <c r="H15" s="68"/>
      <c r="I15" s="68"/>
      <c r="J15" s="68"/>
      <c r="K15" s="68"/>
      <c r="L15" s="68"/>
      <c r="M15" s="68"/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/>
      <c r="C16" s="22"/>
      <c r="D16" s="41"/>
      <c r="E16" s="68"/>
      <c r="F16" s="68"/>
      <c r="G16" s="68"/>
      <c r="H16" s="68"/>
      <c r="I16" s="68"/>
      <c r="J16" s="68"/>
      <c r="K16" s="68"/>
      <c r="L16" s="68"/>
      <c r="M16" s="68"/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[14]มค!AG17</f>
        <v>13831.818181818182</v>
      </c>
      <c r="C17" s="22">
        <f>[14]กพ!AD17</f>
        <v>13876.315789473685</v>
      </c>
      <c r="D17" s="41">
        <f>[14]มีค!AG17</f>
        <v>12423.809523809523</v>
      </c>
      <c r="E17" s="41">
        <f>[14]เมย!AF17</f>
        <v>11805.555555555555</v>
      </c>
      <c r="F17" s="41">
        <f>[14]พค!AG17</f>
        <v>11672.222222222223</v>
      </c>
      <c r="G17" s="41">
        <f>[14]มิย!AF17</f>
        <v>12183.333333333334</v>
      </c>
      <c r="H17" s="41">
        <f>[14]กค!AG17</f>
        <v>12726.190476190477</v>
      </c>
      <c r="I17" s="41">
        <f>[14]สค!AG17</f>
        <v>13223.684210526315</v>
      </c>
      <c r="J17" s="41">
        <f>[14]กย!AF17</f>
        <v>13140</v>
      </c>
      <c r="K17" s="41">
        <f>[14]ตค!AG17</f>
        <v>13036.363636363636</v>
      </c>
      <c r="L17" s="41">
        <f>[14]พย!AF17</f>
        <v>12810.526315789473</v>
      </c>
      <c r="M17" s="22">
        <f>[14]ธค!AG17</f>
        <v>12885</v>
      </c>
      <c r="N17" s="45">
        <f t="shared" si="0"/>
        <v>12801.234937090199</v>
      </c>
      <c r="O17" s="43"/>
      <c r="P17" s="43"/>
      <c r="Q17" s="43"/>
    </row>
    <row r="18" spans="1:17" x14ac:dyDescent="0.55000000000000004">
      <c r="A18" s="21" t="s">
        <v>48</v>
      </c>
      <c r="B18" s="22">
        <f>[14]มค!AG18</f>
        <v>13345.454545454546</v>
      </c>
      <c r="C18" s="22">
        <f>[14]กพ!AD18</f>
        <v>13507.894736842105</v>
      </c>
      <c r="D18" s="41">
        <f>[14]มีค!AG18</f>
        <v>11919.047619047618</v>
      </c>
      <c r="E18" s="41">
        <f>[14]เมย!AF18</f>
        <v>11305.555555555555</v>
      </c>
      <c r="F18" s="41">
        <f>[14]พค!AG18</f>
        <v>11172.222222222223</v>
      </c>
      <c r="G18" s="41">
        <f>[14]มิย!AF18</f>
        <v>11683.333333333334</v>
      </c>
      <c r="H18" s="41">
        <f>[14]กค!AG18</f>
        <v>12226.190476190477</v>
      </c>
      <c r="I18" s="41">
        <f>[14]สค!AG18</f>
        <v>12723.684210526315</v>
      </c>
      <c r="J18" s="41">
        <f>[14]กย!AF18</f>
        <v>12640</v>
      </c>
      <c r="K18" s="41">
        <f>[14]ตค!AG18</f>
        <v>12536.363636363636</v>
      </c>
      <c r="L18" s="41">
        <f>[14]พย!AF18</f>
        <v>12310.526315789473</v>
      </c>
      <c r="M18" s="22">
        <f>[14]ธค!AG18</f>
        <v>12385</v>
      </c>
      <c r="N18" s="45">
        <f t="shared" si="0"/>
        <v>12312.939387610439</v>
      </c>
      <c r="O18" s="67">
        <f>AVERAGE(B18:G18)</f>
        <v>12155.584668742564</v>
      </c>
      <c r="P18" s="43"/>
      <c r="Q18" s="43"/>
    </row>
    <row r="19" spans="1:17" x14ac:dyDescent="0.55000000000000004">
      <c r="A19" s="21" t="s">
        <v>24</v>
      </c>
      <c r="B19" s="22">
        <f>[14]มค!AG19</f>
        <v>13395.454545454546</v>
      </c>
      <c r="C19" s="22">
        <f>[14]กพ!AD19</f>
        <v>13413.157894736842</v>
      </c>
      <c r="D19" s="41">
        <f>[14]มีค!AG19</f>
        <v>12183.333333333334</v>
      </c>
      <c r="E19" s="41">
        <f>[14]เมย!AF19</f>
        <v>11505.555555555555</v>
      </c>
      <c r="F19" s="41">
        <f>[14]พค!AG19</f>
        <v>11372.222222222223</v>
      </c>
      <c r="G19" s="41">
        <f>[14]มิย!AF19</f>
        <v>11897.619047619048</v>
      </c>
      <c r="H19" s="41">
        <f>[14]กค!AG19</f>
        <v>12426.190476190477</v>
      </c>
      <c r="I19" s="41">
        <f>[14]สค!AG19</f>
        <v>12923.684210526315</v>
      </c>
      <c r="J19" s="41">
        <f>[14]กย!AF19</f>
        <v>12840</v>
      </c>
      <c r="K19" s="41">
        <f>[14]ตค!AG19</f>
        <v>12736.363636363636</v>
      </c>
      <c r="L19" s="41">
        <f>[14]พย!AF19</f>
        <v>12510.526315789473</v>
      </c>
      <c r="M19" s="22">
        <f>[14]ธค!AG19</f>
        <v>12585</v>
      </c>
      <c r="N19" s="45">
        <f t="shared" si="0"/>
        <v>12482.425603149286</v>
      </c>
      <c r="O19" s="43"/>
      <c r="P19" s="43"/>
      <c r="Q19" s="43"/>
    </row>
    <row r="20" spans="1:17" x14ac:dyDescent="0.55000000000000004">
      <c r="A20" s="21" t="s">
        <v>49</v>
      </c>
      <c r="B20" s="22">
        <f>[14]มค!AG20</f>
        <v>12868.181818181818</v>
      </c>
      <c r="C20" s="22">
        <f>[14]กพ!AD20</f>
        <v>12976.315789473685</v>
      </c>
      <c r="D20" s="41">
        <f>[14]มีค!AG20</f>
        <v>11626.190476190477</v>
      </c>
      <c r="E20" s="41">
        <f>[14]เมย!AF20</f>
        <v>11005.555555555555</v>
      </c>
      <c r="F20" s="41">
        <f>[14]พค!AG20</f>
        <v>10872.222222222223</v>
      </c>
      <c r="G20" s="41">
        <f>[14]มิย!AF20</f>
        <v>11383.333333333334</v>
      </c>
      <c r="H20" s="41">
        <f>[14]กค!AG20</f>
        <v>11926.190476190477</v>
      </c>
      <c r="I20" s="41">
        <f>[14]สค!AG20</f>
        <v>12423.684210526315</v>
      </c>
      <c r="J20" s="41">
        <f>[14]กย!AF20</f>
        <v>12340</v>
      </c>
      <c r="K20" s="41">
        <f>[14]ตค!AG20</f>
        <v>12236.363636363636</v>
      </c>
      <c r="L20" s="41">
        <f>[14]พย!AF20</f>
        <v>11997.368421052632</v>
      </c>
      <c r="M20" s="22">
        <f>[14]ธค!AG20</f>
        <v>12085</v>
      </c>
      <c r="N20" s="45">
        <f t="shared" si="0"/>
        <v>11978.367161590846</v>
      </c>
      <c r="O20" s="43"/>
      <c r="P20" s="43"/>
      <c r="Q20" s="43"/>
    </row>
    <row r="21" spans="1:17" x14ac:dyDescent="0.55000000000000004">
      <c r="A21" s="21" t="s">
        <v>25</v>
      </c>
      <c r="B21" s="22"/>
      <c r="C21" s="22"/>
      <c r="D21" s="41"/>
      <c r="E21" s="68"/>
      <c r="F21" s="68"/>
      <c r="G21" s="68"/>
      <c r="H21" s="68"/>
      <c r="I21" s="68"/>
      <c r="J21" s="68"/>
      <c r="K21" s="68"/>
      <c r="L21" s="41"/>
      <c r="M21" s="22"/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[14]มค!AG24</f>
        <v>12386.363636363636</v>
      </c>
      <c r="C22" s="22">
        <f>[14]กพ!AD24</f>
        <v>12476.315789473685</v>
      </c>
      <c r="D22" s="41">
        <f>[14]มีค!AG24</f>
        <v>11259.523809523809</v>
      </c>
      <c r="E22" s="41">
        <f>[14]เมย!AF24</f>
        <v>10705.555555555555</v>
      </c>
      <c r="F22" s="41">
        <f>[14]พค!AG24</f>
        <v>10572.222222222223</v>
      </c>
      <c r="G22" s="41">
        <f>[14]มิย!AF24</f>
        <v>11083.333333333334</v>
      </c>
      <c r="H22" s="41">
        <f>[14]กค!AG24</f>
        <v>11626.190476190477</v>
      </c>
      <c r="I22" s="41">
        <f>[14]สค!AG24</f>
        <v>12060.526315789473</v>
      </c>
      <c r="J22" s="41">
        <f>[14]กย!AF24</f>
        <v>11975</v>
      </c>
      <c r="K22" s="41">
        <f>[14]ตค!AG24</f>
        <v>11936.363636363636</v>
      </c>
      <c r="L22" s="41">
        <f>[14]พย!AF24</f>
        <v>11697.368421052632</v>
      </c>
      <c r="M22" s="22">
        <f>[14]ธค!AG24</f>
        <v>11785</v>
      </c>
      <c r="N22" s="70">
        <f t="shared" si="0"/>
        <v>11630.313599655703</v>
      </c>
      <c r="O22" s="43"/>
      <c r="P22" s="43"/>
      <c r="Q22" s="43"/>
    </row>
    <row r="23" spans="1:17" x14ac:dyDescent="0.55000000000000004">
      <c r="A23" s="21" t="s">
        <v>67</v>
      </c>
      <c r="B23" s="24"/>
      <c r="C23" s="24"/>
      <c r="D23" s="24"/>
      <c r="E23" s="24"/>
      <c r="F23" s="41"/>
      <c r="G23" s="41"/>
      <c r="H23" s="41"/>
      <c r="I23" s="41"/>
      <c r="J23" s="41"/>
      <c r="K23" s="41"/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[14]มค!AG26</f>
        <v>11886.363636363636</v>
      </c>
      <c r="C24" s="24">
        <f>[14]กพ!AD26</f>
        <v>11976.315789473685</v>
      </c>
      <c r="D24" s="24">
        <f>[14]มีค!AG26</f>
        <v>10883.333333333334</v>
      </c>
      <c r="E24" s="24">
        <f>[14]เมย!AF26</f>
        <v>10311.111111111111</v>
      </c>
      <c r="F24" s="41">
        <f>[14]พค!AG26</f>
        <v>10200</v>
      </c>
      <c r="G24" s="41">
        <f>[14]มิย!AF26</f>
        <v>10773.809523809523</v>
      </c>
      <c r="H24" s="41">
        <f>[14]กค!AG26</f>
        <v>11226.190476190477</v>
      </c>
      <c r="I24" s="41">
        <f>[14]สค!AG26</f>
        <v>11671.052631578947</v>
      </c>
      <c r="J24" s="41">
        <f>[14]กย!AF26</f>
        <v>11600</v>
      </c>
      <c r="K24" s="41">
        <f>[14]ตค!AG26</f>
        <v>11690.90909090909</v>
      </c>
      <c r="L24" s="41">
        <f>[14]พย!AF26</f>
        <v>11455.263157894737</v>
      </c>
      <c r="M24" s="24">
        <f>[14]ธค!AG26</f>
        <v>11485</v>
      </c>
      <c r="N24" s="45">
        <f t="shared" ref="N24:N44" si="1">AVERAGE(B24:M24)</f>
        <v>11263.279062555377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[14]มค!AG27</f>
        <v>10550</v>
      </c>
      <c r="C26" s="22">
        <f>[14]กพ!AD27</f>
        <v>10550</v>
      </c>
      <c r="D26" s="22">
        <f>[14]มีค!AG27</f>
        <v>10292.857142857143</v>
      </c>
      <c r="E26" s="24">
        <f>[14]เมย!AF27</f>
        <v>9950</v>
      </c>
      <c r="F26" s="41">
        <f>[14]พค!AG27</f>
        <v>9966.6666666666661</v>
      </c>
      <c r="G26" s="41">
        <f>[14]มิย!AF27</f>
        <v>10250</v>
      </c>
      <c r="H26" s="41">
        <f>[14]กค!AG27</f>
        <v>10450</v>
      </c>
      <c r="I26" s="41">
        <f>[14]สค!AG27</f>
        <v>10650</v>
      </c>
      <c r="J26" s="41">
        <f>[14]กย!AF27</f>
        <v>10650</v>
      </c>
      <c r="K26" s="41">
        <f>[14]ตค!AG27</f>
        <v>10650</v>
      </c>
      <c r="L26" s="41">
        <f>[14]พย!AF27</f>
        <v>10650</v>
      </c>
      <c r="M26" s="22">
        <f>[14]ธค!AG27</f>
        <v>10650</v>
      </c>
      <c r="N26" s="45">
        <f t="shared" si="1"/>
        <v>10438.293650793652</v>
      </c>
      <c r="O26" s="43"/>
      <c r="P26" s="43"/>
      <c r="Q26" s="43"/>
    </row>
    <row r="27" spans="1:17" x14ac:dyDescent="0.55000000000000004">
      <c r="A27" s="21" t="s">
        <v>46</v>
      </c>
      <c r="B27" s="22">
        <f>[14]มค!AG28</f>
        <v>8931.818181818182</v>
      </c>
      <c r="C27" s="22">
        <f>[14]กพ!AD28</f>
        <v>9050</v>
      </c>
      <c r="D27" s="22">
        <f>[14]มีค!AG28</f>
        <v>8923.8095238095229</v>
      </c>
      <c r="E27" s="24">
        <f>[14]เมย!AF28</f>
        <v>8522.2222222222226</v>
      </c>
      <c r="F27" s="41">
        <f>[14]พค!AG28</f>
        <v>8633.3333333333339</v>
      </c>
      <c r="G27" s="41">
        <f>[14]มิย!AF28</f>
        <v>9045.2380952380954</v>
      </c>
      <c r="H27" s="41">
        <f>[14]กค!AG28</f>
        <v>9350</v>
      </c>
      <c r="I27" s="41">
        <f>[14]สค!AG28</f>
        <v>9576.3157894736851</v>
      </c>
      <c r="J27" s="41">
        <f>[14]กย!AF28</f>
        <v>9455</v>
      </c>
      <c r="K27" s="41">
        <f>[14]ตค!AG28</f>
        <v>9904.545454545454</v>
      </c>
      <c r="L27" s="41">
        <f>[14]พย!AF28</f>
        <v>9602.6315789473683</v>
      </c>
      <c r="M27" s="22">
        <f>[14]ธค!AG28</f>
        <v>9550</v>
      </c>
      <c r="N27" s="45">
        <f t="shared" si="1"/>
        <v>9212.0761816156555</v>
      </c>
      <c r="O27" s="43"/>
      <c r="P27" s="43"/>
      <c r="Q27" s="43"/>
    </row>
    <row r="28" spans="1:17" x14ac:dyDescent="0.55000000000000004">
      <c r="A28" s="21" t="s">
        <v>29</v>
      </c>
      <c r="B28" s="22">
        <f>[14]มค!AG29</f>
        <v>10050</v>
      </c>
      <c r="C28" s="22">
        <f>[14]กพ!AD29</f>
        <v>10050</v>
      </c>
      <c r="D28" s="22">
        <f>[14]มีค!AG29</f>
        <v>9900</v>
      </c>
      <c r="E28" s="24">
        <f>[14]เมย!AF29</f>
        <v>9700</v>
      </c>
      <c r="F28" s="41">
        <f>[14]พค!AG29</f>
        <v>9719.4444444444453</v>
      </c>
      <c r="G28" s="41">
        <f>[14]มิย!AF29</f>
        <v>10050</v>
      </c>
      <c r="H28" s="41">
        <f>[14]กค!AG29</f>
        <v>10250</v>
      </c>
      <c r="I28" s="41">
        <f>[14]สค!AG29</f>
        <v>10450</v>
      </c>
      <c r="J28" s="41">
        <f>[14]กย!AF29</f>
        <v>10450</v>
      </c>
      <c r="K28" s="41">
        <f>[14]ตค!AG29</f>
        <v>10450</v>
      </c>
      <c r="L28" s="41">
        <f>[14]พย!AF29</f>
        <v>10450</v>
      </c>
      <c r="M28" s="22">
        <f>[14]ธค!AG29</f>
        <v>10450</v>
      </c>
      <c r="N28" s="45">
        <f t="shared" si="1"/>
        <v>10164.12037037037</v>
      </c>
      <c r="O28" s="43"/>
      <c r="P28" s="43"/>
      <c r="Q28" s="43"/>
    </row>
    <row r="29" spans="1:17" x14ac:dyDescent="0.55000000000000004">
      <c r="A29" s="21" t="s">
        <v>46</v>
      </c>
      <c r="B29" s="22">
        <f>[14]มค!AG30</f>
        <v>8595.454545454546</v>
      </c>
      <c r="C29" s="22">
        <f>[14]กพ!AD30</f>
        <v>8750</v>
      </c>
      <c r="D29" s="22">
        <f>[14]มีค!AG30</f>
        <v>8614.2857142857138</v>
      </c>
      <c r="E29" s="24">
        <f>[14]เมย!AF30</f>
        <v>8100</v>
      </c>
      <c r="F29" s="41">
        <f>[14]พค!AG30</f>
        <v>8361.1111111111113</v>
      </c>
      <c r="G29" s="41">
        <f>[14]มิย!AF30</f>
        <v>8650</v>
      </c>
      <c r="H29" s="41">
        <f>[14]กค!AG30</f>
        <v>8850</v>
      </c>
      <c r="I29" s="41">
        <f>[14]สค!AG30</f>
        <v>9076.3157894736851</v>
      </c>
      <c r="J29" s="41">
        <f>[14]กย!AF30</f>
        <v>9040</v>
      </c>
      <c r="K29" s="41">
        <f>[14]ตค!AG30</f>
        <v>9504.545454545454</v>
      </c>
      <c r="L29" s="41">
        <f>[14]พย!AF30</f>
        <v>9260.5263157894733</v>
      </c>
      <c r="M29" s="22">
        <f>[14]ธค!AG30</f>
        <v>9250</v>
      </c>
      <c r="N29" s="45">
        <f t="shared" si="1"/>
        <v>8837.6865775549977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[14]มค!AG31</f>
        <v>24050</v>
      </c>
      <c r="C31" s="22"/>
      <c r="D31" s="22"/>
      <c r="E31" s="24"/>
      <c r="F31" s="41"/>
      <c r="G31" s="41"/>
      <c r="H31" s="41"/>
      <c r="I31" s="41"/>
      <c r="J31" s="41"/>
      <c r="K31" s="41"/>
      <c r="L31" s="41">
        <f>[14]พย!AF31</f>
        <v>19691.176470588234</v>
      </c>
      <c r="M31" s="22">
        <f>[14]ธค!AG31</f>
        <v>20765</v>
      </c>
      <c r="N31" s="45">
        <f t="shared" si="1"/>
        <v>21502.058823529413</v>
      </c>
      <c r="O31" s="67"/>
      <c r="P31" s="43"/>
      <c r="Q31" s="43"/>
    </row>
    <row r="32" spans="1:17" x14ac:dyDescent="0.55000000000000004">
      <c r="A32" s="21" t="s">
        <v>68</v>
      </c>
      <c r="B32" s="22">
        <f>[14]มค!AG32</f>
        <v>25163.636363636364</v>
      </c>
      <c r="C32" s="22">
        <f>[14]กพ!AD32</f>
        <v>25813.157894736843</v>
      </c>
      <c r="D32" s="22">
        <f>[14]มีค!AG32</f>
        <v>25073.809523809523</v>
      </c>
      <c r="E32" s="24">
        <f>[14]เมย!AF32</f>
        <v>23583.333333333332</v>
      </c>
      <c r="F32" s="41">
        <f>[14]พค!AG32</f>
        <v>20677.777777777777</v>
      </c>
      <c r="G32" s="41">
        <f>[14]มิย!AF32</f>
        <v>20933.333333333332</v>
      </c>
      <c r="H32" s="41">
        <f>[14]กค!AG32</f>
        <v>21050</v>
      </c>
      <c r="I32" s="41">
        <f>[14]สค!AG32</f>
        <v>21050</v>
      </c>
      <c r="J32" s="41">
        <f>[14]กย!AF32</f>
        <v>21070</v>
      </c>
      <c r="K32" s="41">
        <f>[14]ตค!AG32</f>
        <v>20777.272727272728</v>
      </c>
      <c r="L32" s="41">
        <f>[14]พย!AF32</f>
        <v>19792.105263157893</v>
      </c>
      <c r="M32" s="22">
        <f>[14]ธค!AG32</f>
        <v>20765</v>
      </c>
      <c r="N32" s="45">
        <f t="shared" si="1"/>
        <v>22145.785518088149</v>
      </c>
      <c r="O32" s="67"/>
      <c r="P32" s="43"/>
      <c r="Q32" s="43"/>
    </row>
    <row r="33" spans="1:17" x14ac:dyDescent="0.55000000000000004">
      <c r="A33" s="21" t="s">
        <v>33</v>
      </c>
      <c r="B33" s="22">
        <f>[14]มค!AG33</f>
        <v>22050</v>
      </c>
      <c r="C33" s="22"/>
      <c r="D33" s="22"/>
      <c r="E33" s="24"/>
      <c r="F33" s="41"/>
      <c r="G33" s="41"/>
      <c r="H33" s="41"/>
      <c r="I33" s="41"/>
      <c r="J33" s="41"/>
      <c r="K33" s="41"/>
      <c r="L33" s="41">
        <f>[14]พย!AF33</f>
        <v>17873.529411764706</v>
      </c>
      <c r="M33" s="22">
        <f>[14]ธค!AG33</f>
        <v>18775</v>
      </c>
      <c r="N33" s="45">
        <f t="shared" si="1"/>
        <v>19566.176470588234</v>
      </c>
      <c r="O33" s="67"/>
      <c r="P33" s="43"/>
      <c r="Q33" s="43"/>
    </row>
    <row r="34" spans="1:17" x14ac:dyDescent="0.55000000000000004">
      <c r="A34" s="21" t="s">
        <v>68</v>
      </c>
      <c r="B34" s="22">
        <f>[14]มค!AG34</f>
        <v>23345.454545454544</v>
      </c>
      <c r="C34" s="22">
        <f>[14]กพ!AD34</f>
        <v>24350</v>
      </c>
      <c r="D34" s="22">
        <f>[14]มีค!AG34</f>
        <v>23695.238095238095</v>
      </c>
      <c r="E34" s="24">
        <f>[14]เมย!AF34</f>
        <v>22200</v>
      </c>
      <c r="F34" s="41">
        <f>[14]พค!AG34</f>
        <v>18394.444444444445</v>
      </c>
      <c r="G34" s="41">
        <f>[14]มิย!AF34</f>
        <v>18500</v>
      </c>
      <c r="H34" s="41">
        <f>[14]กค!AG34</f>
        <v>18264.285714285714</v>
      </c>
      <c r="I34" s="41">
        <f>[14]สค!AG34</f>
        <v>17950</v>
      </c>
      <c r="J34" s="41">
        <f>[14]กย!AF34</f>
        <v>18010</v>
      </c>
      <c r="K34" s="41">
        <f>[14]ตค!AG34</f>
        <v>17877.272727272728</v>
      </c>
      <c r="L34" s="41">
        <f>[14]พย!AF34</f>
        <v>17892.105263157893</v>
      </c>
      <c r="M34" s="22">
        <f>[14]ธค!AG34</f>
        <v>18775</v>
      </c>
      <c r="N34" s="45">
        <f t="shared" si="1"/>
        <v>19937.816732487783</v>
      </c>
      <c r="O34" s="67"/>
      <c r="P34" s="43"/>
      <c r="Q34" s="43"/>
    </row>
    <row r="35" spans="1:17" x14ac:dyDescent="0.55000000000000004">
      <c r="A35" s="21" t="s">
        <v>69</v>
      </c>
      <c r="B35" s="22">
        <f>[14]มค!AG35</f>
        <v>26350</v>
      </c>
      <c r="C35" s="22"/>
      <c r="D35" s="22"/>
      <c r="E35" s="24"/>
      <c r="F35" s="41"/>
      <c r="G35" s="41"/>
      <c r="H35" s="41"/>
      <c r="I35" s="41"/>
      <c r="J35" s="41"/>
      <c r="K35" s="41"/>
      <c r="L35" s="41">
        <f>[14]พย!AF35</f>
        <v>23226.470588235294</v>
      </c>
      <c r="M35" s="22">
        <f>[14]ธค!AG35</f>
        <v>23910</v>
      </c>
      <c r="N35" s="45">
        <f t="shared" si="1"/>
        <v>24495.490196078434</v>
      </c>
      <c r="O35" s="67"/>
      <c r="P35" s="43"/>
      <c r="Q35" s="43"/>
    </row>
    <row r="36" spans="1:17" x14ac:dyDescent="0.55000000000000004">
      <c r="A36" s="21" t="s">
        <v>68</v>
      </c>
      <c r="B36" s="22">
        <f>[14]มค!AG36</f>
        <v>26968.18181818182</v>
      </c>
      <c r="C36" s="22">
        <f>[14]กพ!AD36</f>
        <v>27250</v>
      </c>
      <c r="D36" s="22">
        <f>[14]มีค!AG36</f>
        <v>26738.095238095237</v>
      </c>
      <c r="E36" s="24">
        <f>[14]เมย!AF36</f>
        <v>26000</v>
      </c>
      <c r="F36" s="41">
        <f>[14]พค!AG36</f>
        <v>25744.444444444445</v>
      </c>
      <c r="G36" s="41">
        <f>[14]มิย!AF36</f>
        <v>26850</v>
      </c>
      <c r="H36" s="41">
        <f>[14]กค!AG36</f>
        <v>26766.666666666668</v>
      </c>
      <c r="I36" s="41">
        <f>[14]สค!AG36</f>
        <v>26186.842105263157</v>
      </c>
      <c r="J36" s="41">
        <f>[14]กย!AF36</f>
        <v>25980</v>
      </c>
      <c r="K36" s="41">
        <f>[14]ตค!AG36</f>
        <v>25081.81818181818</v>
      </c>
      <c r="L36" s="41">
        <f>[14]พย!AF36</f>
        <v>23365.78947368421</v>
      </c>
      <c r="M36" s="22">
        <f>[14]ธค!AG36</f>
        <v>23910</v>
      </c>
      <c r="N36" s="45">
        <f t="shared" si="1"/>
        <v>25903.486494012806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[14]มค!AG37</f>
        <v>15550</v>
      </c>
      <c r="C38" s="24"/>
      <c r="D38" s="24"/>
      <c r="E38" s="24"/>
      <c r="F38" s="41"/>
      <c r="G38" s="41"/>
      <c r="H38" s="41"/>
      <c r="I38" s="41"/>
      <c r="J38" s="41"/>
      <c r="K38" s="41"/>
      <c r="L38" s="41">
        <f>[14]พย!AF37</f>
        <v>16208.823529411764</v>
      </c>
      <c r="M38" s="22">
        <f>[14]ธค!AG37</f>
        <v>16450</v>
      </c>
      <c r="N38" s="45">
        <f t="shared" si="1"/>
        <v>16069.607843137253</v>
      </c>
      <c r="O38" s="67"/>
      <c r="P38" s="43"/>
      <c r="Q38" s="43"/>
    </row>
    <row r="39" spans="1:17" x14ac:dyDescent="0.55000000000000004">
      <c r="A39" s="21" t="s">
        <v>68</v>
      </c>
      <c r="B39" s="24">
        <f>[14]มค!AG38</f>
        <v>15272.727272727272</v>
      </c>
      <c r="C39" s="24">
        <f>[14]กพ!AD38</f>
        <v>15939.473684210527</v>
      </c>
      <c r="D39" s="24">
        <f>[14]มีค!AG38</f>
        <v>15950</v>
      </c>
      <c r="E39" s="24">
        <f>[14]เมย!AF38</f>
        <v>15838.888888888889</v>
      </c>
      <c r="F39" s="41">
        <f>[14]พค!AG38</f>
        <v>15600</v>
      </c>
      <c r="G39" s="41">
        <f>[14]มิย!AF38</f>
        <v>15895.238095238095</v>
      </c>
      <c r="H39" s="41">
        <f>[14]กค!AG38</f>
        <v>16050</v>
      </c>
      <c r="I39" s="41">
        <f>[14]สค!AG38</f>
        <v>16050</v>
      </c>
      <c r="J39" s="41">
        <f>[14]กย!AF38</f>
        <v>16110</v>
      </c>
      <c r="K39" s="41">
        <f>[14]ตค!AG38</f>
        <v>16377.272727272728</v>
      </c>
      <c r="L39" s="41">
        <f>[14]พย!AF38</f>
        <v>16213.157894736842</v>
      </c>
      <c r="M39" s="22">
        <f>[14]ธค!AG38</f>
        <v>16450</v>
      </c>
      <c r="N39" s="45">
        <f t="shared" si="1"/>
        <v>15978.896546922864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[14]มค!AG39</f>
        <v>7679.545454545455</v>
      </c>
      <c r="C41" s="22">
        <f>[14]กพ!AD39</f>
        <v>7765.7894736842109</v>
      </c>
      <c r="D41" s="22">
        <f>[14]มีค!AG39</f>
        <v>8847.6190476190477</v>
      </c>
      <c r="E41" s="24">
        <f>[14]เมย!AF39</f>
        <v>8788.8888888888887</v>
      </c>
      <c r="F41" s="41">
        <f>[14]พค!AG39</f>
        <v>10108.333333333334</v>
      </c>
      <c r="G41" s="41">
        <f>[14]มิย!AF39</f>
        <v>10461.904761904761</v>
      </c>
      <c r="H41" s="41">
        <f>[14]กค!AG39</f>
        <v>10642.857142857143</v>
      </c>
      <c r="I41" s="41">
        <f>[14]สค!AG39</f>
        <v>10950</v>
      </c>
      <c r="J41" s="41">
        <f>[14]กย!AF39</f>
        <v>6812.5</v>
      </c>
      <c r="K41" s="41">
        <f>[14]ตค!AG39</f>
        <v>8856.818181818182</v>
      </c>
      <c r="L41" s="41">
        <f>[14]พย!AF39</f>
        <v>8755.2631578947367</v>
      </c>
      <c r="M41" s="22">
        <f>[14]ธค!AG39</f>
        <v>8730</v>
      </c>
      <c r="N41" s="45">
        <f t="shared" si="1"/>
        <v>9033.2932868788139</v>
      </c>
      <c r="O41" s="43"/>
      <c r="P41" s="43"/>
      <c r="Q41" s="43"/>
    </row>
    <row r="42" spans="1:17" x14ac:dyDescent="0.55000000000000004">
      <c r="A42" s="21" t="s">
        <v>39</v>
      </c>
      <c r="B42" s="22">
        <f>[14]มค!AG40</f>
        <v>9604.545454545454</v>
      </c>
      <c r="C42" s="22">
        <f>[14]กพ!AD40</f>
        <v>9692.105263157895</v>
      </c>
      <c r="D42" s="22">
        <f>[14]มีค!AG40</f>
        <v>10278.571428571429</v>
      </c>
      <c r="E42" s="24">
        <f>[14]เมย!AF40</f>
        <v>10111.111111111111</v>
      </c>
      <c r="F42" s="41">
        <f>[14]พค!AG40</f>
        <v>11141.666666666666</v>
      </c>
      <c r="G42" s="41">
        <f>[14]มิย!AF40</f>
        <v>11909.523809523809</v>
      </c>
      <c r="H42" s="41">
        <f>[14]กค!AG40</f>
        <v>11538.095238095239</v>
      </c>
      <c r="I42" s="41">
        <f>[14]สค!AG40</f>
        <v>12423.684210526315</v>
      </c>
      <c r="J42" s="41">
        <f>[14]กย!AF40</f>
        <v>10910</v>
      </c>
      <c r="K42" s="41">
        <f>[14]ตค!AG40</f>
        <v>9970.454545454546</v>
      </c>
      <c r="L42" s="41">
        <f>[14]พย!AF40</f>
        <v>10139.473684210527</v>
      </c>
      <c r="M42" s="22">
        <f>[14]ธค!AG40</f>
        <v>10455</v>
      </c>
      <c r="N42" s="45">
        <f t="shared" si="1"/>
        <v>10681.185950988583</v>
      </c>
      <c r="O42" s="43"/>
      <c r="P42" s="43"/>
      <c r="Q42" s="43"/>
    </row>
    <row r="43" spans="1:17" x14ac:dyDescent="0.55000000000000004">
      <c r="A43" s="21" t="s">
        <v>40</v>
      </c>
      <c r="B43" s="22">
        <f>[14]มค!AG41</f>
        <v>1250</v>
      </c>
      <c r="C43" s="22">
        <f>[14]กพ!AD41</f>
        <v>1139.4736842105262</v>
      </c>
      <c r="D43" s="22">
        <f>[14]มีค!AG41</f>
        <v>1388.0952380952381</v>
      </c>
      <c r="E43" s="24">
        <f>[14]เมย!AF41</f>
        <v>1400</v>
      </c>
      <c r="F43" s="41">
        <f>[14]พค!AG41</f>
        <v>1641.6666666666667</v>
      </c>
      <c r="G43" s="41">
        <f>[14]มิย!AF41</f>
        <v>1488.0952380952381</v>
      </c>
      <c r="H43" s="41">
        <f>[14]กค!AG41</f>
        <v>1471.4285714285713</v>
      </c>
      <c r="I43" s="41">
        <f>[14]สค!AG41</f>
        <v>1500</v>
      </c>
      <c r="J43" s="41">
        <f>[14]กย!AF41</f>
        <v>1477.5</v>
      </c>
      <c r="K43" s="41">
        <f>[14]ตค!AG41</f>
        <v>1450</v>
      </c>
      <c r="L43" s="41">
        <f>[14]พย!AF41</f>
        <v>1450</v>
      </c>
      <c r="M43" s="22">
        <f>[14]ธค!AG41</f>
        <v>1450</v>
      </c>
      <c r="N43" s="45">
        <f t="shared" si="1"/>
        <v>1425.5216165413533</v>
      </c>
      <c r="O43" s="43"/>
      <c r="P43" s="43"/>
      <c r="Q43" s="43"/>
    </row>
    <row r="44" spans="1:17" x14ac:dyDescent="0.55000000000000004">
      <c r="A44" s="31" t="s">
        <v>41</v>
      </c>
      <c r="B44" s="25">
        <f>[14]มค!AG42</f>
        <v>6331.818181818182</v>
      </c>
      <c r="C44" s="25">
        <f>[14]กพ!AD42</f>
        <v>6165.7894736842109</v>
      </c>
      <c r="D44" s="25">
        <f>[14]มีค!AG42</f>
        <v>6511.9047619047615</v>
      </c>
      <c r="E44" s="71">
        <f>[14]เมย!AF42</f>
        <v>6177.7777777777774</v>
      </c>
      <c r="F44" s="25">
        <f>[14]พค!AG42</f>
        <v>7552.7777777777774</v>
      </c>
      <c r="G44" s="25">
        <f>[14]มิย!AF42</f>
        <v>8328.5714285714294</v>
      </c>
      <c r="H44" s="25">
        <f>[14]กค!AG42</f>
        <v>8909.5238095238092</v>
      </c>
      <c r="I44" s="25">
        <f>[14]สค!AG42</f>
        <v>9913.1578947368416</v>
      </c>
      <c r="J44" s="25">
        <f>[14]กย!AF42</f>
        <v>8920</v>
      </c>
      <c r="K44" s="25">
        <f>[14]ตค!AG42</f>
        <v>8402.2727272727279</v>
      </c>
      <c r="L44" s="25">
        <f>[14]พย!AF42</f>
        <v>7989.4736842105267</v>
      </c>
      <c r="M44" s="25">
        <f>[14]ธค!AG42</f>
        <v>7600</v>
      </c>
      <c r="N44" s="70">
        <f t="shared" si="1"/>
        <v>7733.5889597731702</v>
      </c>
      <c r="O44" s="43"/>
      <c r="P44" s="43"/>
      <c r="Q44" s="43"/>
    </row>
    <row r="45" spans="1:17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58" t="s">
        <v>70</v>
      </c>
      <c r="B46" s="60"/>
      <c r="C46" s="60"/>
      <c r="D46" s="60"/>
      <c r="E46" s="24"/>
      <c r="F46" s="41"/>
      <c r="G46" s="41"/>
      <c r="H46" s="41"/>
      <c r="I46" s="41"/>
      <c r="J46" s="41"/>
      <c r="K46" s="41"/>
      <c r="L46" s="41">
        <f>[14]พย!AF43</f>
        <v>16367.64705882353</v>
      </c>
      <c r="M46" s="60"/>
      <c r="N46" s="45">
        <f t="shared" ref="N46:N53" si="2">AVERAGE(B46:M46)</f>
        <v>16367.64705882353</v>
      </c>
      <c r="O46" s="43"/>
      <c r="P46" s="43"/>
      <c r="Q46" s="43"/>
    </row>
    <row r="47" spans="1:17" x14ac:dyDescent="0.55000000000000004">
      <c r="A47" s="58" t="s">
        <v>71</v>
      </c>
      <c r="B47" s="60">
        <f>[14]มค!AG44</f>
        <v>21213.636363636364</v>
      </c>
      <c r="C47" s="60">
        <f>[14]กพ!AD44</f>
        <v>21450</v>
      </c>
      <c r="D47" s="60">
        <f>[14]มีค!AG44</f>
        <v>20345.238095238095</v>
      </c>
      <c r="E47" s="24">
        <f>[14]เมย!AF44</f>
        <v>17466.666666666668</v>
      </c>
      <c r="F47" s="41">
        <f>[14]พค!AG44</f>
        <v>16722.222222222223</v>
      </c>
      <c r="G47" s="41">
        <f>[14]มิย!AF44</f>
        <v>17169.047619047618</v>
      </c>
      <c r="H47" s="41">
        <f>[14]กค!AG44</f>
        <v>18150</v>
      </c>
      <c r="I47" s="41">
        <f>[14]สค!AG44</f>
        <v>17750</v>
      </c>
      <c r="J47" s="41">
        <f>[14]กย!AF44</f>
        <v>16890</v>
      </c>
      <c r="K47" s="41">
        <f>[14]ตค!AG44</f>
        <v>16654.545454545456</v>
      </c>
      <c r="L47" s="41">
        <f>[14]พย!AF44</f>
        <v>16376.315789473685</v>
      </c>
      <c r="M47" s="60">
        <f>[14]ธค!AG44</f>
        <v>16715</v>
      </c>
      <c r="N47" s="45">
        <f t="shared" si="2"/>
        <v>18075.222684235843</v>
      </c>
      <c r="O47" s="67"/>
      <c r="P47" s="43"/>
      <c r="Q47" s="43"/>
    </row>
    <row r="48" spans="1:17" x14ac:dyDescent="0.55000000000000004">
      <c r="A48" s="58" t="s">
        <v>72</v>
      </c>
      <c r="B48" s="60"/>
      <c r="C48" s="60"/>
      <c r="D48" s="60"/>
      <c r="E48" s="24"/>
      <c r="F48" s="41"/>
      <c r="G48" s="41"/>
      <c r="H48" s="41"/>
      <c r="I48" s="41"/>
      <c r="J48" s="41"/>
      <c r="K48" s="41"/>
      <c r="L48" s="41">
        <f>[14]พย!AF45</f>
        <v>9897.0588235294126</v>
      </c>
      <c r="M48" s="60"/>
      <c r="N48" s="45">
        <f t="shared" si="2"/>
        <v>9897.0588235294126</v>
      </c>
      <c r="O48" s="67"/>
      <c r="P48" s="43"/>
      <c r="Q48" s="43"/>
    </row>
    <row r="49" spans="1:17" x14ac:dyDescent="0.55000000000000004">
      <c r="A49" s="61" t="s">
        <v>48</v>
      </c>
      <c r="B49" s="60">
        <f>[14]มค!AG46</f>
        <v>9550</v>
      </c>
      <c r="C49" s="60">
        <f>[14]กพ!AD46</f>
        <v>10513.157894736842</v>
      </c>
      <c r="D49" s="60">
        <f>[14]มีค!AG46</f>
        <v>10435.714285714286</v>
      </c>
      <c r="E49" s="24">
        <f>[14]เมย!AF46</f>
        <v>9566.6666666666661</v>
      </c>
      <c r="F49" s="41">
        <f>[14]พค!AG46</f>
        <v>9100</v>
      </c>
      <c r="G49" s="41">
        <f>[14]มิย!AF46</f>
        <v>9221.4285714285706</v>
      </c>
      <c r="H49" s="41">
        <f>[14]กค!AG46</f>
        <v>9721.4285714285706</v>
      </c>
      <c r="I49" s="41">
        <f>[14]สค!AG46</f>
        <v>9950</v>
      </c>
      <c r="J49" s="41">
        <f>[14]กย!AF46</f>
        <v>9745</v>
      </c>
      <c r="K49" s="41">
        <f>[14]ตค!AG46</f>
        <v>10204.545454545454</v>
      </c>
      <c r="L49" s="41">
        <f>[14]พย!AF46</f>
        <v>9923.6842105263149</v>
      </c>
      <c r="M49" s="60">
        <f>[14]ธค!AG46</f>
        <v>10070</v>
      </c>
      <c r="N49" s="45">
        <f t="shared" si="2"/>
        <v>9833.4688045872263</v>
      </c>
      <c r="O49" s="67"/>
      <c r="P49" s="43"/>
      <c r="Q49" s="43"/>
    </row>
    <row r="50" spans="1:17" x14ac:dyDescent="0.55000000000000004">
      <c r="A50" s="55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58" t="s">
        <v>74</v>
      </c>
      <c r="B51" s="60">
        <f>[14]มค!AG47</f>
        <v>13913.636363636364</v>
      </c>
      <c r="C51" s="60">
        <f>[14]กพ!AD47</f>
        <v>14050</v>
      </c>
      <c r="D51" s="60">
        <f>[14]มีค!AG47</f>
        <v>12438.095238095239</v>
      </c>
      <c r="E51" s="24">
        <f>[14]เมย!AF47</f>
        <v>12238.888888888889</v>
      </c>
      <c r="F51" s="41">
        <f>[14]พค!AG47</f>
        <v>12191.666666666666</v>
      </c>
      <c r="G51" s="41">
        <f>[14]มิย!AF47</f>
        <v>12626.190476190477</v>
      </c>
      <c r="H51" s="41">
        <f>[14]กค!AG47</f>
        <v>12926.190476190477</v>
      </c>
      <c r="I51" s="41">
        <f>[14]สค!AG47</f>
        <v>12876.315789473685</v>
      </c>
      <c r="J51" s="41">
        <f>[14]กย!AF47</f>
        <v>12705</v>
      </c>
      <c r="K51" s="41">
        <f>[14]ตค!AG47</f>
        <v>12627.272727272728</v>
      </c>
      <c r="L51" s="41">
        <f>[14]พย!AF47</f>
        <v>12323.684210526315</v>
      </c>
      <c r="M51" s="60">
        <f>[14]ธค!AG47</f>
        <v>12400</v>
      </c>
      <c r="N51" s="45">
        <f t="shared" si="2"/>
        <v>12776.411736411736</v>
      </c>
      <c r="Q51" s="43"/>
    </row>
    <row r="52" spans="1:17" x14ac:dyDescent="0.55000000000000004">
      <c r="A52" s="58" t="s">
        <v>75</v>
      </c>
      <c r="B52" s="60">
        <f>[14]มค!AG48</f>
        <v>13218.181818181818</v>
      </c>
      <c r="C52" s="60">
        <f>[14]กพ!AD48</f>
        <v>13350</v>
      </c>
      <c r="D52" s="60">
        <f>[14]มีค!AG48</f>
        <v>12085.714285714286</v>
      </c>
      <c r="E52" s="24">
        <f>[14]เมย!AF48</f>
        <v>11838.888888888889</v>
      </c>
      <c r="F52" s="41">
        <f>[14]พค!AG48</f>
        <v>11730.555555555555</v>
      </c>
      <c r="G52" s="41">
        <f>[14]มิย!AF48</f>
        <v>12107.142857142857</v>
      </c>
      <c r="H52" s="41">
        <f>[14]กค!AG48</f>
        <v>12540.476190476191</v>
      </c>
      <c r="I52" s="41">
        <f>[14]สค!AG48</f>
        <v>12439.473684210527</v>
      </c>
      <c r="J52" s="41">
        <f>[14]กย!AF48</f>
        <v>12310</v>
      </c>
      <c r="K52" s="41">
        <f>[14]ตค!AG48</f>
        <v>12272.727272727272</v>
      </c>
      <c r="L52" s="41">
        <f>[14]พย!AF48</f>
        <v>12071.052631578947</v>
      </c>
      <c r="M52" s="60">
        <f>[14]ธค!AG48</f>
        <v>12000</v>
      </c>
      <c r="N52" s="45">
        <f t="shared" si="2"/>
        <v>12330.351098706364</v>
      </c>
      <c r="Q52" s="43"/>
    </row>
    <row r="53" spans="1:17" x14ac:dyDescent="0.55000000000000004">
      <c r="A53" s="72" t="s">
        <v>76</v>
      </c>
      <c r="B53" s="63">
        <f>[14]มค!AG49</f>
        <v>8750</v>
      </c>
      <c r="C53" s="63">
        <f>[14]กพ!AD49</f>
        <v>8623.6842105263149</v>
      </c>
      <c r="D53" s="63">
        <f>[14]มีค!AG49</f>
        <v>8423.8095238095229</v>
      </c>
      <c r="E53" s="71">
        <f>[14]เมย!AF49</f>
        <v>8100</v>
      </c>
      <c r="F53" s="25">
        <f>[14]พค!AG49</f>
        <v>8100</v>
      </c>
      <c r="G53" s="25">
        <f>[14]มิย!AF49</f>
        <v>8230.9523809523816</v>
      </c>
      <c r="H53" s="25">
        <f>[14]กค!AG49</f>
        <v>8654.7619047619046</v>
      </c>
      <c r="I53" s="25">
        <f>[14]สค!AG49</f>
        <v>8807.894736842105</v>
      </c>
      <c r="J53" s="25">
        <f>[14]กย!AF49</f>
        <v>8575</v>
      </c>
      <c r="K53" s="25">
        <f>[14]ตค!AG49</f>
        <v>8463.636363636364</v>
      </c>
      <c r="L53" s="25">
        <f>[14]พย!AF49</f>
        <v>8450</v>
      </c>
      <c r="M53" s="63">
        <f>[14]ธค!AG49</f>
        <v>8535</v>
      </c>
      <c r="N53" s="70">
        <f t="shared" si="2"/>
        <v>8476.2282600440503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3:A5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85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[15]มค!AG3</f>
        <v>33290</v>
      </c>
      <c r="C3" s="22">
        <f>[15]กพ!AD3</f>
        <v>33450</v>
      </c>
      <c r="D3" s="41">
        <f>[15]มีค!AG3</f>
        <v>33450</v>
      </c>
      <c r="E3" s="41">
        <f>[15]เมย!AF3</f>
        <v>33450</v>
      </c>
      <c r="F3" s="41">
        <f>[15]พค!AG3</f>
        <v>33450</v>
      </c>
      <c r="G3" s="41">
        <f>[15]มิย!AF3</f>
        <v>33450</v>
      </c>
      <c r="H3" s="41">
        <f>[15]กค!AG3</f>
        <v>33664.285714285717</v>
      </c>
      <c r="I3" s="41">
        <f>[15]สค!AG3</f>
        <v>33950</v>
      </c>
      <c r="J3" s="41">
        <f>[15]กย!AF3</f>
        <v>33950</v>
      </c>
      <c r="K3" s="41">
        <f>[15]ตค!AG3</f>
        <v>33654.761904761908</v>
      </c>
      <c r="L3" s="41">
        <f>[15]พย!AF3</f>
        <v>31326.190476190477</v>
      </c>
      <c r="M3" s="22">
        <f>[15]ธค!AG3</f>
        <v>29785</v>
      </c>
      <c r="N3" s="42">
        <f>AVERAGE(B3:M3)</f>
        <v>33072.519841269837</v>
      </c>
      <c r="O3" s="43"/>
      <c r="P3" s="43"/>
      <c r="Q3" s="43"/>
    </row>
    <row r="4" spans="1:17" x14ac:dyDescent="0.55000000000000004">
      <c r="A4" s="21" t="s">
        <v>45</v>
      </c>
      <c r="B4" s="22">
        <f>[15]มค!AG4</f>
        <v>29570</v>
      </c>
      <c r="C4" s="22">
        <f>[15]กพ!AD4</f>
        <v>29750</v>
      </c>
      <c r="D4" s="41">
        <f>[15]มีค!AG4</f>
        <v>29335.714285714286</v>
      </c>
      <c r="E4" s="41">
        <f>[15]เมย!AF4</f>
        <v>28855.555555555555</v>
      </c>
      <c r="F4" s="41">
        <f>[15]พค!AG4</f>
        <v>27938.888888888891</v>
      </c>
      <c r="G4" s="41">
        <f>[15]มิย!AF4</f>
        <v>27040.476190476191</v>
      </c>
      <c r="H4" s="41">
        <f>[15]กค!AG4</f>
        <v>28373.809523809523</v>
      </c>
      <c r="I4" s="41">
        <f>[15]สค!AG4</f>
        <v>28870</v>
      </c>
      <c r="J4" s="41">
        <f>[15]กย!AF4</f>
        <v>28095.454545454544</v>
      </c>
      <c r="K4" s="41">
        <f>[15]ตค!AG4</f>
        <v>28021.428571428572</v>
      </c>
      <c r="L4" s="41">
        <f>[15]พย!AF4</f>
        <v>26483.333333333332</v>
      </c>
      <c r="M4" s="22">
        <f>[15]ธค!AG4</f>
        <v>24785</v>
      </c>
      <c r="N4" s="45">
        <f t="shared" ref="N4:N22" si="0">AVERAGE(B4:M4)</f>
        <v>28093.305074555075</v>
      </c>
      <c r="O4" s="67"/>
      <c r="P4" s="43"/>
      <c r="Q4" s="43"/>
    </row>
    <row r="5" spans="1:17" x14ac:dyDescent="0.55000000000000004">
      <c r="A5" s="21" t="s">
        <v>17</v>
      </c>
      <c r="B5" s="22">
        <f>[15]มค!AG5</f>
        <v>32350</v>
      </c>
      <c r="C5" s="22">
        <f>[15]กพ!AD5</f>
        <v>32550</v>
      </c>
      <c r="D5" s="41">
        <f>[15]มีค!AG5</f>
        <v>32026.190476190477</v>
      </c>
      <c r="E5" s="41">
        <f>[15]เมย!AF5</f>
        <v>31550</v>
      </c>
      <c r="F5" s="41">
        <f>[15]พค!AG5</f>
        <v>31550</v>
      </c>
      <c r="G5" s="41">
        <f>[15]มิย!AF5</f>
        <v>31550</v>
      </c>
      <c r="H5" s="41">
        <f>[15]กค!AG5</f>
        <v>31721.428571428572</v>
      </c>
      <c r="I5" s="41">
        <f>[15]สค!AG5</f>
        <v>31950</v>
      </c>
      <c r="J5" s="41">
        <f>[15]กย!AF5</f>
        <v>31950</v>
      </c>
      <c r="K5" s="41">
        <f>[15]ตค!AG5</f>
        <v>31654.761904761905</v>
      </c>
      <c r="L5" s="41">
        <f>[15]พย!AF5</f>
        <v>28307.142857142859</v>
      </c>
      <c r="M5" s="22">
        <f>[15]ธค!AG5</f>
        <v>25885</v>
      </c>
      <c r="N5" s="45">
        <f>AVERAGE(B5:M5)</f>
        <v>31087.04365079365</v>
      </c>
      <c r="O5" s="67"/>
      <c r="P5" s="43"/>
      <c r="Q5" s="43"/>
    </row>
    <row r="6" spans="1:17" x14ac:dyDescent="0.55000000000000004">
      <c r="A6" s="21" t="s">
        <v>46</v>
      </c>
      <c r="B6" s="22">
        <f>[15]มค!AG6</f>
        <v>28985</v>
      </c>
      <c r="C6" s="22">
        <f>[15]กพ!AD6</f>
        <v>29250</v>
      </c>
      <c r="D6" s="41">
        <f>[15]มีค!AG6</f>
        <v>28054.761904761905</v>
      </c>
      <c r="E6" s="41">
        <f>[15]เมย!AF6</f>
        <v>27338.888888888891</v>
      </c>
      <c r="F6" s="41">
        <f>[15]พค!AG6</f>
        <v>27138.888888888891</v>
      </c>
      <c r="G6" s="41">
        <f>[15]มิย!AF6</f>
        <v>26430.952380952382</v>
      </c>
      <c r="H6" s="41">
        <f>[15]กค!AG6</f>
        <v>27502.380952380954</v>
      </c>
      <c r="I6" s="41">
        <f>[15]สค!AG6</f>
        <v>27870</v>
      </c>
      <c r="J6" s="41">
        <f>[15]กย!AF6</f>
        <v>27163.636363636364</v>
      </c>
      <c r="K6" s="41">
        <f>[15]ตค!AG6</f>
        <v>27021.428571428572</v>
      </c>
      <c r="L6" s="41">
        <f>[15]พย!AF6</f>
        <v>25483.333333333332</v>
      </c>
      <c r="M6" s="22">
        <f>[15]ธค!AG6</f>
        <v>23785</v>
      </c>
      <c r="N6" s="45">
        <f t="shared" si="0"/>
        <v>27168.689273689273</v>
      </c>
      <c r="O6" s="67">
        <f>AVERAGE(B6:G6)</f>
        <v>27866.415343915345</v>
      </c>
      <c r="P6" s="43"/>
      <c r="Q6" s="43"/>
    </row>
    <row r="7" spans="1:17" x14ac:dyDescent="0.55000000000000004">
      <c r="A7" s="21" t="s">
        <v>18</v>
      </c>
      <c r="B7" s="22">
        <f>[15]มค!AG7</f>
        <v>10445</v>
      </c>
      <c r="C7" s="22">
        <f>[15]กพ!AD7</f>
        <v>10230</v>
      </c>
      <c r="D7" s="41">
        <f>[15]มีค!AG7</f>
        <v>10250</v>
      </c>
      <c r="E7" s="41">
        <f>[15]เมย!AF7</f>
        <v>10216.666666666666</v>
      </c>
      <c r="F7" s="41">
        <f>[15]พค!AG7</f>
        <v>10150</v>
      </c>
      <c r="G7" s="41">
        <f>[15]มิย!AF7</f>
        <v>10364.285714285714</v>
      </c>
      <c r="H7" s="41">
        <f>[15]กค!AG7</f>
        <v>10930.952380952382</v>
      </c>
      <c r="I7" s="41">
        <f>[15]สค!AG7</f>
        <v>11510</v>
      </c>
      <c r="J7" s="41">
        <f>[15]กย!AF7</f>
        <v>11672.727272727272</v>
      </c>
      <c r="K7" s="41">
        <f>[15]ตค!AG7</f>
        <v>11564.285714285714</v>
      </c>
      <c r="L7" s="41">
        <f>[15]พย!AF7</f>
        <v>11497.619047619048</v>
      </c>
      <c r="M7" s="22">
        <f>[15]ธค!AG7</f>
        <v>11585</v>
      </c>
      <c r="N7" s="45">
        <f t="shared" si="0"/>
        <v>10868.044733044733</v>
      </c>
      <c r="O7" s="67"/>
      <c r="P7" s="43"/>
      <c r="Q7" s="43"/>
    </row>
    <row r="8" spans="1:17" x14ac:dyDescent="0.55000000000000004">
      <c r="A8" s="21" t="s">
        <v>46</v>
      </c>
      <c r="B8" s="22">
        <f>[15]มค!AG8</f>
        <v>10445</v>
      </c>
      <c r="C8" s="22">
        <f>[15]กพ!AD8</f>
        <v>10230</v>
      </c>
      <c r="D8" s="41">
        <f>[15]มีค!AG8</f>
        <v>10250</v>
      </c>
      <c r="E8" s="41">
        <f>[15]เมย!AF8</f>
        <v>10216.666666666666</v>
      </c>
      <c r="F8" s="41">
        <f>[15]พค!AG8</f>
        <v>10150</v>
      </c>
      <c r="G8" s="41">
        <f>[15]มิย!AF8</f>
        <v>10364.285714285714</v>
      </c>
      <c r="H8" s="41">
        <f>[15]กค!AG8</f>
        <v>10930.952380952382</v>
      </c>
      <c r="I8" s="41">
        <f>[15]สค!AG8</f>
        <v>11510</v>
      </c>
      <c r="J8" s="41">
        <f>[15]กย!AF8</f>
        <v>11672.727272727272</v>
      </c>
      <c r="K8" s="41">
        <f>[15]ตค!AG8</f>
        <v>11564.285714285714</v>
      </c>
      <c r="L8" s="41">
        <f>[15]พย!AF8</f>
        <v>11497.619047619048</v>
      </c>
      <c r="M8" s="22">
        <f>[15]ธค!AG8</f>
        <v>11585</v>
      </c>
      <c r="N8" s="45">
        <f t="shared" si="0"/>
        <v>10868.044733044733</v>
      </c>
      <c r="O8" s="67"/>
      <c r="P8" s="43"/>
      <c r="Q8" s="43"/>
    </row>
    <row r="9" spans="1:17" x14ac:dyDescent="0.55000000000000004">
      <c r="A9" s="21" t="s">
        <v>19</v>
      </c>
      <c r="B9" s="22">
        <f>[15]มค!AG9</f>
        <v>14345</v>
      </c>
      <c r="C9" s="22">
        <f>[15]กพ!AD9</f>
        <v>14250</v>
      </c>
      <c r="D9" s="41">
        <f>[15]มีค!AG9</f>
        <v>13854.761904761905</v>
      </c>
      <c r="E9" s="41">
        <f>[15]เมย!AF9</f>
        <v>13300</v>
      </c>
      <c r="F9" s="41">
        <f>[15]พค!AG9</f>
        <v>13250</v>
      </c>
      <c r="G9" s="41">
        <f>[15]มิย!AF9</f>
        <v>13178.571428571429</v>
      </c>
      <c r="H9" s="41">
        <f>[15]กค!AG9</f>
        <v>14026.190476190477</v>
      </c>
      <c r="I9" s="41">
        <f>[15]สค!AG9</f>
        <v>13760</v>
      </c>
      <c r="J9" s="41">
        <f>[15]กย!AF9</f>
        <v>13372.727272727272</v>
      </c>
      <c r="K9" s="41">
        <f>[15]ตค!AG9</f>
        <v>13869.047619047618</v>
      </c>
      <c r="L9" s="41">
        <f>[15]พย!AF9</f>
        <v>13773.809523809523</v>
      </c>
      <c r="M9" s="22">
        <f>[15]ธค!AG9</f>
        <v>13510</v>
      </c>
      <c r="N9" s="45">
        <f t="shared" si="0"/>
        <v>13707.509018759019</v>
      </c>
      <c r="O9" s="43"/>
      <c r="P9" s="43"/>
      <c r="Q9" s="43"/>
    </row>
    <row r="10" spans="1:17" x14ac:dyDescent="0.55000000000000004">
      <c r="A10" s="21" t="s">
        <v>46</v>
      </c>
      <c r="B10" s="22">
        <f>[15]มค!AG10</f>
        <v>13745</v>
      </c>
      <c r="C10" s="22">
        <f>[15]กพ!AD10</f>
        <v>13650</v>
      </c>
      <c r="D10" s="41">
        <f>[15]มีค!AG10</f>
        <v>13297.619047619048</v>
      </c>
      <c r="E10" s="41">
        <f>[15]เมย!AF10</f>
        <v>12800</v>
      </c>
      <c r="F10" s="41">
        <f>[15]พค!AG10</f>
        <v>12750</v>
      </c>
      <c r="G10" s="41">
        <f>[15]มิย!AF10</f>
        <v>12678.571428571429</v>
      </c>
      <c r="H10" s="41">
        <f>[15]กค!AG10</f>
        <v>13526.190476190477</v>
      </c>
      <c r="I10" s="41">
        <f>[15]สค!AG10</f>
        <v>13260</v>
      </c>
      <c r="J10" s="41">
        <f>[15]กย!AF10</f>
        <v>12872.727272727272</v>
      </c>
      <c r="K10" s="41">
        <f>[15]ตค!AG10</f>
        <v>13369.047619047618</v>
      </c>
      <c r="L10" s="41">
        <f>[15]พย!AF10</f>
        <v>13273.809523809523</v>
      </c>
      <c r="M10" s="22">
        <f>[15]ธค!AG10</f>
        <v>13010</v>
      </c>
      <c r="N10" s="45">
        <f t="shared" si="0"/>
        <v>13186.080447330451</v>
      </c>
      <c r="O10" s="43"/>
      <c r="P10" s="43"/>
      <c r="Q10" s="43"/>
    </row>
    <row r="11" spans="1:17" x14ac:dyDescent="0.55000000000000004">
      <c r="A11" s="21" t="s">
        <v>20</v>
      </c>
      <c r="B11" s="22">
        <f>[15]มค!AG11</f>
        <v>13340</v>
      </c>
      <c r="C11" s="22">
        <f>[15]กพ!AD11</f>
        <v>13250</v>
      </c>
      <c r="D11" s="41">
        <f>[15]มีค!AG11</f>
        <v>12940.476190476191</v>
      </c>
      <c r="E11" s="41">
        <f>[15]เมย!AF11</f>
        <v>12500</v>
      </c>
      <c r="F11" s="41">
        <f>[15]พค!AG11</f>
        <v>12450</v>
      </c>
      <c r="G11" s="41">
        <f>[15]มิย!AF11</f>
        <v>12207.142857142857</v>
      </c>
      <c r="H11" s="41">
        <f>[15]กค!AG11</f>
        <v>13030.952380952382</v>
      </c>
      <c r="I11" s="41">
        <f>[15]สค!AG11</f>
        <v>12760</v>
      </c>
      <c r="J11" s="41">
        <f>[15]กย!AF11</f>
        <v>12372.727272727272</v>
      </c>
      <c r="K11" s="41">
        <f>[15]ตค!AG11</f>
        <v>12869.047619047618</v>
      </c>
      <c r="L11" s="41">
        <f>[15]พย!AF11</f>
        <v>12773.809523809523</v>
      </c>
      <c r="M11" s="22">
        <f>[15]ธค!AG11</f>
        <v>12510</v>
      </c>
      <c r="N11" s="45">
        <f t="shared" si="0"/>
        <v>12750.34632034632</v>
      </c>
      <c r="O11" s="43"/>
      <c r="P11" s="43"/>
      <c r="Q11" s="43"/>
    </row>
    <row r="12" spans="1:17" x14ac:dyDescent="0.55000000000000004">
      <c r="A12" s="21" t="s">
        <v>47</v>
      </c>
      <c r="B12" s="22">
        <f>[15]มค!AG12</f>
        <v>12840</v>
      </c>
      <c r="C12" s="22">
        <f>[15]กพ!AD12</f>
        <v>12750</v>
      </c>
      <c r="D12" s="41">
        <f>[15]มีค!AG12</f>
        <v>12440.476190476191</v>
      </c>
      <c r="E12" s="41">
        <f>[15]เมย!AF12</f>
        <v>12000</v>
      </c>
      <c r="F12" s="41">
        <f>[15]พค!AG12</f>
        <v>11950</v>
      </c>
      <c r="G12" s="41">
        <f>[15]มิย!AF12</f>
        <v>11707.142857142857</v>
      </c>
      <c r="H12" s="41">
        <f>[15]กค!AG12</f>
        <v>12530.952380952382</v>
      </c>
      <c r="I12" s="41">
        <f>[15]สค!AG12</f>
        <v>12260</v>
      </c>
      <c r="J12" s="41">
        <f>[15]กย!AF12</f>
        <v>11872.727272727272</v>
      </c>
      <c r="K12" s="41">
        <f>[15]ตค!AG12</f>
        <v>12369.047619047618</v>
      </c>
      <c r="L12" s="41">
        <f>[15]พย!AF12</f>
        <v>12273.809523809523</v>
      </c>
      <c r="M12" s="22">
        <f>[15]ธค!AG12</f>
        <v>12010</v>
      </c>
      <c r="N12" s="45">
        <f t="shared" si="0"/>
        <v>12250.34632034632</v>
      </c>
      <c r="O12" s="43"/>
      <c r="P12" s="43"/>
      <c r="Q12" s="43"/>
    </row>
    <row r="13" spans="1:17" x14ac:dyDescent="0.55000000000000004">
      <c r="A13" s="21" t="s">
        <v>21</v>
      </c>
      <c r="B13" s="22">
        <f>[15]มค!AG13</f>
        <v>13145</v>
      </c>
      <c r="C13" s="22">
        <f>[15]กพ!AD13</f>
        <v>13050</v>
      </c>
      <c r="D13" s="41">
        <f>[15]มีค!AG13</f>
        <v>12769.047619047618</v>
      </c>
      <c r="E13" s="41">
        <f>[15]เมย!AF13</f>
        <v>12400</v>
      </c>
      <c r="F13" s="41">
        <f>[15]พค!AG13</f>
        <v>12350</v>
      </c>
      <c r="G13" s="41">
        <f>[15]มิย!AF13</f>
        <v>12059.523809523809</v>
      </c>
      <c r="H13" s="41">
        <f>[15]กค!AG13</f>
        <v>12792.857142857143</v>
      </c>
      <c r="I13" s="41">
        <f>[15]สค!AG13</f>
        <v>12560</v>
      </c>
      <c r="J13" s="41">
        <f>[15]กย!AF13</f>
        <v>12172.727272727272</v>
      </c>
      <c r="K13" s="41">
        <f>[15]ตค!AG13</f>
        <v>12669.047619047618</v>
      </c>
      <c r="L13" s="41">
        <f>[15]พย!AF13</f>
        <v>12573.809523809523</v>
      </c>
      <c r="M13" s="22">
        <f>[15]ธค!AG13</f>
        <v>12310</v>
      </c>
      <c r="N13" s="45">
        <f t="shared" si="0"/>
        <v>12571.001082251081</v>
      </c>
      <c r="O13" s="43"/>
      <c r="P13" s="43"/>
      <c r="Q13" s="43"/>
    </row>
    <row r="14" spans="1:17" x14ac:dyDescent="0.55000000000000004">
      <c r="A14" s="21" t="s">
        <v>47</v>
      </c>
      <c r="B14" s="22">
        <f>[15]มค!AG14</f>
        <v>12645</v>
      </c>
      <c r="C14" s="22">
        <f>[15]กพ!AD14</f>
        <v>12550</v>
      </c>
      <c r="D14" s="41">
        <f>[15]มีค!AG14</f>
        <v>12269.047619047618</v>
      </c>
      <c r="E14" s="41">
        <f>[15]เมย!AF14</f>
        <v>11900</v>
      </c>
      <c r="F14" s="41">
        <f>[15]พค!AG14</f>
        <v>11850</v>
      </c>
      <c r="G14" s="41">
        <f>[15]มิย!AF14</f>
        <v>11559.523809523809</v>
      </c>
      <c r="H14" s="41">
        <f>[15]กค!AG14</f>
        <v>12292.857142857143</v>
      </c>
      <c r="I14" s="41">
        <f>[15]สค!AG14</f>
        <v>12060</v>
      </c>
      <c r="J14" s="41">
        <f>[15]กย!AF14</f>
        <v>11659.09090909091</v>
      </c>
      <c r="K14" s="41">
        <f>[15]ตค!AG14</f>
        <v>12169.047619047618</v>
      </c>
      <c r="L14" s="41">
        <f>[15]พย!AF14</f>
        <v>12073.809523809523</v>
      </c>
      <c r="M14" s="22">
        <f>[15]ธค!AG14</f>
        <v>11810</v>
      </c>
      <c r="N14" s="45">
        <f t="shared" si="0"/>
        <v>12069.864718614719</v>
      </c>
      <c r="O14" s="43"/>
      <c r="P14" s="43"/>
      <c r="Q14" s="43"/>
    </row>
    <row r="15" spans="1:17" x14ac:dyDescent="0.55000000000000004">
      <c r="A15" s="21" t="s">
        <v>22</v>
      </c>
      <c r="B15" s="22"/>
      <c r="C15" s="22"/>
      <c r="D15" s="41"/>
      <c r="E15" s="68"/>
      <c r="F15" s="68"/>
      <c r="G15" s="68"/>
      <c r="H15" s="68"/>
      <c r="I15" s="68"/>
      <c r="J15" s="68"/>
      <c r="K15" s="68"/>
      <c r="L15" s="68"/>
      <c r="M15" s="68"/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/>
      <c r="C16" s="22"/>
      <c r="D16" s="41"/>
      <c r="E16" s="68"/>
      <c r="F16" s="68"/>
      <c r="G16" s="68"/>
      <c r="H16" s="68"/>
      <c r="I16" s="68"/>
      <c r="J16" s="68"/>
      <c r="K16" s="68"/>
      <c r="L16" s="68"/>
      <c r="M16" s="68"/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[15]มค!AG17</f>
        <v>12890</v>
      </c>
      <c r="C17" s="22">
        <f>[15]กพ!AD17</f>
        <v>12750</v>
      </c>
      <c r="D17" s="41">
        <f>[15]มีค!AG17</f>
        <v>12469.047619047618</v>
      </c>
      <c r="E17" s="41">
        <f>[15]เมย!AF17</f>
        <v>12100</v>
      </c>
      <c r="F17" s="41">
        <f>[15]พค!AG17</f>
        <v>12045.555555555555</v>
      </c>
      <c r="G17" s="41">
        <f>[15]มิย!AF17</f>
        <v>11821.428571428571</v>
      </c>
      <c r="H17" s="41">
        <f>[15]กค!AG17</f>
        <v>12592.857142857143</v>
      </c>
      <c r="I17" s="41">
        <f>[15]สค!AG17</f>
        <v>12360</v>
      </c>
      <c r="J17" s="41">
        <f>[15]กย!AF17</f>
        <v>11972.727272727272</v>
      </c>
      <c r="K17" s="41">
        <f>[15]ตค!AG17</f>
        <v>12488.095238095239</v>
      </c>
      <c r="L17" s="41">
        <f>[15]พย!AF17</f>
        <v>12388.095238095239</v>
      </c>
      <c r="M17" s="22">
        <f>[15]ธค!AG17</f>
        <v>12110</v>
      </c>
      <c r="N17" s="45">
        <f t="shared" si="0"/>
        <v>12332.31721981722</v>
      </c>
      <c r="O17" s="43"/>
      <c r="P17" s="43"/>
      <c r="Q17" s="43"/>
    </row>
    <row r="18" spans="1:17" x14ac:dyDescent="0.55000000000000004">
      <c r="A18" s="21" t="s">
        <v>48</v>
      </c>
      <c r="B18" s="22">
        <f>[15]มค!AG18</f>
        <v>12390</v>
      </c>
      <c r="C18" s="22">
        <f>[15]กพ!AD18</f>
        <v>12250</v>
      </c>
      <c r="D18" s="41">
        <f>[15]มีค!AG18</f>
        <v>11969.047619047618</v>
      </c>
      <c r="E18" s="41">
        <f>[15]เมย!AF18</f>
        <v>11600</v>
      </c>
      <c r="F18" s="41">
        <f>[15]พค!AG18</f>
        <v>11545.833333333334</v>
      </c>
      <c r="G18" s="41">
        <f>[15]มิย!AF18</f>
        <v>11311.904761904761</v>
      </c>
      <c r="H18" s="41">
        <f>[15]กค!AG18</f>
        <v>12092.857142857143</v>
      </c>
      <c r="I18" s="41">
        <f>[15]สค!AG18</f>
        <v>11860</v>
      </c>
      <c r="J18" s="41">
        <f>[15]กย!AF18</f>
        <v>11472.727272727272</v>
      </c>
      <c r="K18" s="41">
        <f>[15]ตค!AG18</f>
        <v>11988.095238095239</v>
      </c>
      <c r="L18" s="41">
        <f>[15]พย!AF18</f>
        <v>11888.095238095239</v>
      </c>
      <c r="M18" s="22">
        <f>[15]ธค!AG18</f>
        <v>11610</v>
      </c>
      <c r="N18" s="45">
        <f t="shared" si="0"/>
        <v>11831.546717171717</v>
      </c>
      <c r="O18" s="67">
        <f>AVERAGE(B18:G18)</f>
        <v>11844.464285714284</v>
      </c>
      <c r="P18" s="43"/>
      <c r="Q18" s="43"/>
    </row>
    <row r="19" spans="1:17" x14ac:dyDescent="0.55000000000000004">
      <c r="A19" s="21" t="s">
        <v>24</v>
      </c>
      <c r="B19" s="22">
        <f>[15]มค!AG19</f>
        <v>12590</v>
      </c>
      <c r="C19" s="22">
        <f>[15]กพ!AD19</f>
        <v>12450</v>
      </c>
      <c r="D19" s="41">
        <f>[15]มีค!AG19</f>
        <v>12169.047619047618</v>
      </c>
      <c r="E19" s="41">
        <f>[15]เมย!AF19</f>
        <v>11800</v>
      </c>
      <c r="F19" s="41">
        <f>[15]พค!AG19</f>
        <v>11750</v>
      </c>
      <c r="G19" s="41">
        <f>[15]มิย!AF19</f>
        <v>11683.333333333334</v>
      </c>
      <c r="H19" s="41">
        <f>[15]กค!AG19</f>
        <v>12350</v>
      </c>
      <c r="I19" s="41">
        <f>[15]สค!AG19</f>
        <v>12150</v>
      </c>
      <c r="J19" s="41">
        <f>[15]กย!AF19</f>
        <v>11800</v>
      </c>
      <c r="K19" s="41">
        <f>[15]ตค!AG19</f>
        <v>12321.428571428571</v>
      </c>
      <c r="L19" s="41">
        <f>[15]พย!AF19</f>
        <v>12269.047619047618</v>
      </c>
      <c r="M19" s="22">
        <f>[15]ธค!AG19</f>
        <v>12010</v>
      </c>
      <c r="N19" s="45">
        <f t="shared" si="0"/>
        <v>12111.904761904761</v>
      </c>
      <c r="O19" s="43"/>
      <c r="P19" s="43"/>
      <c r="Q19" s="43"/>
    </row>
    <row r="20" spans="1:17" x14ac:dyDescent="0.55000000000000004">
      <c r="A20" s="21" t="s">
        <v>49</v>
      </c>
      <c r="B20" s="22">
        <f>[15]มค!AG20</f>
        <v>12090</v>
      </c>
      <c r="C20" s="22">
        <f>[15]กพ!AD20</f>
        <v>11950</v>
      </c>
      <c r="D20" s="41">
        <f>[15]มีค!AG20</f>
        <v>11669.047619047618</v>
      </c>
      <c r="E20" s="41">
        <f>[15]เมย!AF20</f>
        <v>11300</v>
      </c>
      <c r="F20" s="41">
        <f>[15]พค!AG20</f>
        <v>11250</v>
      </c>
      <c r="G20" s="41">
        <f>[15]มิย!AF20</f>
        <v>11269.047619047618</v>
      </c>
      <c r="H20" s="41">
        <f>[15]กค!AG20</f>
        <v>11850</v>
      </c>
      <c r="I20" s="41">
        <f>[15]สค!AG20</f>
        <v>11650</v>
      </c>
      <c r="J20" s="41">
        <f>[15]กย!AF20</f>
        <v>11300</v>
      </c>
      <c r="K20" s="41">
        <f>[15]ตค!AG20</f>
        <v>11814.285714285714</v>
      </c>
      <c r="L20" s="41">
        <f>[15]พย!AF20</f>
        <v>11778.571428571429</v>
      </c>
      <c r="M20" s="22">
        <f>[15]ธค!AG20</f>
        <v>11510</v>
      </c>
      <c r="N20" s="45">
        <f t="shared" si="0"/>
        <v>11619.24603174603</v>
      </c>
      <c r="O20" s="43"/>
      <c r="P20" s="43"/>
      <c r="Q20" s="43"/>
    </row>
    <row r="21" spans="1:17" x14ac:dyDescent="0.55000000000000004">
      <c r="A21" s="21" t="s">
        <v>25</v>
      </c>
      <c r="B21" s="22"/>
      <c r="C21" s="22"/>
      <c r="D21" s="41"/>
      <c r="E21" s="68"/>
      <c r="F21" s="68"/>
      <c r="G21" s="68"/>
      <c r="H21" s="68"/>
      <c r="I21" s="68"/>
      <c r="J21" s="68"/>
      <c r="K21" s="68"/>
      <c r="L21" s="41"/>
      <c r="M21" s="22"/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[15]มค!AG24</f>
        <v>11790</v>
      </c>
      <c r="C22" s="22">
        <f>[15]กพ!AD24</f>
        <v>11650</v>
      </c>
      <c r="D22" s="41">
        <f>[15]มีค!AG24</f>
        <v>11369.047619047618</v>
      </c>
      <c r="E22" s="41">
        <f>[15]เมย!AF24</f>
        <v>11055.555555555555</v>
      </c>
      <c r="F22" s="41">
        <f>[15]พค!AG24</f>
        <v>11050</v>
      </c>
      <c r="G22" s="41">
        <f>[15]มิย!AF24</f>
        <v>10926.190476190477</v>
      </c>
      <c r="H22" s="41">
        <f>[15]กค!AG24</f>
        <v>11583.333333333334</v>
      </c>
      <c r="I22" s="41">
        <f>[15]สค!AG24</f>
        <v>11450</v>
      </c>
      <c r="J22" s="41">
        <f>[15]กย!AF24</f>
        <v>11100</v>
      </c>
      <c r="K22" s="41">
        <f>[15]ตค!AG24</f>
        <v>11621.428571428571</v>
      </c>
      <c r="L22" s="41">
        <f>[15]พย!AF24</f>
        <v>11578.571428571429</v>
      </c>
      <c r="M22" s="22">
        <f>[15]ธค!AG24</f>
        <v>11385</v>
      </c>
      <c r="N22" s="70">
        <f t="shared" si="0"/>
        <v>11379.927248677248</v>
      </c>
      <c r="O22" s="43"/>
      <c r="P22" s="43"/>
      <c r="Q22" s="43"/>
    </row>
    <row r="23" spans="1:17" x14ac:dyDescent="0.55000000000000004">
      <c r="A23" s="21" t="s">
        <v>67</v>
      </c>
      <c r="B23" s="24"/>
      <c r="C23" s="24"/>
      <c r="D23" s="24"/>
      <c r="E23" s="24"/>
      <c r="F23" s="41"/>
      <c r="G23" s="41"/>
      <c r="H23" s="41"/>
      <c r="I23" s="41"/>
      <c r="J23" s="41"/>
      <c r="K23" s="41"/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[15]มค!AG26</f>
        <v>11490</v>
      </c>
      <c r="C24" s="24">
        <f>[15]กพ!AD26</f>
        <v>11350</v>
      </c>
      <c r="D24" s="24">
        <f>[15]มีค!AG26</f>
        <v>11111.904761904761</v>
      </c>
      <c r="E24" s="24">
        <f>[15]เมย!AF26</f>
        <v>10855.555555555555</v>
      </c>
      <c r="F24" s="41">
        <f>[15]พค!AG26</f>
        <v>10850</v>
      </c>
      <c r="G24" s="41">
        <f>[15]มิย!AF26</f>
        <v>10773.809523809523</v>
      </c>
      <c r="H24" s="41">
        <f>[15]กค!AG26</f>
        <v>11321.428571428571</v>
      </c>
      <c r="I24" s="41">
        <f>[15]สค!AG26</f>
        <v>11250</v>
      </c>
      <c r="J24" s="41">
        <f>[15]กย!AF26</f>
        <v>10927.272727272728</v>
      </c>
      <c r="K24" s="41">
        <f>[15]ตค!AG26</f>
        <v>11421.428571428571</v>
      </c>
      <c r="L24" s="41">
        <f>[15]พย!AF26</f>
        <v>11388.095238095239</v>
      </c>
      <c r="M24" s="24">
        <f>[15]ธค!AG26</f>
        <v>11185</v>
      </c>
      <c r="N24" s="45">
        <f t="shared" ref="N24:N44" si="1">AVERAGE(B24:M24)</f>
        <v>11160.37457912458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[15]มค!AG27</f>
        <v>10650</v>
      </c>
      <c r="C26" s="22">
        <f>[15]กพ!AD27</f>
        <v>10650</v>
      </c>
      <c r="D26" s="22">
        <f>[15]มีค!AG27</f>
        <v>10650</v>
      </c>
      <c r="E26" s="24">
        <f>[15]เมย!AF27</f>
        <v>10650</v>
      </c>
      <c r="F26" s="41">
        <f>[15]พค!AG27</f>
        <v>10650</v>
      </c>
      <c r="G26" s="41">
        <f>[15]มิย!AF27</f>
        <v>10650</v>
      </c>
      <c r="H26" s="41">
        <f>[15]กค!AG27</f>
        <v>10650</v>
      </c>
      <c r="I26" s="41">
        <f>[15]สค!AG27</f>
        <v>10650</v>
      </c>
      <c r="J26" s="41">
        <f>[15]กย!AF27</f>
        <v>10650</v>
      </c>
      <c r="K26" s="41">
        <f>[15]ตค!AG27</f>
        <v>10650</v>
      </c>
      <c r="L26" s="41">
        <f>[15]พย!AF27</f>
        <v>10688.095238095239</v>
      </c>
      <c r="M26" s="22">
        <f>[15]ธค!AG27</f>
        <v>10630</v>
      </c>
      <c r="N26" s="45">
        <f t="shared" si="1"/>
        <v>10651.507936507936</v>
      </c>
      <c r="O26" s="43"/>
      <c r="P26" s="43"/>
      <c r="Q26" s="43"/>
    </row>
    <row r="27" spans="1:17" x14ac:dyDescent="0.55000000000000004">
      <c r="A27" s="21" t="s">
        <v>46</v>
      </c>
      <c r="B27" s="22">
        <f>[15]มค!AG28</f>
        <v>9520</v>
      </c>
      <c r="C27" s="22">
        <f>[15]กพ!AD28</f>
        <v>9450</v>
      </c>
      <c r="D27" s="22">
        <f>[15]มีค!AG28</f>
        <v>9450</v>
      </c>
      <c r="E27" s="24">
        <f>[15]เมย!AF28</f>
        <v>9450</v>
      </c>
      <c r="F27" s="41">
        <f>[15]พค!AG28</f>
        <v>9583.3333333333339</v>
      </c>
      <c r="G27" s="41">
        <f>[15]มิย!AF28</f>
        <v>9702.3809523809523</v>
      </c>
      <c r="H27" s="41">
        <f>[15]กค!AG28</f>
        <v>9797.6190476190477</v>
      </c>
      <c r="I27" s="41">
        <f>[15]สค!AG28</f>
        <v>10145</v>
      </c>
      <c r="J27" s="41">
        <f>[15]กย!AF28</f>
        <v>9986.363636363636</v>
      </c>
      <c r="K27" s="41">
        <f>[15]ตค!AG28</f>
        <v>10392.857142857143</v>
      </c>
      <c r="L27" s="41">
        <f>[15]พย!AF28</f>
        <v>10569.047619047618</v>
      </c>
      <c r="M27" s="22">
        <f>[15]ธค!AG28</f>
        <v>10620</v>
      </c>
      <c r="N27" s="45">
        <f t="shared" si="1"/>
        <v>9888.8834776334788</v>
      </c>
      <c r="O27" s="43"/>
      <c r="P27" s="43"/>
      <c r="Q27" s="43"/>
    </row>
    <row r="28" spans="1:17" x14ac:dyDescent="0.55000000000000004">
      <c r="A28" s="21" t="s">
        <v>29</v>
      </c>
      <c r="B28" s="22">
        <f>[15]มค!AG29</f>
        <v>10450</v>
      </c>
      <c r="C28" s="22">
        <f>[15]กพ!AD29</f>
        <v>10450</v>
      </c>
      <c r="D28" s="22">
        <f>[15]มีค!AG29</f>
        <v>10450</v>
      </c>
      <c r="E28" s="24">
        <f>[15]เมย!AF29</f>
        <v>10450</v>
      </c>
      <c r="F28" s="41">
        <f>[15]พค!AG29</f>
        <v>10450</v>
      </c>
      <c r="G28" s="41">
        <f>[15]มิย!AF29</f>
        <v>10450</v>
      </c>
      <c r="H28" s="41">
        <f>[15]กค!AG29</f>
        <v>10450</v>
      </c>
      <c r="I28" s="41">
        <f>[15]สค!AG29</f>
        <v>10450</v>
      </c>
      <c r="J28" s="41">
        <f>[15]กย!AF29</f>
        <v>10450</v>
      </c>
      <c r="K28" s="41">
        <f>[15]ตค!AG29</f>
        <v>10450</v>
      </c>
      <c r="L28" s="41">
        <f>[15]พย!AF29</f>
        <v>10530.952380952382</v>
      </c>
      <c r="M28" s="22">
        <f>[15]ธค!AG29</f>
        <v>10495</v>
      </c>
      <c r="N28" s="45">
        <f t="shared" si="1"/>
        <v>10460.496031746032</v>
      </c>
      <c r="O28" s="43"/>
      <c r="P28" s="43"/>
      <c r="Q28" s="43"/>
    </row>
    <row r="29" spans="1:17" x14ac:dyDescent="0.55000000000000004">
      <c r="A29" s="21" t="s">
        <v>46</v>
      </c>
      <c r="B29" s="22">
        <f>[15]มค!AG30</f>
        <v>9250</v>
      </c>
      <c r="C29" s="22">
        <f>[15]กพ!AD30</f>
        <v>9250</v>
      </c>
      <c r="D29" s="22">
        <f>[15]มีค!AG30</f>
        <v>9250</v>
      </c>
      <c r="E29" s="24">
        <f>[15]เมย!AF30</f>
        <v>9250</v>
      </c>
      <c r="F29" s="41">
        <f>[15]พค!AG30</f>
        <v>9327.7777777777774</v>
      </c>
      <c r="G29" s="41">
        <f>[15]มิย!AF30</f>
        <v>9402.3809523809523</v>
      </c>
      <c r="H29" s="41">
        <f>[15]กค!AG30</f>
        <v>9526.1904761904771</v>
      </c>
      <c r="I29" s="41">
        <f>[15]สค!AG30</f>
        <v>9845</v>
      </c>
      <c r="J29" s="41">
        <f>[15]กย!AF30</f>
        <v>9768.181818181818</v>
      </c>
      <c r="K29" s="41">
        <f>[15]ตค!AG30</f>
        <v>10192.857142857143</v>
      </c>
      <c r="L29" s="41">
        <f>[15]พย!AF30</f>
        <v>10330.952380952382</v>
      </c>
      <c r="M29" s="22">
        <f>[15]ธค!AG30</f>
        <v>10295</v>
      </c>
      <c r="N29" s="45">
        <f t="shared" si="1"/>
        <v>9640.6950456950472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[15]มค!AG31</f>
        <v>22210</v>
      </c>
      <c r="C31" s="22">
        <f>[15]กพ!AD31</f>
        <v>22275</v>
      </c>
      <c r="D31" s="22">
        <f>[15]มีค!AG31</f>
        <v>21750</v>
      </c>
      <c r="E31" s="24">
        <f>[15]เมย!AF31</f>
        <v>21583.333333333332</v>
      </c>
      <c r="F31" s="41">
        <f>[15]พค!AG31</f>
        <v>23022.222222222223</v>
      </c>
      <c r="G31" s="41">
        <f>[15]มิย!AF31</f>
        <v>22911.904761904763</v>
      </c>
      <c r="H31" s="41">
        <f>[15]กค!AG31</f>
        <v>23711.904761904763</v>
      </c>
      <c r="I31" s="41">
        <f>[15]สค!AG31</f>
        <v>24275</v>
      </c>
      <c r="J31" s="41">
        <f>[15]กย!AF31</f>
        <v>23950</v>
      </c>
      <c r="K31" s="41">
        <f>[15]ตค!AG31</f>
        <v>23950</v>
      </c>
      <c r="L31" s="41">
        <f>[15]พย!AF31</f>
        <v>23950</v>
      </c>
      <c r="M31" s="22">
        <f>[15]ธค!AG31</f>
        <v>23950</v>
      </c>
      <c r="N31" s="45">
        <f t="shared" si="1"/>
        <v>23128.280423280423</v>
      </c>
      <c r="O31" s="67"/>
      <c r="P31" s="43"/>
      <c r="Q31" s="43"/>
    </row>
    <row r="32" spans="1:17" x14ac:dyDescent="0.55000000000000004">
      <c r="A32" s="21" t="s">
        <v>68</v>
      </c>
      <c r="B32" s="22">
        <f>[15]มค!AG32</f>
        <v>22210</v>
      </c>
      <c r="C32" s="22">
        <f>[15]กพ!AD32</f>
        <v>22275</v>
      </c>
      <c r="D32" s="22">
        <f>[15]มีค!AG32</f>
        <v>21750</v>
      </c>
      <c r="E32" s="24">
        <f>[15]เมย!AF32</f>
        <v>21583.333333333332</v>
      </c>
      <c r="F32" s="41">
        <f>[15]พค!AG32</f>
        <v>23022.222222222223</v>
      </c>
      <c r="G32" s="41">
        <f>[15]มิย!AF32</f>
        <v>22911.904761904763</v>
      </c>
      <c r="H32" s="41">
        <f>[15]กค!AG32</f>
        <v>23711.904761904763</v>
      </c>
      <c r="I32" s="41">
        <f>[15]สค!AG32</f>
        <v>24275</v>
      </c>
      <c r="J32" s="41">
        <f>[15]กย!AF32</f>
        <v>23950</v>
      </c>
      <c r="K32" s="41">
        <f>[15]ตค!AG32</f>
        <v>23950</v>
      </c>
      <c r="L32" s="41">
        <f>[15]พย!AF32</f>
        <v>23950</v>
      </c>
      <c r="M32" s="22">
        <f>[15]ธค!AG32</f>
        <v>23950</v>
      </c>
      <c r="N32" s="45">
        <f t="shared" si="1"/>
        <v>23128.280423280423</v>
      </c>
      <c r="O32" s="67"/>
      <c r="P32" s="43"/>
      <c r="Q32" s="43"/>
    </row>
    <row r="33" spans="1:17" x14ac:dyDescent="0.55000000000000004">
      <c r="A33" s="21" t="s">
        <v>33</v>
      </c>
      <c r="B33" s="22">
        <f>[15]มค!AG33</f>
        <v>19675</v>
      </c>
      <c r="C33" s="22">
        <f>[15]กพ!AD33</f>
        <v>19700</v>
      </c>
      <c r="D33" s="22">
        <f>[15]มีค!AG33</f>
        <v>18950</v>
      </c>
      <c r="E33" s="24">
        <f>[15]เมย!AF33</f>
        <v>18877.777777777777</v>
      </c>
      <c r="F33" s="41">
        <f>[15]พค!AG33</f>
        <v>20211.111111111109</v>
      </c>
      <c r="G33" s="41">
        <f>[15]มิย!AF33</f>
        <v>20373.809523809523</v>
      </c>
      <c r="H33" s="41">
        <f>[15]กค!AG33</f>
        <v>21354.761904761905</v>
      </c>
      <c r="I33" s="41">
        <f>[15]สค!AG33</f>
        <v>21775</v>
      </c>
      <c r="J33" s="41">
        <f>[15]กย!AF33</f>
        <v>21450</v>
      </c>
      <c r="K33" s="41">
        <f>[15]ตค!AG33</f>
        <v>21450</v>
      </c>
      <c r="L33" s="41">
        <f>[15]พย!AF33</f>
        <v>21450</v>
      </c>
      <c r="M33" s="22">
        <f>[15]ธค!AG33</f>
        <v>21450</v>
      </c>
      <c r="N33" s="45">
        <f t="shared" si="1"/>
        <v>20559.788359788359</v>
      </c>
      <c r="O33" s="67"/>
      <c r="P33" s="43"/>
      <c r="Q33" s="43"/>
    </row>
    <row r="34" spans="1:17" x14ac:dyDescent="0.55000000000000004">
      <c r="A34" s="21" t="s">
        <v>68</v>
      </c>
      <c r="B34" s="22">
        <f>[15]มค!AG34</f>
        <v>17925</v>
      </c>
      <c r="C34" s="22">
        <f>[15]กพ!AD34</f>
        <v>19700</v>
      </c>
      <c r="D34" s="22">
        <f>[15]มีค!AG34</f>
        <v>18950</v>
      </c>
      <c r="E34" s="24">
        <f>[15]เมย!AF34</f>
        <v>18877.777777777777</v>
      </c>
      <c r="F34" s="41">
        <f>[15]พค!AG34</f>
        <v>20211.111111111109</v>
      </c>
      <c r="G34" s="41">
        <f>[15]มิย!AF34</f>
        <v>20373.809523809523</v>
      </c>
      <c r="H34" s="41">
        <f>[15]กค!AG34</f>
        <v>21354.761904761905</v>
      </c>
      <c r="I34" s="41">
        <f>[15]สค!AG34</f>
        <v>21775</v>
      </c>
      <c r="J34" s="41">
        <f>[15]กย!AF34</f>
        <v>21450</v>
      </c>
      <c r="K34" s="41">
        <f>[15]ตค!AG34</f>
        <v>21450</v>
      </c>
      <c r="L34" s="41">
        <f>[15]พย!AF34</f>
        <v>21450</v>
      </c>
      <c r="M34" s="22">
        <f>[15]ธค!AG34</f>
        <v>21450</v>
      </c>
      <c r="N34" s="45">
        <f t="shared" si="1"/>
        <v>20413.955026455027</v>
      </c>
      <c r="O34" s="67"/>
      <c r="P34" s="43"/>
      <c r="Q34" s="43"/>
    </row>
    <row r="35" spans="1:17" x14ac:dyDescent="0.55000000000000004">
      <c r="A35" s="21" t="s">
        <v>69</v>
      </c>
      <c r="B35" s="22">
        <f>[15]มค!AG35</f>
        <v>25110</v>
      </c>
      <c r="C35" s="22">
        <f>[15]กพ!AD35</f>
        <v>24895</v>
      </c>
      <c r="D35" s="22">
        <f>[15]มีค!AG35</f>
        <v>24492.857142857141</v>
      </c>
      <c r="E35" s="24">
        <f>[15]เมย!AF35</f>
        <v>24033.333333333332</v>
      </c>
      <c r="F35" s="41">
        <f>[15]พค!AG35</f>
        <v>25077.777777777777</v>
      </c>
      <c r="G35" s="41">
        <f>[15]มิย!AF35</f>
        <v>24911.904761904763</v>
      </c>
      <c r="H35" s="41">
        <f>[15]กค!AG35</f>
        <v>26273.809523809523</v>
      </c>
      <c r="I35" s="41">
        <f>[15]สค!AG35</f>
        <v>26855</v>
      </c>
      <c r="J35" s="41">
        <f>[15]กย!AF35</f>
        <v>26150</v>
      </c>
      <c r="K35" s="41">
        <f>[15]ตค!AG35</f>
        <v>26150</v>
      </c>
      <c r="L35" s="41">
        <f>[15]พย!AF35</f>
        <v>26150</v>
      </c>
      <c r="M35" s="22">
        <f>[15]ธค!AG35</f>
        <v>26150</v>
      </c>
      <c r="N35" s="45">
        <f t="shared" si="1"/>
        <v>25520.806878306877</v>
      </c>
      <c r="O35" s="67"/>
      <c r="P35" s="43"/>
      <c r="Q35" s="43"/>
    </row>
    <row r="36" spans="1:17" x14ac:dyDescent="0.55000000000000004">
      <c r="A36" s="21" t="s">
        <v>68</v>
      </c>
      <c r="B36" s="22">
        <f>[15]มค!AG36</f>
        <v>25110</v>
      </c>
      <c r="C36" s="22">
        <f>[15]กพ!AD36</f>
        <v>24895</v>
      </c>
      <c r="D36" s="22">
        <f>[15]มีค!AG36</f>
        <v>24492.857142857141</v>
      </c>
      <c r="E36" s="24">
        <f>[15]เมย!AF36</f>
        <v>24033.333333333332</v>
      </c>
      <c r="F36" s="41">
        <f>[15]พค!AG36</f>
        <v>25077.777777777777</v>
      </c>
      <c r="G36" s="41">
        <f>[15]มิย!AF36</f>
        <v>24911.904761904763</v>
      </c>
      <c r="H36" s="41">
        <f>[15]กค!AG36</f>
        <v>26273.809523809523</v>
      </c>
      <c r="I36" s="41">
        <f>[15]สค!AG36</f>
        <v>26855</v>
      </c>
      <c r="J36" s="41">
        <f>[15]กย!AF36</f>
        <v>26150</v>
      </c>
      <c r="K36" s="41">
        <f>[15]ตค!AG36</f>
        <v>26150</v>
      </c>
      <c r="L36" s="41">
        <f>[15]พย!AF36</f>
        <v>26150</v>
      </c>
      <c r="M36" s="22">
        <f>[15]ธค!AG36</f>
        <v>26150</v>
      </c>
      <c r="N36" s="45">
        <f t="shared" si="1"/>
        <v>25520.806878306877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[15]มค!AG37</f>
        <v>16450</v>
      </c>
      <c r="C38" s="24">
        <f>[15]กพ!AD37</f>
        <v>16410</v>
      </c>
      <c r="D38" s="24">
        <f>[15]มีค!AG37</f>
        <v>16450</v>
      </c>
      <c r="E38" s="24">
        <f>[15]เมย!AF37</f>
        <v>16583.333333333332</v>
      </c>
      <c r="F38" s="41">
        <f>[15]พค!AG37</f>
        <v>17050</v>
      </c>
      <c r="G38" s="41">
        <f>[15]มิย!AF37</f>
        <v>17202.380952380954</v>
      </c>
      <c r="H38" s="41">
        <f>[15]กค!AG37</f>
        <v>17683.333333333332</v>
      </c>
      <c r="I38" s="41">
        <f>[15]สค!AG37</f>
        <v>17950</v>
      </c>
      <c r="J38" s="41">
        <f>[15]กย!AF37</f>
        <v>18068.18181818182</v>
      </c>
      <c r="K38" s="41">
        <f>[15]ตค!AG37</f>
        <v>18497.619047619046</v>
      </c>
      <c r="L38" s="41">
        <f>[15]พย!AF37</f>
        <v>18650</v>
      </c>
      <c r="M38" s="22">
        <f>[15]ธค!AG37</f>
        <v>18750</v>
      </c>
      <c r="N38" s="45">
        <f t="shared" si="1"/>
        <v>17478.737373737375</v>
      </c>
      <c r="O38" s="67"/>
      <c r="P38" s="43"/>
      <c r="Q38" s="43"/>
    </row>
    <row r="39" spans="1:17" x14ac:dyDescent="0.55000000000000004">
      <c r="A39" s="21" t="s">
        <v>68</v>
      </c>
      <c r="B39" s="24">
        <f>[15]มค!AG38</f>
        <v>16450</v>
      </c>
      <c r="C39" s="24">
        <f>[15]กพ!AD38</f>
        <v>16410</v>
      </c>
      <c r="D39" s="24">
        <f>[15]มีค!AG38</f>
        <v>16450</v>
      </c>
      <c r="E39" s="24">
        <f>[15]เมย!AF38</f>
        <v>16583.333333333332</v>
      </c>
      <c r="F39" s="41">
        <f>[15]พค!AG38</f>
        <v>17050</v>
      </c>
      <c r="G39" s="41">
        <f>[15]มิย!AF38</f>
        <v>17202.380952380954</v>
      </c>
      <c r="H39" s="41">
        <f>[15]กค!AG38</f>
        <v>17683.333333333332</v>
      </c>
      <c r="I39" s="41">
        <f>[15]สค!AG38</f>
        <v>17950</v>
      </c>
      <c r="J39" s="41">
        <f>[15]กย!AF38</f>
        <v>18118.18181818182</v>
      </c>
      <c r="K39" s="41">
        <f>[15]ตค!AG38</f>
        <v>18497.619047619046</v>
      </c>
      <c r="L39" s="41">
        <f>[15]พย!AF38</f>
        <v>18650</v>
      </c>
      <c r="M39" s="22">
        <f>[15]ธค!AG38</f>
        <v>18750</v>
      </c>
      <c r="N39" s="45">
        <f t="shared" si="1"/>
        <v>17482.904040404042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[15]มค!AG39</f>
        <v>9610</v>
      </c>
      <c r="C41" s="22">
        <f>[15]กพ!AD39</f>
        <v>10255</v>
      </c>
      <c r="D41" s="22">
        <f>[15]มีค!AG39</f>
        <v>10528.571428571429</v>
      </c>
      <c r="E41" s="24">
        <f>[15]เมย!AF39</f>
        <v>10727.777777777777</v>
      </c>
      <c r="F41" s="41">
        <f>[15]พค!AG39</f>
        <v>10583.333333333334</v>
      </c>
      <c r="G41" s="41">
        <f>[15]มิย!AF39</f>
        <v>10885.714285714286</v>
      </c>
      <c r="H41" s="41">
        <f>[15]กค!AG39</f>
        <v>11366.666666666666</v>
      </c>
      <c r="I41" s="41">
        <f>[15]สค!AG39</f>
        <v>11140</v>
      </c>
      <c r="J41" s="41">
        <f>[15]กย!AF39</f>
        <v>8759.0909090909099</v>
      </c>
      <c r="K41" s="41">
        <f>[15]ตค!AG39</f>
        <v>8554.7619047619046</v>
      </c>
      <c r="L41" s="41">
        <f>[15]พย!AF39</f>
        <v>7950</v>
      </c>
      <c r="M41" s="22">
        <f>[15]ธค!AG39</f>
        <v>7685</v>
      </c>
      <c r="N41" s="45">
        <f t="shared" si="1"/>
        <v>9837.159692159692</v>
      </c>
      <c r="O41" s="43"/>
      <c r="P41" s="43"/>
      <c r="Q41" s="43"/>
    </row>
    <row r="42" spans="1:17" x14ac:dyDescent="0.55000000000000004">
      <c r="A42" s="21" t="s">
        <v>39</v>
      </c>
      <c r="B42" s="22">
        <f>[15]มค!AG40</f>
        <v>10960</v>
      </c>
      <c r="C42" s="22">
        <f>[15]กพ!AD40</f>
        <v>11280</v>
      </c>
      <c r="D42" s="22">
        <f>[15]มีค!AG40</f>
        <v>11616.666666666666</v>
      </c>
      <c r="E42" s="24">
        <f>[15]เมย!AF40</f>
        <v>11927.777777777777</v>
      </c>
      <c r="F42" s="41">
        <f>[15]พค!AG40</f>
        <v>11900</v>
      </c>
      <c r="G42" s="41">
        <f>[15]มิย!AF40</f>
        <v>12278.571428571429</v>
      </c>
      <c r="H42" s="41">
        <f>[15]กค!AG40</f>
        <v>12776.190476190477</v>
      </c>
      <c r="I42" s="41">
        <f>[15]สค!AG40</f>
        <v>12892.5</v>
      </c>
      <c r="J42" s="41">
        <f>[15]กย!AF40</f>
        <v>10963.636363636364</v>
      </c>
      <c r="K42" s="41">
        <f>[15]ตค!AG40</f>
        <v>10364.285714285714</v>
      </c>
      <c r="L42" s="41">
        <f>[15]พย!AF40</f>
        <v>10050</v>
      </c>
      <c r="M42" s="22">
        <f>[15]ธค!AG40</f>
        <v>9745</v>
      </c>
      <c r="N42" s="45">
        <f t="shared" si="1"/>
        <v>11396.219035594035</v>
      </c>
      <c r="O42" s="43"/>
      <c r="P42" s="43"/>
      <c r="Q42" s="43"/>
    </row>
    <row r="43" spans="1:17" x14ac:dyDescent="0.55000000000000004">
      <c r="A43" s="21" t="s">
        <v>40</v>
      </c>
      <c r="B43" s="22">
        <f>[15]มค!AG41</f>
        <v>1450</v>
      </c>
      <c r="C43" s="22">
        <f>[15]กพ!AD41</f>
        <v>1450</v>
      </c>
      <c r="D43" s="22">
        <f>[15]มีค!AG41</f>
        <v>1450</v>
      </c>
      <c r="E43" s="24">
        <f>[15]เมย!AF41</f>
        <v>1450</v>
      </c>
      <c r="F43" s="41">
        <f>[15]พค!AG41</f>
        <v>1483.3333333333333</v>
      </c>
      <c r="G43" s="41">
        <f>[15]มิย!AF41</f>
        <v>2050</v>
      </c>
      <c r="H43" s="41">
        <f>[15]กค!AG41</f>
        <v>2383.3333333333335</v>
      </c>
      <c r="I43" s="41">
        <f>[15]สค!AG41</f>
        <v>2550</v>
      </c>
      <c r="J43" s="41">
        <f>[15]กย!AF41</f>
        <v>2509.090909090909</v>
      </c>
      <c r="K43" s="41">
        <f>[15]ตค!AG41</f>
        <v>2307.1428571428573</v>
      </c>
      <c r="L43" s="41">
        <f>[15]พย!AF41</f>
        <v>2050</v>
      </c>
      <c r="M43" s="22">
        <f>[15]ธค!AG41</f>
        <v>2050</v>
      </c>
      <c r="N43" s="45">
        <f t="shared" si="1"/>
        <v>1931.9083694083695</v>
      </c>
      <c r="O43" s="43"/>
      <c r="P43" s="43"/>
      <c r="Q43" s="43"/>
    </row>
    <row r="44" spans="1:17" x14ac:dyDescent="0.55000000000000004">
      <c r="A44" s="31" t="s">
        <v>41</v>
      </c>
      <c r="B44" s="25">
        <f>[15]มค!AG42</f>
        <v>7950</v>
      </c>
      <c r="C44" s="25">
        <f>[15]กพ!AD42</f>
        <v>8240</v>
      </c>
      <c r="D44" s="25">
        <f>[15]มีค!AG42</f>
        <v>7907.1428571428569</v>
      </c>
      <c r="E44" s="71">
        <f>[15]เมย!AF42</f>
        <v>8116.666666666667</v>
      </c>
      <c r="F44" s="25">
        <f>[15]พค!AG42</f>
        <v>7894.4444444444443</v>
      </c>
      <c r="G44" s="25">
        <f>[15]มิย!AF42</f>
        <v>8502.3809523809523</v>
      </c>
      <c r="H44" s="25">
        <f>[15]กค!AG42</f>
        <v>8830.9523809523816</v>
      </c>
      <c r="I44" s="25">
        <f>[15]สค!AG42</f>
        <v>8862.5</v>
      </c>
      <c r="J44" s="25">
        <f>[15]กย!AF42</f>
        <v>7509.090909090909</v>
      </c>
      <c r="K44" s="25">
        <f>[15]ตค!AG42</f>
        <v>6871.4285714285716</v>
      </c>
      <c r="L44" s="25">
        <f>[15]พย!AF42</f>
        <v>6450</v>
      </c>
      <c r="M44" s="25">
        <f>[15]ธค!AG42</f>
        <v>6350</v>
      </c>
      <c r="N44" s="70">
        <f t="shared" si="1"/>
        <v>7790.3838985088987</v>
      </c>
      <c r="O44" s="43"/>
      <c r="P44" s="43"/>
      <c r="Q44" s="43"/>
    </row>
    <row r="45" spans="1:17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58" t="s">
        <v>70</v>
      </c>
      <c r="B46" s="60">
        <f>[15]มค!AG43</f>
        <v>18835</v>
      </c>
      <c r="C46" s="60">
        <f>[15]กพ!AD43</f>
        <v>20265</v>
      </c>
      <c r="D46" s="60">
        <f>[15]มีค!AG43</f>
        <v>20111.904761904763</v>
      </c>
      <c r="E46" s="24">
        <f>[15]เมย!AF43</f>
        <v>20272.222222222223</v>
      </c>
      <c r="F46" s="41">
        <f>[15]พค!AG43</f>
        <v>20827.777777777777</v>
      </c>
      <c r="G46" s="41">
        <f>[15]มิย!AF43</f>
        <v>21954.761904761905</v>
      </c>
      <c r="H46" s="41">
        <f>[15]กค!AG43</f>
        <v>22797.619047619046</v>
      </c>
      <c r="I46" s="41">
        <f>[15]สค!AG43</f>
        <v>23360</v>
      </c>
      <c r="J46" s="41">
        <f>[15]กย!AF43</f>
        <v>21959.090909090908</v>
      </c>
      <c r="K46" s="41">
        <f>[15]ตค!AG43</f>
        <v>21569.047619047618</v>
      </c>
      <c r="L46" s="41">
        <f>[15]พย!AF43</f>
        <v>19154.761904761905</v>
      </c>
      <c r="M46" s="60">
        <f>[15]ธค!AG43</f>
        <v>17260</v>
      </c>
      <c r="N46" s="45">
        <f t="shared" ref="N46:N53" si="2">AVERAGE(B46:M46)</f>
        <v>20697.265512265512</v>
      </c>
      <c r="O46" s="43"/>
      <c r="P46" s="43"/>
      <c r="Q46" s="43"/>
    </row>
    <row r="47" spans="1:17" x14ac:dyDescent="0.55000000000000004">
      <c r="A47" s="58" t="s">
        <v>71</v>
      </c>
      <c r="B47" s="60">
        <f>[15]มค!AG44</f>
        <v>18775</v>
      </c>
      <c r="C47" s="60">
        <f>[15]กพ!AD44</f>
        <v>20265</v>
      </c>
      <c r="D47" s="60">
        <f>[15]มีค!AG44</f>
        <v>20111.904761904763</v>
      </c>
      <c r="E47" s="24">
        <f>[15]เมย!AF44</f>
        <v>20272.222222222223</v>
      </c>
      <c r="F47" s="41">
        <f>[15]พค!AG44</f>
        <v>20827.777777777777</v>
      </c>
      <c r="G47" s="41">
        <f>[15]มิย!AF44</f>
        <v>21954.761904761905</v>
      </c>
      <c r="H47" s="41">
        <f>[15]กค!AG44</f>
        <v>22797.619047619046</v>
      </c>
      <c r="I47" s="41">
        <f>[15]สค!AG44</f>
        <v>23360</v>
      </c>
      <c r="J47" s="41">
        <f>[15]กย!AF44</f>
        <v>21959.090909090908</v>
      </c>
      <c r="K47" s="41">
        <f>[15]ตค!AG44</f>
        <v>21569.047619047618</v>
      </c>
      <c r="L47" s="41">
        <f>[15]พย!AF44</f>
        <v>19154.761904761905</v>
      </c>
      <c r="M47" s="60">
        <f>[15]ธค!AG44</f>
        <v>17260</v>
      </c>
      <c r="N47" s="45">
        <f t="shared" si="2"/>
        <v>20692.265512265512</v>
      </c>
      <c r="O47" s="67"/>
      <c r="P47" s="43"/>
      <c r="Q47" s="43"/>
    </row>
    <row r="48" spans="1:17" x14ac:dyDescent="0.55000000000000004">
      <c r="A48" s="58" t="s">
        <v>72</v>
      </c>
      <c r="B48" s="60">
        <f>[15]มค!AG45</f>
        <v>10035</v>
      </c>
      <c r="C48" s="60">
        <f>[15]กพ!AD45</f>
        <v>9955</v>
      </c>
      <c r="D48" s="60">
        <f>[15]มีค!AG45</f>
        <v>9902.3809523809523</v>
      </c>
      <c r="E48" s="24">
        <f>[15]เมย!AF45</f>
        <v>9816.6666666666661</v>
      </c>
      <c r="F48" s="41">
        <f>[15]พค!AG45</f>
        <v>9872.2222222222226</v>
      </c>
      <c r="G48" s="41">
        <f>[15]มิย!AF45</f>
        <v>10011.904761904761</v>
      </c>
      <c r="H48" s="41">
        <f>[15]กค!AG45</f>
        <v>10050</v>
      </c>
      <c r="I48" s="41">
        <f>[15]สค!AG45</f>
        <v>10445</v>
      </c>
      <c r="J48" s="41">
        <f>[15]กย!AF45</f>
        <v>10804.545454545454</v>
      </c>
      <c r="K48" s="41">
        <f>[15]ตค!AG45</f>
        <v>10950</v>
      </c>
      <c r="L48" s="41">
        <f>[15]พย!AF45</f>
        <v>10950</v>
      </c>
      <c r="M48" s="60">
        <f>[15]ธค!AG45</f>
        <v>10950</v>
      </c>
      <c r="N48" s="45">
        <f t="shared" si="2"/>
        <v>10311.893338143338</v>
      </c>
      <c r="O48" s="67"/>
      <c r="P48" s="43"/>
      <c r="Q48" s="43"/>
    </row>
    <row r="49" spans="1:17" x14ac:dyDescent="0.55000000000000004">
      <c r="A49" s="61" t="s">
        <v>48</v>
      </c>
      <c r="B49" s="60">
        <f>[15]มค!AG46</f>
        <v>10035</v>
      </c>
      <c r="C49" s="60">
        <f>[15]กพ!AD46</f>
        <v>9955</v>
      </c>
      <c r="D49" s="60">
        <f>[15]มีค!AG46</f>
        <v>9902.3809523809523</v>
      </c>
      <c r="E49" s="24">
        <f>[15]เมย!AF46</f>
        <v>9816.6666666666661</v>
      </c>
      <c r="F49" s="41">
        <f>[15]พค!AG46</f>
        <v>9872.2222222222226</v>
      </c>
      <c r="G49" s="41">
        <f>[15]มิย!AF46</f>
        <v>10011.904761904761</v>
      </c>
      <c r="H49" s="41">
        <f>[15]กค!AG46</f>
        <v>10050</v>
      </c>
      <c r="I49" s="41">
        <f>[15]สค!AG46</f>
        <v>10445</v>
      </c>
      <c r="J49" s="41">
        <f>[15]กย!AF46</f>
        <v>10804.545454545454</v>
      </c>
      <c r="K49" s="41">
        <f>[15]ตค!AG46</f>
        <v>10950</v>
      </c>
      <c r="L49" s="41">
        <f>[15]พย!AF46</f>
        <v>10950</v>
      </c>
      <c r="M49" s="60">
        <f>[15]ธค!AG46</f>
        <v>10950</v>
      </c>
      <c r="N49" s="45">
        <f t="shared" si="2"/>
        <v>10311.893338143338</v>
      </c>
      <c r="O49" s="67"/>
      <c r="P49" s="43"/>
      <c r="Q49" s="43"/>
    </row>
    <row r="50" spans="1:17" x14ac:dyDescent="0.55000000000000004">
      <c r="A50" s="55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58" t="s">
        <v>74</v>
      </c>
      <c r="B51" s="60">
        <f>[15]มค!AG47</f>
        <v>12455</v>
      </c>
      <c r="C51" s="60">
        <f>[15]กพ!AD47</f>
        <v>12530</v>
      </c>
      <c r="D51" s="60">
        <f>[15]มีค!AG47</f>
        <v>12050</v>
      </c>
      <c r="E51" s="24">
        <f>[15]เมย!AF47</f>
        <v>11661.111111111111</v>
      </c>
      <c r="F51" s="41">
        <f>[15]พค!AG47</f>
        <v>11650</v>
      </c>
      <c r="G51" s="41">
        <f>[15]มิย!AF47</f>
        <v>11478.571428571429</v>
      </c>
      <c r="H51" s="41">
        <f>[15]กค!AG47</f>
        <v>12321.428571428571</v>
      </c>
      <c r="I51" s="41">
        <f>[15]สค!AG47</f>
        <v>12260</v>
      </c>
      <c r="J51" s="41">
        <f>[15]กย!AF47</f>
        <v>11672.727272727272</v>
      </c>
      <c r="K51" s="41">
        <f>[15]ตค!AG47</f>
        <v>12011.904761904761</v>
      </c>
      <c r="L51" s="41">
        <f>[15]พย!AF47</f>
        <v>11921.428571428571</v>
      </c>
      <c r="M51" s="60">
        <f>[15]ธค!AG47</f>
        <v>11785</v>
      </c>
      <c r="N51" s="45">
        <f t="shared" si="2"/>
        <v>11983.097643097644</v>
      </c>
      <c r="Q51" s="43"/>
    </row>
    <row r="52" spans="1:17" x14ac:dyDescent="0.55000000000000004">
      <c r="A52" s="58" t="s">
        <v>75</v>
      </c>
      <c r="B52" s="60">
        <f>[15]มค!AG48</f>
        <v>11955</v>
      </c>
      <c r="C52" s="60">
        <f>[15]กพ!AD48</f>
        <v>12050</v>
      </c>
      <c r="D52" s="60">
        <f>[15]มีค!AG48</f>
        <v>11735.714285714286</v>
      </c>
      <c r="E52" s="24">
        <f>[15]เมย!AF48</f>
        <v>11361.111111111111</v>
      </c>
      <c r="F52" s="41">
        <f>[15]พค!AG48</f>
        <v>11350</v>
      </c>
      <c r="G52" s="41">
        <f>[15]มิย!AF48</f>
        <v>11178.571428571429</v>
      </c>
      <c r="H52" s="41">
        <f>[15]กค!AG48</f>
        <v>12035.714285714286</v>
      </c>
      <c r="I52" s="41">
        <f>[15]สค!AG48</f>
        <v>12060</v>
      </c>
      <c r="J52" s="41">
        <f>[15]กย!AF48</f>
        <v>11472.727272727272</v>
      </c>
      <c r="K52" s="41">
        <f>[15]ตค!AG48</f>
        <v>11802.380952380952</v>
      </c>
      <c r="L52" s="41">
        <f>[15]พย!AF48</f>
        <v>11459.523809523809</v>
      </c>
      <c r="M52" s="60">
        <f>[15]ธค!AG48</f>
        <v>11385</v>
      </c>
      <c r="N52" s="45">
        <f t="shared" si="2"/>
        <v>11653.811928811929</v>
      </c>
      <c r="Q52" s="43"/>
    </row>
    <row r="53" spans="1:17" x14ac:dyDescent="0.55000000000000004">
      <c r="A53" s="72" t="s">
        <v>76</v>
      </c>
      <c r="B53" s="63">
        <f>[15]มค!AG49</f>
        <v>8950</v>
      </c>
      <c r="C53" s="63">
        <f>[15]กพ!AD49</f>
        <v>8955</v>
      </c>
      <c r="D53" s="63">
        <f>[15]มีค!AG49</f>
        <v>8950</v>
      </c>
      <c r="E53" s="71">
        <f>[15]เมย!AF49</f>
        <v>8950</v>
      </c>
      <c r="F53" s="25">
        <f>[15]พค!AG49</f>
        <v>8988.8888888888887</v>
      </c>
      <c r="G53" s="25">
        <f>[15]มิย!AF49</f>
        <v>9235.7142857142862</v>
      </c>
      <c r="H53" s="25">
        <f>[15]กค!AG49</f>
        <v>9492.8571428571431</v>
      </c>
      <c r="I53" s="25">
        <f>[15]สค!AG49</f>
        <v>9550</v>
      </c>
      <c r="J53" s="25">
        <f>[15]กย!AF49</f>
        <v>9504.545454545454</v>
      </c>
      <c r="K53" s="25">
        <f>[15]ตค!AG49</f>
        <v>9497.6190476190477</v>
      </c>
      <c r="L53" s="25">
        <f>[15]พย!AF49</f>
        <v>9350</v>
      </c>
      <c r="M53" s="63">
        <f>[15]ธค!AG49</f>
        <v>9350</v>
      </c>
      <c r="N53" s="70">
        <f t="shared" si="2"/>
        <v>9231.2187349687356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3" sqref="A3:A5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66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</row>
    <row r="3" spans="1:17" x14ac:dyDescent="0.55000000000000004">
      <c r="A3" s="21" t="s">
        <v>15</v>
      </c>
      <c r="B3" s="22">
        <f>[7]มค!AG3</f>
        <v>29500</v>
      </c>
      <c r="C3" s="22">
        <f>[7]กพ!AE3</f>
        <v>28497.36842105263</v>
      </c>
      <c r="D3" s="41">
        <f>[7]มีค!AG3</f>
        <v>26763.043478260868</v>
      </c>
      <c r="E3" s="41">
        <f>[7]เมย!AF3</f>
        <v>26050</v>
      </c>
      <c r="F3" s="41">
        <f>[7]พค!AG3</f>
        <v>26288.888888888891</v>
      </c>
      <c r="G3" s="41">
        <f>[7]มิย!AF3</f>
        <v>26313.636363636364</v>
      </c>
      <c r="H3" s="41">
        <f>[7]กค!AG3</f>
        <v>26250</v>
      </c>
      <c r="I3" s="41">
        <f>[7]สค!AG3</f>
        <v>26045.454545454544</v>
      </c>
      <c r="J3" s="41">
        <f>[7]กย!AF3</f>
        <v>25455</v>
      </c>
      <c r="K3" s="41">
        <f>[7]ตค!AG3</f>
        <v>24781.57894736842</v>
      </c>
      <c r="L3" s="41">
        <f>[7]พย!AF3</f>
        <v>23931.81818181818</v>
      </c>
      <c r="M3" s="22">
        <f>[7]ธค!AG3</f>
        <v>23750</v>
      </c>
      <c r="N3" s="42">
        <f>AVERAGE(B3:M3)</f>
        <v>26135.565735539989</v>
      </c>
      <c r="O3" s="43"/>
      <c r="P3" s="43"/>
      <c r="Q3" s="43"/>
    </row>
    <row r="4" spans="1:17" x14ac:dyDescent="0.55000000000000004">
      <c r="A4" s="21" t="s">
        <v>45</v>
      </c>
      <c r="B4" s="22">
        <f>[7]มค!AG4</f>
        <v>24650</v>
      </c>
      <c r="C4" s="22">
        <f>[7]กพ!AE4</f>
        <v>24576.315789473683</v>
      </c>
      <c r="D4" s="41">
        <f>[7]มีค!AG4</f>
        <v>23893.478260869564</v>
      </c>
      <c r="E4" s="41">
        <f>[7]เมย!AF4</f>
        <v>23550</v>
      </c>
      <c r="F4" s="41">
        <f>[7]พค!AG4</f>
        <v>24127.777777777777</v>
      </c>
      <c r="G4" s="41">
        <f>[7]มิย!AF4</f>
        <v>25145.454545454544</v>
      </c>
      <c r="H4" s="41">
        <f>[7]กค!AG4</f>
        <v>25050</v>
      </c>
      <c r="I4" s="41">
        <f>[7]สค!AG4</f>
        <v>24936.363636363636</v>
      </c>
      <c r="J4" s="41">
        <f>[7]กย!AF4</f>
        <v>24455</v>
      </c>
      <c r="K4" s="41">
        <f>[7]ตค!AG4</f>
        <v>23781.57894736842</v>
      </c>
      <c r="L4" s="41">
        <f>[7]พย!AF4</f>
        <v>23150</v>
      </c>
      <c r="M4" s="22">
        <f>[7]ธค!AG4</f>
        <v>23150</v>
      </c>
      <c r="N4" s="45">
        <f t="shared" ref="N4:N22" si="0">AVERAGE(B4:M4)</f>
        <v>24205.497413108969</v>
      </c>
      <c r="O4" s="67"/>
      <c r="P4" s="43"/>
      <c r="Q4" s="43"/>
    </row>
    <row r="5" spans="1:17" x14ac:dyDescent="0.55000000000000004">
      <c r="A5" s="21" t="s">
        <v>17</v>
      </c>
      <c r="B5" s="22">
        <f>[7]มค!AG5</f>
        <v>25600</v>
      </c>
      <c r="C5" s="22">
        <f>[7]กพ!AE5</f>
        <v>25002.63157894737</v>
      </c>
      <c r="D5" s="41">
        <f>[7]มีค!AG5</f>
        <v>24119.565217391304</v>
      </c>
      <c r="E5" s="41">
        <f>[7]เมย!AF5</f>
        <v>23750</v>
      </c>
      <c r="F5" s="41">
        <f>[7]พค!AG5</f>
        <v>24827.777777777777</v>
      </c>
      <c r="G5" s="41">
        <f>[7]มิย!AF5</f>
        <v>25427.272727272728</v>
      </c>
      <c r="H5" s="41">
        <f>[7]กค!AG5</f>
        <v>24950</v>
      </c>
      <c r="I5" s="41">
        <f>[7]สค!AG5</f>
        <v>24586.363636363636</v>
      </c>
      <c r="J5" s="41">
        <f>[7]กย!AF5</f>
        <v>24255</v>
      </c>
      <c r="K5" s="41">
        <f>[7]ตค!AG5</f>
        <v>23555.263157894737</v>
      </c>
      <c r="L5" s="41">
        <f>[7]พย!AF5</f>
        <v>22731.81818181818</v>
      </c>
      <c r="M5" s="22">
        <f>[7]ธค!AG5</f>
        <v>22480</v>
      </c>
      <c r="N5" s="45">
        <f>AVERAGE(B5:M5)</f>
        <v>24273.807689788813</v>
      </c>
      <c r="O5" s="67"/>
      <c r="P5" s="43"/>
      <c r="Q5" s="43"/>
    </row>
    <row r="6" spans="1:17" x14ac:dyDescent="0.55000000000000004">
      <c r="A6" s="21" t="s">
        <v>46</v>
      </c>
      <c r="B6" s="22">
        <f>[7]มค!AG6</f>
        <v>23650</v>
      </c>
      <c r="C6" s="22">
        <f>[7]กพ!AE6</f>
        <v>23286.842105263157</v>
      </c>
      <c r="D6" s="41">
        <f>[7]มีค!AG6</f>
        <v>22319.565217391304</v>
      </c>
      <c r="E6" s="41">
        <f>[7]เมย!AF6</f>
        <v>21950</v>
      </c>
      <c r="F6" s="41">
        <f>[7]พค!AG6</f>
        <v>23416.666666666668</v>
      </c>
      <c r="G6" s="41">
        <f>[7]มิย!AF6</f>
        <v>23322.727272727272</v>
      </c>
      <c r="H6" s="41">
        <f>[7]กค!AG6</f>
        <v>22950</v>
      </c>
      <c r="I6" s="41">
        <f>[7]สค!AG6</f>
        <v>22586.363636363636</v>
      </c>
      <c r="J6" s="41">
        <f>[7]กย!AF6</f>
        <v>22255</v>
      </c>
      <c r="K6" s="41">
        <f>[7]ตค!AG6</f>
        <v>21586.842105263157</v>
      </c>
      <c r="L6" s="41">
        <f>[7]พย!AF6</f>
        <v>21050</v>
      </c>
      <c r="M6" s="22">
        <f>[7]ธค!AG6</f>
        <v>21050</v>
      </c>
      <c r="N6" s="45">
        <f t="shared" si="0"/>
        <v>22452.000583639601</v>
      </c>
      <c r="O6" s="67">
        <f>AVERAGE(B6:G6)</f>
        <v>22990.966877008072</v>
      </c>
      <c r="P6" s="43"/>
      <c r="Q6" s="43"/>
    </row>
    <row r="7" spans="1:17" x14ac:dyDescent="0.55000000000000004">
      <c r="A7" s="21" t="s">
        <v>18</v>
      </c>
      <c r="B7" s="22">
        <f>[7]มค!AG7</f>
        <v>11665</v>
      </c>
      <c r="C7" s="22">
        <f>[7]กพ!AE7</f>
        <v>11750</v>
      </c>
      <c r="D7" s="41">
        <f>[7]มีค!AG7</f>
        <v>11810.869565217392</v>
      </c>
      <c r="E7" s="41">
        <f>[7]เมย!AF7</f>
        <v>12202.941176470587</v>
      </c>
      <c r="F7" s="41">
        <f>[7]พค!AG7</f>
        <v>17188.888888888891</v>
      </c>
      <c r="G7" s="41">
        <f>[7]มิย!AF7</f>
        <v>14354.545454545454</v>
      </c>
      <c r="H7" s="41">
        <f>[7]กค!AG7</f>
        <v>13950</v>
      </c>
      <c r="I7" s="41">
        <f>[7]สค!AG7</f>
        <v>12890.90909090909</v>
      </c>
      <c r="J7" s="41">
        <f>[7]กย!AF7</f>
        <v>12050</v>
      </c>
      <c r="K7" s="41">
        <f>[7]ตค!AG7</f>
        <v>11934.21052631579</v>
      </c>
      <c r="L7" s="41">
        <f>[7]พย!AF7</f>
        <v>11604.545454545454</v>
      </c>
      <c r="M7" s="22">
        <f>[7]ธค!AG7</f>
        <v>11750</v>
      </c>
      <c r="N7" s="45">
        <f t="shared" si="0"/>
        <v>12762.659179741053</v>
      </c>
      <c r="O7" s="67"/>
      <c r="P7" s="43"/>
      <c r="Q7" s="43"/>
    </row>
    <row r="8" spans="1:17" x14ac:dyDescent="0.55000000000000004">
      <c r="A8" s="21" t="s">
        <v>46</v>
      </c>
      <c r="B8" s="22">
        <f>[7]มค!AG8</f>
        <v>11665</v>
      </c>
      <c r="C8" s="22">
        <f>[7]กพ!AE8</f>
        <v>11750</v>
      </c>
      <c r="D8" s="41">
        <f>[7]มีค!AG8</f>
        <v>11810.869565217392</v>
      </c>
      <c r="E8" s="41">
        <f>[7]เมย!AF8</f>
        <v>12202.941176470587</v>
      </c>
      <c r="F8" s="41">
        <f>[7]พค!AG8</f>
        <v>17255.555555555555</v>
      </c>
      <c r="G8" s="41">
        <f>[7]มิย!AF8</f>
        <v>14354.545454545454</v>
      </c>
      <c r="H8" s="41">
        <f>[7]กค!AG8</f>
        <v>13972.222222222223</v>
      </c>
      <c r="I8" s="41">
        <f>[7]สค!AG8</f>
        <v>13577.272727272728</v>
      </c>
      <c r="J8" s="41">
        <f>[7]กย!AF8</f>
        <v>12780</v>
      </c>
      <c r="K8" s="41">
        <f>[7]ตค!AG8</f>
        <v>12107.894736842105</v>
      </c>
      <c r="L8" s="41">
        <f>[7]พย!AF8</f>
        <v>11477.272727272728</v>
      </c>
      <c r="M8" s="22">
        <f>[7]ธค!AG8</f>
        <v>11650</v>
      </c>
      <c r="N8" s="45">
        <f t="shared" si="0"/>
        <v>12883.631180449898</v>
      </c>
      <c r="O8" s="67"/>
      <c r="P8" s="43"/>
      <c r="Q8" s="43"/>
    </row>
    <row r="9" spans="1:17" x14ac:dyDescent="0.55000000000000004">
      <c r="A9" s="21" t="s">
        <v>19</v>
      </c>
      <c r="B9" s="22">
        <f>[7]มค!AG9</f>
        <v>13890</v>
      </c>
      <c r="C9" s="22">
        <f>[7]กพ!AE9</f>
        <v>13960.526315789473</v>
      </c>
      <c r="D9" s="41">
        <f>[7]มีค!AG9</f>
        <v>13850</v>
      </c>
      <c r="E9" s="41">
        <f>[7]เมย!AF9</f>
        <v>14020.588235294117</v>
      </c>
      <c r="F9" s="41">
        <f>[7]พค!AG9</f>
        <v>19455.555555555555</v>
      </c>
      <c r="G9" s="41">
        <f>[7]มิย!AF9</f>
        <v>15822.727272727272</v>
      </c>
      <c r="H9" s="41">
        <f>[7]กค!AG9</f>
        <v>15750</v>
      </c>
      <c r="I9" s="41">
        <f>[7]สค!AG9</f>
        <v>15063.636363636364</v>
      </c>
      <c r="J9" s="41">
        <f>[7]กย!AF9</f>
        <v>13955</v>
      </c>
      <c r="K9" s="41">
        <f>[7]ตค!AG9</f>
        <v>13355.263157894737</v>
      </c>
      <c r="L9" s="41">
        <f>[7]พย!AF9</f>
        <v>12963.636363636364</v>
      </c>
      <c r="M9" s="22">
        <f>[7]ธค!AG9</f>
        <v>13460</v>
      </c>
      <c r="N9" s="45">
        <f t="shared" si="0"/>
        <v>14628.911105377825</v>
      </c>
      <c r="O9" s="43"/>
      <c r="P9" s="43"/>
      <c r="Q9" s="43"/>
    </row>
    <row r="10" spans="1:17" x14ac:dyDescent="0.55000000000000004">
      <c r="A10" s="21" t="s">
        <v>46</v>
      </c>
      <c r="B10" s="22">
        <f>[7]มค!AG10</f>
        <v>13390</v>
      </c>
      <c r="C10" s="22">
        <f>[7]กพ!AE10</f>
        <v>13460.526315789473</v>
      </c>
      <c r="D10" s="41">
        <f>[7]มีค!AG10</f>
        <v>13350</v>
      </c>
      <c r="E10" s="41">
        <f>[7]เมย!AF10</f>
        <v>13520.588235294117</v>
      </c>
      <c r="F10" s="41">
        <f>[7]พค!AG10</f>
        <v>14616.666666666666</v>
      </c>
      <c r="G10" s="41">
        <f>[7]มิย!AF10</f>
        <v>15322.727272727272</v>
      </c>
      <c r="H10" s="41">
        <f>[7]กค!AG10</f>
        <v>15250</v>
      </c>
      <c r="I10" s="41">
        <f>[7]สค!AG10</f>
        <v>14563.636363636364</v>
      </c>
      <c r="J10" s="41">
        <f>[7]กย!AF10</f>
        <v>13455</v>
      </c>
      <c r="K10" s="41">
        <f>[7]ตค!AG10</f>
        <v>12855.263157894737</v>
      </c>
      <c r="L10" s="41">
        <f>[7]พย!AF10</f>
        <v>12463.636363636364</v>
      </c>
      <c r="M10" s="22">
        <f>[7]ธค!AG10</f>
        <v>12960</v>
      </c>
      <c r="N10" s="45">
        <f t="shared" si="0"/>
        <v>13767.33703130375</v>
      </c>
      <c r="O10" s="43"/>
      <c r="P10" s="43"/>
      <c r="Q10" s="43"/>
    </row>
    <row r="11" spans="1:17" x14ac:dyDescent="0.55000000000000004">
      <c r="A11" s="21" t="s">
        <v>20</v>
      </c>
      <c r="B11" s="22">
        <f>[7]มค!AG11</f>
        <v>12890</v>
      </c>
      <c r="C11" s="22">
        <f>[7]กพ!AE11</f>
        <v>12960.526315789473</v>
      </c>
      <c r="D11" s="41">
        <f>[7]มีค!AG11</f>
        <v>12850</v>
      </c>
      <c r="E11" s="41">
        <f>[7]เมย!AF11</f>
        <v>13120.588235294117</v>
      </c>
      <c r="F11" s="41">
        <f>[7]พค!AG11</f>
        <v>14533.333333333334</v>
      </c>
      <c r="G11" s="41">
        <f>[7]มิย!AF11</f>
        <v>14863.636363636364</v>
      </c>
      <c r="H11" s="41">
        <f>[7]กค!AG11</f>
        <v>14850</v>
      </c>
      <c r="I11" s="41">
        <f>[7]สค!AG11</f>
        <v>14190.90909090909</v>
      </c>
      <c r="J11" s="41">
        <f>[7]กย!AF11</f>
        <v>13180</v>
      </c>
      <c r="K11" s="41">
        <f>[7]ตค!AG11</f>
        <v>12655.263157894737</v>
      </c>
      <c r="L11" s="41">
        <f>[7]พย!AF11</f>
        <v>12259.09090909091</v>
      </c>
      <c r="M11" s="22">
        <f>[7]ธค!AG11</f>
        <v>12760</v>
      </c>
      <c r="N11" s="45">
        <f t="shared" si="0"/>
        <v>13426.112283829003</v>
      </c>
      <c r="O11" s="43"/>
      <c r="P11" s="43"/>
      <c r="Q11" s="43"/>
    </row>
    <row r="12" spans="1:17" x14ac:dyDescent="0.55000000000000004">
      <c r="A12" s="21" t="s">
        <v>47</v>
      </c>
      <c r="B12" s="22">
        <f>[7]มค!AG12</f>
        <v>12390</v>
      </c>
      <c r="C12" s="22">
        <f>[7]กพ!AE12</f>
        <v>12460.526315789473</v>
      </c>
      <c r="D12" s="41">
        <f>[7]มีค!AG12</f>
        <v>12350</v>
      </c>
      <c r="E12" s="41">
        <f>[7]เมย!AF12</f>
        <v>12620.588235294117</v>
      </c>
      <c r="F12" s="41">
        <f>[7]พค!AG12</f>
        <v>14033.333333333334</v>
      </c>
      <c r="G12" s="41">
        <f>[7]มิย!AF12</f>
        <v>14363.636363636364</v>
      </c>
      <c r="H12" s="41">
        <f>[7]กค!AG12</f>
        <v>14350</v>
      </c>
      <c r="I12" s="41">
        <f>[7]สค!AG12</f>
        <v>13690.90909090909</v>
      </c>
      <c r="J12" s="41">
        <f>[7]กย!AF12</f>
        <v>12680</v>
      </c>
      <c r="K12" s="41">
        <f>[7]ตค!AG12</f>
        <v>12155.263157894737</v>
      </c>
      <c r="L12" s="41">
        <f>[7]พย!AF12</f>
        <v>11759.09090909091</v>
      </c>
      <c r="M12" s="22">
        <f>[7]ธค!AG12</f>
        <v>12260</v>
      </c>
      <c r="N12" s="45">
        <f t="shared" si="0"/>
        <v>12926.112283829003</v>
      </c>
      <c r="O12" s="43"/>
      <c r="P12" s="43"/>
      <c r="Q12" s="43"/>
    </row>
    <row r="13" spans="1:17" x14ac:dyDescent="0.55000000000000004">
      <c r="A13" s="21" t="s">
        <v>21</v>
      </c>
      <c r="B13" s="22">
        <f>[7]มค!AG13</f>
        <v>12690</v>
      </c>
      <c r="C13" s="22">
        <f>[7]กพ!AE13</f>
        <v>12760.526315789473</v>
      </c>
      <c r="D13" s="41">
        <f>[7]มีค!AG13</f>
        <v>12650</v>
      </c>
      <c r="E13" s="41">
        <f>[7]เมย!AF13</f>
        <v>12920.588235294117</v>
      </c>
      <c r="F13" s="41">
        <f>[7]พค!AG13</f>
        <v>14244.444444444445</v>
      </c>
      <c r="G13" s="41">
        <f>[7]มิย!AF13</f>
        <v>14609.09090909091</v>
      </c>
      <c r="H13" s="41">
        <f>[7]กค!AG13</f>
        <v>14650</v>
      </c>
      <c r="I13" s="41">
        <f>[7]สค!AG13</f>
        <v>14054.545454545454</v>
      </c>
      <c r="J13" s="41">
        <f>[7]กย!AF13</f>
        <v>12880</v>
      </c>
      <c r="K13" s="41">
        <f>[7]ตค!AG13</f>
        <v>12355.263157894737</v>
      </c>
      <c r="L13" s="41">
        <f>[7]พย!AF13</f>
        <v>12040.90909090909</v>
      </c>
      <c r="M13" s="22">
        <f>[7]ธค!AG13</f>
        <v>12660</v>
      </c>
      <c r="N13" s="45">
        <f t="shared" si="0"/>
        <v>13209.613967330684</v>
      </c>
      <c r="O13" s="43"/>
      <c r="P13" s="43"/>
      <c r="Q13" s="43"/>
    </row>
    <row r="14" spans="1:17" x14ac:dyDescent="0.55000000000000004">
      <c r="A14" s="21" t="s">
        <v>47</v>
      </c>
      <c r="B14" s="22">
        <f>[7]มค!AG14</f>
        <v>12190</v>
      </c>
      <c r="C14" s="22">
        <f>[7]กพ!AE14</f>
        <v>12260.526315789473</v>
      </c>
      <c r="D14" s="41">
        <f>[7]มีค!AG14</f>
        <v>12150</v>
      </c>
      <c r="E14" s="41">
        <f>[7]เมย!AF14</f>
        <v>12420.588235294117</v>
      </c>
      <c r="F14" s="41">
        <f>[7]พค!AG14</f>
        <v>13744.444444444445</v>
      </c>
      <c r="G14" s="41">
        <f>[7]มิย!AF14</f>
        <v>14109.09090909091</v>
      </c>
      <c r="H14" s="41">
        <f>[7]กค!AG14</f>
        <v>14150</v>
      </c>
      <c r="I14" s="41">
        <f>[7]สค!AG14</f>
        <v>13554.545454545454</v>
      </c>
      <c r="J14" s="41">
        <f>[7]กย!AF14</f>
        <v>12380</v>
      </c>
      <c r="K14" s="41">
        <f>[7]ตค!AG14</f>
        <v>11855.263157894737</v>
      </c>
      <c r="L14" s="41">
        <f>[7]พย!AF14</f>
        <v>11540.90909090909</v>
      </c>
      <c r="M14" s="22">
        <f>[7]ธค!AG14</f>
        <v>12160</v>
      </c>
      <c r="N14" s="45">
        <f t="shared" si="0"/>
        <v>12709.613967330684</v>
      </c>
      <c r="O14" s="43"/>
      <c r="P14" s="43"/>
      <c r="Q14" s="43"/>
    </row>
    <row r="15" spans="1:17" x14ac:dyDescent="0.55000000000000004">
      <c r="A15" s="21" t="s">
        <v>22</v>
      </c>
      <c r="B15" s="22"/>
      <c r="C15" s="22"/>
      <c r="D15" s="41"/>
      <c r="E15" s="68"/>
      <c r="F15" s="68"/>
      <c r="G15" s="68"/>
      <c r="H15" s="68"/>
      <c r="I15" s="68"/>
      <c r="J15" s="68"/>
      <c r="K15" s="68"/>
      <c r="L15" s="68"/>
      <c r="M15" s="68"/>
      <c r="N15" s="69" t="s">
        <v>43</v>
      </c>
      <c r="O15" s="43"/>
      <c r="P15" s="43"/>
      <c r="Q15" s="43"/>
    </row>
    <row r="16" spans="1:17" x14ac:dyDescent="0.55000000000000004">
      <c r="A16" s="21" t="s">
        <v>46</v>
      </c>
      <c r="B16" s="22"/>
      <c r="C16" s="22"/>
      <c r="D16" s="41"/>
      <c r="E16" s="68"/>
      <c r="F16" s="68"/>
      <c r="G16" s="68"/>
      <c r="H16" s="68"/>
      <c r="I16" s="68"/>
      <c r="J16" s="68"/>
      <c r="K16" s="68"/>
      <c r="L16" s="68"/>
      <c r="M16" s="68"/>
      <c r="N16" s="69" t="s">
        <v>43</v>
      </c>
      <c r="O16" s="43"/>
      <c r="P16" s="43"/>
      <c r="Q16" s="43"/>
    </row>
    <row r="17" spans="1:17" x14ac:dyDescent="0.55000000000000004">
      <c r="A17" s="21" t="s">
        <v>23</v>
      </c>
      <c r="B17" s="22">
        <f>[7]มค!AG17</f>
        <v>12505</v>
      </c>
      <c r="C17" s="22">
        <f>[7]กพ!AE17</f>
        <v>12671.052631578947</v>
      </c>
      <c r="D17" s="41">
        <f>[7]มีค!AG17</f>
        <v>12550</v>
      </c>
      <c r="E17" s="41">
        <f>[7]เมย!AF17</f>
        <v>12820.588235294117</v>
      </c>
      <c r="F17" s="41">
        <f>[7]พค!AG17</f>
        <v>14133.333333333334</v>
      </c>
      <c r="G17" s="41">
        <f>[7]มิย!AF17</f>
        <v>14409.09090909091</v>
      </c>
      <c r="H17" s="41">
        <f>[7]กค!AG17</f>
        <v>14450</v>
      </c>
      <c r="I17" s="41">
        <f>[7]สค!AG17</f>
        <v>13600</v>
      </c>
      <c r="J17" s="41">
        <f>[7]กย!AF17</f>
        <v>12580</v>
      </c>
      <c r="K17" s="41">
        <f>[7]ตค!AG17</f>
        <v>12055.263157894737</v>
      </c>
      <c r="L17" s="41">
        <f>[7]พย!AF17</f>
        <v>11740.90909090909</v>
      </c>
      <c r="M17" s="22">
        <f>[7]ธค!AG17</f>
        <v>12360</v>
      </c>
      <c r="N17" s="45">
        <f t="shared" si="0"/>
        <v>12989.603113175095</v>
      </c>
      <c r="O17" s="43"/>
      <c r="P17" s="43"/>
      <c r="Q17" s="43"/>
    </row>
    <row r="18" spans="1:17" x14ac:dyDescent="0.55000000000000004">
      <c r="A18" s="21" t="s">
        <v>48</v>
      </c>
      <c r="B18" s="22">
        <f>[7]มค!AG18</f>
        <v>12005</v>
      </c>
      <c r="C18" s="22">
        <f>[7]กพ!AE18</f>
        <v>12171.052631578947</v>
      </c>
      <c r="D18" s="41">
        <f>[7]มีค!AG18</f>
        <v>12050</v>
      </c>
      <c r="E18" s="41">
        <f>[7]เมย!AF18</f>
        <v>12320.588235294117</v>
      </c>
      <c r="F18" s="41">
        <f>[7]พค!AG18</f>
        <v>13627.777777777777</v>
      </c>
      <c r="G18" s="41">
        <f>[7]มิย!AF18</f>
        <v>13909.09090909091</v>
      </c>
      <c r="H18" s="41">
        <f>[7]กค!AG18</f>
        <v>13950</v>
      </c>
      <c r="I18" s="41">
        <f>[7]สค!AG18</f>
        <v>13100</v>
      </c>
      <c r="J18" s="41">
        <f>[7]กย!AF18</f>
        <v>12080</v>
      </c>
      <c r="K18" s="41">
        <f>[7]ตค!AG18</f>
        <v>11555.263157894737</v>
      </c>
      <c r="L18" s="41">
        <f>[7]พย!AF18</f>
        <v>11240.90909090909</v>
      </c>
      <c r="M18" s="22">
        <f>[7]ธค!AG18</f>
        <v>11860</v>
      </c>
      <c r="N18" s="45">
        <f t="shared" si="0"/>
        <v>12489.140150212132</v>
      </c>
      <c r="O18" s="67">
        <f>AVERAGE(B18:G18)</f>
        <v>12680.584925623625</v>
      </c>
      <c r="P18" s="43"/>
      <c r="Q18" s="43"/>
    </row>
    <row r="19" spans="1:17" x14ac:dyDescent="0.55000000000000004">
      <c r="A19" s="21" t="s">
        <v>24</v>
      </c>
      <c r="B19" s="22">
        <f>[7]มค!AG19</f>
        <v>12380</v>
      </c>
      <c r="C19" s="22">
        <f>[7]กพ!AE19</f>
        <v>12471.052631578947</v>
      </c>
      <c r="D19" s="41">
        <f>[7]มีค!AG19</f>
        <v>12350</v>
      </c>
      <c r="E19" s="41">
        <f>[7]เมย!AF19</f>
        <v>12620.588235294117</v>
      </c>
      <c r="F19" s="41">
        <f>[7]พค!AG19</f>
        <v>13844.444444444445</v>
      </c>
      <c r="G19" s="41">
        <f>[7]มิย!AF19</f>
        <v>14109.09090909091</v>
      </c>
      <c r="H19" s="41">
        <f>[7]กค!AG19</f>
        <v>14150</v>
      </c>
      <c r="I19" s="41">
        <f>[7]สค!AG19</f>
        <v>13331.818181818182</v>
      </c>
      <c r="J19" s="41">
        <f>[7]กย!AF19</f>
        <v>12380</v>
      </c>
      <c r="K19" s="41">
        <f>[7]ตค!AG19</f>
        <v>11950</v>
      </c>
      <c r="L19" s="41">
        <f>[7]พย!AF19</f>
        <v>11640.90909090909</v>
      </c>
      <c r="M19" s="22">
        <f>[7]ธค!AG19</f>
        <v>12260</v>
      </c>
      <c r="N19" s="45">
        <f t="shared" si="0"/>
        <v>12790.658624427975</v>
      </c>
      <c r="O19" s="43"/>
      <c r="P19" s="43"/>
      <c r="Q19" s="43"/>
    </row>
    <row r="20" spans="1:17" x14ac:dyDescent="0.55000000000000004">
      <c r="A20" s="21" t="s">
        <v>49</v>
      </c>
      <c r="B20" s="22">
        <f>[7]มค!AG20</f>
        <v>11880</v>
      </c>
      <c r="C20" s="22">
        <f>[7]กพ!AE20</f>
        <v>11971.052631578947</v>
      </c>
      <c r="D20" s="41">
        <f>[7]มีค!AG20</f>
        <v>11850</v>
      </c>
      <c r="E20" s="41">
        <f>[7]เมย!AF20</f>
        <v>12120.588235294117</v>
      </c>
      <c r="F20" s="41">
        <f>[7]พค!AG20</f>
        <v>13344.444444444445</v>
      </c>
      <c r="G20" s="41">
        <f>[7]มิย!AF20</f>
        <v>13609.09090909091</v>
      </c>
      <c r="H20" s="41">
        <f>[7]กค!AG20</f>
        <v>13650</v>
      </c>
      <c r="I20" s="41">
        <f>[7]สค!AG20</f>
        <v>12836.363636363636</v>
      </c>
      <c r="J20" s="41">
        <f>[7]กย!AF20</f>
        <v>11880</v>
      </c>
      <c r="K20" s="41">
        <f>[7]ตค!AG20</f>
        <v>11450</v>
      </c>
      <c r="L20" s="41">
        <f>[7]พย!AF20</f>
        <v>11140.90909090909</v>
      </c>
      <c r="M20" s="22">
        <f>[7]ธค!AG20</f>
        <v>11760</v>
      </c>
      <c r="N20" s="45">
        <f t="shared" si="0"/>
        <v>12291.037412306761</v>
      </c>
      <c r="O20" s="43"/>
      <c r="P20" s="43"/>
      <c r="Q20" s="43"/>
    </row>
    <row r="21" spans="1:17" x14ac:dyDescent="0.55000000000000004">
      <c r="A21" s="21" t="s">
        <v>25</v>
      </c>
      <c r="B21" s="22"/>
      <c r="C21" s="22"/>
      <c r="D21" s="41"/>
      <c r="E21" s="68"/>
      <c r="F21" s="68"/>
      <c r="G21" s="68"/>
      <c r="H21" s="68"/>
      <c r="I21" s="68"/>
      <c r="J21" s="68"/>
      <c r="K21" s="68"/>
      <c r="L21" s="41"/>
      <c r="M21" s="22"/>
      <c r="N21" s="69" t="s">
        <v>43</v>
      </c>
      <c r="O21" s="43"/>
      <c r="P21" s="43"/>
      <c r="Q21" s="43"/>
    </row>
    <row r="22" spans="1:17" x14ac:dyDescent="0.55000000000000004">
      <c r="A22" s="21" t="s">
        <v>47</v>
      </c>
      <c r="B22" s="22">
        <f>[7]มค!AG24</f>
        <v>11685</v>
      </c>
      <c r="C22" s="22">
        <f>[7]กพ!AE24</f>
        <v>11771.052631578947</v>
      </c>
      <c r="D22" s="41">
        <f>[7]มีค!AG24</f>
        <v>11650</v>
      </c>
      <c r="E22" s="41">
        <f>[7]เมย!AF24</f>
        <v>11926.470588235294</v>
      </c>
      <c r="F22" s="41">
        <f>[7]พค!AG24</f>
        <v>13016.666666666666</v>
      </c>
      <c r="G22" s="41">
        <f>[7]มิย!AF24</f>
        <v>13309.09090909091</v>
      </c>
      <c r="H22" s="41">
        <f>[7]กค!AG24</f>
        <v>13350</v>
      </c>
      <c r="I22" s="41">
        <f>[7]สค!AG24</f>
        <v>12568.181818181818</v>
      </c>
      <c r="J22" s="41">
        <f>[7]กย!AF24</f>
        <v>11680</v>
      </c>
      <c r="K22" s="41">
        <f>[7]ตค!AG24</f>
        <v>11334.21052631579</v>
      </c>
      <c r="L22" s="41">
        <f>[7]พย!AF24</f>
        <v>11027.272727272728</v>
      </c>
      <c r="M22" s="22">
        <f>[7]ธค!AG24</f>
        <v>11560</v>
      </c>
      <c r="N22" s="70">
        <f t="shared" si="0"/>
        <v>12073.162155611846</v>
      </c>
      <c r="O22" s="43"/>
      <c r="P22" s="43"/>
      <c r="Q22" s="43"/>
    </row>
    <row r="23" spans="1:17" x14ac:dyDescent="0.55000000000000004">
      <c r="A23" s="21" t="s">
        <v>67</v>
      </c>
      <c r="B23" s="24"/>
      <c r="C23" s="24"/>
      <c r="D23" s="24"/>
      <c r="E23" s="24"/>
      <c r="F23" s="41"/>
      <c r="G23" s="41"/>
      <c r="H23" s="41"/>
      <c r="I23" s="41"/>
      <c r="J23" s="41"/>
      <c r="K23" s="41"/>
      <c r="L23" s="41"/>
      <c r="M23" s="24"/>
      <c r="N23" s="69" t="s">
        <v>43</v>
      </c>
      <c r="O23" s="43"/>
      <c r="P23" s="43"/>
      <c r="Q23" s="43"/>
    </row>
    <row r="24" spans="1:17" x14ac:dyDescent="0.55000000000000004">
      <c r="A24" s="21" t="s">
        <v>16</v>
      </c>
      <c r="B24" s="24">
        <f>[7]มค!AG26</f>
        <v>11485</v>
      </c>
      <c r="C24" s="24">
        <f>[7]กพ!AE26</f>
        <v>11613.157894736842</v>
      </c>
      <c r="D24" s="24">
        <f>[7]มีค!AG26</f>
        <v>11550</v>
      </c>
      <c r="E24" s="24">
        <f>[7]เมย!AF26</f>
        <v>11767.64705882353</v>
      </c>
      <c r="F24" s="41">
        <f>[7]พค!AG26</f>
        <v>12633.333333333334</v>
      </c>
      <c r="G24" s="41">
        <f>[7]มิย!AF26</f>
        <v>12909.09090909091</v>
      </c>
      <c r="H24" s="41">
        <f>[7]กค!AG26</f>
        <v>12950</v>
      </c>
      <c r="I24" s="41">
        <f>[7]สค!AG26</f>
        <v>12222.727272727272</v>
      </c>
      <c r="J24" s="41">
        <f>[7]กย!AF26</f>
        <v>11600</v>
      </c>
      <c r="K24" s="41">
        <f>[7]ตค!AG26</f>
        <v>11286.842105263158</v>
      </c>
      <c r="L24" s="41">
        <f>[7]พย!AF26</f>
        <v>10890.90909090909</v>
      </c>
      <c r="M24" s="22">
        <f>[7]ธค!AG26</f>
        <v>11415</v>
      </c>
      <c r="N24" s="45">
        <f t="shared" ref="N24:N39" si="1">AVERAGE(B24:M24)</f>
        <v>11860.308972073681</v>
      </c>
      <c r="O24" s="43"/>
      <c r="P24" s="43"/>
      <c r="Q24" s="43"/>
    </row>
    <row r="25" spans="1:17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3"/>
      <c r="Q25" s="43"/>
    </row>
    <row r="26" spans="1:17" x14ac:dyDescent="0.55000000000000004">
      <c r="A26" s="21" t="s">
        <v>28</v>
      </c>
      <c r="B26" s="22">
        <f>[7]มค!AG27</f>
        <v>10565</v>
      </c>
      <c r="C26" s="22">
        <f>[7]กพ!AE27</f>
        <v>10555.263157894737</v>
      </c>
      <c r="D26" s="22">
        <f>[7]มีค!AG27</f>
        <v>10550</v>
      </c>
      <c r="E26" s="24">
        <f>[7]เมย!AF27</f>
        <v>10785.294117647059</v>
      </c>
      <c r="F26" s="41">
        <f>[7]พค!AG27</f>
        <v>11000</v>
      </c>
      <c r="G26" s="41">
        <f>[7]มิย!AF27</f>
        <v>11127.272727272728</v>
      </c>
      <c r="H26" s="41">
        <f>[7]กค!AG27</f>
        <v>11672.222222222223</v>
      </c>
      <c r="I26" s="41">
        <f>[7]สค!AG27</f>
        <v>11645.454545454546</v>
      </c>
      <c r="J26" s="41">
        <f>[7]กย!AF27</f>
        <v>10950</v>
      </c>
      <c r="K26" s="41">
        <f>[7]ตค!AG27</f>
        <v>10907.894736842105</v>
      </c>
      <c r="L26" s="41">
        <f>[7]พย!AF27</f>
        <v>10490.90909090909</v>
      </c>
      <c r="M26" s="22">
        <f>[7]ธค!AG27</f>
        <v>10450</v>
      </c>
      <c r="N26" s="45">
        <f>AVERAGE(B26:M26)</f>
        <v>10891.609216520208</v>
      </c>
      <c r="O26" s="43"/>
      <c r="P26" s="43"/>
      <c r="Q26" s="43"/>
    </row>
    <row r="27" spans="1:17" x14ac:dyDescent="0.55000000000000004">
      <c r="A27" s="21" t="s">
        <v>46</v>
      </c>
      <c r="B27" s="22">
        <f>[7]มค!AG28</f>
        <v>10565</v>
      </c>
      <c r="C27" s="22">
        <f>[7]กพ!AE28</f>
        <v>10555.263157894737</v>
      </c>
      <c r="D27" s="22">
        <f>[7]มีค!AG28</f>
        <v>10550</v>
      </c>
      <c r="E27" s="24">
        <f>[7]เมย!AF28</f>
        <v>10785.294117647059</v>
      </c>
      <c r="F27" s="41">
        <f>[7]พค!AG28</f>
        <v>11000</v>
      </c>
      <c r="G27" s="41">
        <f>[7]มิย!AF28</f>
        <v>11127.272727272728</v>
      </c>
      <c r="H27" s="41">
        <f>[7]กค!AG28</f>
        <v>11672.222222222223</v>
      </c>
      <c r="I27" s="41">
        <f>[7]สค!AG28</f>
        <v>11631.818181818182</v>
      </c>
      <c r="J27" s="41">
        <f>[7]กย!AF28</f>
        <v>10950</v>
      </c>
      <c r="K27" s="41">
        <f>[7]ตค!AG28</f>
        <v>10907.894736842105</v>
      </c>
      <c r="L27" s="41">
        <f>[7]พย!AF28</f>
        <v>10481.818181818182</v>
      </c>
      <c r="M27" s="22">
        <f>[7]ธค!AG28</f>
        <v>10450</v>
      </c>
      <c r="N27" s="45">
        <f>AVERAGE(B27:M27)</f>
        <v>10889.715277126268</v>
      </c>
      <c r="O27" s="43"/>
      <c r="P27" s="43"/>
      <c r="Q27" s="43"/>
    </row>
    <row r="28" spans="1:17" x14ac:dyDescent="0.55000000000000004">
      <c r="A28" s="21" t="s">
        <v>29</v>
      </c>
      <c r="B28" s="22">
        <f>[7]มค!AG29</f>
        <v>10450</v>
      </c>
      <c r="C28" s="22">
        <f>[7]กพ!AE29</f>
        <v>10355.263157894737</v>
      </c>
      <c r="D28" s="22">
        <f>[7]มีค!AG29</f>
        <v>10350</v>
      </c>
      <c r="E28" s="24">
        <f>[7]เมย!AF29</f>
        <v>10479.411764705883</v>
      </c>
      <c r="F28" s="41">
        <f>[7]พค!AG29</f>
        <v>10700</v>
      </c>
      <c r="G28" s="41">
        <f>[7]มิย!AF29</f>
        <v>10827.272727272728</v>
      </c>
      <c r="H28" s="41">
        <f>[7]กค!AG29</f>
        <v>11372.222222222223</v>
      </c>
      <c r="I28" s="41">
        <f>[7]สค!AG29</f>
        <v>11345.454545454546</v>
      </c>
      <c r="J28" s="41">
        <f>[7]กย!AF29</f>
        <v>10650</v>
      </c>
      <c r="K28" s="41">
        <f>[7]ตค!AG29</f>
        <v>10607.894736842105</v>
      </c>
      <c r="L28" s="41">
        <f>[7]พย!AF29</f>
        <v>10190.90909090909</v>
      </c>
      <c r="M28" s="22">
        <f>[7]ธค!AG29</f>
        <v>10150</v>
      </c>
      <c r="N28" s="45">
        <f t="shared" si="1"/>
        <v>10623.20235377511</v>
      </c>
      <c r="O28" s="43"/>
      <c r="P28" s="43"/>
      <c r="Q28" s="43"/>
    </row>
    <row r="29" spans="1:17" x14ac:dyDescent="0.55000000000000004">
      <c r="A29" s="21" t="s">
        <v>46</v>
      </c>
      <c r="B29" s="22">
        <f>[7]มค!AG30</f>
        <v>10265</v>
      </c>
      <c r="C29" s="22">
        <f>[7]กพ!AE30</f>
        <v>10350</v>
      </c>
      <c r="D29" s="22">
        <f>[7]มีค!AG30</f>
        <v>10350</v>
      </c>
      <c r="E29" s="24">
        <f>[7]เมย!AF30</f>
        <v>10479.411764705883</v>
      </c>
      <c r="F29" s="41">
        <f>[7]พค!AG30</f>
        <v>10700</v>
      </c>
      <c r="G29" s="41">
        <f>[7]มิย!AF30</f>
        <v>10827.272727272728</v>
      </c>
      <c r="H29" s="41">
        <f>[7]กค!AG30</f>
        <v>11372.222222222223</v>
      </c>
      <c r="I29" s="41">
        <f>[7]สค!AG30</f>
        <v>11354.545454545454</v>
      </c>
      <c r="J29" s="41">
        <f>[7]กย!AF30</f>
        <v>10650</v>
      </c>
      <c r="K29" s="41">
        <f>[7]ตค!AG30</f>
        <v>10607.894736842105</v>
      </c>
      <c r="L29" s="41">
        <f>[7]พย!AF30</f>
        <v>10181.818181818182</v>
      </c>
      <c r="M29" s="22">
        <f>[7]ธค!AG30</f>
        <v>10150</v>
      </c>
      <c r="N29" s="45">
        <f t="shared" si="1"/>
        <v>10607.347090617213</v>
      </c>
      <c r="O29" s="43"/>
      <c r="P29" s="43"/>
      <c r="Q29" s="43"/>
    </row>
    <row r="30" spans="1:17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3"/>
      <c r="Q30" s="43"/>
    </row>
    <row r="31" spans="1:17" x14ac:dyDescent="0.55000000000000004">
      <c r="A31" s="21" t="s">
        <v>31</v>
      </c>
      <c r="B31" s="22">
        <f>[7]มค!AG31</f>
        <v>25180</v>
      </c>
      <c r="C31" s="22">
        <f>[7]กพ!AE31</f>
        <v>26450</v>
      </c>
      <c r="D31" s="22">
        <f>[7]มีค!AG31</f>
        <v>26450</v>
      </c>
      <c r="E31" s="24">
        <f>[7]เมย!AF31</f>
        <v>27302.941176470587</v>
      </c>
      <c r="F31" s="41">
        <f>[7]พค!AG31</f>
        <v>28450</v>
      </c>
      <c r="G31" s="41">
        <f>[7]มิย!AF31</f>
        <v>27700</v>
      </c>
      <c r="H31" s="41">
        <f>[7]กค!AG31</f>
        <v>27550</v>
      </c>
      <c r="I31" s="41">
        <f>[7]สค!AG31</f>
        <v>27550</v>
      </c>
      <c r="J31" s="41">
        <f>[7]กย!AF31</f>
        <v>27550</v>
      </c>
      <c r="K31" s="41">
        <f>[7]ตค!AG31</f>
        <v>27081.57894736842</v>
      </c>
      <c r="L31" s="41">
        <f>[7]พย!AF31</f>
        <v>26281.81818181818</v>
      </c>
      <c r="M31" s="22">
        <f>[7]ธค!AG31</f>
        <v>25650</v>
      </c>
      <c r="N31" s="45">
        <f t="shared" si="1"/>
        <v>26933.028192138099</v>
      </c>
      <c r="O31" s="67"/>
      <c r="P31" s="43"/>
      <c r="Q31" s="43"/>
    </row>
    <row r="32" spans="1:17" x14ac:dyDescent="0.55000000000000004">
      <c r="A32" s="21" t="s">
        <v>68</v>
      </c>
      <c r="B32" s="22">
        <f>[7]มค!AG32</f>
        <v>25180</v>
      </c>
      <c r="C32" s="22">
        <f>[7]กพ!AE32</f>
        <v>26450</v>
      </c>
      <c r="D32" s="22">
        <f>[7]มีค!AG32</f>
        <v>26450</v>
      </c>
      <c r="E32" s="24">
        <f>[7]เมย!AF32</f>
        <v>27302.941176470587</v>
      </c>
      <c r="F32" s="41">
        <f>[7]พค!AG32</f>
        <v>28450</v>
      </c>
      <c r="G32" s="41">
        <f>[7]มิย!AF32</f>
        <v>27700</v>
      </c>
      <c r="H32" s="41">
        <f>[7]กค!AG32</f>
        <v>27550</v>
      </c>
      <c r="I32" s="41">
        <f>[7]สค!AG32</f>
        <v>27550</v>
      </c>
      <c r="J32" s="41">
        <f>[7]กย!AF32</f>
        <v>27550</v>
      </c>
      <c r="K32" s="41">
        <f>[7]ตค!AG32</f>
        <v>27081.57894736842</v>
      </c>
      <c r="L32" s="41">
        <f>[7]พย!AF32</f>
        <v>26377.272727272728</v>
      </c>
      <c r="M32" s="22">
        <f>[7]ธค!AG32</f>
        <v>26190</v>
      </c>
      <c r="N32" s="45">
        <f t="shared" si="1"/>
        <v>26985.982737592643</v>
      </c>
      <c r="O32" s="67"/>
      <c r="P32" s="43"/>
      <c r="Q32" s="43"/>
    </row>
    <row r="33" spans="1:17" x14ac:dyDescent="0.55000000000000004">
      <c r="A33" s="21" t="s">
        <v>33</v>
      </c>
      <c r="B33" s="22">
        <f>[7]มค!AG33</f>
        <v>22800</v>
      </c>
      <c r="C33" s="22">
        <f>[7]กพ!AE33</f>
        <v>24450</v>
      </c>
      <c r="D33" s="22">
        <f>[7]มีค!AG33</f>
        <v>24450</v>
      </c>
      <c r="E33" s="24">
        <f>[7]เมย!AF33</f>
        <v>24861.764705882353</v>
      </c>
      <c r="F33" s="41">
        <f>[7]พค!AG33</f>
        <v>25950</v>
      </c>
      <c r="G33" s="41">
        <f>[7]มิย!AF33</f>
        <v>24722.727272727272</v>
      </c>
      <c r="H33" s="41">
        <f>[7]กค!AG33</f>
        <v>24550</v>
      </c>
      <c r="I33" s="41">
        <f>[7]สค!AG33</f>
        <v>24550</v>
      </c>
      <c r="J33" s="41">
        <f>[7]กย!AF33</f>
        <v>24550</v>
      </c>
      <c r="K33" s="41">
        <f>[7]ตค!AG33</f>
        <v>24081.57894736842</v>
      </c>
      <c r="L33" s="41">
        <f>[7]พย!AF33</f>
        <v>23281.81818181818</v>
      </c>
      <c r="M33" s="22">
        <f>[7]ธค!AG33</f>
        <v>22650</v>
      </c>
      <c r="N33" s="45">
        <f t="shared" si="1"/>
        <v>24241.490758983022</v>
      </c>
      <c r="O33" s="67"/>
      <c r="P33" s="43"/>
      <c r="Q33" s="43"/>
    </row>
    <row r="34" spans="1:17" x14ac:dyDescent="0.55000000000000004">
      <c r="A34" s="21" t="s">
        <v>68</v>
      </c>
      <c r="B34" s="22">
        <f>[7]มค!AG34</f>
        <v>22800</v>
      </c>
      <c r="C34" s="22">
        <f>[7]กพ!AE34</f>
        <v>24450</v>
      </c>
      <c r="D34" s="22">
        <f>[7]มีค!AG34</f>
        <v>24450</v>
      </c>
      <c r="E34" s="24">
        <f>[7]เมย!AF34</f>
        <v>24861.764705882353</v>
      </c>
      <c r="F34" s="41">
        <f>[7]พค!AG34</f>
        <v>25950</v>
      </c>
      <c r="G34" s="41">
        <f>[7]มิย!AF34</f>
        <v>24722.727272727272</v>
      </c>
      <c r="H34" s="41">
        <f>[7]กค!AG34</f>
        <v>24550</v>
      </c>
      <c r="I34" s="41">
        <f>[7]สค!AG34</f>
        <v>24550</v>
      </c>
      <c r="J34" s="41">
        <f>[7]กย!AF34</f>
        <v>24550</v>
      </c>
      <c r="K34" s="41">
        <f>[7]ตค!AG34</f>
        <v>24081.57894736842</v>
      </c>
      <c r="L34" s="41">
        <f>[7]พย!AF34</f>
        <v>23377.272727272728</v>
      </c>
      <c r="M34" s="22">
        <f>[7]ธค!AG34</f>
        <v>23190</v>
      </c>
      <c r="N34" s="45">
        <f t="shared" si="1"/>
        <v>24294.445304437566</v>
      </c>
      <c r="O34" s="67"/>
      <c r="P34" s="43"/>
      <c r="Q34" s="43"/>
    </row>
    <row r="35" spans="1:17" x14ac:dyDescent="0.55000000000000004">
      <c r="A35" s="21" t="s">
        <v>69</v>
      </c>
      <c r="B35" s="22">
        <f>[7]มค!AG35</f>
        <v>26910</v>
      </c>
      <c r="C35" s="22">
        <f>[7]กพ!AE35</f>
        <v>27450</v>
      </c>
      <c r="D35" s="22">
        <f>[7]มีค!AG35</f>
        <v>27450</v>
      </c>
      <c r="E35" s="24">
        <f>[7]เมย!AF35</f>
        <v>28420.588235294119</v>
      </c>
      <c r="F35" s="41">
        <f>[7]พค!AG35</f>
        <v>29950</v>
      </c>
      <c r="G35" s="41">
        <f>[7]มิย!AF35</f>
        <v>29113.636363636364</v>
      </c>
      <c r="H35" s="41">
        <f>[7]กค!AG35</f>
        <v>28661.111111111109</v>
      </c>
      <c r="I35" s="41">
        <f>[7]สค!AG35</f>
        <v>28950</v>
      </c>
      <c r="J35" s="41">
        <f>[7]กย!AF35</f>
        <v>28830</v>
      </c>
      <c r="K35" s="41">
        <f>[7]ตค!AG35</f>
        <v>28102.63157894737</v>
      </c>
      <c r="L35" s="41">
        <f>[7]พย!AF35</f>
        <v>27240.909090909092</v>
      </c>
      <c r="M35" s="22">
        <f>[7]ธค!AG35</f>
        <v>26650</v>
      </c>
      <c r="N35" s="45">
        <f t="shared" si="1"/>
        <v>28144.073031658172</v>
      </c>
      <c r="O35" s="67"/>
      <c r="P35" s="43"/>
      <c r="Q35" s="43"/>
    </row>
    <row r="36" spans="1:17" x14ac:dyDescent="0.55000000000000004">
      <c r="A36" s="21" t="s">
        <v>68</v>
      </c>
      <c r="B36" s="22">
        <f>[7]มค!AG36</f>
        <v>26910</v>
      </c>
      <c r="C36" s="22">
        <f>[7]กพ!AE36</f>
        <v>27450</v>
      </c>
      <c r="D36" s="22">
        <f>[7]มีค!AG36</f>
        <v>27450</v>
      </c>
      <c r="E36" s="24">
        <f>[7]เมย!AF36</f>
        <v>28420.588235294119</v>
      </c>
      <c r="F36" s="41">
        <f>[7]พค!AG36</f>
        <v>29950</v>
      </c>
      <c r="G36" s="41">
        <f>[7]มิย!AF36</f>
        <v>29113.636363636364</v>
      </c>
      <c r="H36" s="41">
        <f>[7]กค!AG36</f>
        <v>28661.111111111109</v>
      </c>
      <c r="I36" s="41">
        <f>[7]สค!AG36</f>
        <v>28950</v>
      </c>
      <c r="J36" s="41">
        <f>[7]กย!AF36</f>
        <v>28830</v>
      </c>
      <c r="K36" s="41">
        <f>[7]ตค!AG36</f>
        <v>28102.63157894737</v>
      </c>
      <c r="L36" s="41">
        <f>[7]พย!AF36</f>
        <v>27304.545454545456</v>
      </c>
      <c r="M36" s="22">
        <f>[7]ธค!AG36</f>
        <v>27090</v>
      </c>
      <c r="N36" s="45">
        <f t="shared" si="1"/>
        <v>28186.042728627868</v>
      </c>
      <c r="O36" s="67"/>
      <c r="P36" s="43"/>
      <c r="Q36" s="43"/>
    </row>
    <row r="37" spans="1:17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3"/>
      <c r="Q37" s="43"/>
    </row>
    <row r="38" spans="1:17" x14ac:dyDescent="0.55000000000000004">
      <c r="A38" s="21" t="s">
        <v>57</v>
      </c>
      <c r="B38" s="24">
        <f>[7]มค!AG37</f>
        <v>18985</v>
      </c>
      <c r="C38" s="24">
        <f>[7]กพ!AE37</f>
        <v>19334.21052631579</v>
      </c>
      <c r="D38" s="24">
        <f>[7]มีค!AG37</f>
        <v>19450</v>
      </c>
      <c r="E38" s="24">
        <f>[7]เมย!AF37</f>
        <v>19885.294117647059</v>
      </c>
      <c r="F38" s="41">
        <f>[7]พค!AG37</f>
        <v>20050</v>
      </c>
      <c r="G38" s="41">
        <f>[7]มิย!AF37</f>
        <v>19477.272727272728</v>
      </c>
      <c r="H38" s="41">
        <f>[7]กค!AG37</f>
        <v>19050</v>
      </c>
      <c r="I38" s="41">
        <f>[7]สค!AG37</f>
        <v>18845.454545454544</v>
      </c>
      <c r="J38" s="41">
        <f>[7]กย!AF37</f>
        <v>17570</v>
      </c>
      <c r="K38" s="41">
        <f>[7]ตค!AG37</f>
        <v>16881.57894736842</v>
      </c>
      <c r="L38" s="41">
        <f>[7]พย!AF37</f>
        <v>16077.272727272728</v>
      </c>
      <c r="M38" s="22">
        <f>[7]ธค!AG37</f>
        <v>16230</v>
      </c>
      <c r="N38" s="45">
        <f>AVERAGE(B38:M38)</f>
        <v>18486.340299277606</v>
      </c>
      <c r="O38" s="67"/>
      <c r="P38" s="43"/>
      <c r="Q38" s="43"/>
    </row>
    <row r="39" spans="1:17" x14ac:dyDescent="0.55000000000000004">
      <c r="A39" s="21" t="s">
        <v>68</v>
      </c>
      <c r="B39" s="24">
        <f>[7]มค!AG38</f>
        <v>18985</v>
      </c>
      <c r="C39" s="24">
        <f>[7]กพ!AE38</f>
        <v>19334.21052631579</v>
      </c>
      <c r="D39" s="24">
        <f>[7]มีค!AG38</f>
        <v>19450</v>
      </c>
      <c r="E39" s="24">
        <f>[7]เมย!AF38</f>
        <v>19885.294117647059</v>
      </c>
      <c r="F39" s="41">
        <f>[7]พค!AG38</f>
        <v>20050</v>
      </c>
      <c r="G39" s="41">
        <f>[7]มิย!AF38</f>
        <v>19477.272727272728</v>
      </c>
      <c r="H39" s="41">
        <f>[7]กค!AG38</f>
        <v>19050</v>
      </c>
      <c r="I39" s="41">
        <f>[7]สค!AG38</f>
        <v>18845.454545454544</v>
      </c>
      <c r="J39" s="41">
        <f>[7]กย!AF38</f>
        <v>17570</v>
      </c>
      <c r="K39" s="41">
        <f>[7]ตค!AG38</f>
        <v>16881.57894736842</v>
      </c>
      <c r="L39" s="41">
        <f>[7]พย!AF38</f>
        <v>16122.727272727272</v>
      </c>
      <c r="M39" s="22">
        <f>[7]ธค!AG38</f>
        <v>16710</v>
      </c>
      <c r="N39" s="45">
        <f t="shared" si="1"/>
        <v>18530.128178065486</v>
      </c>
      <c r="O39" s="67"/>
      <c r="P39" s="43"/>
      <c r="Q39" s="43"/>
    </row>
    <row r="40" spans="1:17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3"/>
      <c r="Q40" s="43"/>
    </row>
    <row r="41" spans="1:17" x14ac:dyDescent="0.55000000000000004">
      <c r="A41" s="21" t="s">
        <v>38</v>
      </c>
      <c r="B41" s="22">
        <f>[7]มค!AG39</f>
        <v>7945</v>
      </c>
      <c r="C41" s="22">
        <f>[7]กพ!AE39</f>
        <v>8013.1578947368425</v>
      </c>
      <c r="D41" s="22">
        <f>[7]มีค!AG39</f>
        <v>9089.1304347826081</v>
      </c>
      <c r="E41" s="24">
        <f>[7]เมย!AF39</f>
        <v>10026.470588235294</v>
      </c>
      <c r="F41" s="41">
        <f>[7]พค!AG39</f>
        <v>9566.6666666666661</v>
      </c>
      <c r="G41" s="41">
        <f>[7]มิย!AF39</f>
        <v>9581.818181818182</v>
      </c>
      <c r="H41" s="41">
        <f>[7]กค!AG39</f>
        <v>9816.6666666666661</v>
      </c>
      <c r="I41" s="41">
        <f>[7]สค!AG39</f>
        <v>10384.09090909091</v>
      </c>
      <c r="J41" s="41">
        <f>[7]กย!AF39</f>
        <v>9032.5</v>
      </c>
      <c r="K41" s="41">
        <f>[7]ตค!AG39</f>
        <v>7600</v>
      </c>
      <c r="L41" s="41">
        <f>[7]พย!AF39</f>
        <v>6806.818181818182</v>
      </c>
      <c r="M41" s="22">
        <f>[7]ธค!AG39</f>
        <v>7260</v>
      </c>
      <c r="N41" s="45">
        <f>AVERAGE(B41:K41)</f>
        <v>9105.5501341997169</v>
      </c>
      <c r="O41" s="43"/>
      <c r="P41" s="43"/>
      <c r="Q41" s="43"/>
    </row>
    <row r="42" spans="1:17" x14ac:dyDescent="0.55000000000000004">
      <c r="A42" s="21" t="s">
        <v>39</v>
      </c>
      <c r="B42" s="22">
        <f>[7]มค!AG40</f>
        <v>9750</v>
      </c>
      <c r="C42" s="22">
        <f>[7]กพ!AE40</f>
        <v>9881.5789473684217</v>
      </c>
      <c r="D42" s="22">
        <f>[7]มีค!AG40</f>
        <v>10754.347826086956</v>
      </c>
      <c r="E42" s="24">
        <f>[7]เมย!AF40</f>
        <v>11620.588235294117</v>
      </c>
      <c r="F42" s="41">
        <f>[7]พค!AG40</f>
        <v>11416.666666666666</v>
      </c>
      <c r="G42" s="41">
        <f>[7]มิย!AF40</f>
        <v>11518.181818181818</v>
      </c>
      <c r="H42" s="41">
        <f>[7]กค!AG40</f>
        <v>11850</v>
      </c>
      <c r="I42" s="41">
        <f>[7]สค!AG40</f>
        <v>12593.181818181818</v>
      </c>
      <c r="J42" s="41">
        <f>[7]กย!AF40</f>
        <v>11545</v>
      </c>
      <c r="K42" s="41">
        <f>[7]ตค!AG40</f>
        <v>9594.7368421052633</v>
      </c>
      <c r="L42" s="41">
        <f>[7]พย!AF40</f>
        <v>8393.181818181818</v>
      </c>
      <c r="M42" s="22">
        <f>[7]ธค!AG40</f>
        <v>8990</v>
      </c>
      <c r="N42" s="45">
        <f>AVERAGE(B42:K42)</f>
        <v>11052.428215388507</v>
      </c>
      <c r="O42" s="43"/>
      <c r="P42" s="43"/>
      <c r="Q42" s="43"/>
    </row>
    <row r="43" spans="1:17" x14ac:dyDescent="0.55000000000000004">
      <c r="A43" s="21" t="s">
        <v>40</v>
      </c>
      <c r="B43" s="22">
        <f>[7]มค!AG41</f>
        <v>2260</v>
      </c>
      <c r="C43" s="22">
        <f>[7]กพ!AE41</f>
        <v>2350</v>
      </c>
      <c r="D43" s="22">
        <f>[7]มีค!AG41</f>
        <v>2350</v>
      </c>
      <c r="E43" s="24">
        <f>[7]เมย!AF41</f>
        <v>2350</v>
      </c>
      <c r="F43" s="41">
        <f>[7]พค!AG41</f>
        <v>2350</v>
      </c>
      <c r="G43" s="41">
        <f>[7]มิย!AF41</f>
        <v>2350</v>
      </c>
      <c r="H43" s="41">
        <f>[7]กค!AG41</f>
        <v>2350</v>
      </c>
      <c r="I43" s="41">
        <f>[7]สค!AG41</f>
        <v>2350</v>
      </c>
      <c r="J43" s="41">
        <f>[7]กย!AF41</f>
        <v>2112.5</v>
      </c>
      <c r="K43" s="41">
        <f>[7]ตค!AG41</f>
        <v>2100</v>
      </c>
      <c r="L43" s="41">
        <f>[7]พย!AF41</f>
        <v>2100</v>
      </c>
      <c r="M43" s="22">
        <f>[7]ธค!AG41</f>
        <v>2015</v>
      </c>
      <c r="N43" s="45">
        <f>AVERAGE(B43:K43)</f>
        <v>2292.25</v>
      </c>
      <c r="O43" s="43"/>
      <c r="P43" s="43"/>
      <c r="Q43" s="43"/>
    </row>
    <row r="44" spans="1:17" x14ac:dyDescent="0.55000000000000004">
      <c r="A44" s="31" t="s">
        <v>41</v>
      </c>
      <c r="B44" s="25">
        <f>[7]มค!AG42</f>
        <v>6650</v>
      </c>
      <c r="C44" s="25">
        <f>[7]กพ!AE42</f>
        <v>6955.2631578947367</v>
      </c>
      <c r="D44" s="25">
        <f>[7]มีค!AG42</f>
        <v>7567.391304347826</v>
      </c>
      <c r="E44" s="71">
        <f>[7]เมย!AF42</f>
        <v>8173.5294117647063</v>
      </c>
      <c r="F44" s="25">
        <f>[7]พค!AG42</f>
        <v>8094.4444444444443</v>
      </c>
      <c r="G44" s="25">
        <f>[7]มิย!AF42</f>
        <v>7695.454545454545</v>
      </c>
      <c r="H44" s="25">
        <f>[7]กค!AG42</f>
        <v>7433.333333333333</v>
      </c>
      <c r="I44" s="25">
        <f>[7]สค!AG42</f>
        <v>8086.363636363636</v>
      </c>
      <c r="J44" s="25">
        <f>[7]กย!AF42</f>
        <v>7077.5</v>
      </c>
      <c r="K44" s="25">
        <f>[7]ตค!AG42</f>
        <v>5694.7368421052633</v>
      </c>
      <c r="L44" s="25">
        <f>[7]พย!AF42</f>
        <v>5302.272727272727</v>
      </c>
      <c r="M44" s="22">
        <f>[7]ธค!AG42</f>
        <v>6325</v>
      </c>
      <c r="N44" s="70">
        <f>AVERAGE(B44:K44)</f>
        <v>7342.8016675708495</v>
      </c>
      <c r="O44" s="43"/>
      <c r="P44" s="43"/>
      <c r="Q44" s="43"/>
    </row>
    <row r="45" spans="1:17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  <c r="Q45" s="43"/>
    </row>
    <row r="46" spans="1:17" x14ac:dyDescent="0.55000000000000004">
      <c r="A46" s="58" t="s">
        <v>70</v>
      </c>
      <c r="B46" s="60">
        <f>[7]มค!AG43</f>
        <v>17645</v>
      </c>
      <c r="C46" s="60">
        <f>[7]กพ!AE43</f>
        <v>18492.105263157893</v>
      </c>
      <c r="D46" s="60">
        <f>[7]มีค!AG43</f>
        <v>18276.08695652174</v>
      </c>
      <c r="E46" s="24">
        <f>[7]เมย!AF43</f>
        <v>18161.764705882353</v>
      </c>
      <c r="F46" s="41">
        <f>[7]พค!AG43</f>
        <v>18838.888888888891</v>
      </c>
      <c r="G46" s="41">
        <f>[7]มิย!AF43</f>
        <v>19450</v>
      </c>
      <c r="H46" s="41">
        <f>[7]กค!AG43</f>
        <v>19372.222222222223</v>
      </c>
      <c r="I46" s="41">
        <f>[7]สค!AG43</f>
        <v>19122.727272727272</v>
      </c>
      <c r="J46" s="41">
        <f>[7]กย!AF43</f>
        <v>18135</v>
      </c>
      <c r="K46" s="41">
        <f>[7]ตค!AG43</f>
        <v>17307.894736842107</v>
      </c>
      <c r="L46" s="41">
        <f>[7]พย!AF43</f>
        <v>15786.363636363636</v>
      </c>
      <c r="M46" s="22">
        <f>[7]ธค!AG43</f>
        <v>15655</v>
      </c>
      <c r="N46" s="45">
        <f t="shared" ref="N46:N53" si="2">AVERAGE(B46:M46)</f>
        <v>18020.254473550511</v>
      </c>
      <c r="O46" s="43"/>
      <c r="P46" s="43"/>
      <c r="Q46" s="43"/>
    </row>
    <row r="47" spans="1:17" x14ac:dyDescent="0.55000000000000004">
      <c r="A47" s="58" t="s">
        <v>71</v>
      </c>
      <c r="B47" s="60">
        <f>[7]มค!AG44</f>
        <v>17645</v>
      </c>
      <c r="C47" s="60">
        <f>[7]กพ!AE44</f>
        <v>18492.105263157893</v>
      </c>
      <c r="D47" s="60">
        <f>[7]มีค!AG44</f>
        <v>18276.08695652174</v>
      </c>
      <c r="E47" s="24">
        <f>[7]เมย!AF44</f>
        <v>18161.764705882353</v>
      </c>
      <c r="F47" s="41">
        <f>[7]พค!AG44</f>
        <v>18838.888888888891</v>
      </c>
      <c r="G47" s="41">
        <f>[7]มิย!AF44</f>
        <v>19450</v>
      </c>
      <c r="H47" s="41">
        <f>[7]กค!AG44</f>
        <v>19372.222222222223</v>
      </c>
      <c r="I47" s="41">
        <f>[7]สค!AG44</f>
        <v>19122.727272727272</v>
      </c>
      <c r="J47" s="41">
        <f>[7]กย!AF44</f>
        <v>18135</v>
      </c>
      <c r="K47" s="41">
        <f>[7]ตค!AG44</f>
        <v>17307.894736842107</v>
      </c>
      <c r="L47" s="41">
        <f>[7]พย!AF44</f>
        <v>15786.363636363636</v>
      </c>
      <c r="M47" s="22">
        <f>[7]ธค!AG44</f>
        <v>15655</v>
      </c>
      <c r="N47" s="45">
        <f t="shared" si="2"/>
        <v>18020.254473550511</v>
      </c>
      <c r="O47" s="67"/>
      <c r="P47" s="43"/>
      <c r="Q47" s="43"/>
    </row>
    <row r="48" spans="1:17" x14ac:dyDescent="0.55000000000000004">
      <c r="A48" s="58" t="s">
        <v>72</v>
      </c>
      <c r="B48" s="60">
        <f>[7]มค!AG45</f>
        <v>11060</v>
      </c>
      <c r="C48" s="60">
        <f>[7]กพ!AE45</f>
        <v>11250</v>
      </c>
      <c r="D48" s="60">
        <f>[7]มีค!AG45</f>
        <v>11171.739130434782</v>
      </c>
      <c r="E48" s="24">
        <f>[7]เมย!AF45</f>
        <v>11567.64705882353</v>
      </c>
      <c r="F48" s="41">
        <f>[7]พค!AG45</f>
        <v>12805.555555555555</v>
      </c>
      <c r="G48" s="41">
        <f>[7]มิย!AF45</f>
        <v>13554.545454545454</v>
      </c>
      <c r="H48" s="41">
        <f>[7]กค!AG45</f>
        <v>13450</v>
      </c>
      <c r="I48" s="41">
        <f>[7]สค!AG45</f>
        <v>13272.727272727272</v>
      </c>
      <c r="J48" s="41">
        <f>[7]กย!AF45</f>
        <v>12550</v>
      </c>
      <c r="K48" s="41">
        <f>[7]ตค!AG45</f>
        <v>11944.736842105263</v>
      </c>
      <c r="L48" s="41">
        <f>[7]พย!AF45</f>
        <v>11072.727272727272</v>
      </c>
      <c r="M48" s="22">
        <f>[7]ธค!AG45</f>
        <v>11050</v>
      </c>
      <c r="N48" s="45">
        <f t="shared" si="2"/>
        <v>12062.473215576596</v>
      </c>
      <c r="O48" s="67"/>
      <c r="P48" s="43"/>
      <c r="Q48" s="43"/>
    </row>
    <row r="49" spans="1:17" x14ac:dyDescent="0.55000000000000004">
      <c r="A49" s="61" t="s">
        <v>48</v>
      </c>
      <c r="B49" s="60">
        <f>[7]มค!AG46</f>
        <v>11060</v>
      </c>
      <c r="C49" s="60">
        <f>[7]กพ!AE46</f>
        <v>11250</v>
      </c>
      <c r="D49" s="60">
        <f>[7]มีค!AG46</f>
        <v>11171.739130434782</v>
      </c>
      <c r="E49" s="24">
        <f>[7]เมย!AF46</f>
        <v>11567.64705882353</v>
      </c>
      <c r="F49" s="41">
        <f>[7]พค!AG46</f>
        <v>12775</v>
      </c>
      <c r="G49" s="41"/>
      <c r="H49" s="41"/>
      <c r="I49" s="41">
        <f>[7]สค!AG46</f>
        <v>13272.727272727272</v>
      </c>
      <c r="J49" s="41">
        <f>[7]กย!AF46</f>
        <v>12535</v>
      </c>
      <c r="K49" s="41">
        <f>[7]ตค!AG46</f>
        <v>11939.473684210527</v>
      </c>
      <c r="L49" s="41">
        <f>[7]พย!AF46</f>
        <v>11072.727272727272</v>
      </c>
      <c r="M49" s="22">
        <f>[7]ธค!AG46</f>
        <v>11050</v>
      </c>
      <c r="N49" s="45">
        <f t="shared" si="2"/>
        <v>11769.431441892337</v>
      </c>
      <c r="O49" s="67"/>
      <c r="P49" s="43"/>
      <c r="Q49" s="43"/>
    </row>
    <row r="50" spans="1:17" x14ac:dyDescent="0.55000000000000004">
      <c r="A50" s="55" t="s">
        <v>73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Q50" s="43"/>
    </row>
    <row r="51" spans="1:17" x14ac:dyDescent="0.55000000000000004">
      <c r="A51" s="58" t="s">
        <v>74</v>
      </c>
      <c r="B51" s="60">
        <f>[7]มค!AG47</f>
        <v>12140</v>
      </c>
      <c r="C51" s="60">
        <f>[7]กพ!AE47</f>
        <v>12402.631578947368</v>
      </c>
      <c r="D51" s="60">
        <f>[7]มีค!AG47</f>
        <v>12350</v>
      </c>
      <c r="E51" s="24">
        <f>[7]เมย!AF47</f>
        <v>12555.882352941177</v>
      </c>
      <c r="F51" s="41">
        <f>[7]พค!AG47</f>
        <v>13738.888888888889</v>
      </c>
      <c r="G51" s="41">
        <f>[7]มิย!AF47</f>
        <v>14668.181818181818</v>
      </c>
      <c r="H51" s="41">
        <f>[7]กค!AG47</f>
        <v>15411.111111111111</v>
      </c>
      <c r="I51" s="41">
        <f>[7]สค!AG47</f>
        <v>13686.363636363636</v>
      </c>
      <c r="J51" s="41">
        <f>[7]กย!AF47</f>
        <v>12725</v>
      </c>
      <c r="K51" s="41">
        <f>[7]ตค!AG47</f>
        <v>12139.473684210527</v>
      </c>
      <c r="L51" s="41">
        <f>[7]พย!AF47</f>
        <v>11659.09090909091</v>
      </c>
      <c r="M51" s="22">
        <f>[7]ธค!AG47</f>
        <v>11885</v>
      </c>
      <c r="N51" s="45">
        <f t="shared" si="2"/>
        <v>12946.801998311284</v>
      </c>
      <c r="Q51" s="43"/>
    </row>
    <row r="52" spans="1:17" x14ac:dyDescent="0.55000000000000004">
      <c r="A52" s="58" t="s">
        <v>75</v>
      </c>
      <c r="B52" s="60">
        <f>[7]มค!AG48</f>
        <v>11620</v>
      </c>
      <c r="C52" s="60">
        <f>[7]กพ!AE48</f>
        <v>12002.631578947368</v>
      </c>
      <c r="D52" s="60">
        <f>[7]มีค!AG48</f>
        <v>11950</v>
      </c>
      <c r="E52" s="24">
        <f>[7]เมย!AF48</f>
        <v>12155.882352941177</v>
      </c>
      <c r="F52" s="41">
        <f>[7]พค!AG48</f>
        <v>13255.555555555555</v>
      </c>
      <c r="G52" s="41">
        <f>[7]มิย!AF48</f>
        <v>14109.09090909091</v>
      </c>
      <c r="H52" s="41">
        <f>[7]กค!AG48</f>
        <v>14988.888888888889</v>
      </c>
      <c r="I52" s="41">
        <f>[7]สค!AG48</f>
        <v>13204.545454545454</v>
      </c>
      <c r="J52" s="41">
        <f>[7]กย!AF48</f>
        <v>12245</v>
      </c>
      <c r="K52" s="41">
        <f>[7]ตค!AG48</f>
        <v>11676.315789473685</v>
      </c>
      <c r="L52" s="41">
        <f>[7]พย!AF48</f>
        <v>11168.181818181818</v>
      </c>
      <c r="M52" s="22">
        <f>[7]ธค!AG48</f>
        <v>11485</v>
      </c>
      <c r="N52" s="45">
        <f t="shared" si="2"/>
        <v>12488.424362302072</v>
      </c>
      <c r="Q52" s="43"/>
    </row>
    <row r="53" spans="1:17" x14ac:dyDescent="0.55000000000000004">
      <c r="A53" s="72" t="s">
        <v>76</v>
      </c>
      <c r="B53" s="63">
        <f>[7]มค!AG49</f>
        <v>9425</v>
      </c>
      <c r="C53" s="63">
        <f>[7]กพ!AE49</f>
        <v>9550</v>
      </c>
      <c r="D53" s="63">
        <f>[7]มีค!AG49</f>
        <v>9706.5217391304341</v>
      </c>
      <c r="E53" s="71">
        <f>[7]เมย!AF49</f>
        <v>9850</v>
      </c>
      <c r="F53" s="25">
        <f>[7]พค!AG49</f>
        <v>9844.4444444444453</v>
      </c>
      <c r="G53" s="25">
        <f>[7]มิย!AF49</f>
        <v>10050</v>
      </c>
      <c r="H53" s="25">
        <f>[7]กค!AG49</f>
        <v>10072.222222222223</v>
      </c>
      <c r="I53" s="25">
        <f>[7]สค!AG49</f>
        <v>10150</v>
      </c>
      <c r="J53" s="25">
        <f>[7]กย!AF49</f>
        <v>9880</v>
      </c>
      <c r="K53" s="25">
        <f>[7]ตค!AG49</f>
        <v>9207.894736842105</v>
      </c>
      <c r="L53" s="25">
        <f>[7]พย!AF49</f>
        <v>8209.0909090909099</v>
      </c>
      <c r="M53" s="25">
        <f>[7]ธค!AG49</f>
        <v>8150</v>
      </c>
      <c r="N53" s="70">
        <f t="shared" si="2"/>
        <v>9507.9311709775102</v>
      </c>
      <c r="Q53" s="43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34" workbookViewId="0">
      <selection activeCell="A40" sqref="A40"/>
    </sheetView>
  </sheetViews>
  <sheetFormatPr defaultRowHeight="21.75" x14ac:dyDescent="0.5"/>
  <cols>
    <col min="1" max="1" width="30.5703125" style="1" customWidth="1"/>
    <col min="2" max="2" width="8.5703125" style="1" customWidth="1"/>
    <col min="3" max="3" width="8.7109375" style="1" customWidth="1"/>
    <col min="4" max="4" width="8.42578125" style="1" customWidth="1"/>
    <col min="5" max="6" width="8.5703125" style="1" customWidth="1"/>
    <col min="7" max="7" width="11.140625" style="1" customWidth="1"/>
    <col min="8" max="8" width="8.5703125" style="1" customWidth="1"/>
    <col min="9" max="9" width="9.7109375" style="1" customWidth="1"/>
    <col min="10" max="13" width="8.5703125" style="1" customWidth="1"/>
    <col min="14" max="14" width="10.7109375" style="1" customWidth="1"/>
    <col min="15" max="256" width="9.140625" style="1"/>
    <col min="257" max="257" width="30.5703125" style="1" customWidth="1"/>
    <col min="258" max="258" width="8.5703125" style="1" customWidth="1"/>
    <col min="259" max="259" width="8.7109375" style="1" customWidth="1"/>
    <col min="260" max="260" width="8.42578125" style="1" customWidth="1"/>
    <col min="261" max="262" width="8.5703125" style="1" customWidth="1"/>
    <col min="263" max="263" width="11.140625" style="1" customWidth="1"/>
    <col min="264" max="264" width="8.5703125" style="1" customWidth="1"/>
    <col min="265" max="265" width="9.7109375" style="1" customWidth="1"/>
    <col min="266" max="269" width="8.5703125" style="1" customWidth="1"/>
    <col min="270" max="270" width="10.7109375" style="1" customWidth="1"/>
    <col min="271" max="512" width="9.140625" style="1"/>
    <col min="513" max="513" width="30.5703125" style="1" customWidth="1"/>
    <col min="514" max="514" width="8.5703125" style="1" customWidth="1"/>
    <col min="515" max="515" width="8.7109375" style="1" customWidth="1"/>
    <col min="516" max="516" width="8.42578125" style="1" customWidth="1"/>
    <col min="517" max="518" width="8.5703125" style="1" customWidth="1"/>
    <col min="519" max="519" width="11.140625" style="1" customWidth="1"/>
    <col min="520" max="520" width="8.5703125" style="1" customWidth="1"/>
    <col min="521" max="521" width="9.7109375" style="1" customWidth="1"/>
    <col min="522" max="525" width="8.5703125" style="1" customWidth="1"/>
    <col min="526" max="526" width="10.7109375" style="1" customWidth="1"/>
    <col min="527" max="768" width="9.140625" style="1"/>
    <col min="769" max="769" width="30.5703125" style="1" customWidth="1"/>
    <col min="770" max="770" width="8.5703125" style="1" customWidth="1"/>
    <col min="771" max="771" width="8.7109375" style="1" customWidth="1"/>
    <col min="772" max="772" width="8.42578125" style="1" customWidth="1"/>
    <col min="773" max="774" width="8.5703125" style="1" customWidth="1"/>
    <col min="775" max="775" width="11.140625" style="1" customWidth="1"/>
    <col min="776" max="776" width="8.5703125" style="1" customWidth="1"/>
    <col min="777" max="777" width="9.7109375" style="1" customWidth="1"/>
    <col min="778" max="781" width="8.5703125" style="1" customWidth="1"/>
    <col min="782" max="782" width="10.7109375" style="1" customWidth="1"/>
    <col min="783" max="1024" width="9.140625" style="1"/>
    <col min="1025" max="1025" width="30.5703125" style="1" customWidth="1"/>
    <col min="1026" max="1026" width="8.5703125" style="1" customWidth="1"/>
    <col min="1027" max="1027" width="8.7109375" style="1" customWidth="1"/>
    <col min="1028" max="1028" width="8.42578125" style="1" customWidth="1"/>
    <col min="1029" max="1030" width="8.5703125" style="1" customWidth="1"/>
    <col min="1031" max="1031" width="11.140625" style="1" customWidth="1"/>
    <col min="1032" max="1032" width="8.5703125" style="1" customWidth="1"/>
    <col min="1033" max="1033" width="9.7109375" style="1" customWidth="1"/>
    <col min="1034" max="1037" width="8.5703125" style="1" customWidth="1"/>
    <col min="1038" max="1038" width="10.7109375" style="1" customWidth="1"/>
    <col min="1039" max="1280" width="9.140625" style="1"/>
    <col min="1281" max="1281" width="30.5703125" style="1" customWidth="1"/>
    <col min="1282" max="1282" width="8.5703125" style="1" customWidth="1"/>
    <col min="1283" max="1283" width="8.7109375" style="1" customWidth="1"/>
    <col min="1284" max="1284" width="8.42578125" style="1" customWidth="1"/>
    <col min="1285" max="1286" width="8.5703125" style="1" customWidth="1"/>
    <col min="1287" max="1287" width="11.140625" style="1" customWidth="1"/>
    <col min="1288" max="1288" width="8.5703125" style="1" customWidth="1"/>
    <col min="1289" max="1289" width="9.7109375" style="1" customWidth="1"/>
    <col min="1290" max="1293" width="8.5703125" style="1" customWidth="1"/>
    <col min="1294" max="1294" width="10.7109375" style="1" customWidth="1"/>
    <col min="1295" max="1536" width="9.140625" style="1"/>
    <col min="1537" max="1537" width="30.5703125" style="1" customWidth="1"/>
    <col min="1538" max="1538" width="8.5703125" style="1" customWidth="1"/>
    <col min="1539" max="1539" width="8.7109375" style="1" customWidth="1"/>
    <col min="1540" max="1540" width="8.42578125" style="1" customWidth="1"/>
    <col min="1541" max="1542" width="8.5703125" style="1" customWidth="1"/>
    <col min="1543" max="1543" width="11.140625" style="1" customWidth="1"/>
    <col min="1544" max="1544" width="8.5703125" style="1" customWidth="1"/>
    <col min="1545" max="1545" width="9.7109375" style="1" customWidth="1"/>
    <col min="1546" max="1549" width="8.5703125" style="1" customWidth="1"/>
    <col min="1550" max="1550" width="10.7109375" style="1" customWidth="1"/>
    <col min="1551" max="1792" width="9.140625" style="1"/>
    <col min="1793" max="1793" width="30.5703125" style="1" customWidth="1"/>
    <col min="1794" max="1794" width="8.5703125" style="1" customWidth="1"/>
    <col min="1795" max="1795" width="8.7109375" style="1" customWidth="1"/>
    <col min="1796" max="1796" width="8.42578125" style="1" customWidth="1"/>
    <col min="1797" max="1798" width="8.5703125" style="1" customWidth="1"/>
    <col min="1799" max="1799" width="11.140625" style="1" customWidth="1"/>
    <col min="1800" max="1800" width="8.5703125" style="1" customWidth="1"/>
    <col min="1801" max="1801" width="9.7109375" style="1" customWidth="1"/>
    <col min="1802" max="1805" width="8.5703125" style="1" customWidth="1"/>
    <col min="1806" max="1806" width="10.7109375" style="1" customWidth="1"/>
    <col min="1807" max="2048" width="9.140625" style="1"/>
    <col min="2049" max="2049" width="30.5703125" style="1" customWidth="1"/>
    <col min="2050" max="2050" width="8.5703125" style="1" customWidth="1"/>
    <col min="2051" max="2051" width="8.7109375" style="1" customWidth="1"/>
    <col min="2052" max="2052" width="8.42578125" style="1" customWidth="1"/>
    <col min="2053" max="2054" width="8.5703125" style="1" customWidth="1"/>
    <col min="2055" max="2055" width="11.140625" style="1" customWidth="1"/>
    <col min="2056" max="2056" width="8.5703125" style="1" customWidth="1"/>
    <col min="2057" max="2057" width="9.7109375" style="1" customWidth="1"/>
    <col min="2058" max="2061" width="8.5703125" style="1" customWidth="1"/>
    <col min="2062" max="2062" width="10.7109375" style="1" customWidth="1"/>
    <col min="2063" max="2304" width="9.140625" style="1"/>
    <col min="2305" max="2305" width="30.5703125" style="1" customWidth="1"/>
    <col min="2306" max="2306" width="8.5703125" style="1" customWidth="1"/>
    <col min="2307" max="2307" width="8.7109375" style="1" customWidth="1"/>
    <col min="2308" max="2308" width="8.42578125" style="1" customWidth="1"/>
    <col min="2309" max="2310" width="8.5703125" style="1" customWidth="1"/>
    <col min="2311" max="2311" width="11.140625" style="1" customWidth="1"/>
    <col min="2312" max="2312" width="8.5703125" style="1" customWidth="1"/>
    <col min="2313" max="2313" width="9.7109375" style="1" customWidth="1"/>
    <col min="2314" max="2317" width="8.5703125" style="1" customWidth="1"/>
    <col min="2318" max="2318" width="10.7109375" style="1" customWidth="1"/>
    <col min="2319" max="2560" width="9.140625" style="1"/>
    <col min="2561" max="2561" width="30.5703125" style="1" customWidth="1"/>
    <col min="2562" max="2562" width="8.5703125" style="1" customWidth="1"/>
    <col min="2563" max="2563" width="8.7109375" style="1" customWidth="1"/>
    <col min="2564" max="2564" width="8.42578125" style="1" customWidth="1"/>
    <col min="2565" max="2566" width="8.5703125" style="1" customWidth="1"/>
    <col min="2567" max="2567" width="11.140625" style="1" customWidth="1"/>
    <col min="2568" max="2568" width="8.5703125" style="1" customWidth="1"/>
    <col min="2569" max="2569" width="9.7109375" style="1" customWidth="1"/>
    <col min="2570" max="2573" width="8.5703125" style="1" customWidth="1"/>
    <col min="2574" max="2574" width="10.7109375" style="1" customWidth="1"/>
    <col min="2575" max="2816" width="9.140625" style="1"/>
    <col min="2817" max="2817" width="30.5703125" style="1" customWidth="1"/>
    <col min="2818" max="2818" width="8.5703125" style="1" customWidth="1"/>
    <col min="2819" max="2819" width="8.7109375" style="1" customWidth="1"/>
    <col min="2820" max="2820" width="8.42578125" style="1" customWidth="1"/>
    <col min="2821" max="2822" width="8.5703125" style="1" customWidth="1"/>
    <col min="2823" max="2823" width="11.140625" style="1" customWidth="1"/>
    <col min="2824" max="2824" width="8.5703125" style="1" customWidth="1"/>
    <col min="2825" max="2825" width="9.7109375" style="1" customWidth="1"/>
    <col min="2826" max="2829" width="8.5703125" style="1" customWidth="1"/>
    <col min="2830" max="2830" width="10.7109375" style="1" customWidth="1"/>
    <col min="2831" max="3072" width="9.140625" style="1"/>
    <col min="3073" max="3073" width="30.5703125" style="1" customWidth="1"/>
    <col min="3074" max="3074" width="8.5703125" style="1" customWidth="1"/>
    <col min="3075" max="3075" width="8.7109375" style="1" customWidth="1"/>
    <col min="3076" max="3076" width="8.42578125" style="1" customWidth="1"/>
    <col min="3077" max="3078" width="8.5703125" style="1" customWidth="1"/>
    <col min="3079" max="3079" width="11.140625" style="1" customWidth="1"/>
    <col min="3080" max="3080" width="8.5703125" style="1" customWidth="1"/>
    <col min="3081" max="3081" width="9.7109375" style="1" customWidth="1"/>
    <col min="3082" max="3085" width="8.5703125" style="1" customWidth="1"/>
    <col min="3086" max="3086" width="10.7109375" style="1" customWidth="1"/>
    <col min="3087" max="3328" width="9.140625" style="1"/>
    <col min="3329" max="3329" width="30.5703125" style="1" customWidth="1"/>
    <col min="3330" max="3330" width="8.5703125" style="1" customWidth="1"/>
    <col min="3331" max="3331" width="8.7109375" style="1" customWidth="1"/>
    <col min="3332" max="3332" width="8.42578125" style="1" customWidth="1"/>
    <col min="3333" max="3334" width="8.5703125" style="1" customWidth="1"/>
    <col min="3335" max="3335" width="11.140625" style="1" customWidth="1"/>
    <col min="3336" max="3336" width="8.5703125" style="1" customWidth="1"/>
    <col min="3337" max="3337" width="9.7109375" style="1" customWidth="1"/>
    <col min="3338" max="3341" width="8.5703125" style="1" customWidth="1"/>
    <col min="3342" max="3342" width="10.7109375" style="1" customWidth="1"/>
    <col min="3343" max="3584" width="9.140625" style="1"/>
    <col min="3585" max="3585" width="30.5703125" style="1" customWidth="1"/>
    <col min="3586" max="3586" width="8.5703125" style="1" customWidth="1"/>
    <col min="3587" max="3587" width="8.7109375" style="1" customWidth="1"/>
    <col min="3588" max="3588" width="8.42578125" style="1" customWidth="1"/>
    <col min="3589" max="3590" width="8.5703125" style="1" customWidth="1"/>
    <col min="3591" max="3591" width="11.140625" style="1" customWidth="1"/>
    <col min="3592" max="3592" width="8.5703125" style="1" customWidth="1"/>
    <col min="3593" max="3593" width="9.7109375" style="1" customWidth="1"/>
    <col min="3594" max="3597" width="8.5703125" style="1" customWidth="1"/>
    <col min="3598" max="3598" width="10.7109375" style="1" customWidth="1"/>
    <col min="3599" max="3840" width="9.140625" style="1"/>
    <col min="3841" max="3841" width="30.5703125" style="1" customWidth="1"/>
    <col min="3842" max="3842" width="8.5703125" style="1" customWidth="1"/>
    <col min="3843" max="3843" width="8.7109375" style="1" customWidth="1"/>
    <col min="3844" max="3844" width="8.42578125" style="1" customWidth="1"/>
    <col min="3845" max="3846" width="8.5703125" style="1" customWidth="1"/>
    <col min="3847" max="3847" width="11.140625" style="1" customWidth="1"/>
    <col min="3848" max="3848" width="8.5703125" style="1" customWidth="1"/>
    <col min="3849" max="3849" width="9.7109375" style="1" customWidth="1"/>
    <col min="3850" max="3853" width="8.5703125" style="1" customWidth="1"/>
    <col min="3854" max="3854" width="10.7109375" style="1" customWidth="1"/>
    <col min="3855" max="4096" width="9.140625" style="1"/>
    <col min="4097" max="4097" width="30.5703125" style="1" customWidth="1"/>
    <col min="4098" max="4098" width="8.5703125" style="1" customWidth="1"/>
    <col min="4099" max="4099" width="8.7109375" style="1" customWidth="1"/>
    <col min="4100" max="4100" width="8.42578125" style="1" customWidth="1"/>
    <col min="4101" max="4102" width="8.5703125" style="1" customWidth="1"/>
    <col min="4103" max="4103" width="11.140625" style="1" customWidth="1"/>
    <col min="4104" max="4104" width="8.5703125" style="1" customWidth="1"/>
    <col min="4105" max="4105" width="9.7109375" style="1" customWidth="1"/>
    <col min="4106" max="4109" width="8.5703125" style="1" customWidth="1"/>
    <col min="4110" max="4110" width="10.7109375" style="1" customWidth="1"/>
    <col min="4111" max="4352" width="9.140625" style="1"/>
    <col min="4353" max="4353" width="30.5703125" style="1" customWidth="1"/>
    <col min="4354" max="4354" width="8.5703125" style="1" customWidth="1"/>
    <col min="4355" max="4355" width="8.7109375" style="1" customWidth="1"/>
    <col min="4356" max="4356" width="8.42578125" style="1" customWidth="1"/>
    <col min="4357" max="4358" width="8.5703125" style="1" customWidth="1"/>
    <col min="4359" max="4359" width="11.140625" style="1" customWidth="1"/>
    <col min="4360" max="4360" width="8.5703125" style="1" customWidth="1"/>
    <col min="4361" max="4361" width="9.7109375" style="1" customWidth="1"/>
    <col min="4362" max="4365" width="8.5703125" style="1" customWidth="1"/>
    <col min="4366" max="4366" width="10.7109375" style="1" customWidth="1"/>
    <col min="4367" max="4608" width="9.140625" style="1"/>
    <col min="4609" max="4609" width="30.5703125" style="1" customWidth="1"/>
    <col min="4610" max="4610" width="8.5703125" style="1" customWidth="1"/>
    <col min="4611" max="4611" width="8.7109375" style="1" customWidth="1"/>
    <col min="4612" max="4612" width="8.42578125" style="1" customWidth="1"/>
    <col min="4613" max="4614" width="8.5703125" style="1" customWidth="1"/>
    <col min="4615" max="4615" width="11.140625" style="1" customWidth="1"/>
    <col min="4616" max="4616" width="8.5703125" style="1" customWidth="1"/>
    <col min="4617" max="4617" width="9.7109375" style="1" customWidth="1"/>
    <col min="4618" max="4621" width="8.5703125" style="1" customWidth="1"/>
    <col min="4622" max="4622" width="10.7109375" style="1" customWidth="1"/>
    <col min="4623" max="4864" width="9.140625" style="1"/>
    <col min="4865" max="4865" width="30.5703125" style="1" customWidth="1"/>
    <col min="4866" max="4866" width="8.5703125" style="1" customWidth="1"/>
    <col min="4867" max="4867" width="8.7109375" style="1" customWidth="1"/>
    <col min="4868" max="4868" width="8.42578125" style="1" customWidth="1"/>
    <col min="4869" max="4870" width="8.5703125" style="1" customWidth="1"/>
    <col min="4871" max="4871" width="11.140625" style="1" customWidth="1"/>
    <col min="4872" max="4872" width="8.5703125" style="1" customWidth="1"/>
    <col min="4873" max="4873" width="9.7109375" style="1" customWidth="1"/>
    <col min="4874" max="4877" width="8.5703125" style="1" customWidth="1"/>
    <col min="4878" max="4878" width="10.7109375" style="1" customWidth="1"/>
    <col min="4879" max="5120" width="9.140625" style="1"/>
    <col min="5121" max="5121" width="30.5703125" style="1" customWidth="1"/>
    <col min="5122" max="5122" width="8.5703125" style="1" customWidth="1"/>
    <col min="5123" max="5123" width="8.7109375" style="1" customWidth="1"/>
    <col min="5124" max="5124" width="8.42578125" style="1" customWidth="1"/>
    <col min="5125" max="5126" width="8.5703125" style="1" customWidth="1"/>
    <col min="5127" max="5127" width="11.140625" style="1" customWidth="1"/>
    <col min="5128" max="5128" width="8.5703125" style="1" customWidth="1"/>
    <col min="5129" max="5129" width="9.7109375" style="1" customWidth="1"/>
    <col min="5130" max="5133" width="8.5703125" style="1" customWidth="1"/>
    <col min="5134" max="5134" width="10.7109375" style="1" customWidth="1"/>
    <col min="5135" max="5376" width="9.140625" style="1"/>
    <col min="5377" max="5377" width="30.5703125" style="1" customWidth="1"/>
    <col min="5378" max="5378" width="8.5703125" style="1" customWidth="1"/>
    <col min="5379" max="5379" width="8.7109375" style="1" customWidth="1"/>
    <col min="5380" max="5380" width="8.42578125" style="1" customWidth="1"/>
    <col min="5381" max="5382" width="8.5703125" style="1" customWidth="1"/>
    <col min="5383" max="5383" width="11.140625" style="1" customWidth="1"/>
    <col min="5384" max="5384" width="8.5703125" style="1" customWidth="1"/>
    <col min="5385" max="5385" width="9.7109375" style="1" customWidth="1"/>
    <col min="5386" max="5389" width="8.5703125" style="1" customWidth="1"/>
    <col min="5390" max="5390" width="10.7109375" style="1" customWidth="1"/>
    <col min="5391" max="5632" width="9.140625" style="1"/>
    <col min="5633" max="5633" width="30.5703125" style="1" customWidth="1"/>
    <col min="5634" max="5634" width="8.5703125" style="1" customWidth="1"/>
    <col min="5635" max="5635" width="8.7109375" style="1" customWidth="1"/>
    <col min="5636" max="5636" width="8.42578125" style="1" customWidth="1"/>
    <col min="5637" max="5638" width="8.5703125" style="1" customWidth="1"/>
    <col min="5639" max="5639" width="11.140625" style="1" customWidth="1"/>
    <col min="5640" max="5640" width="8.5703125" style="1" customWidth="1"/>
    <col min="5641" max="5641" width="9.7109375" style="1" customWidth="1"/>
    <col min="5642" max="5645" width="8.5703125" style="1" customWidth="1"/>
    <col min="5646" max="5646" width="10.7109375" style="1" customWidth="1"/>
    <col min="5647" max="5888" width="9.140625" style="1"/>
    <col min="5889" max="5889" width="30.5703125" style="1" customWidth="1"/>
    <col min="5890" max="5890" width="8.5703125" style="1" customWidth="1"/>
    <col min="5891" max="5891" width="8.7109375" style="1" customWidth="1"/>
    <col min="5892" max="5892" width="8.42578125" style="1" customWidth="1"/>
    <col min="5893" max="5894" width="8.5703125" style="1" customWidth="1"/>
    <col min="5895" max="5895" width="11.140625" style="1" customWidth="1"/>
    <col min="5896" max="5896" width="8.5703125" style="1" customWidth="1"/>
    <col min="5897" max="5897" width="9.7109375" style="1" customWidth="1"/>
    <col min="5898" max="5901" width="8.5703125" style="1" customWidth="1"/>
    <col min="5902" max="5902" width="10.7109375" style="1" customWidth="1"/>
    <col min="5903" max="6144" width="9.140625" style="1"/>
    <col min="6145" max="6145" width="30.5703125" style="1" customWidth="1"/>
    <col min="6146" max="6146" width="8.5703125" style="1" customWidth="1"/>
    <col min="6147" max="6147" width="8.7109375" style="1" customWidth="1"/>
    <col min="6148" max="6148" width="8.42578125" style="1" customWidth="1"/>
    <col min="6149" max="6150" width="8.5703125" style="1" customWidth="1"/>
    <col min="6151" max="6151" width="11.140625" style="1" customWidth="1"/>
    <col min="6152" max="6152" width="8.5703125" style="1" customWidth="1"/>
    <col min="6153" max="6153" width="9.7109375" style="1" customWidth="1"/>
    <col min="6154" max="6157" width="8.5703125" style="1" customWidth="1"/>
    <col min="6158" max="6158" width="10.7109375" style="1" customWidth="1"/>
    <col min="6159" max="6400" width="9.140625" style="1"/>
    <col min="6401" max="6401" width="30.5703125" style="1" customWidth="1"/>
    <col min="6402" max="6402" width="8.5703125" style="1" customWidth="1"/>
    <col min="6403" max="6403" width="8.7109375" style="1" customWidth="1"/>
    <col min="6404" max="6404" width="8.42578125" style="1" customWidth="1"/>
    <col min="6405" max="6406" width="8.5703125" style="1" customWidth="1"/>
    <col min="6407" max="6407" width="11.140625" style="1" customWidth="1"/>
    <col min="6408" max="6408" width="8.5703125" style="1" customWidth="1"/>
    <col min="6409" max="6409" width="9.7109375" style="1" customWidth="1"/>
    <col min="6410" max="6413" width="8.5703125" style="1" customWidth="1"/>
    <col min="6414" max="6414" width="10.7109375" style="1" customWidth="1"/>
    <col min="6415" max="6656" width="9.140625" style="1"/>
    <col min="6657" max="6657" width="30.5703125" style="1" customWidth="1"/>
    <col min="6658" max="6658" width="8.5703125" style="1" customWidth="1"/>
    <col min="6659" max="6659" width="8.7109375" style="1" customWidth="1"/>
    <col min="6660" max="6660" width="8.42578125" style="1" customWidth="1"/>
    <col min="6661" max="6662" width="8.5703125" style="1" customWidth="1"/>
    <col min="6663" max="6663" width="11.140625" style="1" customWidth="1"/>
    <col min="6664" max="6664" width="8.5703125" style="1" customWidth="1"/>
    <col min="6665" max="6665" width="9.7109375" style="1" customWidth="1"/>
    <col min="6666" max="6669" width="8.5703125" style="1" customWidth="1"/>
    <col min="6670" max="6670" width="10.7109375" style="1" customWidth="1"/>
    <col min="6671" max="6912" width="9.140625" style="1"/>
    <col min="6913" max="6913" width="30.5703125" style="1" customWidth="1"/>
    <col min="6914" max="6914" width="8.5703125" style="1" customWidth="1"/>
    <col min="6915" max="6915" width="8.7109375" style="1" customWidth="1"/>
    <col min="6916" max="6916" width="8.42578125" style="1" customWidth="1"/>
    <col min="6917" max="6918" width="8.5703125" style="1" customWidth="1"/>
    <col min="6919" max="6919" width="11.140625" style="1" customWidth="1"/>
    <col min="6920" max="6920" width="8.5703125" style="1" customWidth="1"/>
    <col min="6921" max="6921" width="9.7109375" style="1" customWidth="1"/>
    <col min="6922" max="6925" width="8.5703125" style="1" customWidth="1"/>
    <col min="6926" max="6926" width="10.7109375" style="1" customWidth="1"/>
    <col min="6927" max="7168" width="9.140625" style="1"/>
    <col min="7169" max="7169" width="30.5703125" style="1" customWidth="1"/>
    <col min="7170" max="7170" width="8.5703125" style="1" customWidth="1"/>
    <col min="7171" max="7171" width="8.7109375" style="1" customWidth="1"/>
    <col min="7172" max="7172" width="8.42578125" style="1" customWidth="1"/>
    <col min="7173" max="7174" width="8.5703125" style="1" customWidth="1"/>
    <col min="7175" max="7175" width="11.140625" style="1" customWidth="1"/>
    <col min="7176" max="7176" width="8.5703125" style="1" customWidth="1"/>
    <col min="7177" max="7177" width="9.7109375" style="1" customWidth="1"/>
    <col min="7178" max="7181" width="8.5703125" style="1" customWidth="1"/>
    <col min="7182" max="7182" width="10.7109375" style="1" customWidth="1"/>
    <col min="7183" max="7424" width="9.140625" style="1"/>
    <col min="7425" max="7425" width="30.5703125" style="1" customWidth="1"/>
    <col min="7426" max="7426" width="8.5703125" style="1" customWidth="1"/>
    <col min="7427" max="7427" width="8.7109375" style="1" customWidth="1"/>
    <col min="7428" max="7428" width="8.42578125" style="1" customWidth="1"/>
    <col min="7429" max="7430" width="8.5703125" style="1" customWidth="1"/>
    <col min="7431" max="7431" width="11.140625" style="1" customWidth="1"/>
    <col min="7432" max="7432" width="8.5703125" style="1" customWidth="1"/>
    <col min="7433" max="7433" width="9.7109375" style="1" customWidth="1"/>
    <col min="7434" max="7437" width="8.5703125" style="1" customWidth="1"/>
    <col min="7438" max="7438" width="10.7109375" style="1" customWidth="1"/>
    <col min="7439" max="7680" width="9.140625" style="1"/>
    <col min="7681" max="7681" width="30.5703125" style="1" customWidth="1"/>
    <col min="7682" max="7682" width="8.5703125" style="1" customWidth="1"/>
    <col min="7683" max="7683" width="8.7109375" style="1" customWidth="1"/>
    <col min="7684" max="7684" width="8.42578125" style="1" customWidth="1"/>
    <col min="7685" max="7686" width="8.5703125" style="1" customWidth="1"/>
    <col min="7687" max="7687" width="11.140625" style="1" customWidth="1"/>
    <col min="7688" max="7688" width="8.5703125" style="1" customWidth="1"/>
    <col min="7689" max="7689" width="9.7109375" style="1" customWidth="1"/>
    <col min="7690" max="7693" width="8.5703125" style="1" customWidth="1"/>
    <col min="7694" max="7694" width="10.7109375" style="1" customWidth="1"/>
    <col min="7695" max="7936" width="9.140625" style="1"/>
    <col min="7937" max="7937" width="30.5703125" style="1" customWidth="1"/>
    <col min="7938" max="7938" width="8.5703125" style="1" customWidth="1"/>
    <col min="7939" max="7939" width="8.7109375" style="1" customWidth="1"/>
    <col min="7940" max="7940" width="8.42578125" style="1" customWidth="1"/>
    <col min="7941" max="7942" width="8.5703125" style="1" customWidth="1"/>
    <col min="7943" max="7943" width="11.140625" style="1" customWidth="1"/>
    <col min="7944" max="7944" width="8.5703125" style="1" customWidth="1"/>
    <col min="7945" max="7945" width="9.7109375" style="1" customWidth="1"/>
    <col min="7946" max="7949" width="8.5703125" style="1" customWidth="1"/>
    <col min="7950" max="7950" width="10.7109375" style="1" customWidth="1"/>
    <col min="7951" max="8192" width="9.140625" style="1"/>
    <col min="8193" max="8193" width="30.5703125" style="1" customWidth="1"/>
    <col min="8194" max="8194" width="8.5703125" style="1" customWidth="1"/>
    <col min="8195" max="8195" width="8.7109375" style="1" customWidth="1"/>
    <col min="8196" max="8196" width="8.42578125" style="1" customWidth="1"/>
    <col min="8197" max="8198" width="8.5703125" style="1" customWidth="1"/>
    <col min="8199" max="8199" width="11.140625" style="1" customWidth="1"/>
    <col min="8200" max="8200" width="8.5703125" style="1" customWidth="1"/>
    <col min="8201" max="8201" width="9.7109375" style="1" customWidth="1"/>
    <col min="8202" max="8205" width="8.5703125" style="1" customWidth="1"/>
    <col min="8206" max="8206" width="10.7109375" style="1" customWidth="1"/>
    <col min="8207" max="8448" width="9.140625" style="1"/>
    <col min="8449" max="8449" width="30.5703125" style="1" customWidth="1"/>
    <col min="8450" max="8450" width="8.5703125" style="1" customWidth="1"/>
    <col min="8451" max="8451" width="8.7109375" style="1" customWidth="1"/>
    <col min="8452" max="8452" width="8.42578125" style="1" customWidth="1"/>
    <col min="8453" max="8454" width="8.5703125" style="1" customWidth="1"/>
    <col min="8455" max="8455" width="11.140625" style="1" customWidth="1"/>
    <col min="8456" max="8456" width="8.5703125" style="1" customWidth="1"/>
    <col min="8457" max="8457" width="9.7109375" style="1" customWidth="1"/>
    <col min="8458" max="8461" width="8.5703125" style="1" customWidth="1"/>
    <col min="8462" max="8462" width="10.7109375" style="1" customWidth="1"/>
    <col min="8463" max="8704" width="9.140625" style="1"/>
    <col min="8705" max="8705" width="30.5703125" style="1" customWidth="1"/>
    <col min="8706" max="8706" width="8.5703125" style="1" customWidth="1"/>
    <col min="8707" max="8707" width="8.7109375" style="1" customWidth="1"/>
    <col min="8708" max="8708" width="8.42578125" style="1" customWidth="1"/>
    <col min="8709" max="8710" width="8.5703125" style="1" customWidth="1"/>
    <col min="8711" max="8711" width="11.140625" style="1" customWidth="1"/>
    <col min="8712" max="8712" width="8.5703125" style="1" customWidth="1"/>
    <col min="8713" max="8713" width="9.7109375" style="1" customWidth="1"/>
    <col min="8714" max="8717" width="8.5703125" style="1" customWidth="1"/>
    <col min="8718" max="8718" width="10.7109375" style="1" customWidth="1"/>
    <col min="8719" max="8960" width="9.140625" style="1"/>
    <col min="8961" max="8961" width="30.5703125" style="1" customWidth="1"/>
    <col min="8962" max="8962" width="8.5703125" style="1" customWidth="1"/>
    <col min="8963" max="8963" width="8.7109375" style="1" customWidth="1"/>
    <col min="8964" max="8964" width="8.42578125" style="1" customWidth="1"/>
    <col min="8965" max="8966" width="8.5703125" style="1" customWidth="1"/>
    <col min="8967" max="8967" width="11.140625" style="1" customWidth="1"/>
    <col min="8968" max="8968" width="8.5703125" style="1" customWidth="1"/>
    <col min="8969" max="8969" width="9.7109375" style="1" customWidth="1"/>
    <col min="8970" max="8973" width="8.5703125" style="1" customWidth="1"/>
    <col min="8974" max="8974" width="10.7109375" style="1" customWidth="1"/>
    <col min="8975" max="9216" width="9.140625" style="1"/>
    <col min="9217" max="9217" width="30.5703125" style="1" customWidth="1"/>
    <col min="9218" max="9218" width="8.5703125" style="1" customWidth="1"/>
    <col min="9219" max="9219" width="8.7109375" style="1" customWidth="1"/>
    <col min="9220" max="9220" width="8.42578125" style="1" customWidth="1"/>
    <col min="9221" max="9222" width="8.5703125" style="1" customWidth="1"/>
    <col min="9223" max="9223" width="11.140625" style="1" customWidth="1"/>
    <col min="9224" max="9224" width="8.5703125" style="1" customWidth="1"/>
    <col min="9225" max="9225" width="9.7109375" style="1" customWidth="1"/>
    <col min="9226" max="9229" width="8.5703125" style="1" customWidth="1"/>
    <col min="9230" max="9230" width="10.7109375" style="1" customWidth="1"/>
    <col min="9231" max="9472" width="9.140625" style="1"/>
    <col min="9473" max="9473" width="30.5703125" style="1" customWidth="1"/>
    <col min="9474" max="9474" width="8.5703125" style="1" customWidth="1"/>
    <col min="9475" max="9475" width="8.7109375" style="1" customWidth="1"/>
    <col min="9476" max="9476" width="8.42578125" style="1" customWidth="1"/>
    <col min="9477" max="9478" width="8.5703125" style="1" customWidth="1"/>
    <col min="9479" max="9479" width="11.140625" style="1" customWidth="1"/>
    <col min="9480" max="9480" width="8.5703125" style="1" customWidth="1"/>
    <col min="9481" max="9481" width="9.7109375" style="1" customWidth="1"/>
    <col min="9482" max="9485" width="8.5703125" style="1" customWidth="1"/>
    <col min="9486" max="9486" width="10.7109375" style="1" customWidth="1"/>
    <col min="9487" max="9728" width="9.140625" style="1"/>
    <col min="9729" max="9729" width="30.5703125" style="1" customWidth="1"/>
    <col min="9730" max="9730" width="8.5703125" style="1" customWidth="1"/>
    <col min="9731" max="9731" width="8.7109375" style="1" customWidth="1"/>
    <col min="9732" max="9732" width="8.42578125" style="1" customWidth="1"/>
    <col min="9733" max="9734" width="8.5703125" style="1" customWidth="1"/>
    <col min="9735" max="9735" width="11.140625" style="1" customWidth="1"/>
    <col min="9736" max="9736" width="8.5703125" style="1" customWidth="1"/>
    <col min="9737" max="9737" width="9.7109375" style="1" customWidth="1"/>
    <col min="9738" max="9741" width="8.5703125" style="1" customWidth="1"/>
    <col min="9742" max="9742" width="10.7109375" style="1" customWidth="1"/>
    <col min="9743" max="9984" width="9.140625" style="1"/>
    <col min="9985" max="9985" width="30.5703125" style="1" customWidth="1"/>
    <col min="9986" max="9986" width="8.5703125" style="1" customWidth="1"/>
    <col min="9987" max="9987" width="8.7109375" style="1" customWidth="1"/>
    <col min="9988" max="9988" width="8.42578125" style="1" customWidth="1"/>
    <col min="9989" max="9990" width="8.5703125" style="1" customWidth="1"/>
    <col min="9991" max="9991" width="11.140625" style="1" customWidth="1"/>
    <col min="9992" max="9992" width="8.5703125" style="1" customWidth="1"/>
    <col min="9993" max="9993" width="9.7109375" style="1" customWidth="1"/>
    <col min="9994" max="9997" width="8.5703125" style="1" customWidth="1"/>
    <col min="9998" max="9998" width="10.7109375" style="1" customWidth="1"/>
    <col min="9999" max="10240" width="9.140625" style="1"/>
    <col min="10241" max="10241" width="30.5703125" style="1" customWidth="1"/>
    <col min="10242" max="10242" width="8.5703125" style="1" customWidth="1"/>
    <col min="10243" max="10243" width="8.7109375" style="1" customWidth="1"/>
    <col min="10244" max="10244" width="8.42578125" style="1" customWidth="1"/>
    <col min="10245" max="10246" width="8.5703125" style="1" customWidth="1"/>
    <col min="10247" max="10247" width="11.140625" style="1" customWidth="1"/>
    <col min="10248" max="10248" width="8.5703125" style="1" customWidth="1"/>
    <col min="10249" max="10249" width="9.7109375" style="1" customWidth="1"/>
    <col min="10250" max="10253" width="8.5703125" style="1" customWidth="1"/>
    <col min="10254" max="10254" width="10.7109375" style="1" customWidth="1"/>
    <col min="10255" max="10496" width="9.140625" style="1"/>
    <col min="10497" max="10497" width="30.5703125" style="1" customWidth="1"/>
    <col min="10498" max="10498" width="8.5703125" style="1" customWidth="1"/>
    <col min="10499" max="10499" width="8.7109375" style="1" customWidth="1"/>
    <col min="10500" max="10500" width="8.42578125" style="1" customWidth="1"/>
    <col min="10501" max="10502" width="8.5703125" style="1" customWidth="1"/>
    <col min="10503" max="10503" width="11.140625" style="1" customWidth="1"/>
    <col min="10504" max="10504" width="8.5703125" style="1" customWidth="1"/>
    <col min="10505" max="10505" width="9.7109375" style="1" customWidth="1"/>
    <col min="10506" max="10509" width="8.5703125" style="1" customWidth="1"/>
    <col min="10510" max="10510" width="10.7109375" style="1" customWidth="1"/>
    <col min="10511" max="10752" width="9.140625" style="1"/>
    <col min="10753" max="10753" width="30.5703125" style="1" customWidth="1"/>
    <col min="10754" max="10754" width="8.5703125" style="1" customWidth="1"/>
    <col min="10755" max="10755" width="8.7109375" style="1" customWidth="1"/>
    <col min="10756" max="10756" width="8.42578125" style="1" customWidth="1"/>
    <col min="10757" max="10758" width="8.5703125" style="1" customWidth="1"/>
    <col min="10759" max="10759" width="11.140625" style="1" customWidth="1"/>
    <col min="10760" max="10760" width="8.5703125" style="1" customWidth="1"/>
    <col min="10761" max="10761" width="9.7109375" style="1" customWidth="1"/>
    <col min="10762" max="10765" width="8.5703125" style="1" customWidth="1"/>
    <col min="10766" max="10766" width="10.7109375" style="1" customWidth="1"/>
    <col min="10767" max="11008" width="9.140625" style="1"/>
    <col min="11009" max="11009" width="30.5703125" style="1" customWidth="1"/>
    <col min="11010" max="11010" width="8.5703125" style="1" customWidth="1"/>
    <col min="11011" max="11011" width="8.7109375" style="1" customWidth="1"/>
    <col min="11012" max="11012" width="8.42578125" style="1" customWidth="1"/>
    <col min="11013" max="11014" width="8.5703125" style="1" customWidth="1"/>
    <col min="11015" max="11015" width="11.140625" style="1" customWidth="1"/>
    <col min="11016" max="11016" width="8.5703125" style="1" customWidth="1"/>
    <col min="11017" max="11017" width="9.7109375" style="1" customWidth="1"/>
    <col min="11018" max="11021" width="8.5703125" style="1" customWidth="1"/>
    <col min="11022" max="11022" width="10.7109375" style="1" customWidth="1"/>
    <col min="11023" max="11264" width="9.140625" style="1"/>
    <col min="11265" max="11265" width="30.5703125" style="1" customWidth="1"/>
    <col min="11266" max="11266" width="8.5703125" style="1" customWidth="1"/>
    <col min="11267" max="11267" width="8.7109375" style="1" customWidth="1"/>
    <col min="11268" max="11268" width="8.42578125" style="1" customWidth="1"/>
    <col min="11269" max="11270" width="8.5703125" style="1" customWidth="1"/>
    <col min="11271" max="11271" width="11.140625" style="1" customWidth="1"/>
    <col min="11272" max="11272" width="8.5703125" style="1" customWidth="1"/>
    <col min="11273" max="11273" width="9.7109375" style="1" customWidth="1"/>
    <col min="11274" max="11277" width="8.5703125" style="1" customWidth="1"/>
    <col min="11278" max="11278" width="10.7109375" style="1" customWidth="1"/>
    <col min="11279" max="11520" width="9.140625" style="1"/>
    <col min="11521" max="11521" width="30.5703125" style="1" customWidth="1"/>
    <col min="11522" max="11522" width="8.5703125" style="1" customWidth="1"/>
    <col min="11523" max="11523" width="8.7109375" style="1" customWidth="1"/>
    <col min="11524" max="11524" width="8.42578125" style="1" customWidth="1"/>
    <col min="11525" max="11526" width="8.5703125" style="1" customWidth="1"/>
    <col min="11527" max="11527" width="11.140625" style="1" customWidth="1"/>
    <col min="11528" max="11528" width="8.5703125" style="1" customWidth="1"/>
    <col min="11529" max="11529" width="9.7109375" style="1" customWidth="1"/>
    <col min="11530" max="11533" width="8.5703125" style="1" customWidth="1"/>
    <col min="11534" max="11534" width="10.7109375" style="1" customWidth="1"/>
    <col min="11535" max="11776" width="9.140625" style="1"/>
    <col min="11777" max="11777" width="30.5703125" style="1" customWidth="1"/>
    <col min="11778" max="11778" width="8.5703125" style="1" customWidth="1"/>
    <col min="11779" max="11779" width="8.7109375" style="1" customWidth="1"/>
    <col min="11780" max="11780" width="8.42578125" style="1" customWidth="1"/>
    <col min="11781" max="11782" width="8.5703125" style="1" customWidth="1"/>
    <col min="11783" max="11783" width="11.140625" style="1" customWidth="1"/>
    <col min="11784" max="11784" width="8.5703125" style="1" customWidth="1"/>
    <col min="11785" max="11785" width="9.7109375" style="1" customWidth="1"/>
    <col min="11786" max="11789" width="8.5703125" style="1" customWidth="1"/>
    <col min="11790" max="11790" width="10.7109375" style="1" customWidth="1"/>
    <col min="11791" max="12032" width="9.140625" style="1"/>
    <col min="12033" max="12033" width="30.5703125" style="1" customWidth="1"/>
    <col min="12034" max="12034" width="8.5703125" style="1" customWidth="1"/>
    <col min="12035" max="12035" width="8.7109375" style="1" customWidth="1"/>
    <col min="12036" max="12036" width="8.42578125" style="1" customWidth="1"/>
    <col min="12037" max="12038" width="8.5703125" style="1" customWidth="1"/>
    <col min="12039" max="12039" width="11.140625" style="1" customWidth="1"/>
    <col min="12040" max="12040" width="8.5703125" style="1" customWidth="1"/>
    <col min="12041" max="12041" width="9.7109375" style="1" customWidth="1"/>
    <col min="12042" max="12045" width="8.5703125" style="1" customWidth="1"/>
    <col min="12046" max="12046" width="10.7109375" style="1" customWidth="1"/>
    <col min="12047" max="12288" width="9.140625" style="1"/>
    <col min="12289" max="12289" width="30.5703125" style="1" customWidth="1"/>
    <col min="12290" max="12290" width="8.5703125" style="1" customWidth="1"/>
    <col min="12291" max="12291" width="8.7109375" style="1" customWidth="1"/>
    <col min="12292" max="12292" width="8.42578125" style="1" customWidth="1"/>
    <col min="12293" max="12294" width="8.5703125" style="1" customWidth="1"/>
    <col min="12295" max="12295" width="11.140625" style="1" customWidth="1"/>
    <col min="12296" max="12296" width="8.5703125" style="1" customWidth="1"/>
    <col min="12297" max="12297" width="9.7109375" style="1" customWidth="1"/>
    <col min="12298" max="12301" width="8.5703125" style="1" customWidth="1"/>
    <col min="12302" max="12302" width="10.7109375" style="1" customWidth="1"/>
    <col min="12303" max="12544" width="9.140625" style="1"/>
    <col min="12545" max="12545" width="30.5703125" style="1" customWidth="1"/>
    <col min="12546" max="12546" width="8.5703125" style="1" customWidth="1"/>
    <col min="12547" max="12547" width="8.7109375" style="1" customWidth="1"/>
    <col min="12548" max="12548" width="8.42578125" style="1" customWidth="1"/>
    <col min="12549" max="12550" width="8.5703125" style="1" customWidth="1"/>
    <col min="12551" max="12551" width="11.140625" style="1" customWidth="1"/>
    <col min="12552" max="12552" width="8.5703125" style="1" customWidth="1"/>
    <col min="12553" max="12553" width="9.7109375" style="1" customWidth="1"/>
    <col min="12554" max="12557" width="8.5703125" style="1" customWidth="1"/>
    <col min="12558" max="12558" width="10.7109375" style="1" customWidth="1"/>
    <col min="12559" max="12800" width="9.140625" style="1"/>
    <col min="12801" max="12801" width="30.5703125" style="1" customWidth="1"/>
    <col min="12802" max="12802" width="8.5703125" style="1" customWidth="1"/>
    <col min="12803" max="12803" width="8.7109375" style="1" customWidth="1"/>
    <col min="12804" max="12804" width="8.42578125" style="1" customWidth="1"/>
    <col min="12805" max="12806" width="8.5703125" style="1" customWidth="1"/>
    <col min="12807" max="12807" width="11.140625" style="1" customWidth="1"/>
    <col min="12808" max="12808" width="8.5703125" style="1" customWidth="1"/>
    <col min="12809" max="12809" width="9.7109375" style="1" customWidth="1"/>
    <col min="12810" max="12813" width="8.5703125" style="1" customWidth="1"/>
    <col min="12814" max="12814" width="10.7109375" style="1" customWidth="1"/>
    <col min="12815" max="13056" width="9.140625" style="1"/>
    <col min="13057" max="13057" width="30.5703125" style="1" customWidth="1"/>
    <col min="13058" max="13058" width="8.5703125" style="1" customWidth="1"/>
    <col min="13059" max="13059" width="8.7109375" style="1" customWidth="1"/>
    <col min="13060" max="13060" width="8.42578125" style="1" customWidth="1"/>
    <col min="13061" max="13062" width="8.5703125" style="1" customWidth="1"/>
    <col min="13063" max="13063" width="11.140625" style="1" customWidth="1"/>
    <col min="13064" max="13064" width="8.5703125" style="1" customWidth="1"/>
    <col min="13065" max="13065" width="9.7109375" style="1" customWidth="1"/>
    <col min="13066" max="13069" width="8.5703125" style="1" customWidth="1"/>
    <col min="13070" max="13070" width="10.7109375" style="1" customWidth="1"/>
    <col min="13071" max="13312" width="9.140625" style="1"/>
    <col min="13313" max="13313" width="30.5703125" style="1" customWidth="1"/>
    <col min="13314" max="13314" width="8.5703125" style="1" customWidth="1"/>
    <col min="13315" max="13315" width="8.7109375" style="1" customWidth="1"/>
    <col min="13316" max="13316" width="8.42578125" style="1" customWidth="1"/>
    <col min="13317" max="13318" width="8.5703125" style="1" customWidth="1"/>
    <col min="13319" max="13319" width="11.140625" style="1" customWidth="1"/>
    <col min="13320" max="13320" width="8.5703125" style="1" customWidth="1"/>
    <col min="13321" max="13321" width="9.7109375" style="1" customWidth="1"/>
    <col min="13322" max="13325" width="8.5703125" style="1" customWidth="1"/>
    <col min="13326" max="13326" width="10.7109375" style="1" customWidth="1"/>
    <col min="13327" max="13568" width="9.140625" style="1"/>
    <col min="13569" max="13569" width="30.5703125" style="1" customWidth="1"/>
    <col min="13570" max="13570" width="8.5703125" style="1" customWidth="1"/>
    <col min="13571" max="13571" width="8.7109375" style="1" customWidth="1"/>
    <col min="13572" max="13572" width="8.42578125" style="1" customWidth="1"/>
    <col min="13573" max="13574" width="8.5703125" style="1" customWidth="1"/>
    <col min="13575" max="13575" width="11.140625" style="1" customWidth="1"/>
    <col min="13576" max="13576" width="8.5703125" style="1" customWidth="1"/>
    <col min="13577" max="13577" width="9.7109375" style="1" customWidth="1"/>
    <col min="13578" max="13581" width="8.5703125" style="1" customWidth="1"/>
    <col min="13582" max="13582" width="10.7109375" style="1" customWidth="1"/>
    <col min="13583" max="13824" width="9.140625" style="1"/>
    <col min="13825" max="13825" width="30.5703125" style="1" customWidth="1"/>
    <col min="13826" max="13826" width="8.5703125" style="1" customWidth="1"/>
    <col min="13827" max="13827" width="8.7109375" style="1" customWidth="1"/>
    <col min="13828" max="13828" width="8.42578125" style="1" customWidth="1"/>
    <col min="13829" max="13830" width="8.5703125" style="1" customWidth="1"/>
    <col min="13831" max="13831" width="11.140625" style="1" customWidth="1"/>
    <col min="13832" max="13832" width="8.5703125" style="1" customWidth="1"/>
    <col min="13833" max="13833" width="9.7109375" style="1" customWidth="1"/>
    <col min="13834" max="13837" width="8.5703125" style="1" customWidth="1"/>
    <col min="13838" max="13838" width="10.7109375" style="1" customWidth="1"/>
    <col min="13839" max="14080" width="9.140625" style="1"/>
    <col min="14081" max="14081" width="30.5703125" style="1" customWidth="1"/>
    <col min="14082" max="14082" width="8.5703125" style="1" customWidth="1"/>
    <col min="14083" max="14083" width="8.7109375" style="1" customWidth="1"/>
    <col min="14084" max="14084" width="8.42578125" style="1" customWidth="1"/>
    <col min="14085" max="14086" width="8.5703125" style="1" customWidth="1"/>
    <col min="14087" max="14087" width="11.140625" style="1" customWidth="1"/>
    <col min="14088" max="14088" width="8.5703125" style="1" customWidth="1"/>
    <col min="14089" max="14089" width="9.7109375" style="1" customWidth="1"/>
    <col min="14090" max="14093" width="8.5703125" style="1" customWidth="1"/>
    <col min="14094" max="14094" width="10.7109375" style="1" customWidth="1"/>
    <col min="14095" max="14336" width="9.140625" style="1"/>
    <col min="14337" max="14337" width="30.5703125" style="1" customWidth="1"/>
    <col min="14338" max="14338" width="8.5703125" style="1" customWidth="1"/>
    <col min="14339" max="14339" width="8.7109375" style="1" customWidth="1"/>
    <col min="14340" max="14340" width="8.42578125" style="1" customWidth="1"/>
    <col min="14341" max="14342" width="8.5703125" style="1" customWidth="1"/>
    <col min="14343" max="14343" width="11.140625" style="1" customWidth="1"/>
    <col min="14344" max="14344" width="8.5703125" style="1" customWidth="1"/>
    <col min="14345" max="14345" width="9.7109375" style="1" customWidth="1"/>
    <col min="14346" max="14349" width="8.5703125" style="1" customWidth="1"/>
    <col min="14350" max="14350" width="10.7109375" style="1" customWidth="1"/>
    <col min="14351" max="14592" width="9.140625" style="1"/>
    <col min="14593" max="14593" width="30.5703125" style="1" customWidth="1"/>
    <col min="14594" max="14594" width="8.5703125" style="1" customWidth="1"/>
    <col min="14595" max="14595" width="8.7109375" style="1" customWidth="1"/>
    <col min="14596" max="14596" width="8.42578125" style="1" customWidth="1"/>
    <col min="14597" max="14598" width="8.5703125" style="1" customWidth="1"/>
    <col min="14599" max="14599" width="11.140625" style="1" customWidth="1"/>
    <col min="14600" max="14600" width="8.5703125" style="1" customWidth="1"/>
    <col min="14601" max="14601" width="9.7109375" style="1" customWidth="1"/>
    <col min="14602" max="14605" width="8.5703125" style="1" customWidth="1"/>
    <col min="14606" max="14606" width="10.7109375" style="1" customWidth="1"/>
    <col min="14607" max="14848" width="9.140625" style="1"/>
    <col min="14849" max="14849" width="30.5703125" style="1" customWidth="1"/>
    <col min="14850" max="14850" width="8.5703125" style="1" customWidth="1"/>
    <col min="14851" max="14851" width="8.7109375" style="1" customWidth="1"/>
    <col min="14852" max="14852" width="8.42578125" style="1" customWidth="1"/>
    <col min="14853" max="14854" width="8.5703125" style="1" customWidth="1"/>
    <col min="14855" max="14855" width="11.140625" style="1" customWidth="1"/>
    <col min="14856" max="14856" width="8.5703125" style="1" customWidth="1"/>
    <col min="14857" max="14857" width="9.7109375" style="1" customWidth="1"/>
    <col min="14858" max="14861" width="8.5703125" style="1" customWidth="1"/>
    <col min="14862" max="14862" width="10.7109375" style="1" customWidth="1"/>
    <col min="14863" max="15104" width="9.140625" style="1"/>
    <col min="15105" max="15105" width="30.5703125" style="1" customWidth="1"/>
    <col min="15106" max="15106" width="8.5703125" style="1" customWidth="1"/>
    <col min="15107" max="15107" width="8.7109375" style="1" customWidth="1"/>
    <col min="15108" max="15108" width="8.42578125" style="1" customWidth="1"/>
    <col min="15109" max="15110" width="8.5703125" style="1" customWidth="1"/>
    <col min="15111" max="15111" width="11.140625" style="1" customWidth="1"/>
    <col min="15112" max="15112" width="8.5703125" style="1" customWidth="1"/>
    <col min="15113" max="15113" width="9.7109375" style="1" customWidth="1"/>
    <col min="15114" max="15117" width="8.5703125" style="1" customWidth="1"/>
    <col min="15118" max="15118" width="10.7109375" style="1" customWidth="1"/>
    <col min="15119" max="15360" width="9.140625" style="1"/>
    <col min="15361" max="15361" width="30.5703125" style="1" customWidth="1"/>
    <col min="15362" max="15362" width="8.5703125" style="1" customWidth="1"/>
    <col min="15363" max="15363" width="8.7109375" style="1" customWidth="1"/>
    <col min="15364" max="15364" width="8.42578125" style="1" customWidth="1"/>
    <col min="15365" max="15366" width="8.5703125" style="1" customWidth="1"/>
    <col min="15367" max="15367" width="11.140625" style="1" customWidth="1"/>
    <col min="15368" max="15368" width="8.5703125" style="1" customWidth="1"/>
    <col min="15369" max="15369" width="9.7109375" style="1" customWidth="1"/>
    <col min="15370" max="15373" width="8.5703125" style="1" customWidth="1"/>
    <col min="15374" max="15374" width="10.7109375" style="1" customWidth="1"/>
    <col min="15375" max="15616" width="9.140625" style="1"/>
    <col min="15617" max="15617" width="30.5703125" style="1" customWidth="1"/>
    <col min="15618" max="15618" width="8.5703125" style="1" customWidth="1"/>
    <col min="15619" max="15619" width="8.7109375" style="1" customWidth="1"/>
    <col min="15620" max="15620" width="8.42578125" style="1" customWidth="1"/>
    <col min="15621" max="15622" width="8.5703125" style="1" customWidth="1"/>
    <col min="15623" max="15623" width="11.140625" style="1" customWidth="1"/>
    <col min="15624" max="15624" width="8.5703125" style="1" customWidth="1"/>
    <col min="15625" max="15625" width="9.7109375" style="1" customWidth="1"/>
    <col min="15626" max="15629" width="8.5703125" style="1" customWidth="1"/>
    <col min="15630" max="15630" width="10.7109375" style="1" customWidth="1"/>
    <col min="15631" max="15872" width="9.140625" style="1"/>
    <col min="15873" max="15873" width="30.5703125" style="1" customWidth="1"/>
    <col min="15874" max="15874" width="8.5703125" style="1" customWidth="1"/>
    <col min="15875" max="15875" width="8.7109375" style="1" customWidth="1"/>
    <col min="15876" max="15876" width="8.42578125" style="1" customWidth="1"/>
    <col min="15877" max="15878" width="8.5703125" style="1" customWidth="1"/>
    <col min="15879" max="15879" width="11.140625" style="1" customWidth="1"/>
    <col min="15880" max="15880" width="8.5703125" style="1" customWidth="1"/>
    <col min="15881" max="15881" width="9.7109375" style="1" customWidth="1"/>
    <col min="15882" max="15885" width="8.5703125" style="1" customWidth="1"/>
    <col min="15886" max="15886" width="10.7109375" style="1" customWidth="1"/>
    <col min="15887" max="16128" width="9.140625" style="1"/>
    <col min="16129" max="16129" width="30.5703125" style="1" customWidth="1"/>
    <col min="16130" max="16130" width="8.5703125" style="1" customWidth="1"/>
    <col min="16131" max="16131" width="8.7109375" style="1" customWidth="1"/>
    <col min="16132" max="16132" width="8.42578125" style="1" customWidth="1"/>
    <col min="16133" max="16134" width="8.5703125" style="1" customWidth="1"/>
    <col min="16135" max="16135" width="11.140625" style="1" customWidth="1"/>
    <col min="16136" max="16136" width="8.5703125" style="1" customWidth="1"/>
    <col min="16137" max="16137" width="9.7109375" style="1" customWidth="1"/>
    <col min="16138" max="16141" width="8.5703125" style="1" customWidth="1"/>
    <col min="16142" max="16142" width="10.7109375" style="1" customWidth="1"/>
    <col min="16143" max="16384" width="9.140625" style="1"/>
  </cols>
  <sheetData>
    <row r="1" spans="1:14" ht="29.25" x14ac:dyDescent="0.6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2" t="s">
        <v>14</v>
      </c>
    </row>
    <row r="3" spans="1:14" x14ac:dyDescent="0.5">
      <c r="A3" s="4" t="s">
        <v>15</v>
      </c>
      <c r="B3" s="5">
        <f>[1]มค.45!AH3</f>
        <v>10853.235294117647</v>
      </c>
      <c r="C3" s="5">
        <f>[1]กพ.45!AD3</f>
        <v>11093.125</v>
      </c>
      <c r="D3" s="5">
        <f>[1]มีค.45!AG3</f>
        <v>11033.809523809523</v>
      </c>
      <c r="E3" s="5">
        <f>[1]เมย.45!AG3</f>
        <v>11129.736842105263</v>
      </c>
      <c r="F3" s="5">
        <f>[1]พค.45!AG3</f>
        <v>10721.190476190477</v>
      </c>
      <c r="G3" s="5">
        <f>[1]มิย.45!AG3</f>
        <v>12800.75</v>
      </c>
      <c r="H3" s="5">
        <f>[1]กค.45!AG3</f>
        <v>13819.523809523809</v>
      </c>
      <c r="I3" s="5">
        <f>[1]สค.45!AG3</f>
        <v>13688.809523809523</v>
      </c>
      <c r="J3" s="5">
        <f>[1]กย.45!AG3</f>
        <v>13948.809523809523</v>
      </c>
      <c r="K3" s="5">
        <f>[1]ตค.45!AG3</f>
        <v>13474.545454545454</v>
      </c>
      <c r="L3" s="5">
        <f>[1]พย.45!AG3</f>
        <v>13419.523809523809</v>
      </c>
      <c r="M3" s="5">
        <f>[1]ธค.45!AG3</f>
        <v>13280</v>
      </c>
      <c r="N3" s="6">
        <f>AVERAGE(B3:M3)</f>
        <v>12438.58827145292</v>
      </c>
    </row>
    <row r="4" spans="1:14" x14ac:dyDescent="0.5">
      <c r="A4" s="4" t="s">
        <v>16</v>
      </c>
      <c r="B4" s="5">
        <f>[1]มค.45!AH4</f>
        <v>10495</v>
      </c>
      <c r="C4" s="5"/>
      <c r="D4" s="5"/>
      <c r="E4" s="5"/>
      <c r="F4" s="5"/>
      <c r="G4" s="5"/>
      <c r="H4" s="5"/>
      <c r="I4" s="5"/>
      <c r="J4" s="5"/>
      <c r="K4" s="5"/>
      <c r="L4" s="5">
        <f>[1]พย.45!AG4</f>
        <v>12905</v>
      </c>
      <c r="M4" s="5">
        <f>[1]ธค.45!AG4</f>
        <v>12527.777777777777</v>
      </c>
      <c r="N4" s="6">
        <f t="shared" ref="N4:N22" si="0">AVERAGE(B4:M4)</f>
        <v>11975.925925925927</v>
      </c>
    </row>
    <row r="5" spans="1:14" x14ac:dyDescent="0.5">
      <c r="A5" s="4" t="s">
        <v>17</v>
      </c>
      <c r="B5" s="5">
        <f>[1]มค.45!AH5</f>
        <v>10226.764705882353</v>
      </c>
      <c r="C5" s="5">
        <f>[1]กพ.45!AD5</f>
        <v>10605.625</v>
      </c>
      <c r="D5" s="5">
        <f>[1]มีค.45!AG5</f>
        <v>10439.285714285714</v>
      </c>
      <c r="E5" s="5">
        <f>[1]เมย.45!AG5</f>
        <v>10508.684210526315</v>
      </c>
      <c r="F5" s="5">
        <v>9974.2857142857138</v>
      </c>
      <c r="G5" s="5">
        <f>[1]มิย.45!AG5</f>
        <v>12171.1</v>
      </c>
      <c r="H5" s="5">
        <f>[1]กค.45!AG5</f>
        <v>13068.095238095239</v>
      </c>
      <c r="I5" s="5">
        <f>[1]สค.45!AG5</f>
        <v>13107.380952380952</v>
      </c>
      <c r="J5" s="5">
        <f>[1]กย.45!AG5</f>
        <v>13600.714285714286</v>
      </c>
      <c r="K5" s="5">
        <f>[1]ตค.45!AG5</f>
        <v>12885.454545454546</v>
      </c>
      <c r="L5" s="5">
        <f>[1]พย.45!AG5</f>
        <v>12776.428571428571</v>
      </c>
      <c r="M5" s="5">
        <f>[1]ธค.45!AG5</f>
        <v>12535</v>
      </c>
      <c r="N5" s="6">
        <f t="shared" si="0"/>
        <v>11824.90157817114</v>
      </c>
    </row>
    <row r="6" spans="1:14" x14ac:dyDescent="0.5">
      <c r="A6" s="4" t="s">
        <v>16</v>
      </c>
      <c r="B6" s="5">
        <f>[1]มค.45!AH6</f>
        <v>9950</v>
      </c>
      <c r="C6" s="5"/>
      <c r="D6" s="5"/>
      <c r="E6" s="5"/>
      <c r="F6" s="5"/>
      <c r="G6" s="5"/>
      <c r="H6" s="5"/>
      <c r="I6" s="5"/>
      <c r="J6" s="5"/>
      <c r="K6" s="5"/>
      <c r="L6" s="5">
        <f>[1]พย.45!AG6</f>
        <v>12405</v>
      </c>
      <c r="M6" s="5">
        <f>[1]ธค.45!AG6</f>
        <v>12141.111111111111</v>
      </c>
      <c r="N6" s="6">
        <f t="shared" si="0"/>
        <v>11498.703703703703</v>
      </c>
    </row>
    <row r="7" spans="1:14" x14ac:dyDescent="0.5">
      <c r="A7" s="4" t="s">
        <v>18</v>
      </c>
      <c r="B7" s="5">
        <f>[1]มค.45!AH7</f>
        <v>7368.333333333333</v>
      </c>
      <c r="C7" s="5">
        <f>[1]กพ.45!AD7</f>
        <v>7041.25</v>
      </c>
      <c r="D7" s="5">
        <f>[1]มีค.45!AG7</f>
        <v>6824.2857142857147</v>
      </c>
      <c r="E7" s="5">
        <f>[1]เมย.45!AG7</f>
        <v>6804.7368421052633</v>
      </c>
      <c r="F7" s="5">
        <v>6011.4285714285716</v>
      </c>
      <c r="G7" s="5">
        <f>[1]มิย.45!AG7</f>
        <v>6697.5</v>
      </c>
      <c r="H7" s="5">
        <f>[1]กค.45!AG7</f>
        <v>6795.7142857142853</v>
      </c>
      <c r="I7" s="5">
        <f>[1]สค.45!AG7</f>
        <v>6969.1428571428569</v>
      </c>
      <c r="J7" s="5">
        <f>[1]กย.45!AG7</f>
        <v>7131.4285714285716</v>
      </c>
      <c r="K7" s="5">
        <f>[1]ตค.45!AG7</f>
        <v>7119.090909090909</v>
      </c>
      <c r="L7" s="5">
        <f>[1]พย.45!AG7</f>
        <v>6967.1428571428569</v>
      </c>
      <c r="M7" s="5">
        <f>[1]ธค.45!AG7</f>
        <v>6697.5</v>
      </c>
      <c r="N7" s="6">
        <f t="shared" si="0"/>
        <v>6868.9628284726959</v>
      </c>
    </row>
    <row r="8" spans="1:14" x14ac:dyDescent="0.5">
      <c r="A8" s="4" t="s">
        <v>16</v>
      </c>
      <c r="B8" s="5">
        <f>[1]มค.45!AH8</f>
        <v>6935</v>
      </c>
      <c r="C8" s="5"/>
      <c r="D8" s="5"/>
      <c r="E8" s="5"/>
      <c r="F8" s="5"/>
      <c r="G8" s="5"/>
      <c r="H8" s="5"/>
      <c r="I8" s="5"/>
      <c r="J8" s="5"/>
      <c r="K8" s="5"/>
      <c r="L8" s="5">
        <f>[1]พย.45!AG8</f>
        <v>6510</v>
      </c>
      <c r="M8" s="5">
        <f>[1]ธค.45!AG8</f>
        <v>6257.2222222222226</v>
      </c>
      <c r="N8" s="6">
        <f t="shared" si="0"/>
        <v>6567.4074074074078</v>
      </c>
    </row>
    <row r="9" spans="1:14" x14ac:dyDescent="0.5">
      <c r="A9" s="4" t="s">
        <v>19</v>
      </c>
      <c r="B9" s="5">
        <f>[1]มค.45!AH9</f>
        <v>9950</v>
      </c>
      <c r="C9" s="5">
        <f>[1]กพ.45!AD9</f>
        <v>9950</v>
      </c>
      <c r="D9" s="5">
        <f>[1]มีค.45!AG9</f>
        <v>9950</v>
      </c>
      <c r="E9" s="5">
        <f>[1]เมย.45!AG9</f>
        <v>10450</v>
      </c>
      <c r="F9" s="5">
        <v>9559.5238095238092</v>
      </c>
      <c r="G9" s="5">
        <f>[1]มิย.45!AG9</f>
        <v>10650</v>
      </c>
      <c r="H9" s="5">
        <f>[1]กค.45!AG9</f>
        <v>10650</v>
      </c>
      <c r="I9" s="5">
        <f>[1]สค.45!AG9</f>
        <v>10669.047619047618</v>
      </c>
      <c r="J9" s="5">
        <f>[1]กย.45!AG9</f>
        <v>10850</v>
      </c>
      <c r="K9" s="5">
        <f>[1]ตค.45!AG9</f>
        <v>11004.545454545454</v>
      </c>
      <c r="L9" s="5">
        <f>[1]พย.45!AG9</f>
        <v>11050</v>
      </c>
      <c r="M9" s="5">
        <f>[1]ธค.45!AG9</f>
        <v>11050</v>
      </c>
      <c r="N9" s="6">
        <f t="shared" si="0"/>
        <v>10481.926406926408</v>
      </c>
    </row>
    <row r="10" spans="1:14" x14ac:dyDescent="0.5">
      <c r="A10" s="4" t="s">
        <v>16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 x14ac:dyDescent="0.5">
      <c r="A11" s="4" t="s">
        <v>20</v>
      </c>
      <c r="B11" s="5">
        <f>[1]มค.45!AH11</f>
        <v>9450</v>
      </c>
      <c r="C11" s="5">
        <f>[1]กพ.45!AD11</f>
        <v>9450</v>
      </c>
      <c r="D11" s="5">
        <f>[1]มีค.45!AG11</f>
        <v>9450</v>
      </c>
      <c r="E11" s="5">
        <f>[1]เมย.45!AG11</f>
        <v>10471.052631578947</v>
      </c>
      <c r="F11" s="5">
        <v>8748.8095238095229</v>
      </c>
      <c r="G11" s="5">
        <f>[1]มิย.45!AG11</f>
        <v>10250</v>
      </c>
      <c r="H11" s="5">
        <f>[1]กค.45!AG11</f>
        <v>10250</v>
      </c>
      <c r="I11" s="5">
        <f>[1]สค.45!AG11</f>
        <v>10269.047619047618</v>
      </c>
      <c r="J11" s="5">
        <f>[1]กย.45!AG11</f>
        <v>10450</v>
      </c>
      <c r="K11" s="5">
        <f>[1]ตค.45!AG11</f>
        <v>10604.545454545454</v>
      </c>
      <c r="L11" s="5">
        <f>[1]พย.45!AG11</f>
        <v>10650</v>
      </c>
      <c r="M11" s="5">
        <f>[1]ธค.45!AG11</f>
        <v>10650</v>
      </c>
      <c r="N11" s="6">
        <f t="shared" si="0"/>
        <v>10057.787935748462</v>
      </c>
    </row>
    <row r="12" spans="1:14" x14ac:dyDescent="0.5">
      <c r="A12" s="4" t="s">
        <v>16</v>
      </c>
      <c r="B12" s="5">
        <f>[1]มค.45!AH12</f>
        <v>8066.818181818182</v>
      </c>
      <c r="C12" s="5">
        <f>[1]กพ.45!AD12</f>
        <v>8245.9375</v>
      </c>
      <c r="D12" s="5">
        <f>[1]มีค.45!AG12</f>
        <v>7860</v>
      </c>
      <c r="E12" s="5">
        <f>[1]เมย.45!AG12</f>
        <v>7973.1578947368425</v>
      </c>
      <c r="F12" s="5">
        <v>7540</v>
      </c>
      <c r="G12" s="5">
        <f>[1]มิย.45!AG12</f>
        <v>8272.5</v>
      </c>
      <c r="H12" s="5">
        <f>[1]กค.45!AG12</f>
        <v>7819.5238095238092</v>
      </c>
      <c r="I12" s="5">
        <f>[1]สค.45!AG12</f>
        <v>7671.9047619047615</v>
      </c>
      <c r="J12" s="5">
        <f>[1]กย.45!AG12</f>
        <v>7638.5714285714284</v>
      </c>
      <c r="K12" s="5">
        <f>[1]ตค.45!AG12</f>
        <v>7810</v>
      </c>
      <c r="L12" s="5">
        <f>[1]พย.45!AG12</f>
        <v>7764.7619047619046</v>
      </c>
      <c r="M12" s="5">
        <f>[1]ธค.45!AG12</f>
        <v>7773.8888888888887</v>
      </c>
      <c r="N12" s="6">
        <f t="shared" si="0"/>
        <v>7869.7553641838194</v>
      </c>
    </row>
    <row r="13" spans="1:14" x14ac:dyDescent="0.5">
      <c r="A13" s="4" t="s">
        <v>21</v>
      </c>
      <c r="B13" s="5">
        <f>[1]มค.45!AH13</f>
        <v>9150</v>
      </c>
      <c r="C13" s="5">
        <f>[1]กพ.45!AD13</f>
        <v>9150</v>
      </c>
      <c r="D13" s="5">
        <f>[1]มีค.45!AG13</f>
        <v>9150</v>
      </c>
      <c r="E13" s="5">
        <f>[1]เมย.45!AG13</f>
        <v>9750</v>
      </c>
      <c r="F13" s="5">
        <v>8916.6666666666661</v>
      </c>
      <c r="G13" s="5">
        <f>[1]มิย.45!AG13</f>
        <v>9950</v>
      </c>
      <c r="H13" s="5">
        <f>[1]กค.45!AG13</f>
        <v>9950</v>
      </c>
      <c r="I13" s="5">
        <f>[1]สค.45!AG13</f>
        <v>9959.5238095238092</v>
      </c>
      <c r="J13" s="5">
        <f>[1]กย.45!AG13</f>
        <v>10050</v>
      </c>
      <c r="K13" s="5">
        <f>[1]ตค.45!AG13</f>
        <v>10204.545454545454</v>
      </c>
      <c r="L13" s="5">
        <f>[1]พย.45!AG13</f>
        <v>10250</v>
      </c>
      <c r="M13" s="5">
        <f>[1]ธค.45!AG13</f>
        <v>10250</v>
      </c>
      <c r="N13" s="6">
        <f t="shared" si="0"/>
        <v>9727.5613275613268</v>
      </c>
    </row>
    <row r="14" spans="1:14" x14ac:dyDescent="0.5">
      <c r="A14" s="4" t="s">
        <v>16</v>
      </c>
      <c r="B14" s="5">
        <f>[1]มค.45!AH14</f>
        <v>7989.545454545455</v>
      </c>
      <c r="C14" s="5">
        <f>[1]กพ.45!AD14</f>
        <v>8170.9375</v>
      </c>
      <c r="D14" s="5">
        <f>[1]มีค.45!AG14</f>
        <v>7810</v>
      </c>
      <c r="E14" s="5">
        <f>[1]เมย.45!AG14</f>
        <v>7923.1578947368425</v>
      </c>
      <c r="F14" s="5">
        <v>7451.9047619047615</v>
      </c>
      <c r="G14" s="5">
        <f>[1]มิย.45!AG14</f>
        <v>8175</v>
      </c>
      <c r="H14" s="5">
        <f>[1]กค.45!AG14</f>
        <v>7764.7619047619046</v>
      </c>
      <c r="I14" s="5">
        <f>[1]สค.45!AG14</f>
        <v>7621.9047619047615</v>
      </c>
      <c r="J14" s="5">
        <f>[1]กย.45!AG14</f>
        <v>7576.666666666667</v>
      </c>
      <c r="K14" s="5">
        <f>[1]ตค.45!AG14</f>
        <v>7760</v>
      </c>
      <c r="L14" s="5">
        <f>[1]พย.45!AG14</f>
        <v>7714.7619047619046</v>
      </c>
      <c r="M14" s="5">
        <f>[1]ธค.45!AG14</f>
        <v>7712.7777777777774</v>
      </c>
      <c r="N14" s="6">
        <f t="shared" si="0"/>
        <v>7805.9515522550073</v>
      </c>
    </row>
    <row r="15" spans="1:14" x14ac:dyDescent="0.5">
      <c r="A15" s="4" t="s">
        <v>22</v>
      </c>
      <c r="B15" s="5">
        <f>[1]มค.45!AH15</f>
        <v>8850</v>
      </c>
      <c r="C15" s="5">
        <f>[1]กพ.45!AD15</f>
        <v>8850</v>
      </c>
      <c r="D15" s="5">
        <f>[1]มีค.45!AG15</f>
        <v>8850</v>
      </c>
      <c r="E15" s="5">
        <f>[1]เมย.45!AG15</f>
        <v>9950</v>
      </c>
      <c r="F15" s="5">
        <v>8430.9523809523816</v>
      </c>
      <c r="G15" s="5">
        <f>[1]มิย.45!AG15</f>
        <v>9750</v>
      </c>
      <c r="H15" s="5">
        <f>[1]กค.45!AG15</f>
        <v>9750</v>
      </c>
      <c r="I15" s="5">
        <f>[1]สค.45!AG15</f>
        <v>9759.5238095238092</v>
      </c>
      <c r="J15" s="5">
        <f>[1]กย.45!AG15</f>
        <v>9850</v>
      </c>
      <c r="K15" s="5">
        <f>[1]ตค.45!AG15</f>
        <v>10004.545454545454</v>
      </c>
      <c r="L15" s="5">
        <f>[1]พย.45!AG15</f>
        <v>10050</v>
      </c>
      <c r="M15" s="5">
        <f>[1]ธค.45!AG15</f>
        <v>10050</v>
      </c>
      <c r="N15" s="6">
        <f t="shared" si="0"/>
        <v>9512.085137085136</v>
      </c>
    </row>
    <row r="16" spans="1:14" x14ac:dyDescent="0.5">
      <c r="A16" s="4" t="s">
        <v>16</v>
      </c>
      <c r="B16" s="5">
        <f>[1]มค.45!AH16</f>
        <v>7898.636363636364</v>
      </c>
      <c r="C16" s="5">
        <f>[1]กพ.45!AD16</f>
        <v>8060</v>
      </c>
      <c r="D16" s="5">
        <f>[1]มีค.45!AG16</f>
        <v>7702.8571428571431</v>
      </c>
      <c r="E16" s="5">
        <f>[1]เมย.45!AG16</f>
        <v>7778.4210526315792</v>
      </c>
      <c r="F16" s="5">
        <v>7342.3809523809523</v>
      </c>
      <c r="G16" s="5">
        <f>[1]มิย.45!AG16</f>
        <v>8055</v>
      </c>
      <c r="H16" s="5">
        <f>[1]กค.45!AG16</f>
        <v>7626.666666666667</v>
      </c>
      <c r="I16" s="5">
        <f>[1]สค.45!AG16</f>
        <v>7498.0952380952385</v>
      </c>
      <c r="J16" s="5">
        <f>[1]กย.45!AG16</f>
        <v>7450.4761904761908</v>
      </c>
      <c r="K16" s="5">
        <f>[1]ตค.45!AG16</f>
        <v>7557.727272727273</v>
      </c>
      <c r="L16" s="5">
        <f>[1]พย.45!AG16</f>
        <v>7562.3809523809523</v>
      </c>
      <c r="M16" s="5">
        <f>[1]ธค.45!AG16</f>
        <v>7529.4444444444443</v>
      </c>
      <c r="N16" s="6">
        <f t="shared" si="0"/>
        <v>7671.8405230247336</v>
      </c>
    </row>
    <row r="17" spans="1:14" x14ac:dyDescent="0.5">
      <c r="A17" s="4" t="s">
        <v>23</v>
      </c>
      <c r="B17" s="5">
        <f>[1]มค.45!AH17</f>
        <v>8650</v>
      </c>
      <c r="C17" s="5">
        <f>[1]กพ.45!AD17</f>
        <v>5406.25</v>
      </c>
      <c r="D17" s="5">
        <f>[1]มีค.45!AG17</f>
        <v>8650</v>
      </c>
      <c r="E17" s="5">
        <f>[1]เมย.45!AG17</f>
        <v>9350</v>
      </c>
      <c r="F17" s="5">
        <v>8554.7619047619046</v>
      </c>
      <c r="G17" s="5">
        <f>[1]มิย.45!AG17</f>
        <v>9550</v>
      </c>
      <c r="H17" s="5">
        <f>[1]กค.45!AG17</f>
        <v>9550</v>
      </c>
      <c r="I17" s="5">
        <f>[1]สค.45!AG17</f>
        <v>9559.5238095238092</v>
      </c>
      <c r="J17" s="5">
        <f>[1]กย.45!AG17</f>
        <v>9650</v>
      </c>
      <c r="K17" s="5">
        <f>[1]ตค.45!AG17</f>
        <v>9804.545454545454</v>
      </c>
      <c r="L17" s="5">
        <f>[1]พย.45!AG17</f>
        <v>9850</v>
      </c>
      <c r="M17" s="5">
        <f>[1]ธค.45!AG17</f>
        <v>9850</v>
      </c>
      <c r="N17" s="6">
        <f t="shared" si="0"/>
        <v>9035.4234307359311</v>
      </c>
    </row>
    <row r="18" spans="1:14" x14ac:dyDescent="0.5">
      <c r="A18" s="4" t="s">
        <v>16</v>
      </c>
      <c r="B18" s="5">
        <f>[1]มค.45!AH18</f>
        <v>7846.363636363636</v>
      </c>
      <c r="C18" s="5">
        <f>[1]กพ.45!AD18</f>
        <v>8003.75</v>
      </c>
      <c r="D18" s="5">
        <f>[1]มีค.45!AG18</f>
        <v>7638.5714285714284</v>
      </c>
      <c r="E18" s="5">
        <f>[1]เมย.45!AG18</f>
        <v>7725.7894736842109</v>
      </c>
      <c r="F18" s="5">
        <v>7266.1904761904761</v>
      </c>
      <c r="G18" s="5">
        <f>[1]มิย.45!AG18</f>
        <v>7937.5</v>
      </c>
      <c r="H18" s="5">
        <f>[1]กค.45!AG18</f>
        <v>7576.666666666667</v>
      </c>
      <c r="I18" s="5">
        <f>[1]สค.45!AG18</f>
        <v>7448.0952380952385</v>
      </c>
      <c r="J18" s="5">
        <f>[1]กย.45!AG18</f>
        <v>7400.4761904761908</v>
      </c>
      <c r="K18" s="5">
        <f>[1]ตค.45!AG18</f>
        <v>7507.727272727273</v>
      </c>
      <c r="L18" s="5">
        <f>[1]พย.45!AG18</f>
        <v>7517.1428571428569</v>
      </c>
      <c r="M18" s="5">
        <f>[1]ธค.45!AG18</f>
        <v>7496.1111111111113</v>
      </c>
      <c r="N18" s="6">
        <f t="shared" si="0"/>
        <v>7613.6986959190899</v>
      </c>
    </row>
    <row r="19" spans="1:14" x14ac:dyDescent="0.5">
      <c r="A19" s="4" t="s">
        <v>24</v>
      </c>
      <c r="B19" s="5">
        <f>[1]มค.45!AH19</f>
        <v>8150</v>
      </c>
      <c r="C19" s="5">
        <f>[1]กพ.45!AD19</f>
        <v>8150</v>
      </c>
      <c r="D19" s="5">
        <f>[1]มีค.45!AG19</f>
        <v>8150</v>
      </c>
      <c r="E19" s="5">
        <f>[1]เมย.45!AG19</f>
        <v>8750</v>
      </c>
      <c r="F19" s="5">
        <v>8059.5238095238092</v>
      </c>
      <c r="G19" s="5">
        <f>[1]มิย.45!AG19</f>
        <v>9050</v>
      </c>
      <c r="H19" s="5">
        <f>[1]กค.45!AG19</f>
        <v>9050</v>
      </c>
      <c r="I19" s="5">
        <f>[1]สค.45!AG19</f>
        <v>9059.5238095238092</v>
      </c>
      <c r="J19" s="5">
        <f>[1]กย.45!AG19</f>
        <v>9173.8095238095229</v>
      </c>
      <c r="K19" s="5">
        <f>[1]ตค.45!AG19</f>
        <v>9304.545454545454</v>
      </c>
      <c r="L19" s="5">
        <f>[1]พย.45!AG19</f>
        <v>9350</v>
      </c>
      <c r="M19" s="5">
        <f>[1]ธค.45!AG19</f>
        <v>9350</v>
      </c>
      <c r="N19" s="6">
        <f t="shared" si="0"/>
        <v>8799.7835497835495</v>
      </c>
    </row>
    <row r="20" spans="1:14" x14ac:dyDescent="0.5">
      <c r="A20" s="4" t="s">
        <v>16</v>
      </c>
      <c r="B20" s="5">
        <f>[1]มค.45!AH20</f>
        <v>7646.363636363636</v>
      </c>
      <c r="C20" s="5">
        <f>[1]กพ.45!AD20</f>
        <v>7800.625</v>
      </c>
      <c r="D20" s="5">
        <f>[1]มีค.45!AG20</f>
        <v>7467.1428571428569</v>
      </c>
      <c r="E20" s="5">
        <f>[1]เมย.45!AG20</f>
        <v>7562.6315789473683</v>
      </c>
      <c r="F20" s="5">
        <v>7094.7619047619046</v>
      </c>
      <c r="G20" s="5">
        <f>[1]มิย.45!AG20</f>
        <v>7790</v>
      </c>
      <c r="H20" s="5">
        <f>[1]กค.45!AG20</f>
        <v>7407.6190476190477</v>
      </c>
      <c r="I20" s="5">
        <f>[1]สค.45!AG20</f>
        <v>7298.0952380952385</v>
      </c>
      <c r="J20" s="5">
        <f>[1]กย.45!AG20</f>
        <v>7257.6190476190477</v>
      </c>
      <c r="K20" s="5">
        <f>[1]ตค.45!AG20</f>
        <v>7405.454545454545</v>
      </c>
      <c r="L20" s="5">
        <f>[1]พย.45!AG20</f>
        <v>7380</v>
      </c>
      <c r="M20" s="5">
        <f>[1]ธค.45!AG20</f>
        <v>7353.333333333333</v>
      </c>
      <c r="N20" s="6">
        <f t="shared" si="0"/>
        <v>7455.3038491114139</v>
      </c>
    </row>
    <row r="21" spans="1:14" x14ac:dyDescent="0.5">
      <c r="A21" s="4" t="s">
        <v>25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5">
      <c r="A22" s="4" t="s">
        <v>16</v>
      </c>
      <c r="B22" s="5">
        <f>[1]มค.45!AH22</f>
        <v>7537.272727272727</v>
      </c>
      <c r="C22" s="5">
        <v>7691</v>
      </c>
      <c r="D22" s="5">
        <v>7021</v>
      </c>
      <c r="E22" s="5">
        <v>7463</v>
      </c>
      <c r="F22" s="5">
        <f>[1]พค.45!AG24</f>
        <v>6973.333333333333</v>
      </c>
      <c r="G22" s="5">
        <f>[1]มิย.45!AG24</f>
        <v>7682.5</v>
      </c>
      <c r="H22" s="5">
        <f>[1]กค.45!AG24</f>
        <v>7307.6190476190477</v>
      </c>
      <c r="I22" s="5">
        <f>[1]สค.45!AG24</f>
        <v>7198.0952380952385</v>
      </c>
      <c r="J22" s="5">
        <f>[1]กย.45!AG24</f>
        <v>7173.8095238095239</v>
      </c>
      <c r="K22" s="5">
        <f>[1]ตค.45!AG24</f>
        <v>7364.545454545455</v>
      </c>
      <c r="L22" s="5">
        <f>[1]พย.45!AG24</f>
        <v>7359.0476190476193</v>
      </c>
      <c r="M22" s="5">
        <f>[1]ธค.45!AG24</f>
        <v>7324.4444444444443</v>
      </c>
      <c r="N22" s="6">
        <f t="shared" si="0"/>
        <v>7341.3056156806151</v>
      </c>
    </row>
    <row r="23" spans="1:14" x14ac:dyDescent="0.5">
      <c r="A23" s="4" t="s">
        <v>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2"/>
    </row>
    <row r="24" spans="1:14" x14ac:dyDescent="0.5">
      <c r="A24" s="4" t="s">
        <v>16</v>
      </c>
      <c r="B24" s="5">
        <f>[1]มค.45!AH29</f>
        <v>7331.818181818182</v>
      </c>
      <c r="C24" s="5">
        <f>[1]กพ.45!AD28</f>
        <v>7486.875</v>
      </c>
      <c r="D24" s="5">
        <f>[1]มีค.45!AG28</f>
        <v>7210.4761904761908</v>
      </c>
      <c r="E24" s="5">
        <v>7350</v>
      </c>
      <c r="F24" s="5">
        <v>6795.2380952380954</v>
      </c>
      <c r="G24" s="5">
        <f>[1]มิย.45!AG26</f>
        <v>7457</v>
      </c>
      <c r="H24" s="5">
        <f>[1]กค.45!AG26</f>
        <v>7128.5714285714284</v>
      </c>
      <c r="I24" s="5">
        <f>[1]สค.45!AG26</f>
        <v>7048.0952380952385</v>
      </c>
      <c r="J24" s="5">
        <f>[1]กย.45!AG26</f>
        <v>7022.8571428571431</v>
      </c>
      <c r="K24" s="5">
        <f>[1]ตค.45!AG26</f>
        <v>7246.363636363636</v>
      </c>
      <c r="L24" s="5">
        <f>[1]พย.45!AG26</f>
        <v>7228.5714285714284</v>
      </c>
      <c r="M24" s="5">
        <f>[1]ธค.45!AG26</f>
        <v>7168.8888888888887</v>
      </c>
      <c r="N24" s="6">
        <f t="shared" ref="N24:N43" si="1">AVERAGE(B24:M24)</f>
        <v>7206.2296025733531</v>
      </c>
    </row>
    <row r="25" spans="1:14" x14ac:dyDescent="0.5">
      <c r="A25" s="13" t="s">
        <v>27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x14ac:dyDescent="0.5">
      <c r="A26" s="4" t="s">
        <v>28</v>
      </c>
      <c r="B26" s="5">
        <v>6941</v>
      </c>
      <c r="C26" s="5">
        <v>7050</v>
      </c>
      <c r="D26" s="5">
        <v>7050</v>
      </c>
      <c r="E26" s="5">
        <v>7350</v>
      </c>
      <c r="F26" s="5">
        <v>6652.1428571428569</v>
      </c>
      <c r="G26" s="5">
        <f>[1]มิย.45!AG27</f>
        <v>7350</v>
      </c>
      <c r="H26" s="5">
        <f>[1]กค.45!AG27</f>
        <v>7350</v>
      </c>
      <c r="I26" s="5">
        <f>[1]สค.45!AG27</f>
        <v>7350</v>
      </c>
      <c r="J26" s="5">
        <f>[1]กย.45!AG27</f>
        <v>7350</v>
      </c>
      <c r="K26" s="5">
        <f>[1]ตค.45!AG27</f>
        <v>7350</v>
      </c>
      <c r="L26" s="5">
        <f>[1]พย.45!AG27</f>
        <v>7350</v>
      </c>
      <c r="M26" s="5">
        <f>[1]ธค.45!AG27</f>
        <v>7350</v>
      </c>
      <c r="N26" s="6">
        <f t="shared" si="1"/>
        <v>7207.7619047619046</v>
      </c>
    </row>
    <row r="27" spans="1:14" x14ac:dyDescent="0.5">
      <c r="A27" s="4" t="s">
        <v>16</v>
      </c>
      <c r="B27" s="5">
        <v>5806</v>
      </c>
      <c r="C27" s="5">
        <v>5896</v>
      </c>
      <c r="D27" s="5">
        <v>5961</v>
      </c>
      <c r="E27" s="5">
        <v>5951</v>
      </c>
      <c r="F27" s="5">
        <v>5353.0952380952385</v>
      </c>
      <c r="G27" s="5">
        <f>[1]มิย.45!AG28</f>
        <v>5859.5</v>
      </c>
      <c r="H27" s="5">
        <f>[1]กค.45!AG28</f>
        <v>5791.9047619047615</v>
      </c>
      <c r="I27" s="5">
        <f>[1]สค.45!AG28</f>
        <v>5794.7619047619046</v>
      </c>
      <c r="J27" s="5">
        <f>[1]กย.45!AG28</f>
        <v>5954.2857142857147</v>
      </c>
      <c r="K27" s="5">
        <f>[1]ตค.45!AG28</f>
        <v>6420</v>
      </c>
      <c r="L27" s="5">
        <f>[1]พย.45!AG28</f>
        <v>6312.8571428571431</v>
      </c>
      <c r="M27" s="5">
        <f>[1]ธค.45!AG28</f>
        <v>6092.7777777777774</v>
      </c>
      <c r="N27" s="6">
        <f t="shared" si="1"/>
        <v>5932.7652116402123</v>
      </c>
    </row>
    <row r="28" spans="1:14" x14ac:dyDescent="0.5">
      <c r="A28" s="4" t="s">
        <v>29</v>
      </c>
      <c r="B28" s="5">
        <v>6741</v>
      </c>
      <c r="C28" s="5">
        <v>6850</v>
      </c>
      <c r="D28" s="5">
        <v>6850</v>
      </c>
      <c r="E28" s="5">
        <v>7150</v>
      </c>
      <c r="F28" s="5">
        <v>6469.0476190476193</v>
      </c>
      <c r="G28" s="5">
        <f>[1]มิย.45!AG29</f>
        <v>7150</v>
      </c>
      <c r="H28" s="5">
        <f>[1]กค.45!AG29</f>
        <v>7150</v>
      </c>
      <c r="I28" s="5">
        <f>[1]สค.45!AG29</f>
        <v>7150</v>
      </c>
      <c r="J28" s="5">
        <f>[1]กย.45!AG29</f>
        <v>7150</v>
      </c>
      <c r="K28" s="5">
        <f>[1]ตค.45!AG29</f>
        <v>7150</v>
      </c>
      <c r="L28" s="5">
        <f>[1]พย.45!AG29</f>
        <v>7150</v>
      </c>
      <c r="M28" s="5">
        <f>[1]ธค.45!AG31</f>
        <v>7350</v>
      </c>
      <c r="N28" s="6">
        <f t="shared" si="1"/>
        <v>7025.8373015873012</v>
      </c>
    </row>
    <row r="29" spans="1:14" x14ac:dyDescent="0.5">
      <c r="A29" s="4" t="s">
        <v>16</v>
      </c>
      <c r="B29" s="5">
        <v>5776</v>
      </c>
      <c r="C29" s="5">
        <v>5869</v>
      </c>
      <c r="D29" s="5">
        <v>5931</v>
      </c>
      <c r="E29" s="5">
        <v>5921</v>
      </c>
      <c r="F29" s="5">
        <v>5343.8095238095239</v>
      </c>
      <c r="G29" s="5">
        <f>[1]มิย.45!AG30</f>
        <v>5829</v>
      </c>
      <c r="H29" s="5">
        <f>[1]กค.45!AG30</f>
        <v>5764.0476190476193</v>
      </c>
      <c r="I29" s="5">
        <f>[1]สค.45!AG30</f>
        <v>5764.7619047619046</v>
      </c>
      <c r="J29" s="5">
        <f>[1]กย.45!AG30</f>
        <v>5923.8095238095239</v>
      </c>
      <c r="K29" s="5">
        <f>[1]ตค.45!AG30</f>
        <v>6385.681818181818</v>
      </c>
      <c r="L29" s="5">
        <f>[1]พย.45!AG30</f>
        <v>6284.7619047619046</v>
      </c>
      <c r="M29" s="5">
        <f>[1]ธค.45!AG32</f>
        <v>6063.0555555555557</v>
      </c>
      <c r="N29" s="6">
        <f t="shared" si="1"/>
        <v>5904.6606541606552</v>
      </c>
    </row>
    <row r="30" spans="1:14" x14ac:dyDescent="0.5">
      <c r="A30" s="13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x14ac:dyDescent="0.5">
      <c r="A31" s="4" t="s">
        <v>31</v>
      </c>
      <c r="B31" s="5">
        <f>[1]มค.45!AH36</f>
        <v>8350</v>
      </c>
      <c r="C31" s="5">
        <f>[1]กพ.45!AD35</f>
        <v>8437.5</v>
      </c>
      <c r="D31" s="5">
        <f>[1]มีค.45!AG35</f>
        <v>8797.6190476190477</v>
      </c>
      <c r="E31" s="5">
        <v>9676</v>
      </c>
      <c r="F31" s="5">
        <v>9411.9047619047615</v>
      </c>
      <c r="G31" s="5">
        <f>[1]มิย.45!AG31</f>
        <v>10435</v>
      </c>
      <c r="H31" s="5">
        <f>[1]กค.45!AG31</f>
        <v>10816.666666666666</v>
      </c>
      <c r="I31" s="5">
        <f>[1]สค.45!AG31</f>
        <v>10950</v>
      </c>
      <c r="J31" s="5">
        <f>[1]กย.45!AG31</f>
        <v>11378.571428571429</v>
      </c>
      <c r="K31" s="5">
        <f>[1]ตค.45!AG31</f>
        <v>11409.09090909091</v>
      </c>
      <c r="L31" s="5">
        <f>[1]พย.45!AG31</f>
        <v>11564.285714285714</v>
      </c>
      <c r="M31" s="5">
        <f>[1]ธค.45!AG33</f>
        <v>11450</v>
      </c>
      <c r="N31" s="6">
        <f t="shared" si="1"/>
        <v>10223.05321067821</v>
      </c>
    </row>
    <row r="32" spans="1:14" x14ac:dyDescent="0.5">
      <c r="A32" s="4" t="s">
        <v>32</v>
      </c>
      <c r="B32" s="5">
        <f>[1]มค.45!AH37</f>
        <v>8975</v>
      </c>
      <c r="C32" s="5"/>
      <c r="D32" s="5"/>
      <c r="E32" s="5"/>
      <c r="F32" s="5"/>
      <c r="G32" s="5"/>
      <c r="H32" s="5"/>
      <c r="I32" s="5"/>
      <c r="J32" s="5"/>
      <c r="K32" s="5"/>
      <c r="L32" s="5">
        <f>[1]พย.45!AG32</f>
        <v>11150</v>
      </c>
      <c r="M32" s="5">
        <f>[1]ธค.45!AG34</f>
        <v>10677.777777777777</v>
      </c>
      <c r="N32" s="6">
        <f t="shared" si="1"/>
        <v>10267.592592592593</v>
      </c>
    </row>
    <row r="33" spans="1:14" x14ac:dyDescent="0.5">
      <c r="A33" s="4" t="s">
        <v>33</v>
      </c>
      <c r="B33" s="5">
        <f>[1]มค.45!AH38</f>
        <v>7545.454545454545</v>
      </c>
      <c r="C33" s="5">
        <f>[1]กพ.45!AD37</f>
        <v>7743.75</v>
      </c>
      <c r="D33" s="5">
        <f>[1]มีค.45!AG37</f>
        <v>8102.3809523809523</v>
      </c>
      <c r="E33" s="5">
        <v>9229</v>
      </c>
      <c r="F33" s="5">
        <v>8892.8571428571431</v>
      </c>
      <c r="G33" s="5">
        <f>[1]มิย.45!AG33</f>
        <v>9750</v>
      </c>
      <c r="H33" s="5">
        <f>[1]กค.45!AG33</f>
        <v>10283.333333333334</v>
      </c>
      <c r="I33" s="5">
        <f>[1]สค.45!AG33</f>
        <v>10416.666666666666</v>
      </c>
      <c r="J33" s="5">
        <f>[1]กย.45!AG33</f>
        <v>10945.238095238095</v>
      </c>
      <c r="K33" s="5">
        <f>[1]ตค.45!AG33</f>
        <v>11163.636363636364</v>
      </c>
      <c r="L33" s="14">
        <v>0</v>
      </c>
      <c r="M33" s="14">
        <v>0</v>
      </c>
      <c r="N33" s="6">
        <f t="shared" si="1"/>
        <v>7839.3597582972588</v>
      </c>
    </row>
    <row r="34" spans="1:14" x14ac:dyDescent="0.5">
      <c r="A34" s="4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x14ac:dyDescent="0.5">
      <c r="A35" s="4" t="s">
        <v>34</v>
      </c>
      <c r="B35" s="5"/>
      <c r="C35" s="5">
        <f>[1]กพ.45!AD39</f>
        <v>9937.5</v>
      </c>
      <c r="D35" s="5">
        <f>[1]มีค.45!AG39</f>
        <v>9950</v>
      </c>
      <c r="E35" s="5">
        <f>[1]เมย.45!AG39</f>
        <v>10318.421052631578</v>
      </c>
      <c r="F35" s="5">
        <v>9826.1904761904771</v>
      </c>
      <c r="G35" s="5">
        <f>[1]มิย.45!AG37</f>
        <v>10900</v>
      </c>
      <c r="H35" s="5">
        <f>[1]กค.45!AG37</f>
        <v>11183.333333333334</v>
      </c>
      <c r="I35" s="5">
        <f>[1]สค.45!AG37</f>
        <v>11321.428571428571</v>
      </c>
      <c r="J35" s="5">
        <f>[1]กย.45!AG37</f>
        <v>11859.523809523809</v>
      </c>
      <c r="K35" s="5">
        <f>[1]ตค.45!AG37</f>
        <v>11718.181818181818</v>
      </c>
      <c r="L35" s="5">
        <f>[1]พย.45!AG37</f>
        <v>11950</v>
      </c>
      <c r="M35" s="5">
        <f>[1]ธค.45!AG39</f>
        <v>11950</v>
      </c>
      <c r="N35" s="6">
        <f t="shared" si="1"/>
        <v>10992.234460117237</v>
      </c>
    </row>
    <row r="36" spans="1:14" x14ac:dyDescent="0.5">
      <c r="A36" s="4" t="s">
        <v>32</v>
      </c>
      <c r="B36" s="5">
        <f>[1]มค.45!AH41</f>
        <v>10054.545454545454</v>
      </c>
      <c r="C36" s="5"/>
      <c r="D36" s="5"/>
      <c r="E36" s="5"/>
      <c r="F36" s="5"/>
      <c r="G36" s="5"/>
      <c r="H36" s="5"/>
      <c r="I36" s="5"/>
      <c r="J36" s="5"/>
      <c r="K36" s="5"/>
      <c r="L36" s="5">
        <f>[1]พย.45!AG38</f>
        <v>11650</v>
      </c>
      <c r="M36" s="5">
        <f>[1]ธค.45!AG40</f>
        <v>11322.222222222223</v>
      </c>
      <c r="N36" s="6">
        <f t="shared" si="1"/>
        <v>11008.922558922559</v>
      </c>
    </row>
    <row r="37" spans="1:14" x14ac:dyDescent="0.5">
      <c r="A37" s="13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 x14ac:dyDescent="0.5">
      <c r="A38" s="4" t="s">
        <v>36</v>
      </c>
      <c r="B38" s="5">
        <v>10054</v>
      </c>
      <c r="C38" s="5">
        <v>9938</v>
      </c>
      <c r="D38" s="5">
        <v>9476</v>
      </c>
      <c r="E38" s="5">
        <v>8066</v>
      </c>
      <c r="F38" s="5">
        <v>7373.8095238095239</v>
      </c>
      <c r="G38" s="5">
        <f>[1]มิย.45!AG35</f>
        <v>7950</v>
      </c>
      <c r="H38" s="5">
        <f>[1]กค.45!AG35</f>
        <v>8116.666666666667</v>
      </c>
      <c r="I38" s="5">
        <f>[1]สค.45!AG35</f>
        <v>8221.4285714285706</v>
      </c>
      <c r="J38" s="5">
        <f>[1]กย.45!AG35</f>
        <v>8307.1428571428569</v>
      </c>
      <c r="K38" s="5">
        <f>[1]ตค.45!AG35</f>
        <v>8445.454545454546</v>
      </c>
      <c r="L38" s="5">
        <f>[1]พย.45!AG35</f>
        <v>8683.3333333333339</v>
      </c>
      <c r="M38" s="14">
        <v>0</v>
      </c>
      <c r="N38" s="6">
        <f t="shared" si="1"/>
        <v>7885.9862914862906</v>
      </c>
    </row>
    <row r="39" spans="1:14" x14ac:dyDescent="0.5">
      <c r="A39" s="13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</row>
    <row r="40" spans="1:14" x14ac:dyDescent="0.5">
      <c r="A40" s="4" t="s">
        <v>38</v>
      </c>
      <c r="B40" s="5">
        <v>3936</v>
      </c>
      <c r="C40" s="5">
        <v>3956</v>
      </c>
      <c r="D40" s="5">
        <v>3666</v>
      </c>
      <c r="E40" s="5">
        <v>3629</v>
      </c>
      <c r="F40" s="5">
        <v>3245.2380952380954</v>
      </c>
      <c r="G40" s="5">
        <f>[1]มิย.45!AG36</f>
        <v>3720</v>
      </c>
      <c r="H40" s="5">
        <f>[1]กค.45!AG36</f>
        <v>3640.4761904761904</v>
      </c>
      <c r="I40" s="5">
        <f>[1]สค.45!AG36</f>
        <v>3673.8095238095239</v>
      </c>
      <c r="J40" s="5">
        <f>[1]กย.45!AG36</f>
        <v>4133.333333333333</v>
      </c>
      <c r="K40" s="5">
        <f>[1]ตค.45!AG36</f>
        <v>4506.818181818182</v>
      </c>
      <c r="L40" s="5">
        <f>[1]พย.45!AG36</f>
        <v>4607.1428571428569</v>
      </c>
      <c r="M40" s="5">
        <f>[1]ธค.45!AG38</f>
        <v>4572.2222222222226</v>
      </c>
      <c r="N40" s="6">
        <f t="shared" si="1"/>
        <v>3940.5033670033677</v>
      </c>
    </row>
    <row r="41" spans="1:14" x14ac:dyDescent="0.5">
      <c r="A41" s="4" t="s">
        <v>39</v>
      </c>
      <c r="B41" s="5">
        <v>4250</v>
      </c>
      <c r="C41" s="5">
        <v>4389</v>
      </c>
      <c r="D41" s="5">
        <v>4210</v>
      </c>
      <c r="E41" s="5">
        <v>4130</v>
      </c>
      <c r="F41" s="5">
        <v>3664.2857142857142</v>
      </c>
      <c r="G41" s="5">
        <f>[1]มิย.45!AG39</f>
        <v>4490</v>
      </c>
      <c r="H41" s="5">
        <f>[1]กค.45!AG39</f>
        <v>4740.4761904761908</v>
      </c>
      <c r="I41" s="5">
        <f>[1]สค.45!AG39</f>
        <v>4788.0952380952385</v>
      </c>
      <c r="J41" s="5">
        <f>[1]กย.45!AG39</f>
        <v>4997.6190476190477</v>
      </c>
      <c r="K41" s="5">
        <f>[1]ตค.45!AG39</f>
        <v>5290.909090909091</v>
      </c>
      <c r="L41" s="5">
        <f>[1]พย.45!AG39</f>
        <v>5297.6190476190477</v>
      </c>
      <c r="M41" s="5">
        <f>[1]ธค.45!AG41</f>
        <v>5577.7777777777774</v>
      </c>
      <c r="N41" s="6">
        <f t="shared" si="1"/>
        <v>4652.1485088985091</v>
      </c>
    </row>
    <row r="42" spans="1:14" x14ac:dyDescent="0.5">
      <c r="A42" s="4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4" x14ac:dyDescent="0.5">
      <c r="A43" s="7" t="s">
        <v>41</v>
      </c>
      <c r="B43" s="9">
        <v>4068</v>
      </c>
      <c r="C43" s="9">
        <v>4119</v>
      </c>
      <c r="D43" s="9">
        <v>3907</v>
      </c>
      <c r="E43" s="9">
        <v>3784</v>
      </c>
      <c r="F43" s="9">
        <v>3311.9047619047619</v>
      </c>
      <c r="G43" s="8">
        <f>[1]มิย.45!AG41</f>
        <v>3610</v>
      </c>
      <c r="H43" s="9">
        <f>[1]กค.45!AG41</f>
        <v>3371.4285714285716</v>
      </c>
      <c r="I43" s="8">
        <f>[1]สค.45!AG41</f>
        <v>3392.8571428571427</v>
      </c>
      <c r="J43" s="9">
        <f>[1]กย.45!AG41</f>
        <v>3530.9523809523807</v>
      </c>
      <c r="K43" s="9">
        <f>[1]ตค.45!AG41</f>
        <v>3740.909090909091</v>
      </c>
      <c r="L43" s="9">
        <f>[1]พย.45!AG41</f>
        <v>3666.6666666666665</v>
      </c>
      <c r="M43" s="9">
        <f>[1]ธค.45!AG43</f>
        <v>3625</v>
      </c>
      <c r="N43" s="10">
        <f t="shared" si="1"/>
        <v>3677.3098845598838</v>
      </c>
    </row>
    <row r="44" spans="1:14" x14ac:dyDescent="0.5">
      <c r="A44" s="15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5">
      <c r="A45" s="11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 x14ac:dyDescent="0.5">
      <c r="A46" s="11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9" spans="6:6" x14ac:dyDescent="0.5">
      <c r="F49" s="17"/>
    </row>
  </sheetData>
  <mergeCells count="1">
    <mergeCell ref="A1:N1"/>
  </mergeCells>
  <pageMargins left="0.4" right="0.31496062992125984" top="0.43307086614173229" bottom="0.78740157480314965" header="0.51181102362204722" footer="0.51181102362204722"/>
  <pageSetup paperSize="9"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30" workbookViewId="0">
      <selection activeCell="A41" sqref="A41"/>
    </sheetView>
  </sheetViews>
  <sheetFormatPr defaultRowHeight="24" x14ac:dyDescent="0.55000000000000004"/>
  <cols>
    <col min="1" max="1" width="29.570312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4" width="10.7109375" style="18" customWidth="1"/>
    <col min="15" max="256" width="9.140625" style="18"/>
    <col min="257" max="257" width="29.570312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0" width="10.7109375" style="18" customWidth="1"/>
    <col min="271" max="512" width="9.140625" style="18"/>
    <col min="513" max="513" width="29.570312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6" width="10.7109375" style="18" customWidth="1"/>
    <col min="527" max="768" width="9.140625" style="18"/>
    <col min="769" max="769" width="29.570312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2" width="10.7109375" style="18" customWidth="1"/>
    <col min="783" max="1024" width="9.140625" style="18"/>
    <col min="1025" max="1025" width="29.570312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8" width="10.7109375" style="18" customWidth="1"/>
    <col min="1039" max="1280" width="9.140625" style="18"/>
    <col min="1281" max="1281" width="29.570312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4" width="10.7109375" style="18" customWidth="1"/>
    <col min="1295" max="1536" width="9.140625" style="18"/>
    <col min="1537" max="1537" width="29.570312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0" width="10.7109375" style="18" customWidth="1"/>
    <col min="1551" max="1792" width="9.140625" style="18"/>
    <col min="1793" max="1793" width="29.570312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6" width="10.7109375" style="18" customWidth="1"/>
    <col min="1807" max="2048" width="9.140625" style="18"/>
    <col min="2049" max="2049" width="29.570312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2" width="10.7109375" style="18" customWidth="1"/>
    <col min="2063" max="2304" width="9.140625" style="18"/>
    <col min="2305" max="2305" width="29.570312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8" width="10.7109375" style="18" customWidth="1"/>
    <col min="2319" max="2560" width="9.140625" style="18"/>
    <col min="2561" max="2561" width="29.570312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4" width="10.7109375" style="18" customWidth="1"/>
    <col min="2575" max="2816" width="9.140625" style="18"/>
    <col min="2817" max="2817" width="29.570312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0" width="10.7109375" style="18" customWidth="1"/>
    <col min="2831" max="3072" width="9.140625" style="18"/>
    <col min="3073" max="3073" width="29.570312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6" width="10.7109375" style="18" customWidth="1"/>
    <col min="3087" max="3328" width="9.140625" style="18"/>
    <col min="3329" max="3329" width="29.570312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2" width="10.7109375" style="18" customWidth="1"/>
    <col min="3343" max="3584" width="9.140625" style="18"/>
    <col min="3585" max="3585" width="29.570312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8" width="10.7109375" style="18" customWidth="1"/>
    <col min="3599" max="3840" width="9.140625" style="18"/>
    <col min="3841" max="3841" width="29.570312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4" width="10.7109375" style="18" customWidth="1"/>
    <col min="3855" max="4096" width="9.140625" style="18"/>
    <col min="4097" max="4097" width="29.570312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0" width="10.7109375" style="18" customWidth="1"/>
    <col min="4111" max="4352" width="9.140625" style="18"/>
    <col min="4353" max="4353" width="29.570312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6" width="10.7109375" style="18" customWidth="1"/>
    <col min="4367" max="4608" width="9.140625" style="18"/>
    <col min="4609" max="4609" width="29.570312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2" width="10.7109375" style="18" customWidth="1"/>
    <col min="4623" max="4864" width="9.140625" style="18"/>
    <col min="4865" max="4865" width="29.570312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8" width="10.7109375" style="18" customWidth="1"/>
    <col min="4879" max="5120" width="9.140625" style="18"/>
    <col min="5121" max="5121" width="29.570312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4" width="10.7109375" style="18" customWidth="1"/>
    <col min="5135" max="5376" width="9.140625" style="18"/>
    <col min="5377" max="5377" width="29.570312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0" width="10.7109375" style="18" customWidth="1"/>
    <col min="5391" max="5632" width="9.140625" style="18"/>
    <col min="5633" max="5633" width="29.570312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6" width="10.7109375" style="18" customWidth="1"/>
    <col min="5647" max="5888" width="9.140625" style="18"/>
    <col min="5889" max="5889" width="29.570312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2" width="10.7109375" style="18" customWidth="1"/>
    <col min="5903" max="6144" width="9.140625" style="18"/>
    <col min="6145" max="6145" width="29.570312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8" width="10.7109375" style="18" customWidth="1"/>
    <col min="6159" max="6400" width="9.140625" style="18"/>
    <col min="6401" max="6401" width="29.570312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4" width="10.7109375" style="18" customWidth="1"/>
    <col min="6415" max="6656" width="9.140625" style="18"/>
    <col min="6657" max="6657" width="29.570312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0" width="10.7109375" style="18" customWidth="1"/>
    <col min="6671" max="6912" width="9.140625" style="18"/>
    <col min="6913" max="6913" width="29.570312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6" width="10.7109375" style="18" customWidth="1"/>
    <col min="6927" max="7168" width="9.140625" style="18"/>
    <col min="7169" max="7169" width="29.570312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2" width="10.7109375" style="18" customWidth="1"/>
    <col min="7183" max="7424" width="9.140625" style="18"/>
    <col min="7425" max="7425" width="29.570312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8" width="10.7109375" style="18" customWidth="1"/>
    <col min="7439" max="7680" width="9.140625" style="18"/>
    <col min="7681" max="7681" width="29.570312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4" width="10.7109375" style="18" customWidth="1"/>
    <col min="7695" max="7936" width="9.140625" style="18"/>
    <col min="7937" max="7937" width="29.570312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0" width="10.7109375" style="18" customWidth="1"/>
    <col min="7951" max="8192" width="9.140625" style="18"/>
    <col min="8193" max="8193" width="29.570312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6" width="10.7109375" style="18" customWidth="1"/>
    <col min="8207" max="8448" width="9.140625" style="18"/>
    <col min="8449" max="8449" width="29.570312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2" width="10.7109375" style="18" customWidth="1"/>
    <col min="8463" max="8704" width="9.140625" style="18"/>
    <col min="8705" max="8705" width="29.570312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8" width="10.7109375" style="18" customWidth="1"/>
    <col min="8719" max="8960" width="9.140625" style="18"/>
    <col min="8961" max="8961" width="29.570312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4" width="10.7109375" style="18" customWidth="1"/>
    <col min="8975" max="9216" width="9.140625" style="18"/>
    <col min="9217" max="9217" width="29.570312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0" width="10.7109375" style="18" customWidth="1"/>
    <col min="9231" max="9472" width="9.140625" style="18"/>
    <col min="9473" max="9473" width="29.570312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6" width="10.7109375" style="18" customWidth="1"/>
    <col min="9487" max="9728" width="9.140625" style="18"/>
    <col min="9729" max="9729" width="29.570312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2" width="10.7109375" style="18" customWidth="1"/>
    <col min="9743" max="9984" width="9.140625" style="18"/>
    <col min="9985" max="9985" width="29.570312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8" width="10.7109375" style="18" customWidth="1"/>
    <col min="9999" max="10240" width="9.140625" style="18"/>
    <col min="10241" max="10241" width="29.570312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4" width="10.7109375" style="18" customWidth="1"/>
    <col min="10255" max="10496" width="9.140625" style="18"/>
    <col min="10497" max="10497" width="29.570312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0" width="10.7109375" style="18" customWidth="1"/>
    <col min="10511" max="10752" width="9.140625" style="18"/>
    <col min="10753" max="10753" width="29.570312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6" width="10.7109375" style="18" customWidth="1"/>
    <col min="10767" max="11008" width="9.140625" style="18"/>
    <col min="11009" max="11009" width="29.570312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2" width="10.7109375" style="18" customWidth="1"/>
    <col min="11023" max="11264" width="9.140625" style="18"/>
    <col min="11265" max="11265" width="29.570312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8" width="10.7109375" style="18" customWidth="1"/>
    <col min="11279" max="11520" width="9.140625" style="18"/>
    <col min="11521" max="11521" width="29.570312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4" width="10.7109375" style="18" customWidth="1"/>
    <col min="11535" max="11776" width="9.140625" style="18"/>
    <col min="11777" max="11777" width="29.570312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0" width="10.7109375" style="18" customWidth="1"/>
    <col min="11791" max="12032" width="9.140625" style="18"/>
    <col min="12033" max="12033" width="29.570312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6" width="10.7109375" style="18" customWidth="1"/>
    <col min="12047" max="12288" width="9.140625" style="18"/>
    <col min="12289" max="12289" width="29.570312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2" width="10.7109375" style="18" customWidth="1"/>
    <col min="12303" max="12544" width="9.140625" style="18"/>
    <col min="12545" max="12545" width="29.570312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8" width="10.7109375" style="18" customWidth="1"/>
    <col min="12559" max="12800" width="9.140625" style="18"/>
    <col min="12801" max="12801" width="29.570312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4" width="10.7109375" style="18" customWidth="1"/>
    <col min="12815" max="13056" width="9.140625" style="18"/>
    <col min="13057" max="13057" width="29.570312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0" width="10.7109375" style="18" customWidth="1"/>
    <col min="13071" max="13312" width="9.140625" style="18"/>
    <col min="13313" max="13313" width="29.570312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6" width="10.7109375" style="18" customWidth="1"/>
    <col min="13327" max="13568" width="9.140625" style="18"/>
    <col min="13569" max="13569" width="29.570312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2" width="10.7109375" style="18" customWidth="1"/>
    <col min="13583" max="13824" width="9.140625" style="18"/>
    <col min="13825" max="13825" width="29.570312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8" width="10.7109375" style="18" customWidth="1"/>
    <col min="13839" max="14080" width="9.140625" style="18"/>
    <col min="14081" max="14081" width="29.570312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4" width="10.7109375" style="18" customWidth="1"/>
    <col min="14095" max="14336" width="9.140625" style="18"/>
    <col min="14337" max="14337" width="29.570312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0" width="10.7109375" style="18" customWidth="1"/>
    <col min="14351" max="14592" width="9.140625" style="18"/>
    <col min="14593" max="14593" width="29.570312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6" width="10.7109375" style="18" customWidth="1"/>
    <col min="14607" max="14848" width="9.140625" style="18"/>
    <col min="14849" max="14849" width="29.570312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2" width="10.7109375" style="18" customWidth="1"/>
    <col min="14863" max="15104" width="9.140625" style="18"/>
    <col min="15105" max="15105" width="29.570312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8" width="10.7109375" style="18" customWidth="1"/>
    <col min="15119" max="15360" width="9.140625" style="18"/>
    <col min="15361" max="15361" width="29.570312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4" width="10.7109375" style="18" customWidth="1"/>
    <col min="15375" max="15616" width="9.140625" style="18"/>
    <col min="15617" max="15617" width="29.570312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0" width="10.7109375" style="18" customWidth="1"/>
    <col min="15631" max="15872" width="9.140625" style="18"/>
    <col min="15873" max="15873" width="29.570312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6" width="10.7109375" style="18" customWidth="1"/>
    <col min="15887" max="16128" width="9.140625" style="18"/>
    <col min="16129" max="16129" width="29.570312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2" width="10.7109375" style="18" customWidth="1"/>
    <col min="16143" max="16384" width="9.140625" style="18"/>
  </cols>
  <sheetData>
    <row r="1" spans="1:14" x14ac:dyDescent="0.55000000000000004">
      <c r="A1" s="37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55000000000000004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19" t="s">
        <v>14</v>
      </c>
    </row>
    <row r="3" spans="1:14" x14ac:dyDescent="0.55000000000000004">
      <c r="A3" s="21" t="s">
        <v>15</v>
      </c>
      <c r="B3" s="22">
        <f>[2]มค.46!AH3</f>
        <v>10853.235294117647</v>
      </c>
      <c r="C3" s="22">
        <f>[2]กพ.46!AD3</f>
        <v>15036.666666666666</v>
      </c>
      <c r="D3" s="22">
        <f>[2]มีค.46!AG3</f>
        <v>17675.952380952382</v>
      </c>
      <c r="E3" s="22">
        <f>[2]เมย.46!AG3</f>
        <v>18896.111111111109</v>
      </c>
      <c r="F3" s="22">
        <f>[2]พค.46!AG3</f>
        <v>19162.777777777777</v>
      </c>
      <c r="G3" s="22">
        <f>[2]มิย.46!AG3</f>
        <v>19430.476190476191</v>
      </c>
      <c r="H3" s="22">
        <f>[2]กค.46!AG3</f>
        <v>19275</v>
      </c>
      <c r="I3" s="22">
        <f>[2]สค.46!AG3</f>
        <v>20521.75</v>
      </c>
      <c r="J3" s="22">
        <f>[2]กย.46!AG3</f>
        <v>20789.545454545456</v>
      </c>
      <c r="K3" s="22">
        <f>[2]ตค.46!AG3</f>
        <v>19621.111111111109</v>
      </c>
      <c r="L3" s="22">
        <f>[2]พย.46!AG3</f>
        <v>19685</v>
      </c>
      <c r="M3" s="22">
        <f>[2]ธค.46!AG3</f>
        <v>17827.142857142859</v>
      </c>
      <c r="N3" s="23">
        <f>AVERAGE(B3:M3)</f>
        <v>18231.230736991765</v>
      </c>
    </row>
    <row r="4" spans="1:14" x14ac:dyDescent="0.55000000000000004">
      <c r="A4" s="21" t="s">
        <v>16</v>
      </c>
      <c r="B4" s="22">
        <f>[2]มค.46!AH4</f>
        <v>10495</v>
      </c>
      <c r="C4" s="24"/>
      <c r="D4" s="24"/>
      <c r="E4" s="24"/>
      <c r="F4" s="22"/>
      <c r="G4" s="24"/>
      <c r="H4" s="22"/>
      <c r="I4" s="24"/>
      <c r="J4" s="22"/>
      <c r="K4" s="22"/>
      <c r="L4" s="22">
        <f>[2]พย.46!AG4</f>
        <v>18337.5</v>
      </c>
      <c r="M4" s="22">
        <f>[2]ธค.46!AG4</f>
        <v>17516.666666666668</v>
      </c>
      <c r="N4" s="23">
        <f>AVERAGE(B4:M4)</f>
        <v>15449.722222222224</v>
      </c>
    </row>
    <row r="5" spans="1:14" x14ac:dyDescent="0.55000000000000004">
      <c r="A5" s="21" t="s">
        <v>17</v>
      </c>
      <c r="B5" s="22">
        <f>[2]มค.46!AH5</f>
        <v>10226.764705882353</v>
      </c>
      <c r="C5" s="22">
        <f>[2]กพ.46!AD5</f>
        <v>14397.222222222223</v>
      </c>
      <c r="D5" s="22">
        <f>[2]มีค.46!AG5</f>
        <v>16833.809523809523</v>
      </c>
      <c r="E5" s="22">
        <f>[2]เมย.46!AG5</f>
        <v>18230.277777777777</v>
      </c>
      <c r="F5" s="22">
        <f>[2]พค.46!AG5</f>
        <v>18338.055555555555</v>
      </c>
      <c r="G5" s="22">
        <f>[2]มิย.46!AG5</f>
        <v>18615</v>
      </c>
      <c r="H5" s="22">
        <f>[2]กค.46!AG5</f>
        <v>18308.809523809523</v>
      </c>
      <c r="I5" s="22">
        <f>[2]สค.46!AG5</f>
        <v>19767.25</v>
      </c>
      <c r="J5" s="22">
        <f>[2]กย.46!AG5</f>
        <v>20849.545454545456</v>
      </c>
      <c r="K5" s="22">
        <f>[2]ตค.46!AG5</f>
        <v>18883.888888888891</v>
      </c>
      <c r="L5" s="22">
        <f>[2]พย.46!AG5</f>
        <v>18650.25</v>
      </c>
      <c r="M5" s="22">
        <f>[2]ธค.46!AG5</f>
        <v>17650</v>
      </c>
      <c r="N5" s="23">
        <f t="shared" ref="N5:N22" si="0">AVERAGE(B5:M5)</f>
        <v>17562.572804374275</v>
      </c>
    </row>
    <row r="6" spans="1:14" x14ac:dyDescent="0.55000000000000004">
      <c r="A6" s="21" t="s">
        <v>16</v>
      </c>
      <c r="B6" s="22">
        <f>[2]มค.46!AH6</f>
        <v>9950</v>
      </c>
      <c r="C6" s="24"/>
      <c r="D6" s="24"/>
      <c r="E6" s="24"/>
      <c r="F6" s="22"/>
      <c r="G6" s="22"/>
      <c r="H6" s="22"/>
      <c r="I6" s="24"/>
      <c r="J6" s="22"/>
      <c r="K6" s="22"/>
      <c r="L6" s="22">
        <f>[2]พย.46!AG6</f>
        <v>16944.444444444445</v>
      </c>
      <c r="M6" s="22">
        <f>[2]ธค.46!AG6</f>
        <v>16355.555555555555</v>
      </c>
      <c r="N6" s="23">
        <f t="shared" si="0"/>
        <v>14416.666666666666</v>
      </c>
    </row>
    <row r="7" spans="1:14" x14ac:dyDescent="0.55000000000000004">
      <c r="A7" s="21" t="s">
        <v>18</v>
      </c>
      <c r="B7" s="22">
        <f>[2]มค.46!AH7</f>
        <v>7368.333333333333</v>
      </c>
      <c r="C7" s="22">
        <f>[2]กพ.46!AD7</f>
        <v>6498.8888888888887</v>
      </c>
      <c r="D7" s="22">
        <f>[2]มีค.46!AG7</f>
        <v>6276.666666666667</v>
      </c>
      <c r="E7" s="22">
        <f>[2]เมย.46!AG7</f>
        <v>6054.4444444444443</v>
      </c>
      <c r="F7" s="22">
        <f>[2]พค.46!AG7</f>
        <v>6145.5555555555557</v>
      </c>
      <c r="G7" s="22">
        <f>[2]มิย.46!AG7</f>
        <v>6386.1904761904761</v>
      </c>
      <c r="H7" s="22">
        <f>[2]กค.46!AG7</f>
        <v>6417.1428571428569</v>
      </c>
      <c r="I7" s="22">
        <f>[2]สค.46!AG7</f>
        <v>6727.5</v>
      </c>
      <c r="J7" s="22">
        <f>[2]กย.46!AG7</f>
        <v>7046.363636363636</v>
      </c>
      <c r="K7" s="22">
        <f>[2]ตค.46!AG7</f>
        <v>7050</v>
      </c>
      <c r="L7" s="22">
        <f>[2]พย.46!AG7</f>
        <v>6772</v>
      </c>
      <c r="M7" s="22">
        <f>[2]ธค.46!AG7</f>
        <v>7174.7619047619046</v>
      </c>
      <c r="N7" s="23">
        <f t="shared" si="0"/>
        <v>6659.8206469456463</v>
      </c>
    </row>
    <row r="8" spans="1:14" x14ac:dyDescent="0.55000000000000004">
      <c r="A8" s="21" t="s">
        <v>16</v>
      </c>
      <c r="B8" s="22">
        <f>[2]มค.46!AH8</f>
        <v>6935</v>
      </c>
      <c r="C8" s="24"/>
      <c r="D8" s="24"/>
      <c r="E8" s="24"/>
      <c r="F8" s="22"/>
      <c r="G8" s="22"/>
      <c r="H8" s="22"/>
      <c r="I8" s="24"/>
      <c r="J8" s="22"/>
      <c r="K8" s="22"/>
      <c r="L8" s="22">
        <f>[2]พย.46!AG8</f>
        <v>6546.666666666667</v>
      </c>
      <c r="M8" s="22">
        <f>[2]ธค.46!AG8</f>
        <v>7090</v>
      </c>
      <c r="N8" s="23">
        <f t="shared" si="0"/>
        <v>6857.2222222222226</v>
      </c>
    </row>
    <row r="9" spans="1:14" x14ac:dyDescent="0.55000000000000004">
      <c r="A9" s="21" t="s">
        <v>19</v>
      </c>
      <c r="B9" s="22">
        <f>[2]มค.46!AH9</f>
        <v>9950</v>
      </c>
      <c r="C9" s="22">
        <f>[2]กพ.46!AD9</f>
        <v>11350</v>
      </c>
      <c r="D9" s="22">
        <f>[2]มีค.46!AG9</f>
        <v>11350</v>
      </c>
      <c r="E9" s="22">
        <f>[2]เมย.46!AG9</f>
        <v>11350</v>
      </c>
      <c r="F9" s="22">
        <f>[2]พค.46!AG9</f>
        <v>11350</v>
      </c>
      <c r="G9" s="22">
        <f>[2]มิย.46!AG9</f>
        <v>11350</v>
      </c>
      <c r="H9" s="22">
        <f>[2]กค.46!AG9</f>
        <v>11350</v>
      </c>
      <c r="I9" s="22">
        <f>[2]สค.46!AG9</f>
        <v>11350</v>
      </c>
      <c r="J9" s="22">
        <f>[2]กย.46!AG9</f>
        <v>11350</v>
      </c>
      <c r="K9" s="22">
        <f>[2]ตค.46!AG9</f>
        <v>11350</v>
      </c>
      <c r="L9" s="22">
        <f>[2]พย.46!AG9</f>
        <v>11350</v>
      </c>
      <c r="M9" s="22">
        <f>[2]ธค.46!AG9</f>
        <v>11350</v>
      </c>
      <c r="N9" s="23">
        <f t="shared" si="0"/>
        <v>11233.333333333334</v>
      </c>
    </row>
    <row r="10" spans="1:14" x14ac:dyDescent="0.55000000000000004">
      <c r="A10" s="21" t="s">
        <v>16</v>
      </c>
      <c r="B10" s="24" t="s">
        <v>43</v>
      </c>
      <c r="C10" s="24" t="s">
        <v>43</v>
      </c>
      <c r="D10" s="22">
        <f>[2]มีค.46!AG10</f>
        <v>0</v>
      </c>
      <c r="E10" s="24" t="s">
        <v>43</v>
      </c>
      <c r="F10" s="22">
        <f>[2]พค.46!AG10</f>
        <v>0</v>
      </c>
      <c r="G10" s="22">
        <f>[2]มิย.46!AG10</f>
        <v>0</v>
      </c>
      <c r="H10" s="22">
        <f>[2]กค.46!AG10</f>
        <v>0</v>
      </c>
      <c r="I10" s="24" t="s">
        <v>43</v>
      </c>
      <c r="J10" s="22">
        <f>[2]กย.46!AG10</f>
        <v>0</v>
      </c>
      <c r="K10" s="22">
        <f>[2]ตค.46!AG10</f>
        <v>0</v>
      </c>
      <c r="L10" s="22">
        <f>[2]พย.46!AG10</f>
        <v>0</v>
      </c>
      <c r="M10" s="22">
        <f>[2]ธค.46!AG10</f>
        <v>0</v>
      </c>
      <c r="N10" s="23">
        <f>AVERAGE(B10:M10)</f>
        <v>0</v>
      </c>
    </row>
    <row r="11" spans="1:14" x14ac:dyDescent="0.55000000000000004">
      <c r="A11" s="21" t="s">
        <v>20</v>
      </c>
      <c r="B11" s="22">
        <f>[2]มค.46!AH11</f>
        <v>9450</v>
      </c>
      <c r="C11" s="22">
        <f>[2]กพ.46!AD11</f>
        <v>11050</v>
      </c>
      <c r="D11" s="22">
        <f>[2]มีค.46!AG11</f>
        <v>11050</v>
      </c>
      <c r="E11" s="22">
        <f>[2]เมย.46!AG11</f>
        <v>11050</v>
      </c>
      <c r="F11" s="22">
        <f>[2]พค.46!AG11</f>
        <v>11050</v>
      </c>
      <c r="G11" s="22">
        <f>[2]มิย.46!AG11</f>
        <v>11050</v>
      </c>
      <c r="H11" s="22">
        <f>[2]กค.46!AG11</f>
        <v>11050</v>
      </c>
      <c r="I11" s="22">
        <f>[2]สค.46!AG11</f>
        <v>11050</v>
      </c>
      <c r="J11" s="22">
        <f>[2]กย.46!AG11</f>
        <v>11050</v>
      </c>
      <c r="K11" s="22">
        <f>[2]ตค.46!AG11</f>
        <v>11050</v>
      </c>
      <c r="L11" s="22">
        <f>[2]พย.46!AG11</f>
        <v>11050</v>
      </c>
      <c r="M11" s="22">
        <f>[2]ธค.46!AG11</f>
        <v>11050</v>
      </c>
      <c r="N11" s="23">
        <f t="shared" si="0"/>
        <v>10916.666666666666</v>
      </c>
    </row>
    <row r="12" spans="1:14" x14ac:dyDescent="0.55000000000000004">
      <c r="A12" s="21" t="s">
        <v>16</v>
      </c>
      <c r="B12" s="22">
        <f>[2]มค.46!AH12</f>
        <v>8066.818181818182</v>
      </c>
      <c r="C12" s="22">
        <f>[2]กพ.46!AD12</f>
        <v>8315.5555555555547</v>
      </c>
      <c r="D12" s="22">
        <f>[2]มีค.46!AG12</f>
        <v>8057.6190476190477</v>
      </c>
      <c r="E12" s="22">
        <f>[2]เมย.46!AG12</f>
        <v>8073.8888888888887</v>
      </c>
      <c r="F12" s="22">
        <f>[2]พค.46!AG12</f>
        <v>8143.333333333333</v>
      </c>
      <c r="G12" s="22">
        <f>[2]มิย.46!AG12</f>
        <v>8254.2857142857138</v>
      </c>
      <c r="H12" s="22">
        <f>[2]กค.46!AG12</f>
        <v>8067.1428571428569</v>
      </c>
      <c r="I12" s="22">
        <f>[2]สค.46!AG12</f>
        <v>7790</v>
      </c>
      <c r="J12" s="22">
        <f>[2]กย.46!AG12</f>
        <v>7662.272727272727</v>
      </c>
      <c r="K12" s="22">
        <f>[2]ตค.46!AG12</f>
        <v>7410</v>
      </c>
      <c r="L12" s="22">
        <f>[2]พย.46!AG12</f>
        <v>7342.5</v>
      </c>
      <c r="M12" s="22">
        <f>[2]ธค.46!AG12</f>
        <v>7590.4761904761908</v>
      </c>
      <c r="N12" s="23">
        <f t="shared" si="0"/>
        <v>7897.824374699373</v>
      </c>
    </row>
    <row r="13" spans="1:14" x14ac:dyDescent="0.55000000000000004">
      <c r="A13" s="21" t="s">
        <v>21</v>
      </c>
      <c r="B13" s="22">
        <f>[2]มค.46!AH13</f>
        <v>9150</v>
      </c>
      <c r="C13" s="22">
        <f>[2]กพ.46!AD13</f>
        <v>10650</v>
      </c>
      <c r="D13" s="22">
        <f>[2]มีค.46!AG13</f>
        <v>10650</v>
      </c>
      <c r="E13" s="22">
        <f>[2]เมย.46!AG13</f>
        <v>10650</v>
      </c>
      <c r="F13" s="22">
        <f>[2]พค.46!AG13</f>
        <v>10650</v>
      </c>
      <c r="G13" s="22">
        <f>[2]มิย.46!AG13</f>
        <v>10650</v>
      </c>
      <c r="H13" s="22">
        <f>[2]กค.46!AG13</f>
        <v>10650</v>
      </c>
      <c r="I13" s="22">
        <f>[2]สค.46!AG13</f>
        <v>10650</v>
      </c>
      <c r="J13" s="22">
        <f>[2]กย.46!AG13</f>
        <v>10650</v>
      </c>
      <c r="K13" s="22">
        <f>[2]ตค.46!AG13</f>
        <v>10650</v>
      </c>
      <c r="L13" s="22">
        <f>[2]พย.46!AG13</f>
        <v>10650</v>
      </c>
      <c r="M13" s="22">
        <f>[2]ธค.46!AG13</f>
        <v>10650</v>
      </c>
      <c r="N13" s="23">
        <f t="shared" si="0"/>
        <v>10525</v>
      </c>
    </row>
    <row r="14" spans="1:14" x14ac:dyDescent="0.55000000000000004">
      <c r="A14" s="21" t="s">
        <v>16</v>
      </c>
      <c r="B14" s="22">
        <f>[2]มค.46!AH14</f>
        <v>7989.545454545455</v>
      </c>
      <c r="C14" s="22">
        <f>[2]กพ.46!AD14</f>
        <v>8265.5555555555547</v>
      </c>
      <c r="D14" s="22">
        <f>[2]มีค.46!AG14</f>
        <v>8005.2380952380954</v>
      </c>
      <c r="E14" s="22">
        <f>[2]เมย.46!AG14</f>
        <v>8023.8888888888887</v>
      </c>
      <c r="F14" s="22">
        <f>[2]พค.46!AG14</f>
        <v>8082.2222222222226</v>
      </c>
      <c r="G14" s="22">
        <f>[2]มิย.46!AG14</f>
        <v>8204.2857142857138</v>
      </c>
      <c r="H14" s="22">
        <f>[2]กค.46!AG14</f>
        <v>8019.5238095238092</v>
      </c>
      <c r="I14" s="22">
        <f>[2]สค.46!AG14</f>
        <v>7740</v>
      </c>
      <c r="J14" s="22">
        <f>[2]กย.46!AG14</f>
        <v>7612.045454545455</v>
      </c>
      <c r="K14" s="22">
        <f>[2]ตค.46!AG14</f>
        <v>7360</v>
      </c>
      <c r="L14" s="22">
        <f>[2]พย.46!AG14</f>
        <v>7288</v>
      </c>
      <c r="M14" s="22">
        <f>[2]ธค.46!AG14</f>
        <v>7530.4761904761908</v>
      </c>
      <c r="N14" s="23">
        <f>AVERAGE(B14:M14)</f>
        <v>7843.3984487734488</v>
      </c>
    </row>
    <row r="15" spans="1:14" x14ac:dyDescent="0.55000000000000004">
      <c r="A15" s="21" t="s">
        <v>22</v>
      </c>
      <c r="B15" s="22">
        <f>[2]มค.46!AH15</f>
        <v>8850</v>
      </c>
      <c r="C15" s="22">
        <f>[2]กพ.46!AD15</f>
        <v>10150</v>
      </c>
      <c r="D15" s="22">
        <f>[2]มีค.46!AG15</f>
        <v>10150</v>
      </c>
      <c r="E15" s="22">
        <f>[2]เมย.46!AG15</f>
        <v>10150</v>
      </c>
      <c r="F15" s="22">
        <f>[2]พค.46!AG15</f>
        <v>10150</v>
      </c>
      <c r="G15" s="22">
        <f>[2]มิย.46!AG15</f>
        <v>10150</v>
      </c>
      <c r="H15" s="22">
        <f>[2]กค.46!AG15</f>
        <v>10150</v>
      </c>
      <c r="I15" s="22">
        <f>[2]สค.46!AG15</f>
        <v>10150</v>
      </c>
      <c r="J15" s="22">
        <f>[2]กย.46!AG15</f>
        <v>10150</v>
      </c>
      <c r="K15" s="22">
        <f>[2]ตค.46!AG15</f>
        <v>10150</v>
      </c>
      <c r="L15" s="22">
        <f>[2]พย.46!AG15</f>
        <v>10150</v>
      </c>
      <c r="M15" s="22">
        <f>[2]ธค.46!AG15</f>
        <v>10150</v>
      </c>
      <c r="N15" s="23">
        <f t="shared" si="0"/>
        <v>10041.666666666666</v>
      </c>
    </row>
    <row r="16" spans="1:14" x14ac:dyDescent="0.55000000000000004">
      <c r="A16" s="21" t="s">
        <v>16</v>
      </c>
      <c r="B16" s="22">
        <f>[2]มค.46!AH16</f>
        <v>7898.636363636364</v>
      </c>
      <c r="C16" s="22">
        <f>[2]กพ.46!AD16</f>
        <v>8018.333333333333</v>
      </c>
      <c r="D16" s="22">
        <f>[2]มีค.46!AG16</f>
        <v>7867.1428571428569</v>
      </c>
      <c r="E16" s="22">
        <f>[2]เมย.46!AG16</f>
        <v>7862.7777777777774</v>
      </c>
      <c r="F16" s="22">
        <f>[2]พค.46!AG16</f>
        <v>7896.1111111111113</v>
      </c>
      <c r="G16" s="22">
        <f>[2]มิย.46!AG16</f>
        <v>7998.0952380952385</v>
      </c>
      <c r="H16" s="22">
        <f>[2]กค.46!AG16</f>
        <v>7781.4285714285716</v>
      </c>
      <c r="I16" s="22">
        <f>[2]สค.46!AG16</f>
        <v>7520</v>
      </c>
      <c r="J16" s="22">
        <f>[2]กย.46!AG16</f>
        <v>7537.272727272727</v>
      </c>
      <c r="K16" s="22">
        <f>[2]ตค.46!AG16</f>
        <v>7287.7777777777774</v>
      </c>
      <c r="L16" s="22">
        <f>[2]พย.46!AG16</f>
        <v>7188</v>
      </c>
      <c r="M16" s="22">
        <f>[2]ธค.46!AG16</f>
        <v>7368</v>
      </c>
      <c r="N16" s="23">
        <f t="shared" si="0"/>
        <v>7685.2979797979797</v>
      </c>
    </row>
    <row r="17" spans="1:14" x14ac:dyDescent="0.55000000000000004">
      <c r="A17" s="21" t="s">
        <v>23</v>
      </c>
      <c r="B17" s="22">
        <f>[2]มค.46!AH17</f>
        <v>8650</v>
      </c>
      <c r="C17" s="22">
        <f>[2]กพ.46!AD17</f>
        <v>9950</v>
      </c>
      <c r="D17" s="22">
        <f>[2]มีค.46!AG17</f>
        <v>9950</v>
      </c>
      <c r="E17" s="22">
        <f>[2]เมย.46!AG17</f>
        <v>9950</v>
      </c>
      <c r="F17" s="22">
        <f>[2]พค.46!AG17</f>
        <v>9950</v>
      </c>
      <c r="G17" s="22">
        <f>[2]มิย.46!AG17</f>
        <v>9950</v>
      </c>
      <c r="H17" s="22">
        <f>[2]กค.46!AG17</f>
        <v>9950</v>
      </c>
      <c r="I17" s="22">
        <f>[2]สค.46!AG17</f>
        <v>9950</v>
      </c>
      <c r="J17" s="22">
        <f>[2]กย.46!AG17</f>
        <v>9950</v>
      </c>
      <c r="K17" s="22">
        <f>[2]ตค.46!AG17</f>
        <v>9905.5555555555547</v>
      </c>
      <c r="L17" s="22">
        <f>[2]พย.46!AG17</f>
        <v>9950</v>
      </c>
      <c r="M17" s="22">
        <f>[2]ธค.46!AG17</f>
        <v>9950</v>
      </c>
      <c r="N17" s="23">
        <f t="shared" si="0"/>
        <v>9837.9629629629635</v>
      </c>
    </row>
    <row r="18" spans="1:14" x14ac:dyDescent="0.55000000000000004">
      <c r="A18" s="21" t="s">
        <v>16</v>
      </c>
      <c r="B18" s="22">
        <f>[2]มค.46!AH18</f>
        <v>7846.363636363636</v>
      </c>
      <c r="C18" s="22">
        <f>[2]กพ.46!AD18</f>
        <v>7973.8888888888887</v>
      </c>
      <c r="D18" s="22">
        <f>[2]มีค.46!AG18</f>
        <v>7817.1428571428569</v>
      </c>
      <c r="E18" s="22">
        <f>[2]เมย.46!AG18</f>
        <v>7757.2222222222226</v>
      </c>
      <c r="F18" s="22">
        <f>[2]พค.46!AG18</f>
        <v>7846.1111111111113</v>
      </c>
      <c r="G18" s="22">
        <f>[2]มิย.46!AG18</f>
        <v>7950.4761904761908</v>
      </c>
      <c r="H18" s="22">
        <f>[2]กค.46!AG18</f>
        <v>7724.2857142857147</v>
      </c>
      <c r="I18" s="22">
        <f>[2]สค.46!AG18</f>
        <v>7470</v>
      </c>
      <c r="J18" s="22">
        <f>[2]กย.46!AG18</f>
        <v>7387.272727272727</v>
      </c>
      <c r="K18" s="22">
        <f>[2]ตค.46!AG18</f>
        <v>7210</v>
      </c>
      <c r="L18" s="22">
        <f>[2]พย.46!AG18</f>
        <v>7133</v>
      </c>
      <c r="M18" s="22">
        <f>[2]ธค.46!AG18</f>
        <v>7324.2857142857147</v>
      </c>
      <c r="N18" s="23">
        <f t="shared" si="0"/>
        <v>7620.004088504088</v>
      </c>
    </row>
    <row r="19" spans="1:14" x14ac:dyDescent="0.55000000000000004">
      <c r="A19" s="21" t="s">
        <v>24</v>
      </c>
      <c r="B19" s="22">
        <f>[2]มค.46!AH19</f>
        <v>8150</v>
      </c>
      <c r="C19" s="22">
        <f>[2]กพ.46!AD19</f>
        <v>9450</v>
      </c>
      <c r="D19" s="22">
        <f>[2]มีค.46!AG19</f>
        <v>9450</v>
      </c>
      <c r="E19" s="22">
        <f>[2]เมย.46!AG19</f>
        <v>9450</v>
      </c>
      <c r="F19" s="22">
        <f>[2]พค.46!AG19</f>
        <v>9450</v>
      </c>
      <c r="G19" s="22">
        <f>[2]มิย.46!AG19</f>
        <v>9450</v>
      </c>
      <c r="H19" s="22">
        <f>[2]กค.46!AG19</f>
        <v>9450</v>
      </c>
      <c r="I19" s="22">
        <f>[2]สค.46!AG19</f>
        <v>9450</v>
      </c>
      <c r="J19" s="22">
        <f>[2]กย.46!AG19</f>
        <v>9450</v>
      </c>
      <c r="K19" s="22">
        <f>[2]ตค.46!AG19</f>
        <v>9450</v>
      </c>
      <c r="L19" s="22">
        <f>[2]พย.46!AG19</f>
        <v>9450</v>
      </c>
      <c r="M19" s="22">
        <f>[2]ธค.46!AG19</f>
        <v>9450</v>
      </c>
      <c r="N19" s="23">
        <f t="shared" si="0"/>
        <v>9341.6666666666661</v>
      </c>
    </row>
    <row r="20" spans="1:14" x14ac:dyDescent="0.55000000000000004">
      <c r="A20" s="21" t="s">
        <v>16</v>
      </c>
      <c r="B20" s="22">
        <f>[2]มค.46!AH20</f>
        <v>7646.363636363636</v>
      </c>
      <c r="C20" s="22">
        <f>[2]กพ.46!AD20</f>
        <v>7775.5555555555557</v>
      </c>
      <c r="D20" s="22">
        <f>[2]มีค.46!AG20</f>
        <v>7617.1428571428569</v>
      </c>
      <c r="E20" s="22">
        <f>[2]เมย.46!AG20</f>
        <v>7626.666666666667</v>
      </c>
      <c r="F20" s="22">
        <f>[2]พค.46!AG20</f>
        <v>7646.1111111111113</v>
      </c>
      <c r="G20" s="22">
        <f>[2]มิย.46!AG20</f>
        <v>7740</v>
      </c>
      <c r="H20" s="22">
        <f>[2]กค.46!AG20</f>
        <v>7545.2380952380954</v>
      </c>
      <c r="I20" s="22">
        <f>[2]สค.46!AG20</f>
        <v>7318</v>
      </c>
      <c r="J20" s="22">
        <f>[2]กย.46!AG20</f>
        <v>7259.090909090909</v>
      </c>
      <c r="K20" s="22">
        <f>[2]ตค.46!AG20</f>
        <v>7090</v>
      </c>
      <c r="L20" s="22">
        <f>[2]พย.46!AG20</f>
        <v>7007.5</v>
      </c>
      <c r="M20" s="22">
        <f>[2]ธค.46!AG20</f>
        <v>7140.4761904761908</v>
      </c>
      <c r="N20" s="23">
        <f t="shared" si="0"/>
        <v>7451.0120851370857</v>
      </c>
    </row>
    <row r="21" spans="1:14" x14ac:dyDescent="0.55000000000000004">
      <c r="A21" s="21" t="s">
        <v>25</v>
      </c>
      <c r="B21" s="24" t="s">
        <v>43</v>
      </c>
      <c r="C21" s="24">
        <f>[2]กพ.46!AD21</f>
        <v>0</v>
      </c>
      <c r="D21" s="24" t="s">
        <v>43</v>
      </c>
      <c r="E21" s="24" t="s">
        <v>43</v>
      </c>
      <c r="F21" s="24">
        <f>[2]พค.46!AG21</f>
        <v>0</v>
      </c>
      <c r="G21" s="24">
        <f>[2]มิย.46!AG21</f>
        <v>0</v>
      </c>
      <c r="H21" s="22">
        <f>[2]กค.46!AG21</f>
        <v>0</v>
      </c>
      <c r="I21" s="24" t="s">
        <v>43</v>
      </c>
      <c r="J21" s="22">
        <f>[2]กย.46!AG21</f>
        <v>0</v>
      </c>
      <c r="K21" s="22">
        <f>[2]ตค.46!AG21</f>
        <v>0</v>
      </c>
      <c r="L21" s="22">
        <f>[2]พย.46!AG23</f>
        <v>0</v>
      </c>
      <c r="M21" s="22">
        <f>[2]ธค.46!AG21</f>
        <v>0</v>
      </c>
      <c r="N21" s="23">
        <f>AVERAGE(B21:M21)</f>
        <v>0</v>
      </c>
    </row>
    <row r="22" spans="1:14" x14ac:dyDescent="0.55000000000000004">
      <c r="A22" s="21" t="s">
        <v>16</v>
      </c>
      <c r="B22" s="22">
        <f>[2]มค.46!AH22</f>
        <v>7537.272727272727</v>
      </c>
      <c r="C22" s="22">
        <f>[2]กพ.46!AD24</f>
        <v>7728.8888888888887</v>
      </c>
      <c r="D22" s="22">
        <f>[2]มีค.46!AG24</f>
        <v>7582.2857142857147</v>
      </c>
      <c r="E22" s="22">
        <f>[2]เมย.46!AG24</f>
        <v>7581.666666666667</v>
      </c>
      <c r="F22" s="22">
        <f>[2]พค.46!AG24</f>
        <v>7581.666666666667</v>
      </c>
      <c r="G22" s="22">
        <f>[2]มิย.46!AG24</f>
        <v>7653.0952380952385</v>
      </c>
      <c r="H22" s="22">
        <f>[2]กค.46!AG24</f>
        <v>7476.1904761904761</v>
      </c>
      <c r="I22" s="22">
        <f>[2]สค.46!AG24</f>
        <v>7269.5</v>
      </c>
      <c r="J22" s="22">
        <f>[2]กย.46!AG24</f>
        <v>7204.090909090909</v>
      </c>
      <c r="K22" s="22">
        <f>[2]ตค.46!AG24</f>
        <v>7060</v>
      </c>
      <c r="L22" s="22">
        <f>[2]พย.46!AG24</f>
        <v>6983</v>
      </c>
      <c r="M22" s="22">
        <f>[2]ธค.46!AG24</f>
        <v>7124</v>
      </c>
      <c r="N22" s="23">
        <f t="shared" si="0"/>
        <v>7398.4714405964405</v>
      </c>
    </row>
    <row r="23" spans="1:14" x14ac:dyDescent="0.55000000000000004">
      <c r="A23" s="21" t="s">
        <v>26</v>
      </c>
      <c r="B23" s="24" t="s">
        <v>43</v>
      </c>
      <c r="C23" s="24" t="s">
        <v>43</v>
      </c>
      <c r="D23" s="24" t="s">
        <v>43</v>
      </c>
      <c r="E23" s="24" t="s">
        <v>43</v>
      </c>
      <c r="F23" s="24" t="s">
        <v>43</v>
      </c>
      <c r="G23" s="24" t="s">
        <v>43</v>
      </c>
      <c r="H23" s="24" t="s">
        <v>43</v>
      </c>
      <c r="I23" s="24" t="s">
        <v>43</v>
      </c>
      <c r="J23" s="22">
        <f>[2]กย.46!AG25</f>
        <v>0</v>
      </c>
      <c r="K23" s="24" t="s">
        <v>43</v>
      </c>
      <c r="L23" s="22">
        <f>[2]พย.46!AG25</f>
        <v>0</v>
      </c>
      <c r="M23" s="22"/>
      <c r="N23" s="29" t="s">
        <v>43</v>
      </c>
    </row>
    <row r="24" spans="1:14" x14ac:dyDescent="0.55000000000000004">
      <c r="A24" s="21" t="s">
        <v>16</v>
      </c>
      <c r="B24" s="22">
        <f>[2]มค.46!AH29</f>
        <v>7331.818181818182</v>
      </c>
      <c r="C24" s="22">
        <f>[2]กพ.46!AD26</f>
        <v>7462.7777777777774</v>
      </c>
      <c r="D24" s="22">
        <f>[2]มีค.46!AG26</f>
        <v>7295.7142857142853</v>
      </c>
      <c r="E24" s="22">
        <f>[2]เมย.46!AG26</f>
        <v>7350</v>
      </c>
      <c r="F24" s="22">
        <f>[2]พค.46!AG26</f>
        <v>7302.7777777777774</v>
      </c>
      <c r="G24" s="22">
        <f>[2]มิย.46!AG26</f>
        <v>7424.2857142857147</v>
      </c>
      <c r="H24" s="22">
        <f>[2]กค.46!AG26</f>
        <v>7252.3809523809523</v>
      </c>
      <c r="I24" s="22">
        <f>[2]สค.46!AG26</f>
        <v>7072.5</v>
      </c>
      <c r="J24" s="22">
        <f>[2]กย.46!AG26</f>
        <v>7045.454545454545</v>
      </c>
      <c r="K24" s="22">
        <f>[2]ตค.46!AG26</f>
        <v>6890</v>
      </c>
      <c r="L24" s="22">
        <f>[2]พย.46!AG26</f>
        <v>6804.5</v>
      </c>
      <c r="M24" s="22">
        <f>[2]ธค.46!AG28</f>
        <v>6906.1904761904761</v>
      </c>
      <c r="N24" s="23">
        <f t="shared" ref="N24:N43" si="1">AVERAGE(B24:M24)</f>
        <v>7178.1999759499768</v>
      </c>
    </row>
    <row r="25" spans="1:14" x14ac:dyDescent="0.55000000000000004">
      <c r="A25" s="30" t="s">
        <v>27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55000000000000004">
      <c r="A26" s="21" t="s">
        <v>28</v>
      </c>
      <c r="B26" s="22">
        <v>6941</v>
      </c>
      <c r="C26" s="22">
        <f>[2]กพ.46!AD27</f>
        <v>7650</v>
      </c>
      <c r="D26" s="22">
        <f>[2]มีค.46!AG27</f>
        <v>7650</v>
      </c>
      <c r="E26" s="22">
        <f>[2]เมย.46!AG27</f>
        <v>7650</v>
      </c>
      <c r="F26" s="22">
        <f>[2]พค.46!AG27</f>
        <v>7650</v>
      </c>
      <c r="G26" s="22">
        <f>[2]มิย.46!AG27</f>
        <v>7650</v>
      </c>
      <c r="H26" s="22">
        <f>[2]กค.46!AG27</f>
        <v>7650</v>
      </c>
      <c r="I26" s="22">
        <f>[2]สค.46!AG27</f>
        <v>7650</v>
      </c>
      <c r="J26" s="22">
        <f>[2]กย.46!AG27</f>
        <v>7650</v>
      </c>
      <c r="K26" s="22">
        <f>[2]ตค.46!AG27</f>
        <v>7650</v>
      </c>
      <c r="L26" s="22">
        <f>[2]พย.46!AG27</f>
        <v>7650</v>
      </c>
      <c r="M26" s="22">
        <f>[2]ธค.46!AG29</f>
        <v>7650</v>
      </c>
      <c r="N26" s="23">
        <f t="shared" si="1"/>
        <v>7590.916666666667</v>
      </c>
    </row>
    <row r="27" spans="1:14" x14ac:dyDescent="0.55000000000000004">
      <c r="A27" s="21" t="s">
        <v>16</v>
      </c>
      <c r="B27" s="22">
        <v>5806</v>
      </c>
      <c r="C27" s="22">
        <f>[2]กพ.46!AD28</f>
        <v>5904.8888888888887</v>
      </c>
      <c r="D27" s="22">
        <f>[2]มีค.46!AG28</f>
        <v>5694.7619047619046</v>
      </c>
      <c r="E27" s="22">
        <f>[2]เมย.46!AG28</f>
        <v>5601.1111111111113</v>
      </c>
      <c r="F27" s="22">
        <f>[2]พค.46!AG28</f>
        <v>5565</v>
      </c>
      <c r="G27" s="22">
        <f>[2]มิย.46!AG28</f>
        <v>5838.5714285714284</v>
      </c>
      <c r="H27" s="22">
        <f>[2]กค.46!AG28</f>
        <v>5782.8571428571431</v>
      </c>
      <c r="I27" s="22">
        <f>[2]สค.46!AG28</f>
        <v>5819</v>
      </c>
      <c r="J27" s="22">
        <f>[2]กย.46!AG28</f>
        <v>5836.363636363636</v>
      </c>
      <c r="K27" s="22">
        <f>[2]ตค.46!AG28</f>
        <v>5810</v>
      </c>
      <c r="L27" s="22">
        <f>[2]พย.46!AG28</f>
        <v>5825</v>
      </c>
      <c r="M27" s="22">
        <f>[2]ธค.46!AG30</f>
        <v>5995.2380952380954</v>
      </c>
      <c r="N27" s="23">
        <f t="shared" si="1"/>
        <v>5789.8993506493498</v>
      </c>
    </row>
    <row r="28" spans="1:14" x14ac:dyDescent="0.55000000000000004">
      <c r="A28" s="21" t="s">
        <v>29</v>
      </c>
      <c r="B28" s="22">
        <v>6741</v>
      </c>
      <c r="C28" s="22">
        <f>[2]กพ.46!AD29</f>
        <v>7450</v>
      </c>
      <c r="D28" s="22">
        <f>[2]มีค.46!AG29</f>
        <v>7497.6190476190477</v>
      </c>
      <c r="E28" s="22">
        <f>[2]เมย.46!AG29</f>
        <v>7450</v>
      </c>
      <c r="F28" s="22">
        <f>[2]พค.46!AG29</f>
        <v>7450</v>
      </c>
      <c r="G28" s="22">
        <f>[2]มิย.46!AG29</f>
        <v>7450</v>
      </c>
      <c r="H28" s="22">
        <f>[2]กค.46!AG29</f>
        <v>7450</v>
      </c>
      <c r="I28" s="22">
        <f>[2]สค.46!AG29</f>
        <v>7450</v>
      </c>
      <c r="J28" s="22">
        <f>[2]กย.46!AG29</f>
        <v>7450</v>
      </c>
      <c r="K28" s="22">
        <f>[2]ตค.46!AG29</f>
        <v>7450</v>
      </c>
      <c r="L28" s="22">
        <f>[2]พย.46!AG29</f>
        <v>7450</v>
      </c>
      <c r="M28" s="22">
        <f>[2]ธค.46!AG31</f>
        <v>7450</v>
      </c>
      <c r="N28" s="23">
        <f t="shared" si="1"/>
        <v>7394.8849206349214</v>
      </c>
    </row>
    <row r="29" spans="1:14" x14ac:dyDescent="0.55000000000000004">
      <c r="A29" s="21" t="s">
        <v>16</v>
      </c>
      <c r="B29" s="22">
        <v>5776</v>
      </c>
      <c r="C29" s="22">
        <f>[2]กพ.46!AD30</f>
        <v>5871.666666666667</v>
      </c>
      <c r="D29" s="22">
        <f>[2]มีค.46!AG30</f>
        <v>5664.7619047619046</v>
      </c>
      <c r="E29" s="22">
        <f>[2]เมย.46!AG30</f>
        <v>5570.5555555555557</v>
      </c>
      <c r="F29" s="22">
        <f>[2]พค.46!AG30</f>
        <v>5535</v>
      </c>
      <c r="G29" s="22">
        <f>[2]มิย.46!AG30</f>
        <v>5805</v>
      </c>
      <c r="H29" s="22">
        <f>[2]กค.46!AG30</f>
        <v>5741.666666666667</v>
      </c>
      <c r="I29" s="22">
        <f>[2]สค.46!AG30</f>
        <v>5787</v>
      </c>
      <c r="J29" s="22">
        <f>[2]กย.46!AG30</f>
        <v>5809.090909090909</v>
      </c>
      <c r="K29" s="22">
        <v>5775</v>
      </c>
      <c r="L29" s="22">
        <f>[2]พย.46!AG30</f>
        <v>5785</v>
      </c>
      <c r="M29" s="22">
        <f>[2]ธค.46!AG32</f>
        <v>5951.4285714285716</v>
      </c>
      <c r="N29" s="23">
        <f t="shared" si="1"/>
        <v>5756.0141895141896</v>
      </c>
    </row>
    <row r="30" spans="1:14" x14ac:dyDescent="0.55000000000000004">
      <c r="A30" s="30" t="s">
        <v>30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1:14" x14ac:dyDescent="0.55000000000000004">
      <c r="A31" s="21" t="s">
        <v>31</v>
      </c>
      <c r="B31" s="22">
        <f>[2]มค.46!AH36</f>
        <v>8350</v>
      </c>
      <c r="C31" s="22">
        <f>[2]กพ.46!AD31</f>
        <v>11633.333333333334</v>
      </c>
      <c r="D31" s="22">
        <f>[2]มีค.46!AG31</f>
        <v>11650</v>
      </c>
      <c r="E31" s="22">
        <f>[2]เมย.46!AG31</f>
        <v>11650</v>
      </c>
      <c r="F31" s="22">
        <f>[2]พค.46!AG31</f>
        <v>11650</v>
      </c>
      <c r="G31" s="22">
        <f>[2]มิย.46!AG31</f>
        <v>11659.523809523809</v>
      </c>
      <c r="H31" s="22">
        <f>[2]กค.46!AG31</f>
        <v>12054.761904761905</v>
      </c>
      <c r="I31" s="22">
        <f>[2]สค.46!AG31</f>
        <v>13700</v>
      </c>
      <c r="J31" s="22">
        <f>[2]กย.46!AG31</f>
        <v>13918.181818181818</v>
      </c>
      <c r="K31" s="22">
        <f>[2]ตค.46!AG31</f>
        <v>12472.222222222223</v>
      </c>
      <c r="L31" s="22">
        <f>[2]พย.46!AG31</f>
        <v>12350</v>
      </c>
      <c r="M31" s="22">
        <f>[2]ธค.46!AG33</f>
        <v>12621.428571428571</v>
      </c>
      <c r="N31" s="23">
        <f t="shared" si="1"/>
        <v>11975.78763828764</v>
      </c>
    </row>
    <row r="32" spans="1:14" x14ac:dyDescent="0.55000000000000004">
      <c r="A32" s="21" t="s">
        <v>32</v>
      </c>
      <c r="B32" s="22">
        <f>[2]มค.46!AH37</f>
        <v>8975</v>
      </c>
      <c r="C32" s="24">
        <f>[2]กพ.46!AD32</f>
        <v>0</v>
      </c>
      <c r="D32" s="24" t="s">
        <v>43</v>
      </c>
      <c r="E32" s="24" t="s">
        <v>43</v>
      </c>
      <c r="F32" s="24" t="s">
        <v>43</v>
      </c>
      <c r="G32" s="24" t="s">
        <v>43</v>
      </c>
      <c r="H32" s="22">
        <f>[2]กค.46!AG32</f>
        <v>0</v>
      </c>
      <c r="I32" s="24" t="s">
        <v>43</v>
      </c>
      <c r="J32" s="22">
        <f>[2]กย.46!AG32</f>
        <v>0</v>
      </c>
      <c r="K32" s="22">
        <f>[2]ตค.46!AG32</f>
        <v>0</v>
      </c>
      <c r="L32" s="22">
        <f>[2]พย.46!AG32</f>
        <v>0</v>
      </c>
      <c r="M32" s="22">
        <f>[2]ธค.46!AG34</f>
        <v>0</v>
      </c>
      <c r="N32" s="23">
        <v>8975</v>
      </c>
    </row>
    <row r="33" spans="1:14" x14ac:dyDescent="0.55000000000000004">
      <c r="A33" s="21" t="s">
        <v>33</v>
      </c>
      <c r="B33" s="22">
        <f>[2]มค.46!AH38</f>
        <v>7545.454545454545</v>
      </c>
      <c r="C33" s="22">
        <f>[2]กพ.46!AD33</f>
        <v>10927.777777777777</v>
      </c>
      <c r="D33" s="22">
        <f>[2]มีค.46!AG33</f>
        <v>11150</v>
      </c>
      <c r="E33" s="22">
        <f>[2]เมย.46!AG33</f>
        <v>11150</v>
      </c>
      <c r="F33" s="22">
        <f>[2]พค.46!AG33</f>
        <v>11150</v>
      </c>
      <c r="G33" s="22">
        <f>[2]มิย.46!AG33</f>
        <v>11159.523809523809</v>
      </c>
      <c r="H33" s="22">
        <f>[2]กค.46!AG33</f>
        <v>11554.761904761905</v>
      </c>
      <c r="I33" s="22">
        <f>[2]สค.46!AG33</f>
        <v>13090</v>
      </c>
      <c r="J33" s="22">
        <f>[2]กย.46!AG33</f>
        <v>12750</v>
      </c>
      <c r="K33" s="22">
        <f>[2]ตค.46!AG33</f>
        <v>11811.111111111111</v>
      </c>
      <c r="L33" s="22">
        <f>[2]พย.46!AG33</f>
        <v>11650</v>
      </c>
      <c r="M33" s="22">
        <f>[2]ธค.46!AG35</f>
        <v>12021.428571428571</v>
      </c>
      <c r="N33" s="23">
        <f t="shared" si="1"/>
        <v>11330.00481000481</v>
      </c>
    </row>
    <row r="34" spans="1:14" x14ac:dyDescent="0.55000000000000004">
      <c r="A34" s="21" t="s">
        <v>32</v>
      </c>
      <c r="B34" s="24" t="s">
        <v>43</v>
      </c>
      <c r="C34" s="24" t="s">
        <v>43</v>
      </c>
      <c r="D34" s="24" t="s">
        <v>43</v>
      </c>
      <c r="E34" s="24" t="s">
        <v>43</v>
      </c>
      <c r="F34" s="24" t="s">
        <v>43</v>
      </c>
      <c r="G34" s="24" t="s">
        <v>43</v>
      </c>
      <c r="H34" s="22">
        <f>[2]กค.46!AG34</f>
        <v>0</v>
      </c>
      <c r="I34" s="24" t="s">
        <v>43</v>
      </c>
      <c r="J34" s="22">
        <f>[2]กย.46!AG34</f>
        <v>0</v>
      </c>
      <c r="K34" s="22">
        <f>[2]ตค.46!AG34</f>
        <v>0</v>
      </c>
      <c r="L34" s="22">
        <f>[2]พย.46!AG34</f>
        <v>0</v>
      </c>
      <c r="M34" s="22">
        <f>[2]ธค.46!AG36</f>
        <v>0</v>
      </c>
      <c r="N34" s="29" t="s">
        <v>43</v>
      </c>
    </row>
    <row r="35" spans="1:14" x14ac:dyDescent="0.55000000000000004">
      <c r="A35" s="21" t="s">
        <v>34</v>
      </c>
      <c r="B35" s="24" t="s">
        <v>43</v>
      </c>
      <c r="C35" s="24" t="s">
        <v>43</v>
      </c>
      <c r="D35" s="22">
        <f>[2]มีค.46!AG37</f>
        <v>12050</v>
      </c>
      <c r="E35" s="22">
        <f>[2]เมย.46!AG37</f>
        <v>11950</v>
      </c>
      <c r="F35" s="22">
        <f>[2]พค.46!AG37</f>
        <v>12050</v>
      </c>
      <c r="G35" s="22">
        <f>[2]มิย.46!AG37</f>
        <v>12183.333333333334</v>
      </c>
      <c r="H35" s="22">
        <f>[2]กค.46!AG37</f>
        <v>12769.047619047618</v>
      </c>
      <c r="I35" s="22">
        <f>[2]สค.46!AG37</f>
        <v>14490</v>
      </c>
      <c r="J35" s="22">
        <f>[2]กย.46!AG37</f>
        <v>14513.636363636364</v>
      </c>
      <c r="K35" s="22">
        <f>[2]ตค.46!AG37</f>
        <v>13250</v>
      </c>
      <c r="L35" s="22">
        <f>[2]พย.46!AG37</f>
        <v>13025</v>
      </c>
      <c r="M35" s="22">
        <f>[2]ธค.46!AG39</f>
        <v>13421.428571428571</v>
      </c>
      <c r="N35" s="23">
        <f t="shared" si="1"/>
        <v>12970.244588744588</v>
      </c>
    </row>
    <row r="36" spans="1:14" x14ac:dyDescent="0.55000000000000004">
      <c r="A36" s="21" t="s">
        <v>32</v>
      </c>
      <c r="B36" s="22">
        <f>[2]มค.46!AH41</f>
        <v>10054.545454545454</v>
      </c>
      <c r="C36" s="22">
        <f>[2]กพ.46!AD37</f>
        <v>11953.333333333334</v>
      </c>
      <c r="D36" s="24" t="s">
        <v>43</v>
      </c>
      <c r="E36" s="24" t="s">
        <v>43</v>
      </c>
      <c r="F36" s="24" t="s">
        <v>43</v>
      </c>
      <c r="G36" s="24" t="s">
        <v>43</v>
      </c>
      <c r="H36" s="22">
        <f>[2]กค.46!AG38</f>
        <v>0</v>
      </c>
      <c r="I36" s="24" t="s">
        <v>43</v>
      </c>
      <c r="J36" s="22">
        <f>[2]กย.46!AG38</f>
        <v>0</v>
      </c>
      <c r="K36" s="22">
        <f>[2]ตค.46!AG38</f>
        <v>0</v>
      </c>
      <c r="L36" s="22">
        <f>[2]พย.46!AG38</f>
        <v>0</v>
      </c>
      <c r="M36" s="22">
        <f>[2]ธค.46!AG40</f>
        <v>0</v>
      </c>
      <c r="N36" s="23">
        <v>11004</v>
      </c>
    </row>
    <row r="37" spans="1:14" x14ac:dyDescent="0.55000000000000004">
      <c r="A37" s="30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55000000000000004">
      <c r="A38" s="21" t="s">
        <v>36</v>
      </c>
      <c r="B38" s="22">
        <v>10054</v>
      </c>
      <c r="C38" s="22">
        <f>[2]กพ.46!AD35</f>
        <v>8583.3333333333339</v>
      </c>
      <c r="D38" s="22">
        <f>[2]มีค.46!AG35</f>
        <v>8450</v>
      </c>
      <c r="E38" s="22">
        <f>[2]เมย.46!AG35</f>
        <v>8450</v>
      </c>
      <c r="F38" s="22">
        <f>[2]พค.46!AG35</f>
        <v>8450</v>
      </c>
      <c r="G38" s="22">
        <f>[2]มิย.46!AG35</f>
        <v>8169.0476190476193</v>
      </c>
      <c r="H38" s="22">
        <f>[2]กค.46!AG35</f>
        <v>8207.1428571428569</v>
      </c>
      <c r="I38" s="22">
        <f>[2]สค.46!AG35</f>
        <v>8575</v>
      </c>
      <c r="J38" s="22">
        <f>[2]กย.46!AG35</f>
        <v>9054.545454545454</v>
      </c>
      <c r="K38" s="22">
        <f>[2]ตค.46!AG35</f>
        <v>8461.1111111111113</v>
      </c>
      <c r="L38" s="22">
        <f>[2]พย.46!AG35</f>
        <v>8475</v>
      </c>
      <c r="M38" s="22">
        <f>[2]ธค.46!AG37</f>
        <v>8650</v>
      </c>
      <c r="N38" s="23">
        <f>AVERAGE(B38:M38)</f>
        <v>8631.5983645983652</v>
      </c>
    </row>
    <row r="39" spans="1:14" x14ac:dyDescent="0.55000000000000004">
      <c r="A39" s="30" t="s">
        <v>37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55000000000000004">
      <c r="A40" s="21" t="s">
        <v>38</v>
      </c>
      <c r="B40" s="22">
        <v>3936</v>
      </c>
      <c r="C40" s="22">
        <f>[2]กพ.46!AD36</f>
        <v>4800</v>
      </c>
      <c r="D40" s="22">
        <f>[2]มีค.46!AG36</f>
        <v>4571.4285714285716</v>
      </c>
      <c r="E40" s="22">
        <f>[2]เมย.46!AG36</f>
        <v>4238.8888888888887</v>
      </c>
      <c r="F40" s="22">
        <f>[2]พค.46!AG36</f>
        <v>4250</v>
      </c>
      <c r="G40" s="22">
        <f>[2]มิย.46!AG36</f>
        <v>4416.666666666667</v>
      </c>
      <c r="H40" s="22">
        <f>[2]กค.46!AG36</f>
        <v>4507.1428571428569</v>
      </c>
      <c r="I40" s="22">
        <f>[2]สค.46!AG36</f>
        <v>4825</v>
      </c>
      <c r="J40" s="22">
        <f>[2]กย.46!AG36</f>
        <v>4627.272727272727</v>
      </c>
      <c r="K40" s="22">
        <f>[2]ตค.46!AG36</f>
        <v>4800</v>
      </c>
      <c r="L40" s="22">
        <f>[2]พย.46!AG36</f>
        <v>4957.5</v>
      </c>
      <c r="M40" s="22">
        <f>[2]ธค.46!AG38</f>
        <v>4901.1904761904761</v>
      </c>
      <c r="N40" s="23">
        <f t="shared" si="1"/>
        <v>4569.2575156325156</v>
      </c>
    </row>
    <row r="41" spans="1:14" x14ac:dyDescent="0.55000000000000004">
      <c r="A41" s="21" t="s">
        <v>39</v>
      </c>
      <c r="B41" s="22">
        <v>4250</v>
      </c>
      <c r="C41" s="22">
        <f>[2]กพ.46!AD39</f>
        <v>5800</v>
      </c>
      <c r="D41" s="22">
        <f>[2]มีค.46!AG39</f>
        <v>5638.0952380952385</v>
      </c>
      <c r="E41" s="22">
        <f>[2]เมย.46!AG39</f>
        <v>5188.8888888888887</v>
      </c>
      <c r="F41" s="22">
        <f>[2]พค.46!AG39</f>
        <v>5100</v>
      </c>
      <c r="G41" s="22">
        <f>[2]มิย.46!AG39</f>
        <v>5292.8571428571431</v>
      </c>
      <c r="H41" s="22">
        <f>[2]กค.46!AG39</f>
        <v>5421.4285714285716</v>
      </c>
      <c r="I41" s="22">
        <f>[2]สค.46!AG39</f>
        <v>5735</v>
      </c>
      <c r="J41" s="22">
        <f>[2]กย.46!AG39</f>
        <v>5595.454545454545</v>
      </c>
      <c r="K41" s="22">
        <f>[2]ตค.46!AG39</f>
        <v>5750</v>
      </c>
      <c r="L41" s="22">
        <f>[2]พย.46!AG39</f>
        <v>5850</v>
      </c>
      <c r="M41" s="22">
        <f>[2]ธค.46!AG41</f>
        <v>5869.0476190476193</v>
      </c>
      <c r="N41" s="23">
        <f t="shared" si="1"/>
        <v>5457.5643338143336</v>
      </c>
    </row>
    <row r="42" spans="1:14" x14ac:dyDescent="0.55000000000000004">
      <c r="A42" s="21" t="s">
        <v>40</v>
      </c>
      <c r="B42" s="24" t="s">
        <v>43</v>
      </c>
      <c r="C42" s="24" t="s">
        <v>43</v>
      </c>
      <c r="D42" s="24" t="s">
        <v>43</v>
      </c>
      <c r="E42" s="24" t="s">
        <v>43</v>
      </c>
      <c r="F42" s="24" t="s">
        <v>43</v>
      </c>
      <c r="G42" s="24" t="s">
        <v>43</v>
      </c>
      <c r="H42" s="22">
        <f>[2]กค.46!AG40</f>
        <v>0</v>
      </c>
      <c r="I42" s="24" t="s">
        <v>43</v>
      </c>
      <c r="J42" s="22">
        <f>[2]กย.46!AG40</f>
        <v>0</v>
      </c>
      <c r="K42" s="22">
        <f>[2]ตค.46!AG40</f>
        <v>0</v>
      </c>
      <c r="L42" s="22">
        <f>[2]พย.46!AG40</f>
        <v>0</v>
      </c>
      <c r="M42" s="22">
        <f>[2]ธค.46!AG42</f>
        <v>0</v>
      </c>
      <c r="N42" s="29" t="s">
        <v>43</v>
      </c>
    </row>
    <row r="43" spans="1:14" x14ac:dyDescent="0.55000000000000004">
      <c r="A43" s="31" t="s">
        <v>41</v>
      </c>
      <c r="B43" s="26">
        <v>4068</v>
      </c>
      <c r="C43" s="25">
        <f>[2]กพ.46!AD41</f>
        <v>3858.3333333333335</v>
      </c>
      <c r="D43" s="26">
        <f>[2]มีค.46!AG41</f>
        <v>3802.3809523809523</v>
      </c>
      <c r="E43" s="26">
        <f>[2]เมย.46!AG41</f>
        <v>3861.1111111111113</v>
      </c>
      <c r="F43" s="26">
        <f>[2]พค.46!AG41</f>
        <v>4083.3333333333335</v>
      </c>
      <c r="G43" s="25">
        <f>[2]มิย.46!AG41</f>
        <v>4140.4761904761908</v>
      </c>
      <c r="H43" s="25">
        <f>[2]กค.46!AG41</f>
        <v>4150</v>
      </c>
      <c r="I43" s="25">
        <f>[2]สค.46!AG41</f>
        <v>4410</v>
      </c>
      <c r="J43" s="26">
        <f>[2]กย.46!AG41</f>
        <v>4290.909090909091</v>
      </c>
      <c r="K43" s="25">
        <f>[2]ตค.46!AG41</f>
        <v>4450</v>
      </c>
      <c r="L43" s="26">
        <f>[2]พย.46!AG41</f>
        <v>4545</v>
      </c>
      <c r="M43" s="25">
        <f>[2]ธค.46!AG43</f>
        <v>4650</v>
      </c>
      <c r="N43" s="27">
        <f t="shared" si="1"/>
        <v>4192.4620009620012</v>
      </c>
    </row>
    <row r="44" spans="1:14" x14ac:dyDescent="0.55000000000000004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</row>
    <row r="45" spans="1:14" x14ac:dyDescent="0.55000000000000004">
      <c r="A45" s="2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x14ac:dyDescent="0.55000000000000004">
      <c r="A46" s="28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9" spans="6:6" x14ac:dyDescent="0.55000000000000004">
      <c r="F49" s="35"/>
    </row>
  </sheetData>
  <mergeCells count="1">
    <mergeCell ref="A1:N1"/>
  </mergeCells>
  <pageMargins left="0.4" right="0.31496062992125984" top="0.38" bottom="0.25" header="0.23" footer="0.25"/>
  <pageSetup paperSize="9" orientation="landscape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E10" sqref="E10"/>
    </sheetView>
  </sheetViews>
  <sheetFormatPr defaultRowHeight="24" x14ac:dyDescent="0.55000000000000004"/>
  <cols>
    <col min="1" max="1" width="29.570312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4" width="10.7109375" style="18" customWidth="1"/>
    <col min="15" max="256" width="9.140625" style="18"/>
    <col min="257" max="257" width="29.570312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0" width="10.7109375" style="18" customWidth="1"/>
    <col min="271" max="512" width="9.140625" style="18"/>
    <col min="513" max="513" width="29.570312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6" width="10.7109375" style="18" customWidth="1"/>
    <col min="527" max="768" width="9.140625" style="18"/>
    <col min="769" max="769" width="29.570312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2" width="10.7109375" style="18" customWidth="1"/>
    <col min="783" max="1024" width="9.140625" style="18"/>
    <col min="1025" max="1025" width="29.570312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8" width="10.7109375" style="18" customWidth="1"/>
    <col min="1039" max="1280" width="9.140625" style="18"/>
    <col min="1281" max="1281" width="29.570312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4" width="10.7109375" style="18" customWidth="1"/>
    <col min="1295" max="1536" width="9.140625" style="18"/>
    <col min="1537" max="1537" width="29.570312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0" width="10.7109375" style="18" customWidth="1"/>
    <col min="1551" max="1792" width="9.140625" style="18"/>
    <col min="1793" max="1793" width="29.570312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6" width="10.7109375" style="18" customWidth="1"/>
    <col min="1807" max="2048" width="9.140625" style="18"/>
    <col min="2049" max="2049" width="29.570312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2" width="10.7109375" style="18" customWidth="1"/>
    <col min="2063" max="2304" width="9.140625" style="18"/>
    <col min="2305" max="2305" width="29.570312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8" width="10.7109375" style="18" customWidth="1"/>
    <col min="2319" max="2560" width="9.140625" style="18"/>
    <col min="2561" max="2561" width="29.570312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4" width="10.7109375" style="18" customWidth="1"/>
    <col min="2575" max="2816" width="9.140625" style="18"/>
    <col min="2817" max="2817" width="29.570312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0" width="10.7109375" style="18" customWidth="1"/>
    <col min="2831" max="3072" width="9.140625" style="18"/>
    <col min="3073" max="3073" width="29.570312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6" width="10.7109375" style="18" customWidth="1"/>
    <col min="3087" max="3328" width="9.140625" style="18"/>
    <col min="3329" max="3329" width="29.570312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2" width="10.7109375" style="18" customWidth="1"/>
    <col min="3343" max="3584" width="9.140625" style="18"/>
    <col min="3585" max="3585" width="29.570312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8" width="10.7109375" style="18" customWidth="1"/>
    <col min="3599" max="3840" width="9.140625" style="18"/>
    <col min="3841" max="3841" width="29.570312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4" width="10.7109375" style="18" customWidth="1"/>
    <col min="3855" max="4096" width="9.140625" style="18"/>
    <col min="4097" max="4097" width="29.570312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0" width="10.7109375" style="18" customWidth="1"/>
    <col min="4111" max="4352" width="9.140625" style="18"/>
    <col min="4353" max="4353" width="29.570312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6" width="10.7109375" style="18" customWidth="1"/>
    <col min="4367" max="4608" width="9.140625" style="18"/>
    <col min="4609" max="4609" width="29.570312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2" width="10.7109375" style="18" customWidth="1"/>
    <col min="4623" max="4864" width="9.140625" style="18"/>
    <col min="4865" max="4865" width="29.570312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8" width="10.7109375" style="18" customWidth="1"/>
    <col min="4879" max="5120" width="9.140625" style="18"/>
    <col min="5121" max="5121" width="29.570312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4" width="10.7109375" style="18" customWidth="1"/>
    <col min="5135" max="5376" width="9.140625" style="18"/>
    <col min="5377" max="5377" width="29.570312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0" width="10.7109375" style="18" customWidth="1"/>
    <col min="5391" max="5632" width="9.140625" style="18"/>
    <col min="5633" max="5633" width="29.570312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6" width="10.7109375" style="18" customWidth="1"/>
    <col min="5647" max="5888" width="9.140625" style="18"/>
    <col min="5889" max="5889" width="29.570312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2" width="10.7109375" style="18" customWidth="1"/>
    <col min="5903" max="6144" width="9.140625" style="18"/>
    <col min="6145" max="6145" width="29.570312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8" width="10.7109375" style="18" customWidth="1"/>
    <col min="6159" max="6400" width="9.140625" style="18"/>
    <col min="6401" max="6401" width="29.570312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4" width="10.7109375" style="18" customWidth="1"/>
    <col min="6415" max="6656" width="9.140625" style="18"/>
    <col min="6657" max="6657" width="29.570312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0" width="10.7109375" style="18" customWidth="1"/>
    <col min="6671" max="6912" width="9.140625" style="18"/>
    <col min="6913" max="6913" width="29.570312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6" width="10.7109375" style="18" customWidth="1"/>
    <col min="6927" max="7168" width="9.140625" style="18"/>
    <col min="7169" max="7169" width="29.570312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2" width="10.7109375" style="18" customWidth="1"/>
    <col min="7183" max="7424" width="9.140625" style="18"/>
    <col min="7425" max="7425" width="29.570312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8" width="10.7109375" style="18" customWidth="1"/>
    <col min="7439" max="7680" width="9.140625" style="18"/>
    <col min="7681" max="7681" width="29.570312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4" width="10.7109375" style="18" customWidth="1"/>
    <col min="7695" max="7936" width="9.140625" style="18"/>
    <col min="7937" max="7937" width="29.570312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0" width="10.7109375" style="18" customWidth="1"/>
    <col min="7951" max="8192" width="9.140625" style="18"/>
    <col min="8193" max="8193" width="29.570312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6" width="10.7109375" style="18" customWidth="1"/>
    <col min="8207" max="8448" width="9.140625" style="18"/>
    <col min="8449" max="8449" width="29.570312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2" width="10.7109375" style="18" customWidth="1"/>
    <col min="8463" max="8704" width="9.140625" style="18"/>
    <col min="8705" max="8705" width="29.570312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8" width="10.7109375" style="18" customWidth="1"/>
    <col min="8719" max="8960" width="9.140625" style="18"/>
    <col min="8961" max="8961" width="29.570312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4" width="10.7109375" style="18" customWidth="1"/>
    <col min="8975" max="9216" width="9.140625" style="18"/>
    <col min="9217" max="9217" width="29.570312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0" width="10.7109375" style="18" customWidth="1"/>
    <col min="9231" max="9472" width="9.140625" style="18"/>
    <col min="9473" max="9473" width="29.570312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6" width="10.7109375" style="18" customWidth="1"/>
    <col min="9487" max="9728" width="9.140625" style="18"/>
    <col min="9729" max="9729" width="29.570312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2" width="10.7109375" style="18" customWidth="1"/>
    <col min="9743" max="9984" width="9.140625" style="18"/>
    <col min="9985" max="9985" width="29.570312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8" width="10.7109375" style="18" customWidth="1"/>
    <col min="9999" max="10240" width="9.140625" style="18"/>
    <col min="10241" max="10241" width="29.570312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4" width="10.7109375" style="18" customWidth="1"/>
    <col min="10255" max="10496" width="9.140625" style="18"/>
    <col min="10497" max="10497" width="29.570312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0" width="10.7109375" style="18" customWidth="1"/>
    <col min="10511" max="10752" width="9.140625" style="18"/>
    <col min="10753" max="10753" width="29.570312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6" width="10.7109375" style="18" customWidth="1"/>
    <col min="10767" max="11008" width="9.140625" style="18"/>
    <col min="11009" max="11009" width="29.570312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2" width="10.7109375" style="18" customWidth="1"/>
    <col min="11023" max="11264" width="9.140625" style="18"/>
    <col min="11265" max="11265" width="29.570312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8" width="10.7109375" style="18" customWidth="1"/>
    <col min="11279" max="11520" width="9.140625" style="18"/>
    <col min="11521" max="11521" width="29.570312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4" width="10.7109375" style="18" customWidth="1"/>
    <col min="11535" max="11776" width="9.140625" style="18"/>
    <col min="11777" max="11777" width="29.570312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0" width="10.7109375" style="18" customWidth="1"/>
    <col min="11791" max="12032" width="9.140625" style="18"/>
    <col min="12033" max="12033" width="29.570312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6" width="10.7109375" style="18" customWidth="1"/>
    <col min="12047" max="12288" width="9.140625" style="18"/>
    <col min="12289" max="12289" width="29.570312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2" width="10.7109375" style="18" customWidth="1"/>
    <col min="12303" max="12544" width="9.140625" style="18"/>
    <col min="12545" max="12545" width="29.570312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8" width="10.7109375" style="18" customWidth="1"/>
    <col min="12559" max="12800" width="9.140625" style="18"/>
    <col min="12801" max="12801" width="29.570312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4" width="10.7109375" style="18" customWidth="1"/>
    <col min="12815" max="13056" width="9.140625" style="18"/>
    <col min="13057" max="13057" width="29.570312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0" width="10.7109375" style="18" customWidth="1"/>
    <col min="13071" max="13312" width="9.140625" style="18"/>
    <col min="13313" max="13313" width="29.570312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6" width="10.7109375" style="18" customWidth="1"/>
    <col min="13327" max="13568" width="9.140625" style="18"/>
    <col min="13569" max="13569" width="29.570312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2" width="10.7109375" style="18" customWidth="1"/>
    <col min="13583" max="13824" width="9.140625" style="18"/>
    <col min="13825" max="13825" width="29.570312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8" width="10.7109375" style="18" customWidth="1"/>
    <col min="13839" max="14080" width="9.140625" style="18"/>
    <col min="14081" max="14081" width="29.570312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4" width="10.7109375" style="18" customWidth="1"/>
    <col min="14095" max="14336" width="9.140625" style="18"/>
    <col min="14337" max="14337" width="29.570312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0" width="10.7109375" style="18" customWidth="1"/>
    <col min="14351" max="14592" width="9.140625" style="18"/>
    <col min="14593" max="14593" width="29.570312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6" width="10.7109375" style="18" customWidth="1"/>
    <col min="14607" max="14848" width="9.140625" style="18"/>
    <col min="14849" max="14849" width="29.570312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2" width="10.7109375" style="18" customWidth="1"/>
    <col min="14863" max="15104" width="9.140625" style="18"/>
    <col min="15105" max="15105" width="29.570312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8" width="10.7109375" style="18" customWidth="1"/>
    <col min="15119" max="15360" width="9.140625" style="18"/>
    <col min="15361" max="15361" width="29.570312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4" width="10.7109375" style="18" customWidth="1"/>
    <col min="15375" max="15616" width="9.140625" style="18"/>
    <col min="15617" max="15617" width="29.570312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0" width="10.7109375" style="18" customWidth="1"/>
    <col min="15631" max="15872" width="9.140625" style="18"/>
    <col min="15873" max="15873" width="29.570312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6" width="10.7109375" style="18" customWidth="1"/>
    <col min="15887" max="16128" width="9.140625" style="18"/>
    <col min="16129" max="16129" width="29.570312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2" width="10.7109375" style="18" customWidth="1"/>
    <col min="16143" max="16384" width="9.140625" style="18"/>
  </cols>
  <sheetData>
    <row r="1" spans="1:14" x14ac:dyDescent="0.55000000000000004">
      <c r="A1" s="37" t="s">
        <v>44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55000000000000004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19" t="s">
        <v>14</v>
      </c>
    </row>
    <row r="3" spans="1:14" x14ac:dyDescent="0.55000000000000004">
      <c r="A3" s="21" t="s">
        <v>15</v>
      </c>
      <c r="B3" s="22">
        <f>[3]มค.47!AH3</f>
        <v>19473.684210526317</v>
      </c>
      <c r="C3" s="22">
        <f>[3]กพ.47!AD3</f>
        <v>18485</v>
      </c>
      <c r="D3" s="22">
        <f>[3]มีค.47!AG3</f>
        <v>18672.727272727272</v>
      </c>
      <c r="E3" s="22">
        <f>[3]เมย.47!AG3</f>
        <v>19047.058823529413</v>
      </c>
      <c r="F3" s="22">
        <f>[3]พค.47!AG3</f>
        <v>18332.5</v>
      </c>
      <c r="G3" s="22">
        <f>[3]มิย.47!AG3</f>
        <v>17183.333333333332</v>
      </c>
      <c r="H3" s="22">
        <f>[3]กค.47!AG3</f>
        <v>16050</v>
      </c>
      <c r="I3" s="22">
        <f>[3]สค.47!AG3</f>
        <v>15825</v>
      </c>
      <c r="J3" s="22">
        <f>[3]กย.47!AG3</f>
        <v>14993.181818181818</v>
      </c>
      <c r="K3" s="22">
        <f>[3]ตค.47!AG3</f>
        <v>15157.5</v>
      </c>
      <c r="L3" s="22">
        <f>[3]พย.47!AG3</f>
        <v>15900</v>
      </c>
      <c r="M3" s="22">
        <f>[3]ธค.47!AG3</f>
        <v>15900</v>
      </c>
      <c r="N3" s="23">
        <f>AVERAGE(B3:M3)</f>
        <v>17084.998788191515</v>
      </c>
    </row>
    <row r="4" spans="1:14" x14ac:dyDescent="0.55000000000000004">
      <c r="A4" s="21" t="s">
        <v>45</v>
      </c>
      <c r="B4" s="22">
        <v>0</v>
      </c>
      <c r="C4" s="22">
        <f>[3]กพ.47!AD4</f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f>[3]ธค.47!AG4</f>
        <v>15900</v>
      </c>
      <c r="N4" s="23">
        <v>15900</v>
      </c>
    </row>
    <row r="5" spans="1:14" x14ac:dyDescent="0.55000000000000004">
      <c r="A5" s="21" t="s">
        <v>17</v>
      </c>
      <c r="B5" s="22">
        <f>[3]มค.47!AH5</f>
        <v>18515.78947368421</v>
      </c>
      <c r="C5" s="22">
        <f>[3]กพ.47!AD5</f>
        <v>17655</v>
      </c>
      <c r="D5" s="22">
        <f>[3]มีค.47!AG5</f>
        <v>17600</v>
      </c>
      <c r="E5" s="22">
        <f>[3]เมย.47!AG5</f>
        <v>17435.294117647059</v>
      </c>
      <c r="F5" s="22">
        <f>[3]พค.47!AG5</f>
        <v>16835</v>
      </c>
      <c r="G5" s="22">
        <f>[3]มิย.47!AG5</f>
        <v>16109.523809523809</v>
      </c>
      <c r="H5" s="22">
        <f>[3]กค.47!AG5</f>
        <v>14768.181818181818</v>
      </c>
      <c r="I5" s="22">
        <f>[3]สค.47!AG5</f>
        <v>14550</v>
      </c>
      <c r="J5" s="22">
        <f>[3]กย.47!AG5</f>
        <v>13795.454545454546</v>
      </c>
      <c r="K5" s="22">
        <f>[3]ตค.47!AG5</f>
        <v>14267.5</v>
      </c>
      <c r="L5" s="22">
        <f>[3]พย.47!AG5</f>
        <v>15100</v>
      </c>
      <c r="M5" s="22">
        <f>[3]ธค.47!AG5</f>
        <v>15100</v>
      </c>
      <c r="N5" s="23">
        <f t="shared" ref="N5:N22" si="0">AVERAGE(B5:M5)</f>
        <v>15977.645313707622</v>
      </c>
    </row>
    <row r="6" spans="1:14" x14ac:dyDescent="0.55000000000000004">
      <c r="A6" s="21" t="s">
        <v>46</v>
      </c>
      <c r="B6" s="22">
        <f>[3]มค.47!AH6</f>
        <v>0</v>
      </c>
      <c r="C6" s="22">
        <f>[3]กพ.47!AD6</f>
        <v>0</v>
      </c>
      <c r="D6" s="22">
        <f>[3]มีค.47!AG6</f>
        <v>0</v>
      </c>
      <c r="E6" s="22">
        <f>[3]เมย.47!AG6</f>
        <v>0</v>
      </c>
      <c r="F6" s="22">
        <f>[3]พค.47!AG6</f>
        <v>0</v>
      </c>
      <c r="G6" s="22">
        <f>[3]มิย.47!AG6</f>
        <v>0</v>
      </c>
      <c r="H6" s="22">
        <f>[3]กค.47!AG6</f>
        <v>0</v>
      </c>
      <c r="I6" s="22">
        <f>[3]สค.47!AG6</f>
        <v>0</v>
      </c>
      <c r="J6" s="22">
        <f>[3]กย.47!AG6</f>
        <v>0</v>
      </c>
      <c r="K6" s="22">
        <f>[3]ตค.47!AG6</f>
        <v>0</v>
      </c>
      <c r="L6" s="22">
        <f>[3]พย.47!AG6</f>
        <v>0</v>
      </c>
      <c r="M6" s="22">
        <f>[3]ธค.47!AG6</f>
        <v>15100</v>
      </c>
      <c r="N6" s="23">
        <v>15100</v>
      </c>
    </row>
    <row r="7" spans="1:14" x14ac:dyDescent="0.55000000000000004">
      <c r="A7" s="21" t="s">
        <v>18</v>
      </c>
      <c r="B7" s="22">
        <f>[3]มค.47!AH7</f>
        <v>8231.5789473684217</v>
      </c>
      <c r="C7" s="22">
        <f>[3]กพ.47!AD7</f>
        <v>9534</v>
      </c>
      <c r="D7" s="22">
        <f>[3]มีค.47!AG7</f>
        <v>10014.545454545454</v>
      </c>
      <c r="E7" s="22">
        <f>[3]เมย.47!AG7</f>
        <v>10360.588235294117</v>
      </c>
      <c r="F7" s="22">
        <f>[3]พค.47!AG7</f>
        <v>10655</v>
      </c>
      <c r="G7" s="22">
        <f>[3]มิย.47!AG7</f>
        <v>9958.3333333333339</v>
      </c>
      <c r="H7" s="22">
        <f>[3]กค.47!AG7</f>
        <v>9477.2727272727279</v>
      </c>
      <c r="I7" s="22">
        <f>[3]สค.47!AG7</f>
        <v>9622.5</v>
      </c>
      <c r="J7" s="22">
        <f>[3]กย.47!AG7</f>
        <v>8506.363636363636</v>
      </c>
      <c r="K7" s="22">
        <f>[3]ตค.47!AG7</f>
        <v>8325</v>
      </c>
      <c r="L7" s="22">
        <f>[3]พย.47!AG7</f>
        <v>8936.363636363636</v>
      </c>
      <c r="M7" s="22">
        <f>[3]ธค.47!AG7</f>
        <v>8857.1428571428569</v>
      </c>
      <c r="N7" s="23">
        <f t="shared" si="0"/>
        <v>9373.2240689736809</v>
      </c>
    </row>
    <row r="8" spans="1:14" x14ac:dyDescent="0.55000000000000004">
      <c r="A8" s="21" t="s">
        <v>46</v>
      </c>
      <c r="B8" s="22">
        <f>[3]มค.47!AH8</f>
        <v>0</v>
      </c>
      <c r="C8" s="22">
        <f>[3]กพ.47!AD8</f>
        <v>0</v>
      </c>
      <c r="D8" s="22">
        <f>[3]มีค.47!AG8</f>
        <v>0</v>
      </c>
      <c r="E8" s="22">
        <f>[3]เมย.47!AG8</f>
        <v>0</v>
      </c>
      <c r="F8" s="22">
        <f>[3]พค.47!AG8</f>
        <v>0</v>
      </c>
      <c r="G8" s="22">
        <f>[3]มิย.47!AG8</f>
        <v>0</v>
      </c>
      <c r="H8" s="22">
        <f>[3]กค.47!AG8</f>
        <v>0</v>
      </c>
      <c r="I8" s="22">
        <f>[3]สค.47!AG8</f>
        <v>0</v>
      </c>
      <c r="J8" s="22">
        <f>[3]กย.47!AG8</f>
        <v>0</v>
      </c>
      <c r="K8" s="22">
        <f>[3]ตค.47!AG8</f>
        <v>0</v>
      </c>
      <c r="L8" s="22">
        <f>[3]พย.47!AG8</f>
        <v>0</v>
      </c>
      <c r="M8" s="22">
        <f>[3]ธค.47!AG8</f>
        <v>8900</v>
      </c>
      <c r="N8" s="23">
        <v>8900</v>
      </c>
    </row>
    <row r="9" spans="1:14" x14ac:dyDescent="0.55000000000000004">
      <c r="A9" s="21" t="s">
        <v>19</v>
      </c>
      <c r="B9" s="22">
        <f>[3]มค.47!AH9</f>
        <v>11350</v>
      </c>
      <c r="C9" s="22">
        <f>[3]กพ.47!AD9</f>
        <v>11750</v>
      </c>
      <c r="D9" s="22">
        <f>[3]มีค.47!AG9</f>
        <v>11750</v>
      </c>
      <c r="E9" s="22">
        <f>[3]เมย.47!AG9</f>
        <v>11750</v>
      </c>
      <c r="F9" s="22">
        <f>[3]พค.47!AG9</f>
        <v>11750</v>
      </c>
      <c r="G9" s="22">
        <f>[3]มิย.47!AG9</f>
        <v>11764.285714285714</v>
      </c>
      <c r="H9" s="22">
        <f>[3]กค.47!AG9</f>
        <v>11750</v>
      </c>
      <c r="I9" s="22">
        <f>[3]สค.47!AG9</f>
        <v>11750</v>
      </c>
      <c r="J9" s="22">
        <f>[3]กย.47!AG9</f>
        <v>11750</v>
      </c>
      <c r="K9" s="22">
        <f>[3]ตค.47!AG9</f>
        <v>11722.5</v>
      </c>
      <c r="L9" s="22">
        <f>[3]พย.47!AG9</f>
        <v>12300</v>
      </c>
      <c r="M9" s="22">
        <f>[3]ธค.47!AG9</f>
        <v>12300</v>
      </c>
      <c r="N9" s="23">
        <f t="shared" si="0"/>
        <v>11807.232142857143</v>
      </c>
    </row>
    <row r="10" spans="1:14" x14ac:dyDescent="0.55000000000000004">
      <c r="A10" s="21" t="s">
        <v>46</v>
      </c>
      <c r="B10" s="22">
        <f>[3]มค.47!AH10</f>
        <v>0</v>
      </c>
      <c r="C10" s="22">
        <f>[3]กพ.47!AD10</f>
        <v>0</v>
      </c>
      <c r="D10" s="22">
        <f>[3]มีค.47!AG10</f>
        <v>0</v>
      </c>
      <c r="E10" s="22">
        <f>[3]เมย.47!AG10</f>
        <v>0</v>
      </c>
      <c r="F10" s="22">
        <f>[3]พค.47!AG10</f>
        <v>0</v>
      </c>
      <c r="G10" s="22">
        <f>[3]มิย.47!AG10</f>
        <v>0</v>
      </c>
      <c r="H10" s="22">
        <f>[3]กค.47!AG10</f>
        <v>0</v>
      </c>
      <c r="I10" s="22">
        <f>[3]สค.47!AG10</f>
        <v>0</v>
      </c>
      <c r="J10" s="22">
        <f>[3]กย.47!AG10</f>
        <v>0</v>
      </c>
      <c r="K10" s="22">
        <f>[3]ตค.47!AG10</f>
        <v>0</v>
      </c>
      <c r="L10" s="22">
        <f>[3]พย.47!AG10</f>
        <v>0</v>
      </c>
      <c r="M10" s="22">
        <f>[3]ธค.47!AG10</f>
        <v>0</v>
      </c>
      <c r="N10" s="23">
        <f>AVERAGE(B10:M10)</f>
        <v>0</v>
      </c>
    </row>
    <row r="11" spans="1:14" x14ac:dyDescent="0.55000000000000004">
      <c r="A11" s="21" t="s">
        <v>20</v>
      </c>
      <c r="B11" s="22">
        <f>[3]มค.47!AH11</f>
        <v>11050</v>
      </c>
      <c r="C11" s="22">
        <f>[3]กพ.47!AD11</f>
        <v>11350</v>
      </c>
      <c r="D11" s="22">
        <f>[3]มีค.47!AG11</f>
        <v>11350</v>
      </c>
      <c r="E11" s="22">
        <f>[3]เมย.47!AG11</f>
        <v>11350</v>
      </c>
      <c r="F11" s="22">
        <f>[3]พค.47!AG11</f>
        <v>11350</v>
      </c>
      <c r="G11" s="22">
        <f>[3]มิย.47!AG11</f>
        <v>11350</v>
      </c>
      <c r="H11" s="22">
        <f>[3]กค.47!AG11</f>
        <v>11350</v>
      </c>
      <c r="I11" s="22">
        <f>[3]สค.47!AG11</f>
        <v>11350</v>
      </c>
      <c r="J11" s="22">
        <f>[3]กย.47!AG11</f>
        <v>11350</v>
      </c>
      <c r="K11" s="22">
        <f>[3]ตค.47!AG11</f>
        <v>11560</v>
      </c>
      <c r="L11" s="22">
        <f>[3]พย.47!AG11</f>
        <v>11900</v>
      </c>
      <c r="M11" s="22">
        <f>[3]ธค.47!AG11</f>
        <v>11900</v>
      </c>
      <c r="N11" s="23">
        <f t="shared" si="0"/>
        <v>11434.166666666666</v>
      </c>
    </row>
    <row r="12" spans="1:14" x14ac:dyDescent="0.55000000000000004">
      <c r="A12" s="21" t="s">
        <v>47</v>
      </c>
      <c r="B12" s="22">
        <f>[3]มค.47!AH12</f>
        <v>8077.894736842105</v>
      </c>
      <c r="C12" s="22">
        <f>[3]กพ.47!AD12</f>
        <v>8145</v>
      </c>
      <c r="D12" s="22">
        <f>[3]มีค.47!AG12</f>
        <v>9031.363636363636</v>
      </c>
      <c r="E12" s="22">
        <f>[3]เมย.47!AG12</f>
        <v>9059.4117647058829</v>
      </c>
      <c r="F12" s="22">
        <f>[3]พค.47!AG12</f>
        <v>8959.75</v>
      </c>
      <c r="G12" s="22">
        <f>[3]มิย.47!AG12</f>
        <v>8957.1428571428569</v>
      </c>
      <c r="H12" s="22">
        <f>[3]กค.47!AG12</f>
        <v>9097.7272727272721</v>
      </c>
      <c r="I12" s="22">
        <f>[3]สค.47!AG12</f>
        <v>9495</v>
      </c>
      <c r="J12" s="22">
        <f>[3]กย.47!AG12</f>
        <v>9310.454545454546</v>
      </c>
      <c r="K12" s="22">
        <f>[3]ตค.47!AG12</f>
        <v>9665.75</v>
      </c>
      <c r="L12" s="22">
        <f>[3]พย.47!AG12</f>
        <v>10045.454545454546</v>
      </c>
      <c r="M12" s="22">
        <f>[3]ธค.47!AG12</f>
        <v>10501.25</v>
      </c>
      <c r="N12" s="23">
        <f t="shared" si="0"/>
        <v>9195.5166132242357</v>
      </c>
    </row>
    <row r="13" spans="1:14" x14ac:dyDescent="0.55000000000000004">
      <c r="A13" s="21" t="s">
        <v>21</v>
      </c>
      <c r="B13" s="22">
        <f>[3]มค.47!AH13</f>
        <v>10650</v>
      </c>
      <c r="C13" s="22">
        <f>[3]กพ.47!AD13</f>
        <v>10850</v>
      </c>
      <c r="D13" s="22">
        <f>[3]มีค.47!AG13</f>
        <v>10850</v>
      </c>
      <c r="E13" s="22">
        <f>[3]เมย.47!AG13</f>
        <v>10820.588235294117</v>
      </c>
      <c r="F13" s="22">
        <f>[3]พค.47!AG13</f>
        <v>10850</v>
      </c>
      <c r="G13" s="22">
        <f>[3]มิย.47!AG13</f>
        <v>10850</v>
      </c>
      <c r="H13" s="22">
        <f>[3]กค.47!AG13</f>
        <v>10850</v>
      </c>
      <c r="I13" s="22">
        <f>[3]สค.47!AG13</f>
        <v>10850</v>
      </c>
      <c r="J13" s="22">
        <f>[3]กย.47!AG13</f>
        <v>10850</v>
      </c>
      <c r="K13" s="22">
        <f>[3]ตค.47!AG13</f>
        <v>11260</v>
      </c>
      <c r="L13" s="22">
        <f>[3]พย.47!AG13</f>
        <v>11700</v>
      </c>
      <c r="M13" s="22">
        <f>[3]ธค.47!AG13</f>
        <v>11700</v>
      </c>
      <c r="N13" s="23">
        <f t="shared" si="0"/>
        <v>11006.715686274511</v>
      </c>
    </row>
    <row r="14" spans="1:14" x14ac:dyDescent="0.55000000000000004">
      <c r="A14" s="21" t="s">
        <v>47</v>
      </c>
      <c r="B14" s="22">
        <f>[3]มค.47!AH14</f>
        <v>7898.4210526315792</v>
      </c>
      <c r="C14" s="22">
        <f>[3]กพ.47!AD14</f>
        <v>7965</v>
      </c>
      <c r="D14" s="22">
        <f>[3]มีค.47!AG14</f>
        <v>8878.181818181818</v>
      </c>
      <c r="E14" s="22">
        <f>[3]เมย.47!AG14</f>
        <v>8909.1176470588234</v>
      </c>
      <c r="F14" s="22">
        <f>[3]พค.47!AG14</f>
        <v>8837.25</v>
      </c>
      <c r="G14" s="22">
        <f>[3]มิย.47!AG14</f>
        <v>8861.9047619047615</v>
      </c>
      <c r="H14" s="22">
        <f>[3]กค.47!AG14</f>
        <v>9031.363636363636</v>
      </c>
      <c r="I14" s="22">
        <f>[3]สค.47!AG14</f>
        <v>9447.5</v>
      </c>
      <c r="J14" s="22">
        <f>[3]กย.47!AG14</f>
        <v>9264.0909090909099</v>
      </c>
      <c r="K14" s="22">
        <f>[3]ตค.47!AG14</f>
        <v>9573.25</v>
      </c>
      <c r="L14" s="22">
        <f>[3]พย.47!AG14</f>
        <v>9934.545454545454</v>
      </c>
      <c r="M14" s="22">
        <f>[3]ธค.47!AG14</f>
        <v>10335</v>
      </c>
      <c r="N14" s="23">
        <f>AVERAGE(B14:M14)</f>
        <v>9077.9687733147493</v>
      </c>
    </row>
    <row r="15" spans="1:14" x14ac:dyDescent="0.55000000000000004">
      <c r="A15" s="21" t="s">
        <v>22</v>
      </c>
      <c r="B15" s="22">
        <f>[3]มค.47!AH15</f>
        <v>10150</v>
      </c>
      <c r="C15" s="22">
        <f>[3]กพ.47!AD15</f>
        <v>10450</v>
      </c>
      <c r="D15" s="22">
        <f>[3]มีค.47!AG15</f>
        <v>10450</v>
      </c>
      <c r="E15" s="22">
        <f>[3]เมย.47!AG15</f>
        <v>10450</v>
      </c>
      <c r="F15" s="22">
        <f>[3]พค.47!AG15</f>
        <v>10450</v>
      </c>
      <c r="G15" s="22">
        <f>[3]มิย.47!AG15</f>
        <v>10450</v>
      </c>
      <c r="H15" s="22">
        <f>[3]กค.47!AG15</f>
        <v>10450</v>
      </c>
      <c r="I15" s="22">
        <f>[3]สค.47!AG15</f>
        <v>10450</v>
      </c>
      <c r="J15" s="22">
        <f>[3]กย.47!AG15</f>
        <v>10450</v>
      </c>
      <c r="K15" s="22">
        <f>[3]ตค.47!AG15</f>
        <v>10890</v>
      </c>
      <c r="L15" s="22">
        <f>[3]พย.47!AG15</f>
        <v>11300</v>
      </c>
      <c r="M15" s="22">
        <f>[3]ธค.47!AG15</f>
        <v>0</v>
      </c>
      <c r="N15" s="23">
        <f t="shared" si="0"/>
        <v>9661.6666666666661</v>
      </c>
    </row>
    <row r="16" spans="1:14" x14ac:dyDescent="0.55000000000000004">
      <c r="A16" s="21" t="s">
        <v>46</v>
      </c>
      <c r="B16" s="22">
        <f>[3]มค.47!AH16</f>
        <v>7778.1578947368425</v>
      </c>
      <c r="C16" s="22">
        <f>[3]กพ.47!AD16</f>
        <v>7814</v>
      </c>
      <c r="D16" s="22">
        <f>[3]มีค.47!AG16</f>
        <v>8787.7272727272721</v>
      </c>
      <c r="E16" s="22">
        <f>[3]เมย.47!AG16</f>
        <v>8859.4117647058829</v>
      </c>
      <c r="F16" s="22">
        <f>[3]พค.47!AG16</f>
        <v>8747.25</v>
      </c>
      <c r="G16" s="22">
        <f>[3]มิย.47!AG16</f>
        <v>8809.5238095238092</v>
      </c>
      <c r="H16" s="22">
        <f>[3]กค.47!AG16</f>
        <v>8922.7272727272721</v>
      </c>
      <c r="I16" s="22">
        <f>[3]สค.47!AG16</f>
        <v>9300</v>
      </c>
      <c r="J16" s="22">
        <f>[3]กย.47!AG16</f>
        <v>9105.9090909090901</v>
      </c>
      <c r="K16" s="22">
        <f>[3]ตค.47!AG16</f>
        <v>9460.75</v>
      </c>
      <c r="L16" s="22">
        <f>[3]พย.47!AG16</f>
        <v>9775</v>
      </c>
      <c r="M16" s="22">
        <f>[3]ธค.47!AG16</f>
        <v>0</v>
      </c>
      <c r="N16" s="23">
        <f t="shared" si="0"/>
        <v>8113.3714254441802</v>
      </c>
    </row>
    <row r="17" spans="1:14" x14ac:dyDescent="0.55000000000000004">
      <c r="A17" s="21" t="s">
        <v>23</v>
      </c>
      <c r="B17" s="22">
        <f>[3]มค.47!AH17</f>
        <v>9950</v>
      </c>
      <c r="C17" s="22">
        <f>[3]กพ.47!AD17</f>
        <v>9693.25</v>
      </c>
      <c r="D17" s="22">
        <f>[3]มีค.47!AG17</f>
        <v>10150</v>
      </c>
      <c r="E17" s="22">
        <f>[3]เมย.47!AG17</f>
        <v>10161.764705882353</v>
      </c>
      <c r="F17" s="22">
        <f>[3]พค.47!AG17</f>
        <v>10150</v>
      </c>
      <c r="G17" s="22">
        <f>[3]มิย.47!AG17</f>
        <v>10150</v>
      </c>
      <c r="H17" s="22">
        <f>[3]กค.47!AG17</f>
        <v>10150</v>
      </c>
      <c r="I17" s="22">
        <f>[3]สค.47!AG17</f>
        <v>10150</v>
      </c>
      <c r="J17" s="22">
        <f>[3]กย.47!AG17</f>
        <v>10150</v>
      </c>
      <c r="K17" s="22">
        <f>[3]ตค.47!AG17</f>
        <v>10540</v>
      </c>
      <c r="L17" s="22">
        <f>[3]พย.47!AG17</f>
        <v>10900</v>
      </c>
      <c r="M17" s="22">
        <f>[3]ธค.47!AG17</f>
        <v>11300</v>
      </c>
      <c r="N17" s="23">
        <f t="shared" si="0"/>
        <v>10287.08455882353</v>
      </c>
    </row>
    <row r="18" spans="1:14" x14ac:dyDescent="0.55000000000000004">
      <c r="A18" s="21" t="s">
        <v>48</v>
      </c>
      <c r="B18" s="22">
        <f>[3]มค.47!AH18</f>
        <v>7755.7368421052633</v>
      </c>
      <c r="C18" s="22">
        <f>[3]กพ.47!AD18</f>
        <v>7777.5</v>
      </c>
      <c r="D18" s="22">
        <f>[3]มีค.47!AG18</f>
        <v>8723.181818181818</v>
      </c>
      <c r="E18" s="22">
        <f>[3]เมย.47!AG18</f>
        <v>8801.176470588236</v>
      </c>
      <c r="F18" s="22">
        <f>[3]พค.47!AG18</f>
        <v>8800.75</v>
      </c>
      <c r="G18" s="22">
        <f>[3]มิย.47!AG18</f>
        <v>8762.3809523809523</v>
      </c>
      <c r="H18" s="22">
        <f>[3]กค.47!AG18</f>
        <v>8877.2727272727279</v>
      </c>
      <c r="I18" s="22">
        <f>[3]สค.47!AG18</f>
        <v>9247.5</v>
      </c>
      <c r="J18" s="22">
        <f>[3]กย.47!AG18</f>
        <v>9074.545454545454</v>
      </c>
      <c r="K18" s="22">
        <f>[3]ตค.47!AG18</f>
        <v>9363.25</v>
      </c>
      <c r="L18" s="22">
        <f>[3]พย.47!AG18</f>
        <v>9727.2727272727279</v>
      </c>
      <c r="M18" s="22">
        <f>[3]ธค.47!AG18</f>
        <v>10298.75</v>
      </c>
      <c r="N18" s="23">
        <f t="shared" si="0"/>
        <v>8934.1097493622656</v>
      </c>
    </row>
    <row r="19" spans="1:14" x14ac:dyDescent="0.55000000000000004">
      <c r="A19" s="21" t="s">
        <v>24</v>
      </c>
      <c r="B19" s="22">
        <f>[3]มค.47!AH19</f>
        <v>9450</v>
      </c>
      <c r="C19" s="22">
        <f>[3]กพ.47!AD19</f>
        <v>9750</v>
      </c>
      <c r="D19" s="22">
        <f>[3]มีค.47!AG19</f>
        <v>9750</v>
      </c>
      <c r="E19" s="22">
        <f>[3]เมย.47!AG19</f>
        <v>9750</v>
      </c>
      <c r="F19" s="22">
        <f>[3]พค.47!AG19</f>
        <v>9750</v>
      </c>
      <c r="G19" s="22">
        <f>[3]มิย.47!AG19</f>
        <v>9750</v>
      </c>
      <c r="H19" s="22">
        <f>[3]กค.47!AG19</f>
        <v>9750</v>
      </c>
      <c r="I19" s="22">
        <f>[3]สค.47!AG19</f>
        <v>9750</v>
      </c>
      <c r="J19" s="22">
        <f>[3]กย.47!AG19</f>
        <v>9750</v>
      </c>
      <c r="K19" s="22">
        <f>[3]ตค.47!AG19</f>
        <v>10140</v>
      </c>
      <c r="L19" s="22">
        <f>[3]พย.47!AG19</f>
        <v>10627.272727272728</v>
      </c>
      <c r="M19" s="22">
        <f>[3]ธค.47!AG19</f>
        <v>10900</v>
      </c>
      <c r="N19" s="23">
        <f t="shared" si="0"/>
        <v>9926.439393939394</v>
      </c>
    </row>
    <row r="20" spans="1:14" x14ac:dyDescent="0.55000000000000004">
      <c r="A20" s="21" t="s">
        <v>49</v>
      </c>
      <c r="B20" s="22">
        <f>[3]มค.47!AH20</f>
        <v>7646.2631578947367</v>
      </c>
      <c r="C20" s="22">
        <f>[3]กพ.47!AD20</f>
        <v>7661</v>
      </c>
      <c r="D20" s="22">
        <f>[3]มีค.47!AG20</f>
        <v>8611.363636363636</v>
      </c>
      <c r="E20" s="22">
        <f>[3]เมย.47!AG20</f>
        <v>8726.4705882352937</v>
      </c>
      <c r="F20" s="22">
        <f>[3]พค.47!AG20</f>
        <v>8629</v>
      </c>
      <c r="G20" s="22">
        <f>[3]มิย.47!AG20</f>
        <v>8669.0476190476184</v>
      </c>
      <c r="H20" s="22">
        <f>[3]กค.47!AG20</f>
        <v>8797.7272727272721</v>
      </c>
      <c r="I20" s="22">
        <f>[3]สค.47!AG20</f>
        <v>9147.5</v>
      </c>
      <c r="J20" s="22">
        <f>[3]กย.47!AG20</f>
        <v>8954.0909090909099</v>
      </c>
      <c r="K20" s="22">
        <f>[3]ตค.47!AG20</f>
        <v>9135.75</v>
      </c>
      <c r="L20" s="22">
        <f>[3]พย.47!AG20</f>
        <v>9468.181818181818</v>
      </c>
      <c r="M20" s="22">
        <f>[3]ธค.47!AG20</f>
        <v>10045</v>
      </c>
      <c r="N20" s="23">
        <f t="shared" si="0"/>
        <v>8790.9495834617755</v>
      </c>
    </row>
    <row r="21" spans="1:14" x14ac:dyDescent="0.55000000000000004">
      <c r="A21" s="21" t="s">
        <v>25</v>
      </c>
      <c r="B21" s="24">
        <f>[3]มค.47!AH21</f>
        <v>0</v>
      </c>
      <c r="C21" s="24">
        <f>[3]กพ.47!AD23</f>
        <v>0</v>
      </c>
      <c r="D21" s="22">
        <f>[3]มีค.47!AG21</f>
        <v>0</v>
      </c>
      <c r="E21" s="22">
        <f>[3]เมย.47!AG23</f>
        <v>0</v>
      </c>
      <c r="F21" s="22">
        <f>[3]พค.47!AG21</f>
        <v>0</v>
      </c>
      <c r="G21" s="22">
        <f>[3]มิย.47!AG21</f>
        <v>0</v>
      </c>
      <c r="H21" s="22">
        <f>[3]กค.47!AG21</f>
        <v>0</v>
      </c>
      <c r="I21" s="24">
        <f>[3]สค.47!AE23</f>
        <v>0</v>
      </c>
      <c r="J21" s="22">
        <f>[3]กย.47!AG23</f>
        <v>0</v>
      </c>
      <c r="K21" s="22">
        <f>[3]ตค.47!AG23</f>
        <v>0</v>
      </c>
      <c r="L21" s="22">
        <f>[3]พย.47!AG23</f>
        <v>0</v>
      </c>
      <c r="M21" s="22">
        <f>[3]ธค.47!AG23</f>
        <v>0</v>
      </c>
      <c r="N21" s="23">
        <f>AVERAGE(B21:M21)</f>
        <v>0</v>
      </c>
    </row>
    <row r="22" spans="1:14" x14ac:dyDescent="0.55000000000000004">
      <c r="A22" s="21" t="s">
        <v>47</v>
      </c>
      <c r="B22" s="24">
        <f>[3]มค.47!AH22</f>
        <v>7443.1578947368425</v>
      </c>
      <c r="C22" s="24">
        <f>[3]กพ.47!AD24</f>
        <v>7535.5</v>
      </c>
      <c r="D22" s="22">
        <f>[3]มีค.47!AG24</f>
        <v>8488.636363636364</v>
      </c>
      <c r="E22" s="22">
        <f>[3]เมย.47!AG24</f>
        <v>8622.9411764705874</v>
      </c>
      <c r="F22" s="22">
        <f>[3]พค.47!AG24</f>
        <v>8539</v>
      </c>
      <c r="G22" s="22">
        <f>[3]มิย.47!AG24</f>
        <v>8598.0952380952385</v>
      </c>
      <c r="H22" s="22">
        <f>[3]กค.47!AG24</f>
        <v>8713.181818181818</v>
      </c>
      <c r="I22" s="24">
        <f>[3]สค.47!AE24</f>
        <v>9040</v>
      </c>
      <c r="J22" s="22">
        <f>[3]กย.47!AG24</f>
        <v>8839.545454545454</v>
      </c>
      <c r="K22" s="22">
        <f>[3]ตค.47!AG24</f>
        <v>8983.25</v>
      </c>
      <c r="L22" s="22">
        <f>[3]พย.47!AG24</f>
        <v>9279.545454545454</v>
      </c>
      <c r="M22" s="22">
        <f>[3]ธค.47!AG24</f>
        <v>9847.5</v>
      </c>
      <c r="N22" s="23">
        <f t="shared" si="0"/>
        <v>8660.86278335098</v>
      </c>
    </row>
    <row r="23" spans="1:14" x14ac:dyDescent="0.55000000000000004">
      <c r="A23" s="21" t="s">
        <v>26</v>
      </c>
      <c r="B23" s="24">
        <f>[3]มค.47!AH28</f>
        <v>0</v>
      </c>
      <c r="C23" s="24">
        <f>[3]กพ.47!AD25</f>
        <v>0</v>
      </c>
      <c r="D23" s="24"/>
      <c r="E23" s="24">
        <f>[3]เมย.47!AG25</f>
        <v>0</v>
      </c>
      <c r="F23" s="24">
        <f>[3]พค.47!AG25</f>
        <v>0</v>
      </c>
      <c r="G23" s="24">
        <f>[3]มิย.47!AG25</f>
        <v>0</v>
      </c>
      <c r="H23" s="24"/>
      <c r="I23" s="24">
        <f>[3]สค.47!AG25</f>
        <v>0</v>
      </c>
      <c r="J23" s="22">
        <f>[3]กย.47!AG25</f>
        <v>0</v>
      </c>
      <c r="K23" s="24">
        <f>[3]ตค.47!AG25</f>
        <v>0</v>
      </c>
      <c r="L23" s="22">
        <f>[3]พย.47!AG25</f>
        <v>0</v>
      </c>
      <c r="M23" s="22">
        <f>[3]ธค.47!AG27</f>
        <v>0</v>
      </c>
      <c r="N23" s="29" t="s">
        <v>43</v>
      </c>
    </row>
    <row r="24" spans="1:14" x14ac:dyDescent="0.55000000000000004">
      <c r="A24" s="21" t="s">
        <v>16</v>
      </c>
      <c r="B24" s="24">
        <f>[3]มค.47!AH29</f>
        <v>7326.8421052631575</v>
      </c>
      <c r="C24" s="24">
        <f>[3]กพ.47!AD26</f>
        <v>7447.5</v>
      </c>
      <c r="D24" s="22">
        <f>[3]มีค.47!AG26</f>
        <v>8425.9090909090901</v>
      </c>
      <c r="E24" s="24">
        <f>[3]เมย.47!AG26</f>
        <v>7350</v>
      </c>
      <c r="F24" s="24">
        <f>[3]พค.47!AG26</f>
        <v>8487.5</v>
      </c>
      <c r="G24" s="24">
        <f>[3]มิย.47!AG26</f>
        <v>8543.3333333333339</v>
      </c>
      <c r="H24" s="22">
        <f>[3]กค.47!AG26</f>
        <v>8666.363636363636</v>
      </c>
      <c r="I24" s="24">
        <f>[3]สค.47!AG26</f>
        <v>8997.5</v>
      </c>
      <c r="J24" s="22">
        <f>[3]กย.47!AG26</f>
        <v>8771.363636363636</v>
      </c>
      <c r="K24" s="24">
        <f>[3]ตค.47!AG26</f>
        <v>8735.75</v>
      </c>
      <c r="L24" s="22">
        <f>[3]พย.47!AG26</f>
        <v>9022.7272727272721</v>
      </c>
      <c r="M24" s="22">
        <f>[3]ธค.47!AG28</f>
        <v>9642.5</v>
      </c>
      <c r="N24" s="23">
        <f t="shared" ref="N24:N41" si="1">AVERAGE(B24:M24)</f>
        <v>8451.4407562466786</v>
      </c>
    </row>
    <row r="25" spans="1:14" x14ac:dyDescent="0.55000000000000004">
      <c r="A25" s="30" t="s">
        <v>27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55000000000000004">
      <c r="A26" s="21" t="s">
        <v>28</v>
      </c>
      <c r="B26" s="22">
        <f>[3]มค.47!AH30</f>
        <v>7650</v>
      </c>
      <c r="C26" s="22">
        <f>[3]กพ.47!AD27</f>
        <v>7650</v>
      </c>
      <c r="D26" s="22">
        <f>[3]มีค.47!AG27</f>
        <v>7650</v>
      </c>
      <c r="E26" s="22">
        <f>[3]เมย.47!AG27</f>
        <v>7650</v>
      </c>
      <c r="F26" s="22">
        <f>[3]พค.47!AG27</f>
        <v>7650</v>
      </c>
      <c r="G26" s="22">
        <f>[3]มิย.47!AG27</f>
        <v>7650</v>
      </c>
      <c r="H26" s="22">
        <f>[3]กค.47!AG27</f>
        <v>7650</v>
      </c>
      <c r="I26" s="22">
        <f>[3]สค.47!AG27</f>
        <v>7650</v>
      </c>
      <c r="J26" s="22">
        <f>[3]กย.47!AG27</f>
        <v>7650</v>
      </c>
      <c r="K26" s="22">
        <f>[3]ตค.47!AG27</f>
        <v>8026.5</v>
      </c>
      <c r="L26" s="22">
        <f>[3]พย.47!AG27</f>
        <v>8850</v>
      </c>
      <c r="M26" s="22">
        <f>[3]ธค.47!AG29</f>
        <v>8850</v>
      </c>
      <c r="N26" s="23">
        <f t="shared" si="1"/>
        <v>7881.375</v>
      </c>
    </row>
    <row r="27" spans="1:14" x14ac:dyDescent="0.55000000000000004">
      <c r="A27" s="21" t="s">
        <v>46</v>
      </c>
      <c r="B27" s="22">
        <f>[3]มค.47!AH31</f>
        <v>6273.1578947368425</v>
      </c>
      <c r="C27" s="22">
        <f>[3]กพ.47!AD28</f>
        <v>6652.5</v>
      </c>
      <c r="D27" s="22">
        <f>[3]มีค.47!AG28</f>
        <v>7659.090909090909</v>
      </c>
      <c r="E27" s="22">
        <f>[3]เมย.47!AG28</f>
        <v>7887.0588235294117</v>
      </c>
      <c r="F27" s="22">
        <f>[3]พค.47!AG28</f>
        <v>8070.5</v>
      </c>
      <c r="G27" s="22">
        <f>[3]มิย.47!AG28</f>
        <v>8173.333333333333</v>
      </c>
      <c r="H27" s="22">
        <f>[3]กค.47!AG28</f>
        <v>8018.181818181818</v>
      </c>
      <c r="I27" s="22">
        <f>[3]สค.47!AG28</f>
        <v>8212.5</v>
      </c>
      <c r="J27" s="22">
        <f>[3]กย.47!AG28</f>
        <v>7876.363636363636</v>
      </c>
      <c r="K27" s="22">
        <f>[3]ตค.47!AG28</f>
        <v>7643.25</v>
      </c>
      <c r="L27" s="22">
        <f>[3]พย.47!AG28</f>
        <v>8045.090909090909</v>
      </c>
      <c r="M27" s="22">
        <f>[3]ธค.47!AG30</f>
        <v>12602.5</v>
      </c>
      <c r="N27" s="23">
        <f t="shared" si="1"/>
        <v>8092.793943693905</v>
      </c>
    </row>
    <row r="28" spans="1:14" x14ac:dyDescent="0.55000000000000004">
      <c r="A28" s="21" t="s">
        <v>29</v>
      </c>
      <c r="B28" s="22">
        <f>[3]มค.47!AH32</f>
        <v>7450</v>
      </c>
      <c r="C28" s="22">
        <f>[3]กพ.47!AD29</f>
        <v>7450</v>
      </c>
      <c r="D28" s="22">
        <f>[3]มีค.47!AG29</f>
        <v>7450</v>
      </c>
      <c r="E28" s="22">
        <f>[3]เมย.47!AG29</f>
        <v>7450</v>
      </c>
      <c r="F28" s="22">
        <f>[3]พค.47!AG29</f>
        <v>7450</v>
      </c>
      <c r="G28" s="22">
        <f>[3]มิย.47!AG29</f>
        <v>7450</v>
      </c>
      <c r="H28" s="22">
        <f>[3]กค.47!AG29</f>
        <v>7450</v>
      </c>
      <c r="I28" s="22">
        <f>[3]สค.47!AG29</f>
        <v>7450</v>
      </c>
      <c r="J28" s="22">
        <f>[3]กย.47!AG29</f>
        <v>7450</v>
      </c>
      <c r="K28" s="22">
        <f>[3]ตค.47!AG29</f>
        <v>7820</v>
      </c>
      <c r="L28" s="22">
        <f>[3]พย.47!AG29</f>
        <v>8598.181818181818</v>
      </c>
      <c r="M28" s="22">
        <f>[3]ธค.47!AG31</f>
        <v>8600</v>
      </c>
      <c r="N28" s="23">
        <f t="shared" si="1"/>
        <v>7672.348484848485</v>
      </c>
    </row>
    <row r="29" spans="1:14" x14ac:dyDescent="0.55000000000000004">
      <c r="A29" s="21" t="s">
        <v>46</v>
      </c>
      <c r="B29" s="22">
        <f>[3]มค.47!AH33</f>
        <v>6232.3684210526317</v>
      </c>
      <c r="C29" s="22">
        <f>[3]กพ.47!AD30</f>
        <v>6592.5</v>
      </c>
      <c r="D29" s="22">
        <f>[3]มีค.47!AG30</f>
        <v>7613.181818181818</v>
      </c>
      <c r="E29" s="22">
        <f>[3]เมย.47!AG30</f>
        <v>7857.0588235294117</v>
      </c>
      <c r="F29" s="22">
        <f>[3]พค.47!AG30</f>
        <v>8025.5</v>
      </c>
      <c r="G29" s="22">
        <f>[3]มิย.47!AG30</f>
        <v>8123.333333333333</v>
      </c>
      <c r="H29" s="22">
        <f>[3]กค.47!AG30</f>
        <v>7969.090909090909</v>
      </c>
      <c r="I29" s="22">
        <f>[3]สค.47!AG30</f>
        <v>8162.5</v>
      </c>
      <c r="J29" s="22">
        <f>[3]กย.47!AG30</f>
        <v>7827.727272727273</v>
      </c>
      <c r="K29" s="22">
        <f>[3]ตค.47!AG30</f>
        <v>7548.25</v>
      </c>
      <c r="L29" s="22">
        <f>[3]พย.47!AG30</f>
        <v>7952.272727272727</v>
      </c>
      <c r="M29" s="22">
        <f>[3]ธค.47!AG32</f>
        <v>8002.5</v>
      </c>
      <c r="N29" s="23">
        <f t="shared" si="1"/>
        <v>7658.8569420990088</v>
      </c>
    </row>
    <row r="30" spans="1:14" x14ac:dyDescent="0.55000000000000004">
      <c r="A30" s="30" t="s">
        <v>30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1:14" x14ac:dyDescent="0.55000000000000004">
      <c r="A31" s="21" t="s">
        <v>31</v>
      </c>
      <c r="B31" s="22">
        <f>[3]มค.47!AH34</f>
        <v>13023.684210526315</v>
      </c>
      <c r="C31" s="22">
        <f>[3]กพ.47!AD31</f>
        <v>12975</v>
      </c>
      <c r="D31" s="22">
        <f>[3]มีค.47!AG31</f>
        <v>12650</v>
      </c>
      <c r="E31" s="22">
        <f>[3]เมย.47!AG31</f>
        <v>12650</v>
      </c>
      <c r="F31" s="22">
        <f>[3]พค.47!AG31</f>
        <v>12485</v>
      </c>
      <c r="G31" s="22">
        <f>[3]มิย.47!AG31</f>
        <v>12350</v>
      </c>
      <c r="H31" s="22">
        <f>[3]กค.47!AG31</f>
        <v>12390.90909090909</v>
      </c>
      <c r="I31" s="22">
        <f>[3]สค.47!AG31</f>
        <v>12237.5</v>
      </c>
      <c r="J31" s="22">
        <f>[3]กย.47!AG31</f>
        <v>11268.181818181818</v>
      </c>
      <c r="K31" s="22">
        <f>[3]ตค.47!AG31</f>
        <v>10980</v>
      </c>
      <c r="L31" s="22">
        <f>[3]พย.47!AG31</f>
        <v>11345.454545454546</v>
      </c>
      <c r="M31" s="22">
        <f>[3]ธค.47!AG33</f>
        <v>0</v>
      </c>
      <c r="N31" s="23">
        <f t="shared" si="1"/>
        <v>11196.310805422649</v>
      </c>
    </row>
    <row r="32" spans="1:14" x14ac:dyDescent="0.55000000000000004">
      <c r="A32" s="21" t="s">
        <v>50</v>
      </c>
      <c r="B32" s="22">
        <f>[3]มค.47!AH35</f>
        <v>0</v>
      </c>
      <c r="C32" s="22">
        <f>[3]กพ.47!AD32</f>
        <v>0</v>
      </c>
      <c r="D32" s="22">
        <f>[3]มีค.47!AG32</f>
        <v>0</v>
      </c>
      <c r="E32" s="22">
        <f>[3]เมย.47!AG32</f>
        <v>0</v>
      </c>
      <c r="F32" s="22">
        <f>[3]พค.47!AG32</f>
        <v>0</v>
      </c>
      <c r="G32" s="22">
        <f>[3]มิย.47!AG32</f>
        <v>0</v>
      </c>
      <c r="H32" s="22">
        <f>[3]กค.47!AG32</f>
        <v>0</v>
      </c>
      <c r="I32" s="22">
        <f>[3]สค.47!AG32</f>
        <v>0</v>
      </c>
      <c r="J32" s="22">
        <f>[3]กย.47!AG32</f>
        <v>0</v>
      </c>
      <c r="K32" s="22">
        <f>[3]ตค.47!AG32</f>
        <v>0</v>
      </c>
      <c r="L32" s="22">
        <f>[3]พย.47!AG32</f>
        <v>0</v>
      </c>
      <c r="M32" s="22">
        <f>[3]ธค.47!AG34</f>
        <v>11200</v>
      </c>
      <c r="N32" s="23">
        <v>11200</v>
      </c>
    </row>
    <row r="33" spans="1:14" x14ac:dyDescent="0.55000000000000004">
      <c r="A33" s="21" t="s">
        <v>33</v>
      </c>
      <c r="B33" s="22">
        <f>[3]มค.47!AH36</f>
        <v>12523.684210526315</v>
      </c>
      <c r="C33" s="22">
        <f>[3]กพ.47!AD33</f>
        <v>12470</v>
      </c>
      <c r="D33" s="22">
        <f>[3]มีค.47!AG33</f>
        <v>12250</v>
      </c>
      <c r="E33" s="22">
        <f>[3]เมย.47!AG33</f>
        <v>12250</v>
      </c>
      <c r="F33" s="22">
        <f>[3]พค.47!AG33</f>
        <v>12025</v>
      </c>
      <c r="G33" s="22">
        <f>[3]มิย.47!AG33</f>
        <v>11750</v>
      </c>
      <c r="H33" s="22">
        <f>[3]กค.47!AG33</f>
        <v>11750</v>
      </c>
      <c r="I33" s="22">
        <f>[3]สค.47!AG33</f>
        <v>11592.5</v>
      </c>
      <c r="J33" s="22">
        <f>[3]กย.47!AG33</f>
        <v>10838.636363636364</v>
      </c>
      <c r="K33" s="22">
        <f>[3]ตค.47!AG33</f>
        <v>9900</v>
      </c>
      <c r="L33" s="22">
        <f>[3]พย.47!AG33</f>
        <v>10054.545454545454</v>
      </c>
      <c r="M33" s="22">
        <f>[3]ธค.47!AG35</f>
        <v>0</v>
      </c>
      <c r="N33" s="23">
        <f t="shared" si="1"/>
        <v>10617.030502392345</v>
      </c>
    </row>
    <row r="34" spans="1:14" x14ac:dyDescent="0.55000000000000004">
      <c r="A34" s="21" t="s">
        <v>50</v>
      </c>
      <c r="B34" s="22">
        <f>[3]มค.47!AH37</f>
        <v>0</v>
      </c>
      <c r="C34" s="22">
        <f>[3]กพ.47!AD34</f>
        <v>0</v>
      </c>
      <c r="D34" s="22">
        <f>[3]มีค.47!AG34</f>
        <v>0</v>
      </c>
      <c r="E34" s="22">
        <f>[3]เมย.47!AG34</f>
        <v>0</v>
      </c>
      <c r="F34" s="22">
        <f>[3]พค.47!AG34</f>
        <v>0</v>
      </c>
      <c r="G34" s="22">
        <f>[3]มิย.47!AG34</f>
        <v>0</v>
      </c>
      <c r="H34" s="22">
        <f>[3]กค.47!AG34</f>
        <v>0</v>
      </c>
      <c r="I34" s="22">
        <f>[3]สค.47!AG34</f>
        <v>0</v>
      </c>
      <c r="J34" s="22">
        <f>[3]กย.47!AG34</f>
        <v>0</v>
      </c>
      <c r="K34" s="22">
        <f>[3]ตค.47!AG34</f>
        <v>0</v>
      </c>
      <c r="L34" s="22">
        <f>[3]พย.47!AG34</f>
        <v>0</v>
      </c>
      <c r="M34" s="22">
        <f>[3]ธค.47!AG36</f>
        <v>10100</v>
      </c>
      <c r="N34" s="29">
        <v>10100</v>
      </c>
    </row>
    <row r="35" spans="1:14" x14ac:dyDescent="0.55000000000000004">
      <c r="A35" s="21" t="s">
        <v>51</v>
      </c>
      <c r="B35" s="24">
        <f>[3]มค.47!AH40</f>
        <v>13250</v>
      </c>
      <c r="C35" s="24">
        <f>[3]กพ.47!AD37</f>
        <v>13250</v>
      </c>
      <c r="D35" s="22">
        <f>[3]มีค.47!AG37</f>
        <v>13250</v>
      </c>
      <c r="E35" s="22">
        <f>[3]เมย.47!AG37</f>
        <v>13250</v>
      </c>
      <c r="F35" s="22">
        <f>[3]พค.47!AG37</f>
        <v>13025</v>
      </c>
      <c r="G35" s="22">
        <f>[3]มิย.47!AG37</f>
        <v>12928.571428571429</v>
      </c>
      <c r="H35" s="22">
        <f>[3]กค.47!AG37</f>
        <v>12950</v>
      </c>
      <c r="I35" s="22">
        <f>[3]สค.47!AG37</f>
        <v>12885</v>
      </c>
      <c r="J35" s="22">
        <f>[3]กย.47!AG37</f>
        <v>12100</v>
      </c>
      <c r="K35" s="22">
        <f>[3]ตค.47!AG37</f>
        <v>11940</v>
      </c>
      <c r="L35" s="22">
        <f>[3]พย.47!AG37</f>
        <v>12254.545454545454</v>
      </c>
      <c r="M35" s="22">
        <f>[3]ธค.47!AG39</f>
        <v>0</v>
      </c>
      <c r="N35" s="23">
        <f t="shared" si="1"/>
        <v>11756.926406926408</v>
      </c>
    </row>
    <row r="36" spans="1:14" x14ac:dyDescent="0.55000000000000004">
      <c r="A36" s="21" t="s">
        <v>52</v>
      </c>
      <c r="B36" s="22">
        <f>[3]มค.47!AH41</f>
        <v>0</v>
      </c>
      <c r="C36" s="24">
        <f>[3]กพ.47!AD38</f>
        <v>0</v>
      </c>
      <c r="D36" s="22">
        <f>[3]มีค.47!AG38</f>
        <v>0</v>
      </c>
      <c r="E36" s="22">
        <f>[3]เมย.47!AG38</f>
        <v>0</v>
      </c>
      <c r="F36" s="22">
        <f>[3]พค.47!AG38</f>
        <v>0</v>
      </c>
      <c r="G36" s="22">
        <f>[3]มิย.47!AG38</f>
        <v>0</v>
      </c>
      <c r="H36" s="22">
        <f>[3]กค.47!AG38</f>
        <v>0</v>
      </c>
      <c r="I36" s="22">
        <f>[3]สค.47!AG38</f>
        <v>0</v>
      </c>
      <c r="J36" s="22">
        <f>[3]กย.47!AG38</f>
        <v>0</v>
      </c>
      <c r="K36" s="22">
        <f>[3]ตค.47!AG38</f>
        <v>0</v>
      </c>
      <c r="L36" s="22">
        <f>[3]พย.47!AG38</f>
        <v>0</v>
      </c>
      <c r="M36" s="22">
        <f>[3]ธค.47!AG40</f>
        <v>12020</v>
      </c>
      <c r="N36" s="23">
        <v>12020</v>
      </c>
    </row>
    <row r="37" spans="1:14" x14ac:dyDescent="0.55000000000000004">
      <c r="A37" s="30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55000000000000004">
      <c r="A38" s="21" t="s">
        <v>36</v>
      </c>
      <c r="B38" s="22">
        <f>[3]มค.47!AH38</f>
        <v>8807.894736842105</v>
      </c>
      <c r="C38" s="22">
        <f>[3]กพ.47!AD35</f>
        <v>8690</v>
      </c>
      <c r="D38" s="22">
        <f>[3]มีค.47!AG35</f>
        <v>8650</v>
      </c>
      <c r="E38" s="22">
        <f>[3]เมย.47!AG35</f>
        <v>8850</v>
      </c>
      <c r="F38" s="22">
        <f>[3]พค.47!AG35</f>
        <v>8850</v>
      </c>
      <c r="G38" s="22">
        <f>[3]มิย.47!AG35</f>
        <v>8850</v>
      </c>
      <c r="H38" s="22">
        <f>[3]กค.47!AG37</f>
        <v>12950</v>
      </c>
      <c r="I38" s="22">
        <f>[3]สค.47!AG35</f>
        <v>8860</v>
      </c>
      <c r="J38" s="22">
        <f>[3]กย.47!AG35</f>
        <v>9050</v>
      </c>
      <c r="K38" s="22">
        <f>[3]ตค.47!AG35</f>
        <v>8580</v>
      </c>
      <c r="L38" s="22">
        <f>[3]พย.47!AG35</f>
        <v>8327.2727272727279</v>
      </c>
      <c r="M38" s="22">
        <f>[3]ธค.47!AG37</f>
        <v>8350</v>
      </c>
      <c r="N38" s="23">
        <f>AVERAGE(B38:M38)</f>
        <v>9067.9306220095696</v>
      </c>
    </row>
    <row r="39" spans="1:14" x14ac:dyDescent="0.55000000000000004">
      <c r="A39" s="30" t="s">
        <v>37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55000000000000004">
      <c r="A40" s="21" t="s">
        <v>38</v>
      </c>
      <c r="B40" s="22">
        <f>[3]มค.47!AH39</f>
        <v>4902.6315789473683</v>
      </c>
      <c r="C40" s="22">
        <f>[3]กพ.47!AD36</f>
        <v>3425</v>
      </c>
      <c r="D40" s="22">
        <f>[3]มีค.47!AG36</f>
        <v>3550</v>
      </c>
      <c r="E40" s="22">
        <f>[3]เมย.47!AG36</f>
        <v>3550</v>
      </c>
      <c r="F40" s="22">
        <f>[3]พค.47!AG36</f>
        <v>5090</v>
      </c>
      <c r="G40" s="22">
        <f>[3]มิย.47!AG36</f>
        <v>5392.8571428571431</v>
      </c>
      <c r="H40" s="22">
        <f>[3]กค.47!AG36</f>
        <v>5377.272727272727</v>
      </c>
      <c r="I40" s="22">
        <f>[3]สค.47!AG36</f>
        <v>5460</v>
      </c>
      <c r="J40" s="22">
        <f>[3]กย.47!AG36</f>
        <v>5009.090909090909</v>
      </c>
      <c r="K40" s="22">
        <f>[3]ตค.47!AG36</f>
        <v>4195</v>
      </c>
      <c r="L40" s="22">
        <f>[3]พย.47!AG36</f>
        <v>4672.727272727273</v>
      </c>
      <c r="M40" s="22">
        <f>[3]ธค.47!AG38</f>
        <v>5155</v>
      </c>
      <c r="N40" s="23">
        <f t="shared" si="1"/>
        <v>4648.2983025746189</v>
      </c>
    </row>
    <row r="41" spans="1:14" x14ac:dyDescent="0.55000000000000004">
      <c r="A41" s="21" t="s">
        <v>39</v>
      </c>
      <c r="B41" s="22">
        <f>[3]มค.47!AH42</f>
        <v>5618.4210526315792</v>
      </c>
      <c r="C41" s="22">
        <f>[3]กพ.47!AD39</f>
        <v>4630</v>
      </c>
      <c r="D41" s="22">
        <f>[3]มีค.47!AG39</f>
        <v>4538.636363636364</v>
      </c>
      <c r="E41" s="22">
        <f>[3]เมย.47!AG39</f>
        <v>4732.3529411764703</v>
      </c>
      <c r="F41" s="22">
        <f>[3]พค.47!AG39</f>
        <v>5675</v>
      </c>
      <c r="G41" s="22">
        <f>[3]มิย.47!AG39</f>
        <v>5816.666666666667</v>
      </c>
      <c r="H41" s="22">
        <f>[3]กค.47!AG39</f>
        <v>5681.818181818182</v>
      </c>
      <c r="I41" s="22">
        <f>[3]สค.47!AG39</f>
        <v>5660</v>
      </c>
      <c r="J41" s="22">
        <f>[3]กย.47!AG39</f>
        <v>5295.454545454545</v>
      </c>
      <c r="K41" s="22">
        <f>[3]ตค.47!AG39</f>
        <v>4525</v>
      </c>
      <c r="L41" s="22">
        <f>[3]พย.47!AG39</f>
        <v>4972.727272727273</v>
      </c>
      <c r="M41" s="22">
        <f>[3]ธค.47!AG41</f>
        <v>5370</v>
      </c>
      <c r="N41" s="23">
        <f t="shared" si="1"/>
        <v>5209.6730853425897</v>
      </c>
    </row>
    <row r="42" spans="1:14" x14ac:dyDescent="0.55000000000000004">
      <c r="A42" s="21" t="s">
        <v>40</v>
      </c>
      <c r="B42" s="24" t="s">
        <v>43</v>
      </c>
      <c r="C42" s="22">
        <f>[3]กพ.47!AD40</f>
        <v>0</v>
      </c>
      <c r="D42" s="22">
        <f>[3]มีค.47!T40</f>
        <v>0</v>
      </c>
      <c r="E42" s="22">
        <f>[3]เมย.47!AG40</f>
        <v>0</v>
      </c>
      <c r="F42" s="22">
        <f>[3]พค.47!AG40</f>
        <v>0</v>
      </c>
      <c r="G42" s="22">
        <f>[3]มิย.47!AG40</f>
        <v>0</v>
      </c>
      <c r="H42" s="22">
        <f>[3]กค.47!AG40</f>
        <v>0</v>
      </c>
      <c r="I42" s="22">
        <f>[3]สค.47!AG40</f>
        <v>0</v>
      </c>
      <c r="J42" s="22">
        <f>[3]กย.47!AG40</f>
        <v>0</v>
      </c>
      <c r="K42" s="22">
        <f>[3]ตค.47!AG40</f>
        <v>0</v>
      </c>
      <c r="L42" s="22">
        <f>[3]พย.47!AG40</f>
        <v>0</v>
      </c>
      <c r="M42" s="22">
        <f>[3]ธค.47!AG42</f>
        <v>0</v>
      </c>
      <c r="N42" s="29" t="s">
        <v>43</v>
      </c>
    </row>
    <row r="43" spans="1:14" x14ac:dyDescent="0.55000000000000004">
      <c r="A43" s="31" t="s">
        <v>41</v>
      </c>
      <c r="B43" s="26">
        <f>[3]มค.47!AH44</f>
        <v>4592.105263157895</v>
      </c>
      <c r="C43" s="25">
        <f>[3]กพ.47!AD41</f>
        <v>3450</v>
      </c>
      <c r="D43" s="25">
        <f>[3]มีค.47!AG41</f>
        <v>3238.6363636363635</v>
      </c>
      <c r="E43" s="25">
        <f>[3]เมย.47!AG41</f>
        <v>3567.6470588235293</v>
      </c>
      <c r="F43" s="25">
        <f>[3]พค.47!AG41</f>
        <v>4750</v>
      </c>
      <c r="G43" s="25">
        <f>[3]มิย.47!AG41</f>
        <v>4750</v>
      </c>
      <c r="H43" s="25">
        <f>[3]กค.47!AG41</f>
        <v>4500</v>
      </c>
      <c r="I43" s="25">
        <f>[3]สค.47!AG41</f>
        <v>4250</v>
      </c>
      <c r="J43" s="25">
        <f>[3]กย.47!AG41</f>
        <v>4209.090909090909</v>
      </c>
      <c r="K43" s="25">
        <f>[3]ตค.47!AG41</f>
        <v>3475</v>
      </c>
      <c r="L43" s="25">
        <f>[3]พย.47!AG41</f>
        <v>4109.090909090909</v>
      </c>
      <c r="M43" s="25">
        <f>[3]ธค.47!AG43</f>
        <v>4500</v>
      </c>
      <c r="N43" s="27">
        <f>AVERAGE(B43:M43)</f>
        <v>4115.9642086499671</v>
      </c>
    </row>
    <row r="44" spans="1:14" x14ac:dyDescent="0.55000000000000004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</row>
    <row r="45" spans="1:14" x14ac:dyDescent="0.55000000000000004">
      <c r="A45" s="2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x14ac:dyDescent="0.55000000000000004">
      <c r="A46" s="28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9" spans="6:6" x14ac:dyDescent="0.55000000000000004">
      <c r="F49" s="35"/>
    </row>
  </sheetData>
  <mergeCells count="1">
    <mergeCell ref="A1:N1"/>
  </mergeCells>
  <pageMargins left="0.4" right="0.31496062992125984" top="0.38" bottom="0.25" header="0.23" footer="0.25"/>
  <pageSetup paperSize="9" orientation="landscape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3" sqref="A3:A43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4" width="10.7109375" style="18" customWidth="1"/>
    <col min="15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0" width="10.7109375" style="18" customWidth="1"/>
    <col min="271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6" width="10.7109375" style="18" customWidth="1"/>
    <col min="527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2" width="10.7109375" style="18" customWidth="1"/>
    <col min="783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8" width="10.7109375" style="18" customWidth="1"/>
    <col min="1039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4" width="10.7109375" style="18" customWidth="1"/>
    <col min="1295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0" width="10.7109375" style="18" customWidth="1"/>
    <col min="1551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6" width="10.7109375" style="18" customWidth="1"/>
    <col min="1807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2" width="10.7109375" style="18" customWidth="1"/>
    <col min="2063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8" width="10.7109375" style="18" customWidth="1"/>
    <col min="2319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4" width="10.7109375" style="18" customWidth="1"/>
    <col min="2575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0" width="10.7109375" style="18" customWidth="1"/>
    <col min="2831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6" width="10.7109375" style="18" customWidth="1"/>
    <col min="3087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2" width="10.7109375" style="18" customWidth="1"/>
    <col min="3343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8" width="10.7109375" style="18" customWidth="1"/>
    <col min="3599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4" width="10.7109375" style="18" customWidth="1"/>
    <col min="3855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0" width="10.7109375" style="18" customWidth="1"/>
    <col min="4111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6" width="10.7109375" style="18" customWidth="1"/>
    <col min="4367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2" width="10.7109375" style="18" customWidth="1"/>
    <col min="4623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8" width="10.7109375" style="18" customWidth="1"/>
    <col min="4879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4" width="10.7109375" style="18" customWidth="1"/>
    <col min="5135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0" width="10.7109375" style="18" customWidth="1"/>
    <col min="5391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6" width="10.7109375" style="18" customWidth="1"/>
    <col min="5647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2" width="10.7109375" style="18" customWidth="1"/>
    <col min="5903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8" width="10.7109375" style="18" customWidth="1"/>
    <col min="6159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4" width="10.7109375" style="18" customWidth="1"/>
    <col min="6415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0" width="10.7109375" style="18" customWidth="1"/>
    <col min="6671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6" width="10.7109375" style="18" customWidth="1"/>
    <col min="6927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2" width="10.7109375" style="18" customWidth="1"/>
    <col min="7183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8" width="10.7109375" style="18" customWidth="1"/>
    <col min="7439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4" width="10.7109375" style="18" customWidth="1"/>
    <col min="7695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0" width="10.7109375" style="18" customWidth="1"/>
    <col min="7951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6" width="10.7109375" style="18" customWidth="1"/>
    <col min="8207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2" width="10.7109375" style="18" customWidth="1"/>
    <col min="8463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8" width="10.7109375" style="18" customWidth="1"/>
    <col min="8719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4" width="10.7109375" style="18" customWidth="1"/>
    <col min="8975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0" width="10.7109375" style="18" customWidth="1"/>
    <col min="9231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6" width="10.7109375" style="18" customWidth="1"/>
    <col min="9487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2" width="10.7109375" style="18" customWidth="1"/>
    <col min="9743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8" width="10.7109375" style="18" customWidth="1"/>
    <col min="9999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4" width="10.7109375" style="18" customWidth="1"/>
    <col min="10255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0" width="10.7109375" style="18" customWidth="1"/>
    <col min="10511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6" width="10.7109375" style="18" customWidth="1"/>
    <col min="10767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2" width="10.7109375" style="18" customWidth="1"/>
    <col min="11023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8" width="10.7109375" style="18" customWidth="1"/>
    <col min="11279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4" width="10.7109375" style="18" customWidth="1"/>
    <col min="11535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0" width="10.7109375" style="18" customWidth="1"/>
    <col min="11791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6" width="10.7109375" style="18" customWidth="1"/>
    <col min="12047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2" width="10.7109375" style="18" customWidth="1"/>
    <col min="12303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8" width="10.7109375" style="18" customWidth="1"/>
    <col min="12559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4" width="10.7109375" style="18" customWidth="1"/>
    <col min="12815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0" width="10.7109375" style="18" customWidth="1"/>
    <col min="13071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6" width="10.7109375" style="18" customWidth="1"/>
    <col min="13327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2" width="10.7109375" style="18" customWidth="1"/>
    <col min="13583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8" width="10.7109375" style="18" customWidth="1"/>
    <col min="13839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4" width="10.7109375" style="18" customWidth="1"/>
    <col min="14095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0" width="10.7109375" style="18" customWidth="1"/>
    <col min="14351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6" width="10.7109375" style="18" customWidth="1"/>
    <col min="14607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2" width="10.7109375" style="18" customWidth="1"/>
    <col min="14863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8" width="10.7109375" style="18" customWidth="1"/>
    <col min="15119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4" width="10.7109375" style="18" customWidth="1"/>
    <col min="15375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0" width="10.7109375" style="18" customWidth="1"/>
    <col min="15631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6" width="10.7109375" style="18" customWidth="1"/>
    <col min="15887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2" width="10.7109375" style="18" customWidth="1"/>
    <col min="16143" max="16384" width="9.140625" style="18"/>
  </cols>
  <sheetData>
    <row r="1" spans="1:14" x14ac:dyDescent="0.55000000000000004">
      <c r="A1" s="37" t="s">
        <v>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55000000000000004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19" t="s">
        <v>14</v>
      </c>
    </row>
    <row r="3" spans="1:14" x14ac:dyDescent="0.55000000000000004">
      <c r="A3" s="21" t="s">
        <v>15</v>
      </c>
      <c r="B3" s="22">
        <f>[4]มค!AG3</f>
        <v>15900</v>
      </c>
      <c r="C3" s="22">
        <f>[4]กพ!AD3</f>
        <v>15900</v>
      </c>
      <c r="D3" s="22">
        <f>[4]มีค!AG3</f>
        <v>15900</v>
      </c>
      <c r="E3" s="22">
        <f>[4]เมย!AG3</f>
        <v>15900</v>
      </c>
      <c r="F3" s="22">
        <f>[4]พค!AG3</f>
        <v>15900</v>
      </c>
      <c r="G3" s="22">
        <f>[4]มิย!AG3</f>
        <v>15527.272727272728</v>
      </c>
      <c r="H3" s="22">
        <f>[4]กค!AG3</f>
        <v>15500</v>
      </c>
      <c r="I3" s="22">
        <f>[4]สค!AG3</f>
        <v>15809.09090909091</v>
      </c>
      <c r="J3" s="22">
        <f>[4]กย!AG3</f>
        <v>15636.363636363636</v>
      </c>
      <c r="K3" s="22">
        <f>[4]ตค!AG3</f>
        <v>15600</v>
      </c>
      <c r="L3" s="22">
        <f>[4]ธค!AG3</f>
        <v>15600</v>
      </c>
      <c r="M3" s="22">
        <f>[4]ธค!AG3</f>
        <v>15600</v>
      </c>
      <c r="N3" s="23">
        <f>AVERAGE(B3:M3)</f>
        <v>15731.060606060608</v>
      </c>
    </row>
    <row r="4" spans="1:14" x14ac:dyDescent="0.55000000000000004">
      <c r="A4" s="21" t="s">
        <v>45</v>
      </c>
      <c r="B4" s="22">
        <f>[4]มค!AG4</f>
        <v>0</v>
      </c>
      <c r="C4" s="22">
        <f>[4]กพ!AD4</f>
        <v>0</v>
      </c>
      <c r="D4" s="22">
        <f>[4]มีค!AG4</f>
        <v>0</v>
      </c>
      <c r="E4" s="22">
        <f>[4]เมย!AG4</f>
        <v>0</v>
      </c>
      <c r="F4" s="22">
        <f>[4]พค!AG4</f>
        <v>0</v>
      </c>
      <c r="G4" s="22">
        <f>[4]มิย!AG4</f>
        <v>0</v>
      </c>
      <c r="H4" s="22">
        <f>[4]กค!AG4</f>
        <v>0</v>
      </c>
      <c r="I4" s="22">
        <f>[4]สค!AG4</f>
        <v>0</v>
      </c>
      <c r="J4" s="22">
        <f>[4]กย!AG4</f>
        <v>0</v>
      </c>
      <c r="K4" s="22">
        <f>[4]ตค!AG4</f>
        <v>0</v>
      </c>
      <c r="L4" s="24" t="s">
        <v>43</v>
      </c>
      <c r="M4" s="22">
        <f>[4]ธค!AG4</f>
        <v>0</v>
      </c>
      <c r="N4" s="23">
        <f>AVERAGE(B4:M4)</f>
        <v>0</v>
      </c>
    </row>
    <row r="5" spans="1:14" x14ac:dyDescent="0.55000000000000004">
      <c r="A5" s="21" t="s">
        <v>17</v>
      </c>
      <c r="B5" s="22">
        <f>[4]มค!AG5</f>
        <v>15100</v>
      </c>
      <c r="C5" s="22">
        <f>[4]กพ!AD5</f>
        <v>15400</v>
      </c>
      <c r="D5" s="22">
        <f>[4]มีค!AG5</f>
        <v>15400</v>
      </c>
      <c r="E5" s="22">
        <f>[4]เมย!AG5</f>
        <v>15400</v>
      </c>
      <c r="F5" s="22">
        <f>[4]พค!AG5</f>
        <v>15250</v>
      </c>
      <c r="G5" s="22">
        <f>[4]มิย!AG5</f>
        <v>14709.09090909091</v>
      </c>
      <c r="H5" s="22">
        <f>[4]กค!AG5</f>
        <v>14607.894736842105</v>
      </c>
      <c r="I5" s="22">
        <f>[4]สค!AG5</f>
        <v>15020.454545454546</v>
      </c>
      <c r="J5" s="22">
        <f>[4]กย!AG5</f>
        <v>15009.09090909091</v>
      </c>
      <c r="K5" s="22">
        <f>[4]ตค!AG5</f>
        <v>15000</v>
      </c>
      <c r="L5" s="22">
        <f>[4]พย!AG5</f>
        <v>14681.818181818182</v>
      </c>
      <c r="M5" s="22">
        <f>[4]ธค!AG5</f>
        <v>14650</v>
      </c>
      <c r="N5" s="23">
        <f t="shared" ref="N5:N22" si="0">AVERAGE(B5:M5)</f>
        <v>15019.029106858054</v>
      </c>
    </row>
    <row r="6" spans="1:14" x14ac:dyDescent="0.55000000000000004">
      <c r="A6" s="21" t="s">
        <v>46</v>
      </c>
      <c r="B6" s="22">
        <f>[4]มค!AG6</f>
        <v>0</v>
      </c>
      <c r="C6" s="22">
        <f>[4]กพ!AD6</f>
        <v>0</v>
      </c>
      <c r="D6" s="22">
        <f>[4]มีค!AG6</f>
        <v>0</v>
      </c>
      <c r="E6" s="22">
        <f>[4]เมย!AG6</f>
        <v>0</v>
      </c>
      <c r="F6" s="22">
        <f>[4]พค!AG6</f>
        <v>0</v>
      </c>
      <c r="G6" s="22">
        <f>[4]มิย!AG6</f>
        <v>0</v>
      </c>
      <c r="H6" s="22">
        <f>[4]กค!AG6</f>
        <v>0</v>
      </c>
      <c r="I6" s="22">
        <f>[4]สค!AG6</f>
        <v>0</v>
      </c>
      <c r="J6" s="22">
        <f>[4]กย!AG6</f>
        <v>0</v>
      </c>
      <c r="K6" s="22">
        <f>[4]ตค!AG6</f>
        <v>0</v>
      </c>
      <c r="L6" s="22">
        <f>[4]พย!AG6</f>
        <v>0</v>
      </c>
      <c r="M6" s="22">
        <f>[4]ธค!AG6</f>
        <v>0</v>
      </c>
      <c r="N6" s="23">
        <f t="shared" si="0"/>
        <v>0</v>
      </c>
    </row>
    <row r="7" spans="1:14" x14ac:dyDescent="0.55000000000000004">
      <c r="A7" s="21" t="s">
        <v>18</v>
      </c>
      <c r="B7" s="22">
        <f>[4]มค!AG7</f>
        <v>9090</v>
      </c>
      <c r="C7" s="22">
        <f>[4]กพ!AD7</f>
        <v>9093.75</v>
      </c>
      <c r="D7" s="22">
        <f>[4]มีค!AG7</f>
        <v>8828.2608695652179</v>
      </c>
      <c r="E7" s="22">
        <f>[4]เมย!AG7</f>
        <v>8750</v>
      </c>
      <c r="F7" s="22">
        <f>[4]พค!AG7</f>
        <v>8694.4444444444453</v>
      </c>
      <c r="G7" s="22">
        <f>[4]มิย!AG7</f>
        <v>8463.636363636364</v>
      </c>
      <c r="H7" s="22">
        <f>[4]กค!AG7</f>
        <v>8502.6315789473683</v>
      </c>
      <c r="I7" s="22">
        <f>[4]สค!AG7</f>
        <v>9077.2727272727279</v>
      </c>
      <c r="J7" s="22">
        <f>[4]กย!AG7</f>
        <v>8981.818181818182</v>
      </c>
      <c r="K7" s="22">
        <f>[4]ตค!AG7</f>
        <v>8975</v>
      </c>
      <c r="L7" s="22">
        <f>[4]พย!AG7</f>
        <v>8729.545454545454</v>
      </c>
      <c r="M7" s="22">
        <f>[4]ธค!AG7</f>
        <v>8550</v>
      </c>
      <c r="N7" s="23">
        <f>AVERAGE(B7:M7)</f>
        <v>8811.363301685813</v>
      </c>
    </row>
    <row r="8" spans="1:14" x14ac:dyDescent="0.55000000000000004">
      <c r="A8" s="21" t="s">
        <v>46</v>
      </c>
      <c r="B8" s="22">
        <f>[4]มค!AG8</f>
        <v>0</v>
      </c>
      <c r="C8" s="22">
        <f>[4]กพ!AD8</f>
        <v>0</v>
      </c>
      <c r="D8" s="22">
        <f>[4]มีค!AG8</f>
        <v>0</v>
      </c>
      <c r="E8" s="22">
        <f>[4]เมย!AG8</f>
        <v>0</v>
      </c>
      <c r="F8" s="22">
        <f>[4]พค!AG8</f>
        <v>0</v>
      </c>
      <c r="G8" s="22">
        <f>[4]มิย!AG8</f>
        <v>0</v>
      </c>
      <c r="H8" s="22">
        <f>[4]กค!AG8</f>
        <v>0</v>
      </c>
      <c r="I8" s="22">
        <f>[4]สค!AG8</f>
        <v>0</v>
      </c>
      <c r="J8" s="22">
        <f>[4]กย!AG8</f>
        <v>0</v>
      </c>
      <c r="K8" s="22">
        <f>[4]ตค!AG8</f>
        <v>0</v>
      </c>
      <c r="L8" s="22">
        <f>[4]พย!AG8</f>
        <v>0</v>
      </c>
      <c r="M8" s="22">
        <f>[4]ธค!AG8</f>
        <v>0</v>
      </c>
      <c r="N8" s="23">
        <f t="shared" si="0"/>
        <v>0</v>
      </c>
    </row>
    <row r="9" spans="1:14" x14ac:dyDescent="0.55000000000000004">
      <c r="A9" s="21" t="s">
        <v>19</v>
      </c>
      <c r="B9" s="22">
        <f>[4]มค!AG9</f>
        <v>12300</v>
      </c>
      <c r="C9" s="22">
        <f>[4]กพ!AD9</f>
        <v>12300</v>
      </c>
      <c r="D9" s="22">
        <f>[4]มีค!AG9</f>
        <v>12300</v>
      </c>
      <c r="E9" s="22">
        <f>[4]เมย!AG9</f>
        <v>12850</v>
      </c>
      <c r="F9" s="22">
        <f>[4]พค!AG9</f>
        <v>12950</v>
      </c>
      <c r="G9" s="22">
        <f>[4]มิย!AG9</f>
        <v>12950</v>
      </c>
      <c r="H9" s="22">
        <f>[4]กค!AG9</f>
        <v>12950</v>
      </c>
      <c r="I9" s="22">
        <f>[4]สค!AG9</f>
        <v>12950</v>
      </c>
      <c r="J9" s="22">
        <f>[4]กย!AG9</f>
        <v>12950</v>
      </c>
      <c r="K9" s="22">
        <f>[4]ตค!AG9</f>
        <v>12950</v>
      </c>
      <c r="L9" s="22">
        <f>[4]พย!AG9</f>
        <v>12835.454545454546</v>
      </c>
      <c r="M9" s="22">
        <f>[4]ธค!AG9</f>
        <v>12950</v>
      </c>
      <c r="N9" s="23">
        <f t="shared" si="0"/>
        <v>12769.621212121214</v>
      </c>
    </row>
    <row r="10" spans="1:14" x14ac:dyDescent="0.55000000000000004">
      <c r="A10" s="21" t="s">
        <v>46</v>
      </c>
      <c r="B10" s="22">
        <f>[4]มค!AG10</f>
        <v>0</v>
      </c>
      <c r="C10" s="22">
        <f>[4]กพ!AD10</f>
        <v>0</v>
      </c>
      <c r="D10" s="22">
        <f>[4]มีค!AG10</f>
        <v>0</v>
      </c>
      <c r="E10" s="22">
        <f>[4]เมย!AG10</f>
        <v>0</v>
      </c>
      <c r="F10" s="22">
        <f>[4]พค!AG10</f>
        <v>0</v>
      </c>
      <c r="G10" s="22">
        <f>[4]มิย!AG10</f>
        <v>0</v>
      </c>
      <c r="H10" s="22">
        <f>[4]กค!AG10</f>
        <v>0</v>
      </c>
      <c r="I10" s="22">
        <f>[4]สค!AG10</f>
        <v>0</v>
      </c>
      <c r="J10" s="22">
        <f>[4]กย!AG10</f>
        <v>0</v>
      </c>
      <c r="K10" s="22">
        <f>[4]ตค!AG10</f>
        <v>0</v>
      </c>
      <c r="L10" s="22">
        <f>[4]พย!AG10</f>
        <v>0</v>
      </c>
      <c r="M10" s="22">
        <f>[4]ธค!AG10</f>
        <v>0</v>
      </c>
      <c r="N10" s="23">
        <f>AVERAGE(B10:M10)</f>
        <v>0</v>
      </c>
    </row>
    <row r="11" spans="1:14" x14ac:dyDescent="0.55000000000000004">
      <c r="A11" s="21" t="s">
        <v>20</v>
      </c>
      <c r="B11" s="22">
        <f>[4]มค!AG11</f>
        <v>11900</v>
      </c>
      <c r="C11" s="22">
        <f>[4]กพ!AD11</f>
        <v>11900</v>
      </c>
      <c r="D11" s="22">
        <f>[4]มีค!AG11</f>
        <v>11900</v>
      </c>
      <c r="E11" s="22">
        <f>[4]เมย!AG11</f>
        <v>12626.470588235294</v>
      </c>
      <c r="F11" s="22">
        <f>[4]พค!AG11</f>
        <v>12750</v>
      </c>
      <c r="G11" s="22">
        <f>[4]มิย!AG11</f>
        <v>12750</v>
      </c>
      <c r="H11" s="22">
        <f>[4]กค!AG11</f>
        <v>12750</v>
      </c>
      <c r="I11" s="22">
        <f>[4]สค!AG11</f>
        <v>12750</v>
      </c>
      <c r="J11" s="22">
        <f>[4]กย!AG11</f>
        <v>12750</v>
      </c>
      <c r="K11" s="22">
        <f>[4]ตค!AG11</f>
        <v>12750</v>
      </c>
      <c r="L11" s="22">
        <f>[4]พย!AG11</f>
        <v>12750</v>
      </c>
      <c r="M11" s="22">
        <f>[4]ธค!AG11</f>
        <v>12750</v>
      </c>
      <c r="N11" s="23">
        <f t="shared" si="0"/>
        <v>12527.205882352942</v>
      </c>
    </row>
    <row r="12" spans="1:14" x14ac:dyDescent="0.55000000000000004">
      <c r="A12" s="21" t="s">
        <v>47</v>
      </c>
      <c r="B12" s="22">
        <f>[4]มค!AG12</f>
        <v>10690</v>
      </c>
      <c r="C12" s="22">
        <f>[4]กพ!AD12</f>
        <v>10743.75</v>
      </c>
      <c r="D12" s="22">
        <f>[4]มีค!AG12</f>
        <v>10867.608695652174</v>
      </c>
      <c r="E12" s="22">
        <f>[4]เมย!AG12</f>
        <v>11345.588235294117</v>
      </c>
      <c r="F12" s="22">
        <f>[4]พค!AG12</f>
        <v>11375</v>
      </c>
      <c r="G12" s="22">
        <f>[4]มิย!AG12</f>
        <v>11225</v>
      </c>
      <c r="H12" s="22">
        <f>[4]กค!AG12</f>
        <v>11077.631578947368</v>
      </c>
      <c r="I12" s="22">
        <f>[4]สค!AG12</f>
        <v>11252.272727272728</v>
      </c>
      <c r="J12" s="22">
        <f>[4]กย!AG12</f>
        <v>11306.818181818182</v>
      </c>
      <c r="K12" s="22">
        <f>[4]ตค!AG12</f>
        <v>11335</v>
      </c>
      <c r="L12" s="22">
        <f>[4]พย!AG12</f>
        <v>11035</v>
      </c>
      <c r="M12" s="22">
        <f>[4]ธค!AG12</f>
        <v>11125</v>
      </c>
      <c r="N12" s="23">
        <f t="shared" si="0"/>
        <v>11114.889118248713</v>
      </c>
    </row>
    <row r="13" spans="1:14" x14ac:dyDescent="0.55000000000000004">
      <c r="A13" s="21" t="s">
        <v>21</v>
      </c>
      <c r="B13" s="22">
        <f>[4]มค!AG13</f>
        <v>11700</v>
      </c>
      <c r="C13" s="22">
        <f>[4]กพ!AD13</f>
        <v>11700</v>
      </c>
      <c r="D13" s="22">
        <f>[4]มีค!AG13</f>
        <v>11242.173913043478</v>
      </c>
      <c r="E13" s="22">
        <f>[4]เมย!AG13</f>
        <v>12426.470588235294</v>
      </c>
      <c r="F13" s="22">
        <f>[4]พค!AG13</f>
        <v>12550</v>
      </c>
      <c r="G13" s="22">
        <f>[4]มิย!AG13</f>
        <v>12550</v>
      </c>
      <c r="H13" s="22">
        <f>[4]กค!AG13</f>
        <v>12550</v>
      </c>
      <c r="I13" s="22">
        <f>[4]สค!AG13</f>
        <v>12550</v>
      </c>
      <c r="J13" s="22">
        <f>[4]กย!AG13</f>
        <v>12550</v>
      </c>
      <c r="K13" s="22">
        <f>[4]ตค!AG13</f>
        <v>12550</v>
      </c>
      <c r="L13" s="22">
        <f>[4]พย!AG13</f>
        <v>12550</v>
      </c>
      <c r="M13" s="22">
        <f>[4]ธค!AG13</f>
        <v>12550</v>
      </c>
      <c r="N13" s="23">
        <f t="shared" si="0"/>
        <v>12289.053708439897</v>
      </c>
    </row>
    <row r="14" spans="1:14" x14ac:dyDescent="0.55000000000000004">
      <c r="A14" s="21" t="s">
        <v>47</v>
      </c>
      <c r="B14" s="22">
        <f>[4]มค!AG14</f>
        <v>10592.5</v>
      </c>
      <c r="C14" s="22">
        <f>[4]กพ!AD14</f>
        <v>10646.875</v>
      </c>
      <c r="D14" s="22">
        <f>[4]มีค!AG14</f>
        <v>13379.130434782608</v>
      </c>
      <c r="E14" s="22">
        <f>[4]เมย!AG14</f>
        <v>11245.588235294117</v>
      </c>
      <c r="F14" s="22">
        <f>[4]พค!AG14</f>
        <v>11204.166666666666</v>
      </c>
      <c r="G14" s="22">
        <f>[4]มิย!AG14</f>
        <v>11120.454545454546</v>
      </c>
      <c r="H14" s="22">
        <f>[4]กค!AG14</f>
        <v>10980.263157894737</v>
      </c>
      <c r="I14" s="22">
        <f>[4]สค!AG14</f>
        <v>11102.272727272728</v>
      </c>
      <c r="J14" s="22">
        <f>[4]กย!AG14</f>
        <v>11156.818181818182</v>
      </c>
      <c r="K14" s="22">
        <f>[4]ตค!AG14</f>
        <v>11185</v>
      </c>
      <c r="L14" s="22">
        <f>[4]พย!AG14</f>
        <v>10890.90909090909</v>
      </c>
      <c r="M14" s="22">
        <f>[4]ธค!AG14</f>
        <v>10975</v>
      </c>
      <c r="N14" s="23">
        <f>AVERAGE(B14:M14)</f>
        <v>11206.581503341054</v>
      </c>
    </row>
    <row r="15" spans="1:14" x14ac:dyDescent="0.55000000000000004">
      <c r="A15" s="21" t="s">
        <v>22</v>
      </c>
      <c r="B15" s="22">
        <f>[4]มค!AG15</f>
        <v>0</v>
      </c>
      <c r="C15" s="22">
        <f>[4]กพ!AD15</f>
        <v>0</v>
      </c>
      <c r="D15" s="22">
        <f>[4]มีค!AG15</f>
        <v>0</v>
      </c>
      <c r="E15" s="22">
        <f>[4]เมย!AG15</f>
        <v>0</v>
      </c>
      <c r="F15" s="22">
        <f>[4]พค!AG15</f>
        <v>0</v>
      </c>
      <c r="G15" s="22">
        <f>[4]มิย!AG15</f>
        <v>0</v>
      </c>
      <c r="H15" s="22">
        <f>[4]กค!AG15</f>
        <v>0</v>
      </c>
      <c r="I15" s="22">
        <f>[4]สค!AG15</f>
        <v>0</v>
      </c>
      <c r="J15" s="22">
        <f>[4]กย!AG15</f>
        <v>0</v>
      </c>
      <c r="K15" s="24" t="s">
        <v>43</v>
      </c>
      <c r="L15" s="24" t="s">
        <v>43</v>
      </c>
      <c r="M15" s="24" t="s">
        <v>43</v>
      </c>
      <c r="N15" s="23">
        <f t="shared" si="0"/>
        <v>0</v>
      </c>
    </row>
    <row r="16" spans="1:14" x14ac:dyDescent="0.55000000000000004">
      <c r="A16" s="21" t="s">
        <v>46</v>
      </c>
      <c r="B16" s="22">
        <f>[4]มค!AG16</f>
        <v>0</v>
      </c>
      <c r="C16" s="22">
        <f>[4]กพ!AD16</f>
        <v>0</v>
      </c>
      <c r="D16" s="22">
        <f>[4]มีค!AG16</f>
        <v>0</v>
      </c>
      <c r="E16" s="22">
        <f>[4]เมย!AG16</f>
        <v>0</v>
      </c>
      <c r="F16" s="22">
        <f>[4]พค!AG16</f>
        <v>0</v>
      </c>
      <c r="G16" s="22">
        <f>[4]มิย!AG16</f>
        <v>0</v>
      </c>
      <c r="H16" s="22">
        <f>[4]กค!AG16</f>
        <v>0</v>
      </c>
      <c r="I16" s="22">
        <f>[4]สค!AG16</f>
        <v>0</v>
      </c>
      <c r="J16" s="22">
        <f>[4]กย!AG16</f>
        <v>0</v>
      </c>
      <c r="K16" s="24" t="s">
        <v>43</v>
      </c>
      <c r="L16" s="24" t="s">
        <v>43</v>
      </c>
      <c r="M16" s="24" t="s">
        <v>43</v>
      </c>
      <c r="N16" s="23">
        <f t="shared" si="0"/>
        <v>0</v>
      </c>
    </row>
    <row r="17" spans="1:14" x14ac:dyDescent="0.55000000000000004">
      <c r="A17" s="21" t="s">
        <v>23</v>
      </c>
      <c r="B17" s="22">
        <f>[4]มค!AG17</f>
        <v>11300</v>
      </c>
      <c r="C17" s="22">
        <f>[4]กพ!AD17</f>
        <v>11300</v>
      </c>
      <c r="D17" s="22">
        <f>[4]มีค!AG17</f>
        <v>11300</v>
      </c>
      <c r="E17" s="22">
        <f>[4]เมย!AG17</f>
        <v>12202.941176470587</v>
      </c>
      <c r="F17" s="22">
        <f>[4]พค!AG17</f>
        <v>12350</v>
      </c>
      <c r="G17" s="22">
        <f>[4]มิย!AG17</f>
        <v>12350</v>
      </c>
      <c r="H17" s="22">
        <f>[4]กค!AG17</f>
        <v>12350</v>
      </c>
      <c r="I17" s="22">
        <f>[4]สค!AG17</f>
        <v>12350</v>
      </c>
      <c r="J17" s="22">
        <f>[4]กย!AG17</f>
        <v>12350</v>
      </c>
      <c r="K17" s="22">
        <f>[4]ตค!AG17</f>
        <v>12350</v>
      </c>
      <c r="L17" s="22">
        <f>[4]พย!AG17</f>
        <v>12350</v>
      </c>
      <c r="M17" s="22">
        <f>[4]ธค!AG17</f>
        <v>12350</v>
      </c>
      <c r="N17" s="23">
        <f t="shared" si="0"/>
        <v>12075.245098039217</v>
      </c>
    </row>
    <row r="18" spans="1:14" x14ac:dyDescent="0.55000000000000004">
      <c r="A18" s="21" t="s">
        <v>48</v>
      </c>
      <c r="B18" s="22">
        <f>[4]มค!AG18</f>
        <v>10492.5</v>
      </c>
      <c r="C18" s="22">
        <f>[4]กพ!AD18</f>
        <v>10552.1875</v>
      </c>
      <c r="D18" s="22">
        <f>[4]มีค!AG18</f>
        <v>10661.95652173913</v>
      </c>
      <c r="E18" s="22">
        <f>[4]เมย!AG18</f>
        <v>11151.470588235294</v>
      </c>
      <c r="F18" s="22">
        <f>[4]พค!AG18</f>
        <v>11063.888888888889</v>
      </c>
      <c r="G18" s="22">
        <f>[4]มิย!AG18</f>
        <v>11020.454545454546</v>
      </c>
      <c r="H18" s="22">
        <f>[4]กค!AG18</f>
        <v>10885.526315789473</v>
      </c>
      <c r="I18" s="22">
        <f>[4]สค!AG18</f>
        <v>11052.272727272728</v>
      </c>
      <c r="J18" s="22">
        <f>[4]กย!AG18</f>
        <v>11070.454545454546</v>
      </c>
      <c r="K18" s="22">
        <f>[4]ตค!AG18</f>
        <v>11092.5</v>
      </c>
      <c r="L18" s="22">
        <f>[4]พย!AG18</f>
        <v>10381.818181818182</v>
      </c>
      <c r="M18" s="22">
        <f>[4]ธค!AG18</f>
        <v>10875</v>
      </c>
      <c r="N18" s="23">
        <f t="shared" si="0"/>
        <v>10858.335817887733</v>
      </c>
    </row>
    <row r="19" spans="1:14" x14ac:dyDescent="0.55000000000000004">
      <c r="A19" s="21" t="s">
        <v>24</v>
      </c>
      <c r="B19" s="22">
        <f>[4]มค!AG19</f>
        <v>10900</v>
      </c>
      <c r="C19" s="22">
        <f>[4]กพ!AD19</f>
        <v>10900</v>
      </c>
      <c r="D19" s="22">
        <f>[4]มีค!AG19</f>
        <v>10900</v>
      </c>
      <c r="E19" s="22">
        <f>[4]เมย!AG19</f>
        <v>11979.411764705883</v>
      </c>
      <c r="F19" s="22">
        <f>[4]พค!AG19</f>
        <v>12150</v>
      </c>
      <c r="G19" s="22">
        <f>[4]มิย!AG19</f>
        <v>12150</v>
      </c>
      <c r="H19" s="22">
        <f>[4]กค!AG19</f>
        <v>12150</v>
      </c>
      <c r="I19" s="22">
        <f>[4]สค!AG19</f>
        <v>12150</v>
      </c>
      <c r="J19" s="22">
        <f>[4]กย!AG19</f>
        <v>12150</v>
      </c>
      <c r="K19" s="22">
        <f>[4]ตค!AG19</f>
        <v>12150</v>
      </c>
      <c r="L19" s="22">
        <f>[4]พย!AG19</f>
        <v>12150</v>
      </c>
      <c r="M19" s="22">
        <f>[4]ธค!AG19</f>
        <v>12150</v>
      </c>
      <c r="N19" s="23">
        <f t="shared" si="0"/>
        <v>11823.284313725489</v>
      </c>
    </row>
    <row r="20" spans="1:14" x14ac:dyDescent="0.55000000000000004">
      <c r="A20" s="21" t="s">
        <v>49</v>
      </c>
      <c r="B20" s="22">
        <f>[4]มค!AG20</f>
        <v>10242.5</v>
      </c>
      <c r="C20" s="22">
        <f>[4]กพ!AD20</f>
        <v>10309.375</v>
      </c>
      <c r="D20" s="22">
        <f>[4]มีค!AG20</f>
        <v>10438.04347826087</v>
      </c>
      <c r="E20" s="22">
        <f>[4]เมย!AG20</f>
        <v>10904.411764705883</v>
      </c>
      <c r="F20" s="22">
        <f>[4]พค!AG20</f>
        <v>10813.888888888889</v>
      </c>
      <c r="G20" s="22">
        <f>[4]มิย!AG20</f>
        <v>10775</v>
      </c>
      <c r="H20" s="22">
        <f>[4]กค!AG20</f>
        <v>10630.263157894737</v>
      </c>
      <c r="I20" s="22">
        <f>[4]สค!AG20</f>
        <v>10806.818181818182</v>
      </c>
      <c r="J20" s="22">
        <f>[4]กย!AG20</f>
        <v>10814.772727272728</v>
      </c>
      <c r="K20" s="22">
        <f>[4]ตค!AG20</f>
        <v>10385</v>
      </c>
      <c r="L20" s="22">
        <f>[4]พย!AG20</f>
        <v>10540.90909090909</v>
      </c>
      <c r="M20" s="22">
        <f>[4]ธค!AG20</f>
        <v>10625</v>
      </c>
      <c r="N20" s="23">
        <f t="shared" si="0"/>
        <v>10607.16519081253</v>
      </c>
    </row>
    <row r="21" spans="1:14" x14ac:dyDescent="0.55000000000000004">
      <c r="A21" s="21" t="s">
        <v>25</v>
      </c>
      <c r="B21" s="22">
        <f>[4]มค!AG21</f>
        <v>0</v>
      </c>
      <c r="C21" s="24">
        <f>[4]กพ!AD23</f>
        <v>0</v>
      </c>
      <c r="D21" s="22">
        <f>[4]มีค!AG21</f>
        <v>0</v>
      </c>
      <c r="E21" s="22">
        <f>[4]เมย!AG23</f>
        <v>0</v>
      </c>
      <c r="F21" s="22">
        <f>[4]พค!AG23</f>
        <v>0</v>
      </c>
      <c r="G21" s="22">
        <f>[4]มิย!AG23</f>
        <v>0</v>
      </c>
      <c r="H21" s="22">
        <f>[4]กค!AG23</f>
        <v>0</v>
      </c>
      <c r="I21" s="24">
        <f>[4]สค!AG23</f>
        <v>0</v>
      </c>
      <c r="J21" s="22">
        <f>[4]กย!AG23</f>
        <v>0</v>
      </c>
      <c r="K21" s="22">
        <f>[4]ตค!AG23</f>
        <v>0</v>
      </c>
      <c r="L21" s="22">
        <f>[4]พย!AG21</f>
        <v>0</v>
      </c>
      <c r="M21" s="22">
        <f>[4]ธค!AG21</f>
        <v>0</v>
      </c>
      <c r="N21" s="23">
        <f>AVERAGE(B21:M21)</f>
        <v>0</v>
      </c>
    </row>
    <row r="22" spans="1:14" x14ac:dyDescent="0.55000000000000004">
      <c r="A22" s="21" t="s">
        <v>47</v>
      </c>
      <c r="B22" s="22">
        <f>[4]มค!AG22</f>
        <v>10092.5</v>
      </c>
      <c r="C22" s="24">
        <f>[4]กพ!AD24</f>
        <v>10159.375</v>
      </c>
      <c r="D22" s="22">
        <f>[4]มีค!AG24</f>
        <v>10270.652173913044</v>
      </c>
      <c r="E22" s="22">
        <f>[4]เมย!AG24</f>
        <v>10595.588235294117</v>
      </c>
      <c r="F22" s="22">
        <f>[4]พค!AG24</f>
        <v>10516.666666666666</v>
      </c>
      <c r="G22" s="22">
        <f>[4]มิย!AG24</f>
        <v>10475</v>
      </c>
      <c r="H22" s="22">
        <f>[4]กค!AG24</f>
        <v>10718.421052631578</v>
      </c>
      <c r="I22" s="24">
        <f>[4]สค!AG24</f>
        <v>10504.545454545454</v>
      </c>
      <c r="J22" s="22">
        <f>[4]กย!AG24</f>
        <v>10520.454545454546</v>
      </c>
      <c r="K22" s="22">
        <f>[4]ตค!AG24</f>
        <v>10535</v>
      </c>
      <c r="L22" s="22">
        <f>[4]พย!AG24</f>
        <v>10322.727272727272</v>
      </c>
      <c r="M22" s="22">
        <f>[4]ธค!AG24</f>
        <v>10325</v>
      </c>
      <c r="N22" s="23">
        <f t="shared" si="0"/>
        <v>10419.660866769389</v>
      </c>
    </row>
    <row r="23" spans="1:14" x14ac:dyDescent="0.55000000000000004">
      <c r="A23" s="21" t="s">
        <v>26</v>
      </c>
      <c r="B23" s="24">
        <f>[4]มค!AG28</f>
        <v>0</v>
      </c>
      <c r="C23" s="24">
        <f>[4]กพ!AD25</f>
        <v>0</v>
      </c>
      <c r="D23" s="24">
        <f>[4]มีค!AG25</f>
        <v>0</v>
      </c>
      <c r="E23" s="24">
        <f>[4]เมย!AG25</f>
        <v>0</v>
      </c>
      <c r="F23" s="24">
        <f>[4]พค!AG25</f>
        <v>0</v>
      </c>
      <c r="G23" s="24">
        <f>[4]มิย!AG25</f>
        <v>0</v>
      </c>
      <c r="H23" s="24">
        <f>[4]กค!AG25</f>
        <v>0</v>
      </c>
      <c r="I23" s="24">
        <f>[4]สค!AG25</f>
        <v>0</v>
      </c>
      <c r="J23" s="22">
        <f>[4]กย!AG25</f>
        <v>0</v>
      </c>
      <c r="K23" s="22">
        <f>[4]ตค!AG25</f>
        <v>0</v>
      </c>
      <c r="L23" s="24" t="s">
        <v>43</v>
      </c>
      <c r="M23" s="24" t="s">
        <v>43</v>
      </c>
      <c r="N23" s="29" t="s">
        <v>43</v>
      </c>
    </row>
    <row r="24" spans="1:14" x14ac:dyDescent="0.55000000000000004">
      <c r="A24" s="21" t="s">
        <v>16</v>
      </c>
      <c r="B24" s="24">
        <f>[4]มค!AG29</f>
        <v>9842.5</v>
      </c>
      <c r="C24" s="24">
        <f>[4]กพ!AD26</f>
        <v>9934.375</v>
      </c>
      <c r="D24" s="24">
        <f>[4]มีค!AG26</f>
        <v>9994.565217391304</v>
      </c>
      <c r="E24" s="24">
        <f>[4]เมย!AG26</f>
        <v>10295.588235294117</v>
      </c>
      <c r="F24" s="24">
        <f>[4]พค!AG26</f>
        <v>10216.666666666666</v>
      </c>
      <c r="G24" s="24">
        <f>[4]มิย!AG26</f>
        <v>10175</v>
      </c>
      <c r="H24" s="24">
        <f>[4]กค!AG26</f>
        <v>10032.894736842105</v>
      </c>
      <c r="I24" s="24">
        <f>[4]สค!AG26</f>
        <v>10204.545454545454</v>
      </c>
      <c r="J24" s="22">
        <f>[4]กย!AG26</f>
        <v>10220.454545454546</v>
      </c>
      <c r="K24" s="22">
        <f>[4]ตค!AG26</f>
        <v>10235</v>
      </c>
      <c r="L24" s="22">
        <f>[4]พย!AG26</f>
        <v>9940.9090909090901</v>
      </c>
      <c r="M24" s="22">
        <f>[4]ธค!AG26</f>
        <v>10025</v>
      </c>
      <c r="N24" s="23">
        <f t="shared" ref="N24:N41" si="1">AVERAGE(B24:M24)</f>
        <v>10093.124912258607</v>
      </c>
    </row>
    <row r="25" spans="1:14" x14ac:dyDescent="0.55000000000000004">
      <c r="A25" s="30" t="s">
        <v>27</v>
      </c>
      <c r="B25" s="22"/>
      <c r="C25" s="22"/>
      <c r="D25" s="22"/>
      <c r="E25" s="22"/>
      <c r="F25" s="22"/>
      <c r="G25" s="22"/>
      <c r="H25" s="22"/>
      <c r="I25" s="22"/>
      <c r="J25" s="22"/>
      <c r="K25" s="38"/>
      <c r="L25" s="22"/>
      <c r="M25" s="22"/>
      <c r="N25" s="23"/>
    </row>
    <row r="26" spans="1:14" x14ac:dyDescent="0.55000000000000004">
      <c r="A26" s="21" t="s">
        <v>28</v>
      </c>
      <c r="B26" s="22">
        <f>[4]มค!AG30</f>
        <v>8850</v>
      </c>
      <c r="C26" s="22">
        <f>[4]กพ!AD27</f>
        <v>8850</v>
      </c>
      <c r="D26" s="22">
        <f>[4]มีค!AG27</f>
        <v>8850</v>
      </c>
      <c r="E26" s="22">
        <f>[4]เมย!AG27</f>
        <v>9685.2941176470595</v>
      </c>
      <c r="F26" s="22">
        <f>[4]พค!AG27</f>
        <v>9550</v>
      </c>
      <c r="G26" s="22">
        <f>[4]มิย!AG27</f>
        <v>9550</v>
      </c>
      <c r="H26" s="22">
        <f>[4]กค!AG27</f>
        <v>9634.21052631579</v>
      </c>
      <c r="I26" s="22">
        <f>[4]สค!AG27</f>
        <v>9604.545454545454</v>
      </c>
      <c r="J26" s="22">
        <f>[4]กย!AG27</f>
        <v>9550</v>
      </c>
      <c r="K26" s="22">
        <f>[4]ตค!AG27</f>
        <v>9550</v>
      </c>
      <c r="L26" s="22">
        <f>[4]พย!AG27</f>
        <v>9550</v>
      </c>
      <c r="M26" s="22">
        <f>[4]ธค!AG27</f>
        <v>9550</v>
      </c>
      <c r="N26" s="23">
        <f t="shared" si="1"/>
        <v>9397.8375082090261</v>
      </c>
    </row>
    <row r="27" spans="1:14" x14ac:dyDescent="0.55000000000000004">
      <c r="A27" s="21" t="s">
        <v>46</v>
      </c>
      <c r="B27" s="22">
        <f>[4]มค!AG31</f>
        <v>8280</v>
      </c>
      <c r="C27" s="22">
        <f>[4]กพ!AD28</f>
        <v>8410.9375</v>
      </c>
      <c r="D27" s="22">
        <f>[4]มีค!AG28</f>
        <v>8364.1304347826081</v>
      </c>
      <c r="E27" s="22">
        <f>[4]เมย!AG28</f>
        <v>8375</v>
      </c>
      <c r="F27" s="22">
        <f>[4]พค!AG28</f>
        <v>8300</v>
      </c>
      <c r="G27" s="22">
        <f>[4]มิย!AG28</f>
        <v>8175</v>
      </c>
      <c r="H27" s="22">
        <f>[4]กค!AG28</f>
        <v>8130.2631578947367</v>
      </c>
      <c r="I27" s="22">
        <f>[4]สค!AG28</f>
        <v>8252.2727272727279</v>
      </c>
      <c r="J27" s="22">
        <f>[4]กย!AG28</f>
        <v>8359.0909090909099</v>
      </c>
      <c r="K27" s="22">
        <f>[4]ตค!AG28</f>
        <v>8460</v>
      </c>
      <c r="L27" s="22">
        <f>[4]พย!AG28</f>
        <v>8122.727272727273</v>
      </c>
      <c r="M27" s="22">
        <f>[4]ธค!AG28</f>
        <v>8012.5</v>
      </c>
      <c r="N27" s="23">
        <f t="shared" si="1"/>
        <v>8270.1601668140229</v>
      </c>
    </row>
    <row r="28" spans="1:14" x14ac:dyDescent="0.55000000000000004">
      <c r="A28" s="21" t="s">
        <v>29</v>
      </c>
      <c r="B28" s="22">
        <f>[4]มค!AG32</f>
        <v>8600</v>
      </c>
      <c r="C28" s="22">
        <f>[4]กพ!AD29</f>
        <v>8600</v>
      </c>
      <c r="D28" s="22">
        <f>[4]มีค!AG29</f>
        <v>8600</v>
      </c>
      <c r="E28" s="22">
        <f>[4]เมย!AG29</f>
        <v>9027.6470588235297</v>
      </c>
      <c r="F28" s="22">
        <f>[4]พค!AG29</f>
        <v>9250</v>
      </c>
      <c r="G28" s="22">
        <f>[4]มิย!AG29</f>
        <v>9159.0909090909099</v>
      </c>
      <c r="H28" s="22">
        <f>[4]กค!AG29</f>
        <v>9250</v>
      </c>
      <c r="I28" s="22">
        <f>[4]สค!AG29</f>
        <v>9250</v>
      </c>
      <c r="J28" s="22">
        <f>[4]กย!AG29</f>
        <v>9250</v>
      </c>
      <c r="K28" s="22">
        <f>[4]ตค!AG29</f>
        <v>9250</v>
      </c>
      <c r="L28" s="22">
        <f>[4]พย!AG29</f>
        <v>9250</v>
      </c>
      <c r="M28" s="22">
        <f>[4]ธค!AG29</f>
        <v>9250</v>
      </c>
      <c r="N28" s="23">
        <f t="shared" si="1"/>
        <v>9061.3948306595357</v>
      </c>
    </row>
    <row r="29" spans="1:14" x14ac:dyDescent="0.55000000000000004">
      <c r="A29" s="21" t="s">
        <v>46</v>
      </c>
      <c r="B29" s="22">
        <f>[4]มค!AG33</f>
        <v>8182.5</v>
      </c>
      <c r="C29" s="22">
        <f>[4]กพ!AD30</f>
        <v>8309.375</v>
      </c>
      <c r="D29" s="22">
        <f>[4]มีค!AG30</f>
        <v>8264.1304347826081</v>
      </c>
      <c r="E29" s="22">
        <f>[4]เมย!AG30</f>
        <v>8275</v>
      </c>
      <c r="F29" s="22">
        <f>[4]พค!AG30</f>
        <v>8200</v>
      </c>
      <c r="G29" s="22">
        <f>[4]มิย!AG30</f>
        <v>8075</v>
      </c>
      <c r="H29" s="22">
        <f>[4]กค!AG30</f>
        <v>8030.2631578947367</v>
      </c>
      <c r="I29" s="22">
        <f>[4]สค!AG30</f>
        <v>8152.272727272727</v>
      </c>
      <c r="J29" s="22">
        <f>[4]กย!AG30</f>
        <v>8259.0909090909099</v>
      </c>
      <c r="K29" s="22">
        <f>[4]ตค!AG30</f>
        <v>8352.5</v>
      </c>
      <c r="L29" s="22">
        <f>[4]พย!AG30</f>
        <v>8022.727272727273</v>
      </c>
      <c r="M29" s="22">
        <f>[4]ธค!AG30</f>
        <v>7902.5</v>
      </c>
      <c r="N29" s="23">
        <f t="shared" si="1"/>
        <v>8168.779958480688</v>
      </c>
    </row>
    <row r="30" spans="1:14" x14ac:dyDescent="0.55000000000000004">
      <c r="A30" s="30" t="s">
        <v>30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1:14" x14ac:dyDescent="0.55000000000000004">
      <c r="A31" s="21" t="s">
        <v>31</v>
      </c>
      <c r="B31" s="22">
        <f>[4]มค!AG34</f>
        <v>11470</v>
      </c>
      <c r="C31" s="22">
        <f>[4]กพ!AD31</f>
        <v>11500</v>
      </c>
      <c r="D31" s="22">
        <f>[4]มีค!AG31</f>
        <v>11500</v>
      </c>
      <c r="E31" s="22">
        <f>[4]เมย!AG31</f>
        <v>11500</v>
      </c>
      <c r="F31" s="22">
        <f>[4]พค!AG31</f>
        <v>10350</v>
      </c>
      <c r="G31" s="22">
        <f>[4]มิย!AG31</f>
        <v>11500</v>
      </c>
      <c r="H31" s="22">
        <f>[4]กค!AG31</f>
        <v>11500</v>
      </c>
      <c r="I31" s="22">
        <f>[4]สค!AG31</f>
        <v>11500</v>
      </c>
      <c r="J31" s="22">
        <f>[4]กย!AG31</f>
        <v>11500</v>
      </c>
      <c r="K31" s="22">
        <f>[4]ตค!AG31</f>
        <v>11500</v>
      </c>
      <c r="L31" s="22">
        <f>[4]พย!AG31</f>
        <v>10954.545454545454</v>
      </c>
      <c r="M31" s="22">
        <f>[4]ธค!AG31</f>
        <v>10900</v>
      </c>
      <c r="N31" s="23">
        <f t="shared" si="1"/>
        <v>11306.212121212122</v>
      </c>
    </row>
    <row r="32" spans="1:14" x14ac:dyDescent="0.55000000000000004">
      <c r="A32" s="21" t="s">
        <v>50</v>
      </c>
      <c r="B32" s="22">
        <f>[4]มค!AG35</f>
        <v>0</v>
      </c>
      <c r="C32" s="22">
        <f>[4]กพ!AD32</f>
        <v>0</v>
      </c>
      <c r="D32" s="22">
        <f>[4]มีค!AG32</f>
        <v>0</v>
      </c>
      <c r="E32" s="22">
        <f>[4]เมย!AG32</f>
        <v>0</v>
      </c>
      <c r="F32" s="22">
        <f>[4]พค!AG32</f>
        <v>0</v>
      </c>
      <c r="G32" s="22">
        <f>[4]มิย!AG32</f>
        <v>0</v>
      </c>
      <c r="H32" s="22">
        <f>[4]กค!AG32</f>
        <v>0</v>
      </c>
      <c r="I32" s="22">
        <f>[4]สค!AG32</f>
        <v>0</v>
      </c>
      <c r="J32" s="22">
        <f>[4]กย!AG32</f>
        <v>0</v>
      </c>
      <c r="K32" s="22">
        <f>[4]กย!AH34</f>
        <v>0</v>
      </c>
      <c r="L32" s="22">
        <f>[4]พย!AG34</f>
        <v>0</v>
      </c>
      <c r="M32" s="22">
        <f>[4]ธค!AG34</f>
        <v>0</v>
      </c>
      <c r="N32" s="23"/>
    </row>
    <row r="33" spans="1:14" x14ac:dyDescent="0.55000000000000004">
      <c r="A33" s="21" t="s">
        <v>33</v>
      </c>
      <c r="B33" s="22">
        <f>[4]มค!AG36</f>
        <v>10460</v>
      </c>
      <c r="C33" s="22">
        <f>[4]กพ!AD33</f>
        <v>10500</v>
      </c>
      <c r="D33" s="22">
        <f>[4]มีค!AG33</f>
        <v>10500</v>
      </c>
      <c r="E33" s="22">
        <f>[4]เมย!AG33</f>
        <v>10500</v>
      </c>
      <c r="F33" s="22">
        <f>[4]พค!AG33</f>
        <v>10500</v>
      </c>
      <c r="G33" s="22">
        <f>[4]มิย!AG33</f>
        <v>10500</v>
      </c>
      <c r="H33" s="22">
        <f>[4]กค!AG33</f>
        <v>10500</v>
      </c>
      <c r="I33" s="22">
        <f>[4]สค!AG33</f>
        <v>10500</v>
      </c>
      <c r="J33" s="22">
        <f>[4]กย!AG33</f>
        <v>10500</v>
      </c>
      <c r="K33" s="22">
        <f>[4]ตค!AG33</f>
        <v>10500</v>
      </c>
      <c r="L33" s="22">
        <f>[4]พย!AG33</f>
        <v>10227.272727272728</v>
      </c>
      <c r="M33" s="22">
        <f>[4]ธค!AG33</f>
        <v>10200</v>
      </c>
      <c r="N33" s="23">
        <f t="shared" si="1"/>
        <v>10448.939393939394</v>
      </c>
    </row>
    <row r="34" spans="1:14" x14ac:dyDescent="0.55000000000000004">
      <c r="A34" s="21" t="s">
        <v>50</v>
      </c>
      <c r="B34" s="22">
        <f>[4]มค!AG37</f>
        <v>0</v>
      </c>
      <c r="C34" s="22">
        <f>[4]กพ!AD34</f>
        <v>0</v>
      </c>
      <c r="D34" s="22">
        <f>[4]มีค!AG34</f>
        <v>0</v>
      </c>
      <c r="E34" s="22">
        <f>[4]เมย!AG34</f>
        <v>0</v>
      </c>
      <c r="F34" s="22">
        <f>[4]พค!AG34</f>
        <v>0</v>
      </c>
      <c r="G34" s="22">
        <f>[4]มิย!AG34</f>
        <v>0</v>
      </c>
      <c r="H34" s="22">
        <f>[4]กค!AG34</f>
        <v>0</v>
      </c>
      <c r="I34" s="22">
        <f>[4]สค!AG34</f>
        <v>0</v>
      </c>
      <c r="J34" s="22">
        <f>[4]กย!AG34</f>
        <v>0</v>
      </c>
      <c r="K34" s="22">
        <f>[4]กย!AH36</f>
        <v>0</v>
      </c>
      <c r="L34" s="24" t="s">
        <v>43</v>
      </c>
      <c r="M34" s="24" t="s">
        <v>43</v>
      </c>
      <c r="N34" s="29"/>
    </row>
    <row r="35" spans="1:14" x14ac:dyDescent="0.55000000000000004">
      <c r="A35" s="21" t="s">
        <v>51</v>
      </c>
      <c r="B35" s="24">
        <f>[4]มค!AG40</f>
        <v>12140</v>
      </c>
      <c r="C35" s="24">
        <f>[4]กพ!AD37</f>
        <v>12187.5</v>
      </c>
      <c r="D35" s="22">
        <f>[4]มีค!AG37</f>
        <v>12200</v>
      </c>
      <c r="E35" s="22">
        <f>[4]เมย!AG37</f>
        <v>12200</v>
      </c>
      <c r="F35" s="22">
        <f>[4]พค!AG37</f>
        <v>12200</v>
      </c>
      <c r="G35" s="22">
        <f>[4]มิย!AG37</f>
        <v>12200</v>
      </c>
      <c r="H35" s="22">
        <f>[4]กค!AG37</f>
        <v>12200</v>
      </c>
      <c r="I35" s="22">
        <f>[4]สค!AG37</f>
        <v>12300</v>
      </c>
      <c r="J35" s="22">
        <f>[4]กย!AG37</f>
        <v>12300</v>
      </c>
      <c r="K35" s="22">
        <f>[4]ตค!AG37</f>
        <v>12300</v>
      </c>
      <c r="L35" s="22">
        <f>[4]พย!AG37</f>
        <v>11754.545454545454</v>
      </c>
      <c r="M35" s="22">
        <f>[4]ธค!AG37</f>
        <v>11700</v>
      </c>
      <c r="N35" s="23">
        <f t="shared" si="1"/>
        <v>12140.170454545454</v>
      </c>
    </row>
    <row r="36" spans="1:14" x14ac:dyDescent="0.55000000000000004">
      <c r="A36" s="21" t="s">
        <v>52</v>
      </c>
      <c r="B36" s="24">
        <f>[4]มค!AG41</f>
        <v>0</v>
      </c>
      <c r="C36" s="24">
        <f>[4]กพ!AD38</f>
        <v>0</v>
      </c>
      <c r="D36" s="22">
        <f>[4]มีค!AG38</f>
        <v>0</v>
      </c>
      <c r="E36" s="22">
        <f>[4]เมย!AG38</f>
        <v>0</v>
      </c>
      <c r="F36" s="22">
        <f>[4]พค!AG38</f>
        <v>0</v>
      </c>
      <c r="G36" s="22">
        <f>[4]มิย!AG38</f>
        <v>0</v>
      </c>
      <c r="H36" s="22">
        <f>[4]กค!AG38</f>
        <v>0</v>
      </c>
      <c r="I36" s="22">
        <f>[4]สค!AG38</f>
        <v>0</v>
      </c>
      <c r="J36" s="22">
        <f>[4]กย!AG38</f>
        <v>0</v>
      </c>
      <c r="K36" s="22">
        <f>[4]กย!AH38</f>
        <v>0</v>
      </c>
      <c r="L36" s="22">
        <f>[4]พย!AG38</f>
        <v>0</v>
      </c>
      <c r="M36" s="22">
        <f>[4]ธค!AG38</f>
        <v>0</v>
      </c>
      <c r="N36" s="23"/>
    </row>
    <row r="37" spans="1:14" x14ac:dyDescent="0.55000000000000004">
      <c r="A37" s="30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55000000000000004">
      <c r="A38" s="21" t="s">
        <v>36</v>
      </c>
      <c r="B38" s="22">
        <f>[4]มค!AG38</f>
        <v>8440</v>
      </c>
      <c r="C38" s="22">
        <f>[4]กพ!AD35</f>
        <v>8450</v>
      </c>
      <c r="D38" s="22">
        <f>[4]มีค!AG35</f>
        <v>8636.95652173913</v>
      </c>
      <c r="E38" s="22">
        <f>[4]เมย!AG35</f>
        <v>9150</v>
      </c>
      <c r="F38" s="22">
        <f>[4]พค!AG35</f>
        <v>8677.7777777777774</v>
      </c>
      <c r="G38" s="22">
        <f>[4]มิย!AG35</f>
        <v>8650</v>
      </c>
      <c r="H38" s="22">
        <f>[4]กค!AG35</f>
        <v>8650</v>
      </c>
      <c r="I38" s="22">
        <f>[4]สค!AG35</f>
        <v>8750</v>
      </c>
      <c r="J38" s="22">
        <f>[4]กย!AG35</f>
        <v>8750</v>
      </c>
      <c r="K38" s="22">
        <f>[4]ตค!AG35</f>
        <v>8750</v>
      </c>
      <c r="L38" s="22">
        <f>[4]พย!AG35</f>
        <v>8750</v>
      </c>
      <c r="M38" s="22">
        <f>[4]ธค!AG35</f>
        <v>8750</v>
      </c>
      <c r="N38" s="23">
        <f>AVERAGE(B38:M38)</f>
        <v>8700.3945249597418</v>
      </c>
    </row>
    <row r="39" spans="1:14" x14ac:dyDescent="0.55000000000000004">
      <c r="A39" s="30" t="s">
        <v>37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/>
    </row>
    <row r="40" spans="1:14" x14ac:dyDescent="0.55000000000000004">
      <c r="A40" s="21" t="s">
        <v>38</v>
      </c>
      <c r="B40" s="22">
        <f>[4]มค!AG39</f>
        <v>5085</v>
      </c>
      <c r="C40" s="22">
        <f>[4]กพ!AD36</f>
        <v>5143.75</v>
      </c>
      <c r="D40" s="22">
        <f>[4]มีค!AG36</f>
        <v>4502.173913043478</v>
      </c>
      <c r="E40" s="22">
        <f>[4]เมย!AG36</f>
        <v>4450</v>
      </c>
      <c r="F40" s="22">
        <f>[4]พค!AG36</f>
        <v>4450</v>
      </c>
      <c r="G40" s="22">
        <f>[4]มิย!AG36</f>
        <v>5077.272727272727</v>
      </c>
      <c r="H40" s="22">
        <f>[4]กค!AG36</f>
        <v>5571.0526315789475</v>
      </c>
      <c r="I40" s="22">
        <f>[4]สค!AG36</f>
        <v>5667.045454545455</v>
      </c>
      <c r="J40" s="22">
        <f>[4]กย!AG36</f>
        <v>5693.181818181818</v>
      </c>
      <c r="K40" s="22">
        <f>[4]ตค!AG36</f>
        <v>5875</v>
      </c>
      <c r="L40" s="22">
        <f>[4]พย!AG36</f>
        <v>6420.454545454545</v>
      </c>
      <c r="M40" s="22">
        <f>[4]ธค!AG36</f>
        <v>5180</v>
      </c>
      <c r="N40" s="23">
        <f t="shared" si="1"/>
        <v>5259.5775908397472</v>
      </c>
    </row>
    <row r="41" spans="1:14" x14ac:dyDescent="0.55000000000000004">
      <c r="A41" s="21" t="s">
        <v>39</v>
      </c>
      <c r="B41" s="22">
        <f>[4]มค!AG42</f>
        <v>5320</v>
      </c>
      <c r="C41" s="22">
        <f>[4]กพ!AD39</f>
        <v>5393.75</v>
      </c>
      <c r="D41" s="22">
        <f>[4]มีค!AG39</f>
        <v>5171.739130434783</v>
      </c>
      <c r="E41" s="22">
        <f>[4]เมย!AG39</f>
        <v>5150</v>
      </c>
      <c r="F41" s="22">
        <f>[4]พค!AG39</f>
        <v>5150</v>
      </c>
      <c r="G41" s="22">
        <f>[4]มิย!AG39</f>
        <v>5450</v>
      </c>
      <c r="H41" s="22">
        <f>[4]กค!AG39</f>
        <v>5978.9473684210525</v>
      </c>
      <c r="I41" s="22">
        <f>[4]สค!AG39</f>
        <v>6159.090909090909</v>
      </c>
      <c r="J41" s="22">
        <f>[4]กย!AG39</f>
        <v>6284.090909090909</v>
      </c>
      <c r="K41" s="22">
        <f>[4]ตค!AG39</f>
        <v>6575</v>
      </c>
      <c r="L41" s="22">
        <f>[4]พย!AG39</f>
        <v>6893.181818181818</v>
      </c>
      <c r="M41" s="22">
        <f>[4]ธค!AG39</f>
        <v>5787.5</v>
      </c>
      <c r="N41" s="23">
        <f t="shared" si="1"/>
        <v>5776.1083446016228</v>
      </c>
    </row>
    <row r="42" spans="1:14" x14ac:dyDescent="0.55000000000000004">
      <c r="A42" s="21" t="s">
        <v>40</v>
      </c>
      <c r="B42" s="22">
        <f>[4]มค!AG43</f>
        <v>0</v>
      </c>
      <c r="C42" s="22">
        <f>[4]กพ!AD40</f>
        <v>0</v>
      </c>
      <c r="D42" s="22">
        <f>[4]มีค!AG40</f>
        <v>0</v>
      </c>
      <c r="E42" s="22">
        <f>[4]เมย!AG40</f>
        <v>0</v>
      </c>
      <c r="F42" s="22">
        <f>[4]พค!AG40</f>
        <v>0</v>
      </c>
      <c r="G42" s="22">
        <f>[4]มิย!AG40</f>
        <v>0</v>
      </c>
      <c r="H42" s="22">
        <f>[4]กค!AG40</f>
        <v>0</v>
      </c>
      <c r="I42" s="22">
        <f>[4]สค!AG40</f>
        <v>0</v>
      </c>
      <c r="J42" s="22">
        <f>[4]กย!AG40</f>
        <v>0</v>
      </c>
      <c r="K42" s="22">
        <f>[4]ตค!AG40</f>
        <v>0</v>
      </c>
      <c r="L42" s="22">
        <f>[4]พย!AG44</f>
        <v>0</v>
      </c>
      <c r="M42" s="22">
        <f>[4]ธค!AG44</f>
        <v>0</v>
      </c>
      <c r="N42" s="29" t="s">
        <v>43</v>
      </c>
    </row>
    <row r="43" spans="1:14" x14ac:dyDescent="0.55000000000000004">
      <c r="A43" s="31" t="s">
        <v>41</v>
      </c>
      <c r="B43" s="25">
        <f>[4]มค!AG44</f>
        <v>4350</v>
      </c>
      <c r="C43" s="25">
        <f>[4]กพ!AD41</f>
        <v>4350</v>
      </c>
      <c r="D43" s="25">
        <f>[4]มีค!AG41</f>
        <v>4291.304347826087</v>
      </c>
      <c r="E43" s="25">
        <f>[4]เมย!AG41</f>
        <v>4275</v>
      </c>
      <c r="F43" s="25">
        <f>[4]พค!AG41</f>
        <v>4275</v>
      </c>
      <c r="G43" s="25">
        <f>[4]มิย!AG41</f>
        <v>4288.636363636364</v>
      </c>
      <c r="H43" s="25">
        <f>[4]กค!AG41</f>
        <v>4501.3157894736842</v>
      </c>
      <c r="I43" s="25">
        <f>[4]สค!AG41</f>
        <v>4818.181818181818</v>
      </c>
      <c r="J43" s="25">
        <f>[4]กย!AG41</f>
        <v>4922.727272727273</v>
      </c>
      <c r="K43" s="25">
        <f>[4]ตค!AG41</f>
        <v>5190</v>
      </c>
      <c r="L43" s="25">
        <f>[4]พย!AG41</f>
        <v>5700</v>
      </c>
      <c r="M43" s="22">
        <f>[4]ธค!AG41</f>
        <v>4598.75</v>
      </c>
      <c r="N43" s="27">
        <f>AVERAGE(B43:M43)</f>
        <v>4630.0762993204353</v>
      </c>
    </row>
    <row r="44" spans="1:14" x14ac:dyDescent="0.55000000000000004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</row>
    <row r="45" spans="1:14" x14ac:dyDescent="0.55000000000000004">
      <c r="A45" s="28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x14ac:dyDescent="0.55000000000000004">
      <c r="A46" s="28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9" spans="6:6" x14ac:dyDescent="0.55000000000000004">
      <c r="F49" s="35"/>
    </row>
  </sheetData>
  <mergeCells count="1">
    <mergeCell ref="A1:N1"/>
  </mergeCells>
  <pageMargins left="0.46" right="0.17" top="0.38" bottom="0.26" header="0.17" footer="0.1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54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  <c r="O2" s="18" t="s">
        <v>55</v>
      </c>
      <c r="P2" s="18" t="s">
        <v>56</v>
      </c>
    </row>
    <row r="3" spans="1:17" x14ac:dyDescent="0.55000000000000004">
      <c r="A3" s="21" t="s">
        <v>15</v>
      </c>
      <c r="B3" s="22">
        <f>[5]มค!AG3</f>
        <v>0</v>
      </c>
      <c r="C3" s="22">
        <f>[5]กพ!AD3</f>
        <v>0</v>
      </c>
      <c r="D3" s="41">
        <f>[5]มีค!AG3</f>
        <v>0</v>
      </c>
      <c r="E3" s="22">
        <f>[5]เมย!AG3</f>
        <v>19750</v>
      </c>
      <c r="F3" s="22">
        <f>[5]พค!AG3</f>
        <v>18986.842105263157</v>
      </c>
      <c r="G3" s="22">
        <f>[5]มิย!AG3</f>
        <v>18381.57894736842</v>
      </c>
      <c r="H3" s="22">
        <f>[5]กค!AG3</f>
        <v>18671.052631578947</v>
      </c>
      <c r="I3" s="22">
        <f>[5]สค!AG3</f>
        <v>18750</v>
      </c>
      <c r="J3" s="22">
        <f>[5]กย!AG3</f>
        <v>18690</v>
      </c>
      <c r="K3" s="22">
        <f>[5]ตค!AG3</f>
        <v>18635.714285714286</v>
      </c>
      <c r="L3" s="22">
        <f>[5]พย!AG3</f>
        <v>18463.636363636364</v>
      </c>
      <c r="M3" s="22">
        <f>[5]ธค!AG3</f>
        <v>18300</v>
      </c>
      <c r="N3" s="42">
        <f>P3</f>
        <v>18736.536037062353</v>
      </c>
      <c r="O3" s="43">
        <f>SUM(B3:M3)</f>
        <v>168628.82433356118</v>
      </c>
      <c r="P3" s="44">
        <f>O3/9</f>
        <v>18736.536037062353</v>
      </c>
      <c r="Q3" s="43"/>
    </row>
    <row r="4" spans="1:17" x14ac:dyDescent="0.55000000000000004">
      <c r="A4" s="21" t="s">
        <v>45</v>
      </c>
      <c r="B4" s="22">
        <f>[5]มค!AG4</f>
        <v>15450</v>
      </c>
      <c r="C4" s="22">
        <f>[5]กพ!AD4</f>
        <v>16063.157894736842</v>
      </c>
      <c r="D4" s="41">
        <f>[5]มีค!AG4</f>
        <v>16600</v>
      </c>
      <c r="E4" s="22">
        <f>[5]เมย!AG4</f>
        <v>16600</v>
      </c>
      <c r="F4" s="22">
        <f>[5]พค!AG4</f>
        <v>16884.21052631579</v>
      </c>
      <c r="G4" s="22">
        <f>[5]มิย!AG4</f>
        <v>17384.21052631579</v>
      </c>
      <c r="H4" s="22">
        <f>[5]กค!AG4</f>
        <v>18433.333333333332</v>
      </c>
      <c r="I4" s="24" t="s">
        <v>43</v>
      </c>
      <c r="J4" s="24" t="s">
        <v>43</v>
      </c>
      <c r="K4" s="24" t="s">
        <v>43</v>
      </c>
      <c r="L4" s="22">
        <f>[5]พย!AG4</f>
        <v>16727.272727272728</v>
      </c>
      <c r="M4" s="22">
        <f>[5]ธค!AG4</f>
        <v>17300</v>
      </c>
      <c r="N4" s="45">
        <f t="shared" ref="N4:N22" si="0">P4</f>
        <v>16826.909445330497</v>
      </c>
      <c r="O4" s="43">
        <f>SUM(B4:M4)</f>
        <v>151442.18500797448</v>
      </c>
      <c r="P4" s="44">
        <f>O4/9</f>
        <v>16826.909445330497</v>
      </c>
    </row>
    <row r="5" spans="1:17" x14ac:dyDescent="0.55000000000000004">
      <c r="A5" s="21" t="s">
        <v>17</v>
      </c>
      <c r="B5" s="22">
        <f>[5]มค!AG5</f>
        <v>0</v>
      </c>
      <c r="C5" s="22">
        <f>[5]กพ!AD5</f>
        <v>0</v>
      </c>
      <c r="D5" s="41">
        <f>[5]มีค!AG5</f>
        <v>0</v>
      </c>
      <c r="E5" s="22">
        <f>[5]เมย!AG5</f>
        <v>18750</v>
      </c>
      <c r="F5" s="22">
        <f>[5]พค!AG5</f>
        <v>17986.842105263157</v>
      </c>
      <c r="G5" s="22">
        <f>[5]มิย!AG5</f>
        <v>17381.57894736842</v>
      </c>
      <c r="H5" s="22">
        <f>[5]กค!AG5</f>
        <v>18092.105263157893</v>
      </c>
      <c r="I5" s="22">
        <f>[5]สค!AG5</f>
        <v>18250</v>
      </c>
      <c r="J5" s="22">
        <f>[5]กย!AG5</f>
        <v>18160</v>
      </c>
      <c r="K5" s="22">
        <f>[5]ตค!AG5</f>
        <v>18042.857142857141</v>
      </c>
      <c r="L5" s="22">
        <f>[5]พย!AG5</f>
        <v>17500</v>
      </c>
      <c r="M5" s="22">
        <f>[5]ธค!AG5</f>
        <v>17500</v>
      </c>
      <c r="N5" s="45">
        <f t="shared" si="0"/>
        <v>17962.598162071845</v>
      </c>
      <c r="O5" s="43">
        <f t="shared" ref="O5:O22" si="1">SUM(B5:M5)</f>
        <v>161663.3834586466</v>
      </c>
      <c r="P5" s="44">
        <f>O5/9</f>
        <v>17962.598162071845</v>
      </c>
    </row>
    <row r="6" spans="1:17" x14ac:dyDescent="0.55000000000000004">
      <c r="A6" s="21" t="s">
        <v>46</v>
      </c>
      <c r="B6" s="22">
        <f>[5]มค!AG6</f>
        <v>14094.444444444445</v>
      </c>
      <c r="C6" s="22">
        <f>[5]กพ!AD6</f>
        <v>15384.21052631579</v>
      </c>
      <c r="D6" s="41">
        <f>[5]มีค!AG6</f>
        <v>15900</v>
      </c>
      <c r="E6" s="22">
        <f>[5]เมย!AG6</f>
        <v>15900</v>
      </c>
      <c r="F6" s="22">
        <f>[5]พค!AG6</f>
        <v>16184.21052631579</v>
      </c>
      <c r="G6" s="22">
        <f>[5]มิย!AG6</f>
        <v>16684.21052631579</v>
      </c>
      <c r="H6" s="22">
        <f>[5]กค!AG6</f>
        <v>17727.777777777777</v>
      </c>
      <c r="I6" s="24" t="s">
        <v>43</v>
      </c>
      <c r="J6" s="24" t="s">
        <v>43</v>
      </c>
      <c r="K6" s="24" t="s">
        <v>43</v>
      </c>
      <c r="L6" s="22">
        <f>[5]พย!AG6</f>
        <v>16209.09090909091</v>
      </c>
      <c r="M6" s="22">
        <f>[5]ธค!AG6</f>
        <v>16700</v>
      </c>
      <c r="N6" s="45">
        <f t="shared" si="0"/>
        <v>16087.104967806721</v>
      </c>
      <c r="O6" s="43">
        <f t="shared" si="1"/>
        <v>144783.94471026049</v>
      </c>
      <c r="P6" s="44">
        <f>O6/9</f>
        <v>16087.104967806721</v>
      </c>
    </row>
    <row r="7" spans="1:17" x14ac:dyDescent="0.55000000000000004">
      <c r="A7" s="21" t="s">
        <v>18</v>
      </c>
      <c r="B7" s="22">
        <f>[5]มค!AG7</f>
        <v>0</v>
      </c>
      <c r="C7" s="22">
        <f>[5]กพ!AD7</f>
        <v>0</v>
      </c>
      <c r="D7" s="41">
        <f>[5]มีค!AG7</f>
        <v>8396.7391304347821</v>
      </c>
      <c r="E7" s="22">
        <f>[5]เมย!AG7</f>
        <v>8281.25</v>
      </c>
      <c r="F7" s="22">
        <f>[5]พค!AG7</f>
        <v>8125</v>
      </c>
      <c r="G7" s="22">
        <f>[5]มิย!AG7</f>
        <v>8475</v>
      </c>
      <c r="H7" s="22">
        <f>[5]กย!AG7</f>
        <v>8860</v>
      </c>
      <c r="I7" s="22">
        <f>[5]สค!AG7</f>
        <v>8700</v>
      </c>
      <c r="J7" s="22">
        <f>[5]กย!AG7</f>
        <v>8860</v>
      </c>
      <c r="K7" s="22">
        <f>[5]ตค!AG7</f>
        <v>8664.2857142857138</v>
      </c>
      <c r="L7" s="22">
        <f>[5]พย!AG7</f>
        <v>8418.181818181818</v>
      </c>
      <c r="M7" s="22">
        <f>[5]ธค!AG7</f>
        <v>8455.2631578947367</v>
      </c>
      <c r="N7" s="45">
        <f t="shared" si="0"/>
        <v>8523.5719820797058</v>
      </c>
      <c r="O7" s="43">
        <f t="shared" si="1"/>
        <v>85235.71982079705</v>
      </c>
      <c r="P7" s="44">
        <f>O7/10</f>
        <v>8523.5719820797058</v>
      </c>
    </row>
    <row r="8" spans="1:17" x14ac:dyDescent="0.55000000000000004">
      <c r="A8" s="21" t="s">
        <v>46</v>
      </c>
      <c r="B8" s="22">
        <f>[5]มค!AG8</f>
        <v>7991.666666666667</v>
      </c>
      <c r="C8" s="22">
        <f>[5]กพ!AD8</f>
        <v>8319.7368421052633</v>
      </c>
      <c r="D8" s="41">
        <f>[5]มีค!AG8</f>
        <v>0</v>
      </c>
      <c r="E8" s="22">
        <f>[5]เมย!AG8</f>
        <v>0</v>
      </c>
      <c r="F8" s="22">
        <f>[5]พค!AG8</f>
        <v>0</v>
      </c>
      <c r="G8" s="22">
        <f>[5]มิย!AG8</f>
        <v>0</v>
      </c>
      <c r="H8" s="22">
        <f>[5]กย!AG8</f>
        <v>0</v>
      </c>
      <c r="I8" s="22">
        <f>[5]สค!AG8</f>
        <v>0</v>
      </c>
      <c r="J8" s="22">
        <f>[5]กย!AG8</f>
        <v>0</v>
      </c>
      <c r="K8" s="22">
        <f>[5]ตค!AG8</f>
        <v>0</v>
      </c>
      <c r="L8" s="22">
        <f>[5]พย!AG8</f>
        <v>8354.545454545454</v>
      </c>
      <c r="M8" s="22">
        <f>[5]ธค!AG8</f>
        <v>8572.3684210526317</v>
      </c>
      <c r="N8" s="45">
        <f t="shared" si="0"/>
        <v>8309.5793460925051</v>
      </c>
      <c r="O8" s="43">
        <f t="shared" si="1"/>
        <v>33238.317384370021</v>
      </c>
      <c r="P8" s="44">
        <f>O8/4</f>
        <v>8309.5793460925051</v>
      </c>
    </row>
    <row r="9" spans="1:17" x14ac:dyDescent="0.55000000000000004">
      <c r="A9" s="21" t="s">
        <v>19</v>
      </c>
      <c r="B9" s="22">
        <f>[5]มค!AG9</f>
        <v>12950</v>
      </c>
      <c r="C9" s="22">
        <f>[5]กพ!AD9</f>
        <v>13328.947368421053</v>
      </c>
      <c r="D9" s="22">
        <f>[5]มีค!AG9</f>
        <v>13550</v>
      </c>
      <c r="E9" s="22">
        <f>[5]เมย!AG9</f>
        <v>13550</v>
      </c>
      <c r="F9" s="22">
        <f>[5]พค!AG9</f>
        <v>13547.368421052632</v>
      </c>
      <c r="G9" s="22">
        <f>[5]มิย!AG9</f>
        <v>13550</v>
      </c>
      <c r="H9" s="22">
        <f>[5]กค!AG9</f>
        <v>13550</v>
      </c>
      <c r="I9" s="22">
        <f>[5]สค!AG9</f>
        <v>13550</v>
      </c>
      <c r="J9" s="22">
        <f>[5]กย!AG9</f>
        <v>13550</v>
      </c>
      <c r="K9" s="22">
        <f>[5]ตค!AG9</f>
        <v>13550</v>
      </c>
      <c r="L9" s="22">
        <f>[5]พย!AG9</f>
        <v>13550</v>
      </c>
      <c r="M9" s="22">
        <f>[5]ธค!AG9</f>
        <v>13550</v>
      </c>
      <c r="N9" s="45">
        <f t="shared" si="0"/>
        <v>13481.359649122807</v>
      </c>
      <c r="O9" s="43">
        <f t="shared" si="1"/>
        <v>161776.31578947368</v>
      </c>
      <c r="P9" s="44">
        <f>O9/12</f>
        <v>13481.359649122807</v>
      </c>
    </row>
    <row r="10" spans="1:17" x14ac:dyDescent="0.55000000000000004">
      <c r="A10" s="21" t="s">
        <v>46</v>
      </c>
      <c r="B10" s="22">
        <f>[5]มค!AG10</f>
        <v>0</v>
      </c>
      <c r="C10" s="22">
        <f>[5]กพ!AD10</f>
        <v>0</v>
      </c>
      <c r="D10" s="22">
        <f>[5]มีค!AG10</f>
        <v>0</v>
      </c>
      <c r="E10" s="22">
        <f>[5]เมย!AG10</f>
        <v>0</v>
      </c>
      <c r="F10" s="22">
        <f>[5]พค!AG10</f>
        <v>0</v>
      </c>
      <c r="G10" s="22">
        <f>[5]มิย!AG10</f>
        <v>0</v>
      </c>
      <c r="H10" s="22">
        <f>[5]กค!AG10</f>
        <v>0</v>
      </c>
      <c r="I10" s="22">
        <f>[5]สค!AG10</f>
        <v>0</v>
      </c>
      <c r="J10" s="22">
        <f>[5]กย!AG10</f>
        <v>0</v>
      </c>
      <c r="K10" s="22">
        <f>[5]กย!AH10</f>
        <v>0</v>
      </c>
      <c r="L10" s="22">
        <f>[5]พย!AG10</f>
        <v>0</v>
      </c>
      <c r="M10" s="22">
        <v>0</v>
      </c>
      <c r="N10" s="45">
        <f t="shared" si="0"/>
        <v>0</v>
      </c>
      <c r="O10" s="43">
        <f t="shared" si="1"/>
        <v>0</v>
      </c>
      <c r="P10" s="44">
        <f>O10/8</f>
        <v>0</v>
      </c>
    </row>
    <row r="11" spans="1:17" x14ac:dyDescent="0.55000000000000004">
      <c r="A11" s="21" t="s">
        <v>20</v>
      </c>
      <c r="B11" s="22">
        <f>[5]มค!AG11</f>
        <v>12750</v>
      </c>
      <c r="C11" s="22">
        <f>[5]กพ!AD11</f>
        <v>13002.631578947368</v>
      </c>
      <c r="D11" s="22">
        <f>[5]มีค!AG11</f>
        <v>13150</v>
      </c>
      <c r="E11" s="22">
        <f>[5]เมย!AG11</f>
        <v>13150</v>
      </c>
      <c r="F11" s="22">
        <f>[5]พค!AG11</f>
        <v>13150</v>
      </c>
      <c r="G11" s="22">
        <f>[5]มิย!AG11</f>
        <v>13150</v>
      </c>
      <c r="H11" s="22">
        <f>[5]กค!AG11</f>
        <v>13150</v>
      </c>
      <c r="I11" s="22">
        <f>[5]สค!AG11</f>
        <v>13150</v>
      </c>
      <c r="J11" s="22">
        <f>[5]กย!AG11</f>
        <v>13150</v>
      </c>
      <c r="K11" s="22">
        <f>[5]ตค!AG11</f>
        <v>13150</v>
      </c>
      <c r="L11" s="22">
        <f>[5]พย!AG11</f>
        <v>13150</v>
      </c>
      <c r="M11" s="22">
        <f>[5]ธค!AG11</f>
        <v>13150</v>
      </c>
      <c r="N11" s="45">
        <f t="shared" si="0"/>
        <v>13104.385964912281</v>
      </c>
      <c r="O11" s="43">
        <f t="shared" si="1"/>
        <v>157252.63157894736</v>
      </c>
      <c r="P11" s="44">
        <f>O11/12</f>
        <v>13104.385964912281</v>
      </c>
    </row>
    <row r="12" spans="1:17" x14ac:dyDescent="0.55000000000000004">
      <c r="A12" s="21" t="s">
        <v>47</v>
      </c>
      <c r="B12" s="22">
        <f>[5]มค!AG12</f>
        <v>11201.388888888889</v>
      </c>
      <c r="C12" s="22">
        <f>[5]กพ!AD12</f>
        <v>11435.526315789473</v>
      </c>
      <c r="D12" s="22">
        <f>[5]มีค!AG12</f>
        <v>11429.347826086956</v>
      </c>
      <c r="E12" s="22">
        <f>[5]เมย!AG12</f>
        <v>11226.25</v>
      </c>
      <c r="F12" s="22">
        <f>[5]พค!AG12</f>
        <v>11348.684210526315</v>
      </c>
      <c r="G12" s="22">
        <f>[5]มิย!AG12</f>
        <v>11564.473684210527</v>
      </c>
      <c r="H12" s="22">
        <f>[5]กค!AG12</f>
        <v>11575</v>
      </c>
      <c r="I12" s="22">
        <f>[5]สค!AG12</f>
        <v>11370.454545454546</v>
      </c>
      <c r="J12" s="22">
        <f>[5]กย!AG12</f>
        <v>11177.5</v>
      </c>
      <c r="K12" s="22">
        <f>[5]ตค!AG12</f>
        <v>10794.047619047618</v>
      </c>
      <c r="L12" s="22">
        <f>[5]พย!AG12</f>
        <v>10400</v>
      </c>
      <c r="M12" s="22">
        <f>[5]ธค!AG12</f>
        <v>10469.736842105263</v>
      </c>
      <c r="N12" s="45">
        <f t="shared" si="0"/>
        <v>11166.034161009133</v>
      </c>
      <c r="O12" s="43">
        <f t="shared" si="1"/>
        <v>133992.40993210959</v>
      </c>
      <c r="P12" s="44">
        <f>O12/12</f>
        <v>11166.034161009133</v>
      </c>
    </row>
    <row r="13" spans="1:17" x14ac:dyDescent="0.55000000000000004">
      <c r="A13" s="21" t="s">
        <v>21</v>
      </c>
      <c r="B13" s="22">
        <f>[5]มค!AG13</f>
        <v>12550</v>
      </c>
      <c r="C13" s="22">
        <f>[5]กพ!AD13</f>
        <v>12676.315789473685</v>
      </c>
      <c r="D13" s="22">
        <f>[5]มีค!AG13</f>
        <v>12750</v>
      </c>
      <c r="E13" s="22">
        <f>[5]เมย!AG13</f>
        <v>12750</v>
      </c>
      <c r="F13" s="22">
        <f>[5]พค!AG13</f>
        <v>12750</v>
      </c>
      <c r="G13" s="22">
        <f>[5]มิย!AG13</f>
        <v>12750</v>
      </c>
      <c r="H13" s="22">
        <f>[5]กค!AG13</f>
        <v>12750</v>
      </c>
      <c r="I13" s="22">
        <f>[5]สค!AG13</f>
        <v>12750</v>
      </c>
      <c r="J13" s="22">
        <f>[5]กย!AG13</f>
        <v>12750</v>
      </c>
      <c r="K13" s="22">
        <f>[5]ตค!AG13</f>
        <v>12750</v>
      </c>
      <c r="L13" s="22">
        <f>[5]พย!AG13</f>
        <v>12750</v>
      </c>
      <c r="M13" s="22">
        <f>[5]ธค!AG13</f>
        <v>12750</v>
      </c>
      <c r="N13" s="45">
        <f t="shared" si="0"/>
        <v>12727.192982456139</v>
      </c>
      <c r="O13" s="43">
        <f t="shared" si="1"/>
        <v>152726.31578947368</v>
      </c>
      <c r="P13" s="44">
        <f>O13/12</f>
        <v>12727.192982456139</v>
      </c>
    </row>
    <row r="14" spans="1:17" x14ac:dyDescent="0.55000000000000004">
      <c r="A14" s="21" t="s">
        <v>47</v>
      </c>
      <c r="B14" s="22">
        <f>[5]มค!AG14</f>
        <v>11052.777777777777</v>
      </c>
      <c r="C14" s="22">
        <f>[5]กพ!AD14</f>
        <v>11243.421052631578</v>
      </c>
      <c r="D14" s="22">
        <f>[5]มีค!AG14</f>
        <v>11272.826086956522</v>
      </c>
      <c r="E14" s="22">
        <f>[5]เมย!AG14</f>
        <v>11078.125</v>
      </c>
      <c r="F14" s="22">
        <f>[5]พค!AG14</f>
        <v>11206.578947368422</v>
      </c>
      <c r="G14" s="22">
        <f>[5]มิย!AG14</f>
        <v>11414.473684210527</v>
      </c>
      <c r="H14" s="22">
        <f>[5]กค!AG14</f>
        <v>11425</v>
      </c>
      <c r="I14" s="22">
        <f>[5]สค!AG14</f>
        <v>11220.454545454546</v>
      </c>
      <c r="J14" s="22">
        <f>[5]กย!AG14</f>
        <v>11042.5</v>
      </c>
      <c r="K14" s="22">
        <f>[5]ตค!AG14</f>
        <v>10694.047619047618</v>
      </c>
      <c r="L14" s="22">
        <f>[5]พย!AG14</f>
        <v>10313.636363636364</v>
      </c>
      <c r="M14" s="22">
        <f>[5]ธค!AG14</f>
        <v>10364.473684210527</v>
      </c>
      <c r="N14" s="45">
        <f t="shared" si="0"/>
        <v>11027.359563441156</v>
      </c>
      <c r="O14" s="43">
        <f t="shared" si="1"/>
        <v>132328.31476129388</v>
      </c>
      <c r="P14" s="44">
        <f>O14/12</f>
        <v>11027.359563441156</v>
      </c>
    </row>
    <row r="15" spans="1:17" x14ac:dyDescent="0.55000000000000004">
      <c r="A15" s="21" t="s">
        <v>22</v>
      </c>
      <c r="B15" s="22">
        <f>[5]มค!AG15</f>
        <v>0</v>
      </c>
      <c r="C15" s="22">
        <f>[5]กพ!AD15</f>
        <v>0</v>
      </c>
      <c r="D15" s="22">
        <f>[5]มีค!AG15</f>
        <v>0</v>
      </c>
      <c r="E15" s="22">
        <f>[5]เมย!AG15</f>
        <v>0</v>
      </c>
      <c r="F15" s="22">
        <f>[5]พค!AG15</f>
        <v>0</v>
      </c>
      <c r="G15" s="22">
        <f>[5]มิย!AG15</f>
        <v>0</v>
      </c>
      <c r="H15" s="22">
        <f>[5]กค!AG15</f>
        <v>0</v>
      </c>
      <c r="I15" s="22">
        <f>[5]สค!AG15</f>
        <v>0</v>
      </c>
      <c r="J15" s="22">
        <f>[5]กย!AG15</f>
        <v>0</v>
      </c>
      <c r="K15" s="24" t="s">
        <v>43</v>
      </c>
      <c r="L15" s="22">
        <f>[5]พย!AG15</f>
        <v>0</v>
      </c>
      <c r="M15" s="24" t="s">
        <v>43</v>
      </c>
      <c r="N15" s="45">
        <f t="shared" si="0"/>
        <v>0</v>
      </c>
      <c r="O15" s="43">
        <f t="shared" si="1"/>
        <v>0</v>
      </c>
      <c r="P15" s="44">
        <f>O15/8</f>
        <v>0</v>
      </c>
    </row>
    <row r="16" spans="1:17" x14ac:dyDescent="0.55000000000000004">
      <c r="A16" s="21" t="s">
        <v>46</v>
      </c>
      <c r="B16" s="22">
        <f>[5]มค!AG16</f>
        <v>0</v>
      </c>
      <c r="C16" s="22">
        <f>[5]กพ!AD16</f>
        <v>0</v>
      </c>
      <c r="D16" s="22">
        <f>[5]มีค!AG16</f>
        <v>0</v>
      </c>
      <c r="E16" s="22">
        <f>[5]เมย!AG16</f>
        <v>0</v>
      </c>
      <c r="F16" s="22">
        <f>[5]พค!AG16</f>
        <v>0</v>
      </c>
      <c r="G16" s="22">
        <f>[5]มิย!AG16</f>
        <v>0</v>
      </c>
      <c r="H16" s="22">
        <f>[5]กค!AG16</f>
        <v>0</v>
      </c>
      <c r="I16" s="22">
        <f>[5]สค!AG16</f>
        <v>0</v>
      </c>
      <c r="J16" s="22">
        <f>[5]กย!AG16</f>
        <v>0</v>
      </c>
      <c r="K16" s="24" t="s">
        <v>43</v>
      </c>
      <c r="L16" s="22">
        <f>[5]พย!AG16</f>
        <v>0</v>
      </c>
      <c r="M16" s="24" t="s">
        <v>43</v>
      </c>
      <c r="N16" s="45">
        <f t="shared" si="0"/>
        <v>0</v>
      </c>
      <c r="O16" s="43">
        <f t="shared" si="1"/>
        <v>0</v>
      </c>
      <c r="P16" s="44">
        <f>O16/8</f>
        <v>0</v>
      </c>
    </row>
    <row r="17" spans="1:16" x14ac:dyDescent="0.55000000000000004">
      <c r="A17" s="21" t="s">
        <v>23</v>
      </c>
      <c r="B17" s="22">
        <f>[5]มค!AG17</f>
        <v>12350</v>
      </c>
      <c r="C17" s="22">
        <f>[5]กพ!AD17</f>
        <v>12476.315789473685</v>
      </c>
      <c r="D17" s="22">
        <f>[5]มีค!AG17</f>
        <v>12550</v>
      </c>
      <c r="E17" s="22">
        <f>[5]เมย!AG17</f>
        <v>12550</v>
      </c>
      <c r="F17" s="22">
        <f>[5]พค!AG17</f>
        <v>12550</v>
      </c>
      <c r="G17" s="22">
        <f>[5]มิย!AG17</f>
        <v>12550</v>
      </c>
      <c r="H17" s="22">
        <f>[5]กค!AG17</f>
        <v>12550</v>
      </c>
      <c r="I17" s="22">
        <f>[5]สค!AG17</f>
        <v>12550</v>
      </c>
      <c r="J17" s="22">
        <f>[5]กย!AG17</f>
        <v>12547.5</v>
      </c>
      <c r="K17" s="22">
        <f>[5]ตค!AG17</f>
        <v>12550</v>
      </c>
      <c r="L17" s="22">
        <f>[5]พย!AG17</f>
        <v>12550</v>
      </c>
      <c r="M17" s="22">
        <f>[5]ธค!AG17</f>
        <v>12550</v>
      </c>
      <c r="N17" s="45">
        <f t="shared" si="0"/>
        <v>12526.984649122807</v>
      </c>
      <c r="O17" s="43">
        <f t="shared" si="1"/>
        <v>150323.81578947368</v>
      </c>
      <c r="P17" s="44">
        <f>O17/12</f>
        <v>12526.984649122807</v>
      </c>
    </row>
    <row r="18" spans="1:16" x14ac:dyDescent="0.55000000000000004">
      <c r="A18" s="21" t="s">
        <v>48</v>
      </c>
      <c r="B18" s="22">
        <f>[5]มค!AG18</f>
        <v>10952.777777777777</v>
      </c>
      <c r="C18" s="22">
        <f>[5]กพ!AD18</f>
        <v>11188.157894736842</v>
      </c>
      <c r="D18" s="22">
        <f>[5]มีค!AG18</f>
        <v>11172.826086956522</v>
      </c>
      <c r="E18" s="22">
        <f>[5]เมย!AG18</f>
        <v>10900</v>
      </c>
      <c r="F18" s="22">
        <f>[5]พค!AG18</f>
        <v>11061.842105263158</v>
      </c>
      <c r="G18" s="22">
        <f>[5]มิย!AG18</f>
        <v>11269.736842105263</v>
      </c>
      <c r="H18" s="22">
        <f>[5]กค!AG18</f>
        <v>11275</v>
      </c>
      <c r="I18" s="22">
        <f>[5]สค!AG18</f>
        <v>11070.454545454546</v>
      </c>
      <c r="J18" s="22">
        <f>[5]กย!AG18</f>
        <v>10877.5</v>
      </c>
      <c r="K18" s="22">
        <f>[5]ตค!AG18</f>
        <v>10494.047619047618</v>
      </c>
      <c r="L18" s="22">
        <f>[5]พย!AG18</f>
        <v>10131.818181818182</v>
      </c>
      <c r="M18" s="22">
        <f>[5]ธค!AG18</f>
        <v>10217.105263157895</v>
      </c>
      <c r="N18" s="45">
        <f t="shared" si="0"/>
        <v>10884.272193026483</v>
      </c>
      <c r="O18" s="43">
        <f t="shared" si="1"/>
        <v>130611.26631631779</v>
      </c>
      <c r="P18" s="44">
        <f>O18/12</f>
        <v>10884.272193026483</v>
      </c>
    </row>
    <row r="19" spans="1:16" x14ac:dyDescent="0.55000000000000004">
      <c r="A19" s="21" t="s">
        <v>24</v>
      </c>
      <c r="B19" s="22">
        <f>[5]มค!AG19</f>
        <v>12150</v>
      </c>
      <c r="C19" s="22">
        <f>[5]กพ!AD19</f>
        <v>12276.315789473685</v>
      </c>
      <c r="D19" s="22">
        <f>[5]มีค!AG19</f>
        <v>12350</v>
      </c>
      <c r="E19" s="22">
        <f>[5]เมย!AG19</f>
        <v>12350</v>
      </c>
      <c r="F19" s="22">
        <f>[5]พค!AG19</f>
        <v>12350</v>
      </c>
      <c r="G19" s="22">
        <f>[5]มิย!AG19</f>
        <v>12350</v>
      </c>
      <c r="H19" s="22">
        <f>[5]กค!AG19</f>
        <v>12350</v>
      </c>
      <c r="I19" s="22">
        <f>[5]สค!AG19</f>
        <v>12350</v>
      </c>
      <c r="J19" s="22">
        <f>[5]กย!AG19</f>
        <v>12350</v>
      </c>
      <c r="K19" s="22">
        <f>[5]ตค!AG19</f>
        <v>12350</v>
      </c>
      <c r="L19" s="22">
        <f>[5]พย!AG19</f>
        <v>12350</v>
      </c>
      <c r="M19" s="22">
        <f>[5]ธค!AG19</f>
        <v>12350</v>
      </c>
      <c r="N19" s="45">
        <f t="shared" si="0"/>
        <v>12327.192982456139</v>
      </c>
      <c r="O19" s="43">
        <f t="shared" si="1"/>
        <v>147926.31578947368</v>
      </c>
      <c r="P19" s="44">
        <f>O19/12</f>
        <v>12327.192982456139</v>
      </c>
    </row>
    <row r="20" spans="1:16" x14ac:dyDescent="0.55000000000000004">
      <c r="A20" s="21" t="s">
        <v>49</v>
      </c>
      <c r="B20" s="22">
        <f>[5]มค!AG20</f>
        <v>10701.388888888889</v>
      </c>
      <c r="C20" s="22">
        <f>[5]กพ!AD20</f>
        <v>10935.526315789473</v>
      </c>
      <c r="D20" s="22">
        <f>[5]มีค!AG20</f>
        <v>10835.869565217392</v>
      </c>
      <c r="E20" s="22">
        <f>[5]เมย!AG20</f>
        <v>10706.25</v>
      </c>
      <c r="F20" s="22">
        <f>[5]พค!AG20</f>
        <v>10740.78947368421</v>
      </c>
      <c r="G20" s="22">
        <f>[5]มิย!AG20</f>
        <v>10869.736842105263</v>
      </c>
      <c r="H20" s="22">
        <f>[5]กค!AG20</f>
        <v>10875</v>
      </c>
      <c r="I20" s="22">
        <f>[5]สค!AG20</f>
        <v>10670.454545454546</v>
      </c>
      <c r="J20" s="22">
        <f>[5]กย!AG20</f>
        <v>10650</v>
      </c>
      <c r="K20" s="22">
        <f>[5]ตค!AG20</f>
        <v>10258.333333333334</v>
      </c>
      <c r="L20" s="22">
        <f>[5]พย!AG20</f>
        <v>9895.454545454546</v>
      </c>
      <c r="M20" s="22">
        <f>[5]ธค!AG20</f>
        <v>10001.315789473685</v>
      </c>
      <c r="N20" s="45">
        <f t="shared" si="0"/>
        <v>10595.009941616778</v>
      </c>
      <c r="O20" s="43">
        <f t="shared" si="1"/>
        <v>127140.11929940133</v>
      </c>
      <c r="P20" s="44">
        <f>O20/12</f>
        <v>10595.009941616778</v>
      </c>
    </row>
    <row r="21" spans="1:16" x14ac:dyDescent="0.55000000000000004">
      <c r="A21" s="21" t="s">
        <v>25</v>
      </c>
      <c r="B21" s="22">
        <f>[5]มค!AG21</f>
        <v>0</v>
      </c>
      <c r="C21" s="24">
        <f>[5]กพ!AD23</f>
        <v>0</v>
      </c>
      <c r="D21" s="22">
        <f>[5]มีค!AG21</f>
        <v>0</v>
      </c>
      <c r="E21" s="22">
        <f>[5]เมย!AG23</f>
        <v>0</v>
      </c>
      <c r="F21" s="22">
        <f>[5]พค!AG23</f>
        <v>0</v>
      </c>
      <c r="G21" s="22">
        <f>[5]มิย!AG23</f>
        <v>0</v>
      </c>
      <c r="H21" s="22">
        <f>[5]กค!AG23</f>
        <v>0</v>
      </c>
      <c r="I21" s="24">
        <f>[5]สค!AG23</f>
        <v>0</v>
      </c>
      <c r="J21" s="22">
        <f>[5]กย!AG23</f>
        <v>0</v>
      </c>
      <c r="K21" s="22">
        <f>[5]กย!AH23</f>
        <v>0</v>
      </c>
      <c r="L21" s="22">
        <f>[5]พย!AG21</f>
        <v>0</v>
      </c>
      <c r="M21" s="22">
        <f>[5]ธค!AG21</f>
        <v>0</v>
      </c>
      <c r="N21" s="45">
        <f t="shared" si="0"/>
        <v>0</v>
      </c>
      <c r="O21" s="43">
        <f t="shared" si="1"/>
        <v>0</v>
      </c>
      <c r="P21" s="44">
        <f>O21/8</f>
        <v>0</v>
      </c>
    </row>
    <row r="22" spans="1:16" x14ac:dyDescent="0.55000000000000004">
      <c r="A22" s="21" t="s">
        <v>47</v>
      </c>
      <c r="B22" s="22">
        <f>[5]มค!AG22</f>
        <v>10402.777777777777</v>
      </c>
      <c r="C22" s="24">
        <f>[5]กพ!AD24</f>
        <v>10635.526315789473</v>
      </c>
      <c r="D22" s="22">
        <f>[5]มีค!AG24</f>
        <v>10622.826086956522</v>
      </c>
      <c r="E22" s="22">
        <f>[5]เมย!AG24</f>
        <v>10406.25</v>
      </c>
      <c r="F22" s="22">
        <f>[5]พค!AG24</f>
        <v>10440.78947368421</v>
      </c>
      <c r="G22" s="22">
        <f>[5]มิย!AG24</f>
        <v>10569.736842105263</v>
      </c>
      <c r="H22" s="22">
        <f>[5]กค!AG24</f>
        <v>10575</v>
      </c>
      <c r="I22" s="24">
        <f>[5]สค!AG24</f>
        <v>10370.454545454546</v>
      </c>
      <c r="J22" s="22">
        <f>[5]กย!AG24</f>
        <v>10395</v>
      </c>
      <c r="K22" s="22">
        <f>[5]ตค!AG24</f>
        <v>10108.333333333334</v>
      </c>
      <c r="L22" s="22">
        <f>[5]พย!AG24</f>
        <v>9747.7272727272721</v>
      </c>
      <c r="M22" s="22">
        <f>[5]ธค!AG24</f>
        <v>9896.0526315789466</v>
      </c>
      <c r="N22" s="45">
        <f t="shared" si="0"/>
        <v>10347.539523283946</v>
      </c>
      <c r="O22" s="43">
        <f t="shared" si="1"/>
        <v>124170.47427940734</v>
      </c>
      <c r="P22" s="44">
        <f>O22/12</f>
        <v>10347.539523283946</v>
      </c>
    </row>
    <row r="23" spans="1:16" x14ac:dyDescent="0.55000000000000004">
      <c r="A23" s="21" t="s">
        <v>26</v>
      </c>
      <c r="B23" s="24">
        <f>[5]มค!AG25</f>
        <v>0</v>
      </c>
      <c r="C23" s="24">
        <f>[5]กพ!AD25</f>
        <v>0</v>
      </c>
      <c r="D23" s="24">
        <f>[5]มีค!AG25</f>
        <v>0</v>
      </c>
      <c r="E23" s="24">
        <f>[5]เมย!AG25</f>
        <v>0</v>
      </c>
      <c r="F23" s="24">
        <f>[5]พค!AG25</f>
        <v>0</v>
      </c>
      <c r="G23" s="24">
        <f>[5]มิย!AG25</f>
        <v>0</v>
      </c>
      <c r="H23" s="24">
        <f>[5]กค!AG25</f>
        <v>0</v>
      </c>
      <c r="I23" s="24">
        <f>[5]สค!AG25</f>
        <v>0</v>
      </c>
      <c r="J23" s="22">
        <f>[5]กย!AG25</f>
        <v>0</v>
      </c>
      <c r="K23" s="22">
        <f>[5]กย!AH25</f>
        <v>0</v>
      </c>
      <c r="L23" s="22">
        <f>[5]กย!AI25</f>
        <v>0</v>
      </c>
      <c r="M23" s="24" t="s">
        <v>43</v>
      </c>
      <c r="N23" s="47" t="s">
        <v>43</v>
      </c>
      <c r="O23" s="43">
        <f>SUM(B23:M23)</f>
        <v>0</v>
      </c>
      <c r="P23" s="44">
        <f>O23/8</f>
        <v>0</v>
      </c>
    </row>
    <row r="24" spans="1:16" x14ac:dyDescent="0.55000000000000004">
      <c r="A24" s="21" t="s">
        <v>16</v>
      </c>
      <c r="B24" s="24">
        <f>[5]มค!AG26</f>
        <v>10102.777777777777</v>
      </c>
      <c r="C24" s="24">
        <f>[5]กพ!AD26</f>
        <v>10335.526315789473</v>
      </c>
      <c r="D24" s="24">
        <f>[5]มีค!AG26</f>
        <v>10322.826086956522</v>
      </c>
      <c r="E24" s="24">
        <f>[5]เมย!AG26</f>
        <v>10062.5</v>
      </c>
      <c r="F24" s="24">
        <f>[5]พค!AG26</f>
        <v>9925</v>
      </c>
      <c r="G24" s="24">
        <f>[5]มิย!AG26</f>
        <v>9925</v>
      </c>
      <c r="H24" s="24">
        <f>[5]กค!AG26</f>
        <v>9925</v>
      </c>
      <c r="I24" s="24">
        <f>[5]สค!AG26</f>
        <v>9825</v>
      </c>
      <c r="J24" s="22">
        <f>[5]กย!AG26</f>
        <v>9800</v>
      </c>
      <c r="K24" s="22">
        <f>[5]ตค!AG26</f>
        <v>9691.6666666666661</v>
      </c>
      <c r="L24" s="22">
        <f>[5]พย!AG26</f>
        <v>9597.7272727272721</v>
      </c>
      <c r="M24" s="22">
        <f>[5]ธค!AG26</f>
        <v>9675</v>
      </c>
      <c r="N24" s="48">
        <f t="shared" ref="N24:N44" si="2">P24</f>
        <v>9932.3353433264765</v>
      </c>
      <c r="O24" s="43">
        <f t="shared" ref="O24:O44" si="3">SUM(B24:M24)</f>
        <v>119188.02411991771</v>
      </c>
      <c r="P24" s="44">
        <f>O24/12</f>
        <v>9932.3353433264765</v>
      </c>
    </row>
    <row r="25" spans="1:16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4"/>
    </row>
    <row r="26" spans="1:16" x14ac:dyDescent="0.55000000000000004">
      <c r="A26" s="21" t="s">
        <v>28</v>
      </c>
      <c r="B26" s="22">
        <f>[5]มค!AG27</f>
        <v>9550</v>
      </c>
      <c r="C26" s="22">
        <f>[5]กพ!AD27</f>
        <v>9550</v>
      </c>
      <c r="D26" s="22">
        <f>[5]มีค!AG27</f>
        <v>9550</v>
      </c>
      <c r="E26" s="22">
        <f>[5]เมย!AG27</f>
        <v>9550</v>
      </c>
      <c r="F26" s="22">
        <f>[5]พค!AG27</f>
        <v>9550</v>
      </c>
      <c r="G26" s="22">
        <f>[5]มิย!AG27</f>
        <v>9550</v>
      </c>
      <c r="H26" s="22">
        <f>[5]กค!AG27</f>
        <v>9550</v>
      </c>
      <c r="I26" s="22">
        <f>[5]สค!AG27</f>
        <v>9550</v>
      </c>
      <c r="J26" s="22">
        <f>[5]กย!AG27</f>
        <v>9550</v>
      </c>
      <c r="K26" s="22">
        <f>[5]ตค!AG27</f>
        <v>9550</v>
      </c>
      <c r="L26" s="22">
        <f>[5]พย!AG27</f>
        <v>9550</v>
      </c>
      <c r="M26" s="22">
        <f>[5]ธค!AG27</f>
        <v>9550</v>
      </c>
      <c r="N26" s="48">
        <f t="shared" si="2"/>
        <v>9550</v>
      </c>
      <c r="O26" s="43">
        <f t="shared" si="3"/>
        <v>114600</v>
      </c>
      <c r="P26" s="44">
        <f>O26/12</f>
        <v>9550</v>
      </c>
    </row>
    <row r="27" spans="1:16" x14ac:dyDescent="0.55000000000000004">
      <c r="A27" s="21" t="s">
        <v>46</v>
      </c>
      <c r="B27" s="22">
        <f>[5]มค!AG28</f>
        <v>7800</v>
      </c>
      <c r="C27" s="22">
        <f>[5]กพ!AD28</f>
        <v>7864.4736842105267</v>
      </c>
      <c r="D27" s="22">
        <f>[5]มีค!AG28</f>
        <v>7831.521739130435</v>
      </c>
      <c r="E27" s="22">
        <f>[5]เมย!AG28</f>
        <v>7875</v>
      </c>
      <c r="F27" s="22">
        <f>[5]พค!AG28</f>
        <v>7717.105263157895</v>
      </c>
      <c r="G27" s="22">
        <f>[5]มิย!AG28</f>
        <v>7725</v>
      </c>
      <c r="H27" s="22">
        <f>[5]กค!AG28</f>
        <v>7611.8421052631575</v>
      </c>
      <c r="I27" s="22">
        <f>[5]สค!AG28</f>
        <v>7720.454545454545</v>
      </c>
      <c r="J27" s="22">
        <f>[5]กย!AG28</f>
        <v>7907.5</v>
      </c>
      <c r="K27" s="22">
        <f>[5]ตค!AG28</f>
        <v>7829.7619047619046</v>
      </c>
      <c r="L27" s="22">
        <f>[5]พย!AG28</f>
        <v>7468.181818181818</v>
      </c>
      <c r="M27" s="22">
        <f>[5]ธค!AG28</f>
        <v>7743.4210526315792</v>
      </c>
      <c r="N27" s="48">
        <f t="shared" si="2"/>
        <v>7757.8551760659893</v>
      </c>
      <c r="O27" s="43">
        <f>SUM(B27:M27)</f>
        <v>93094.262112791868</v>
      </c>
      <c r="P27" s="44">
        <f>O27/12</f>
        <v>7757.8551760659893</v>
      </c>
    </row>
    <row r="28" spans="1:16" x14ac:dyDescent="0.55000000000000004">
      <c r="A28" s="21" t="s">
        <v>29</v>
      </c>
      <c r="B28" s="22">
        <f>[5]มค!AG29</f>
        <v>9250</v>
      </c>
      <c r="C28" s="22">
        <f>[5]กพ!AD29</f>
        <v>9250</v>
      </c>
      <c r="D28" s="22">
        <f>[5]มีค!AG29</f>
        <v>9250</v>
      </c>
      <c r="E28" s="22">
        <f>[5]เมย!AG29</f>
        <v>9250</v>
      </c>
      <c r="F28" s="22">
        <f>[5]พค!AG29</f>
        <v>9250</v>
      </c>
      <c r="G28" s="22">
        <f>[5]มิย!AG29</f>
        <v>9250</v>
      </c>
      <c r="H28" s="22">
        <f>[5]กค!AG29</f>
        <v>9250</v>
      </c>
      <c r="I28" s="22">
        <f>[5]สค!AG29</f>
        <v>9250</v>
      </c>
      <c r="J28" s="22">
        <f>[5]กย!AG29</f>
        <v>9250</v>
      </c>
      <c r="K28" s="22">
        <f>[5]ตค!AG29</f>
        <v>9250</v>
      </c>
      <c r="L28" s="22">
        <f>[5]พย!AG29</f>
        <v>9250</v>
      </c>
      <c r="M28" s="22">
        <f>[5]ธค!AG29</f>
        <v>9250</v>
      </c>
      <c r="N28" s="53">
        <f t="shared" si="2"/>
        <v>9250</v>
      </c>
      <c r="O28" s="43">
        <f>SUM(B28:M28)</f>
        <v>111000</v>
      </c>
      <c r="P28" s="44">
        <f>O28/12</f>
        <v>9250</v>
      </c>
    </row>
    <row r="29" spans="1:16" x14ac:dyDescent="0.55000000000000004">
      <c r="A29" s="21" t="s">
        <v>46</v>
      </c>
      <c r="B29" s="22">
        <f>[5]มค!AG30</f>
        <v>7700</v>
      </c>
      <c r="C29" s="22">
        <f>[5]กพ!AD30</f>
        <v>7764.4736842105267</v>
      </c>
      <c r="D29" s="22">
        <f>[5]มีค!AG30</f>
        <v>7731.521739130435</v>
      </c>
      <c r="E29" s="22">
        <f>[5]เมย!AG30</f>
        <v>7818.75</v>
      </c>
      <c r="F29" s="22">
        <f>[5]พค!AG30</f>
        <v>7617.105263157895</v>
      </c>
      <c r="G29" s="22">
        <f>[5]มิย!AG30</f>
        <v>7614.4736842105267</v>
      </c>
      <c r="H29" s="22">
        <f>[5]กค!AG30</f>
        <v>7538.1578947368425</v>
      </c>
      <c r="I29" s="22">
        <f>[5]สค!AG30</f>
        <v>7620.454545454545</v>
      </c>
      <c r="J29" s="22">
        <f>[5]กย!AG30</f>
        <v>7807.5</v>
      </c>
      <c r="K29" s="22">
        <f>[5]ตค!AG30</f>
        <v>7729.7619047619046</v>
      </c>
      <c r="L29" s="22">
        <f>[5]พย!AG30</f>
        <v>7490.909090909091</v>
      </c>
      <c r="M29" s="22">
        <f>[5]ธค!AG30</f>
        <v>7638.1578947368425</v>
      </c>
      <c r="N29" s="48">
        <f t="shared" si="2"/>
        <v>7672.6054751090514</v>
      </c>
      <c r="O29" s="43">
        <f t="shared" si="3"/>
        <v>92071.265701308614</v>
      </c>
      <c r="P29" s="44">
        <f>O29/12</f>
        <v>7672.6054751090514</v>
      </c>
    </row>
    <row r="30" spans="1:16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>
        <f t="shared" si="3"/>
        <v>0</v>
      </c>
      <c r="P30" s="44">
        <f>O30/8</f>
        <v>0</v>
      </c>
    </row>
    <row r="31" spans="1:16" x14ac:dyDescent="0.55000000000000004">
      <c r="A31" s="21" t="s">
        <v>31</v>
      </c>
      <c r="B31" s="22">
        <f>[5]มค!AG31</f>
        <v>0</v>
      </c>
      <c r="C31" s="22">
        <f>[5]กพ!AD31</f>
        <v>0</v>
      </c>
      <c r="D31" s="22">
        <f>[5]มีค!AG31</f>
        <v>12700</v>
      </c>
      <c r="E31" s="22">
        <f>[5]เมย!AG31</f>
        <v>12862.5</v>
      </c>
      <c r="F31" s="22">
        <f>[5]พค!AG31</f>
        <v>13400</v>
      </c>
      <c r="G31" s="22">
        <f>[5]มิย!AG31</f>
        <v>13994.736842105263</v>
      </c>
      <c r="H31" s="22">
        <f>[5]กค!AG31</f>
        <v>16878.947368421053</v>
      </c>
      <c r="I31" s="22">
        <f>[5]สค!AG31</f>
        <v>17409.090909090908</v>
      </c>
      <c r="J31" s="22">
        <f>[5]กย!AG33</f>
        <v>17165</v>
      </c>
      <c r="K31" s="22">
        <f>[5]ตค!AG31</f>
        <v>19609.523809523809</v>
      </c>
      <c r="L31" s="22">
        <f>[5]พย!AG31</f>
        <v>20440.909090909092</v>
      </c>
      <c r="M31" s="22">
        <f>[5]มีค!AP31</f>
        <v>0</v>
      </c>
      <c r="N31" s="48">
        <f>P31</f>
        <v>16051.18978000557</v>
      </c>
      <c r="O31" s="43">
        <f>SUM(B31:M31)</f>
        <v>144460.70802005014</v>
      </c>
      <c r="P31" s="44">
        <f>O31/9</f>
        <v>16051.18978000557</v>
      </c>
    </row>
    <row r="32" spans="1:16" x14ac:dyDescent="0.55000000000000004">
      <c r="A32" s="21" t="s">
        <v>50</v>
      </c>
      <c r="B32" s="22">
        <f>[5]มค!AG32</f>
        <v>12472.222222222223</v>
      </c>
      <c r="C32" s="22">
        <f>[5]กพ!AD32</f>
        <v>12636.842105263158</v>
      </c>
      <c r="D32" s="22">
        <f>[5]มีค!AG32</f>
        <v>0</v>
      </c>
      <c r="E32" s="22">
        <f>[5]เมย!AG32</f>
        <v>0</v>
      </c>
      <c r="F32" s="22">
        <f>[5]พค!AG32</f>
        <v>0</v>
      </c>
      <c r="G32" s="22">
        <f>[5]มิย!AG32</f>
        <v>0</v>
      </c>
      <c r="H32" s="22">
        <f>[5]กค!AG32</f>
        <v>0</v>
      </c>
      <c r="I32" s="22">
        <f>[5]สค!AG32</f>
        <v>0</v>
      </c>
      <c r="J32" s="22">
        <f>[5]กย!AG34</f>
        <v>0</v>
      </c>
      <c r="K32" s="22">
        <f>[5]ตค!AG32</f>
        <v>0</v>
      </c>
      <c r="L32" s="22">
        <f>[5]พย!AG32</f>
        <v>18986.363636363636</v>
      </c>
      <c r="M32" s="22">
        <f>[5]ธค!AG34</f>
        <v>18900</v>
      </c>
      <c r="N32" s="48">
        <f>P32</f>
        <v>15748.856990962253</v>
      </c>
      <c r="O32" s="43">
        <f t="shared" si="3"/>
        <v>62995.427963849012</v>
      </c>
      <c r="P32" s="44">
        <f>O32/4</f>
        <v>15748.856990962253</v>
      </c>
    </row>
    <row r="33" spans="1:16" x14ac:dyDescent="0.55000000000000004">
      <c r="A33" s="21" t="s">
        <v>33</v>
      </c>
      <c r="B33" s="22">
        <f>[5]มค!AG33</f>
        <v>0</v>
      </c>
      <c r="C33" s="22">
        <f>[5]กพ!AD33</f>
        <v>0</v>
      </c>
      <c r="D33" s="22">
        <f>[5]มีค!AG33</f>
        <v>12000</v>
      </c>
      <c r="E33" s="22">
        <f>[5]เมย!AG33</f>
        <v>12093.75</v>
      </c>
      <c r="F33" s="22">
        <f>[5]พค!AG33</f>
        <v>12500</v>
      </c>
      <c r="G33" s="22">
        <f>[5]มิย!AG33</f>
        <v>13173.684210526315</v>
      </c>
      <c r="H33" s="22">
        <f>[5]กค!AG33</f>
        <v>15726.315789473685</v>
      </c>
      <c r="I33" s="22">
        <f>[5]กย!AG33</f>
        <v>17165</v>
      </c>
      <c r="J33" s="22">
        <f>[5]กย!AG33</f>
        <v>17165</v>
      </c>
      <c r="K33" s="22">
        <f>[5]ตค!AG33</f>
        <v>18273.684210526317</v>
      </c>
      <c r="L33" s="22">
        <f>[5]พย!AG33</f>
        <v>19240.909090909092</v>
      </c>
      <c r="M33" s="22">
        <f>[5]ธค!AG33</f>
        <v>17900</v>
      </c>
      <c r="N33" s="48">
        <f t="shared" si="2"/>
        <v>15523.834330143542</v>
      </c>
      <c r="O33" s="43">
        <f t="shared" si="3"/>
        <v>155238.34330143541</v>
      </c>
      <c r="P33" s="44">
        <f>O33/10</f>
        <v>15523.834330143542</v>
      </c>
    </row>
    <row r="34" spans="1:16" x14ac:dyDescent="0.55000000000000004">
      <c r="A34" s="21" t="s">
        <v>50</v>
      </c>
      <c r="B34" s="22">
        <f>[5]มค!AG34</f>
        <v>11772.222222222223</v>
      </c>
      <c r="C34" s="22">
        <f>[5]กพ!AD34</f>
        <v>11936.842105263158</v>
      </c>
      <c r="D34" s="22">
        <f>[5]มีค!AG34</f>
        <v>0</v>
      </c>
      <c r="E34" s="22">
        <f>[5]เมย!AG34</f>
        <v>0</v>
      </c>
      <c r="F34" s="22">
        <f>[5]พค!AG34</f>
        <v>0</v>
      </c>
      <c r="G34" s="22">
        <f>[5]มิย!AG34</f>
        <v>0</v>
      </c>
      <c r="H34" s="22">
        <f>[5]กค!AG34</f>
        <v>0</v>
      </c>
      <c r="I34" s="22">
        <f>[5]กย!AG34</f>
        <v>0</v>
      </c>
      <c r="J34" s="22">
        <f>[5]กย!AG34</f>
        <v>0</v>
      </c>
      <c r="K34" s="22">
        <f>[5]ตค!AG34</f>
        <v>0</v>
      </c>
      <c r="L34" s="22">
        <f>[5]พย!AG34</f>
        <v>17786.363636363636</v>
      </c>
      <c r="M34" s="22">
        <f>[5]ธค!AG34</f>
        <v>18900</v>
      </c>
      <c r="N34" s="48">
        <f t="shared" si="2"/>
        <v>15098.856990962253</v>
      </c>
      <c r="O34" s="43">
        <f t="shared" si="3"/>
        <v>60395.427963849012</v>
      </c>
      <c r="P34" s="44">
        <f>O34/4</f>
        <v>15098.856990962253</v>
      </c>
    </row>
    <row r="35" spans="1:16" x14ac:dyDescent="0.55000000000000004">
      <c r="A35" s="21" t="s">
        <v>51</v>
      </c>
      <c r="B35" s="24">
        <f>[5]มค!AG37</f>
        <v>0</v>
      </c>
      <c r="C35" s="24">
        <f>[5]กพ!AD37</f>
        <v>0</v>
      </c>
      <c r="D35" s="22">
        <f>[5]มีค!AG37</f>
        <v>13400</v>
      </c>
      <c r="E35" s="22">
        <f>[5]เมย!AG37</f>
        <v>13562.5</v>
      </c>
      <c r="F35" s="22">
        <f>[5]พค!AG37</f>
        <v>14100</v>
      </c>
      <c r="G35" s="22">
        <f>[5]มิย!AG37</f>
        <v>14700</v>
      </c>
      <c r="H35" s="22">
        <f>[5]กค!AG37</f>
        <v>17610.526315789473</v>
      </c>
      <c r="I35" s="22">
        <f>[5]สค!AG37</f>
        <v>18218.18181818182</v>
      </c>
      <c r="J35" s="22">
        <f>[5]กย!AG37</f>
        <v>19275</v>
      </c>
      <c r="K35" s="22">
        <f>[5]ตค!AG37</f>
        <v>20609.523809523809</v>
      </c>
      <c r="L35" s="22">
        <f>[5]พย!AG37</f>
        <v>21404.545454545456</v>
      </c>
      <c r="M35" s="22">
        <f>[5]ธค!AG37</f>
        <v>19900</v>
      </c>
      <c r="N35" s="48">
        <f t="shared" si="2"/>
        <v>17278.027739804056</v>
      </c>
      <c r="O35" s="43">
        <f t="shared" si="3"/>
        <v>172780.27739804058</v>
      </c>
      <c r="P35" s="44">
        <f>O35/10</f>
        <v>17278.027739804056</v>
      </c>
    </row>
    <row r="36" spans="1:16" x14ac:dyDescent="0.55000000000000004">
      <c r="A36" s="21" t="s">
        <v>52</v>
      </c>
      <c r="B36" s="24">
        <f>[5]มค!AG38</f>
        <v>13172.222222222223</v>
      </c>
      <c r="C36" s="24">
        <f>[5]กพ!AD38</f>
        <v>13336.842105263158</v>
      </c>
      <c r="D36" s="22">
        <f>[5]มีค!AG38</f>
        <v>0</v>
      </c>
      <c r="E36" s="22">
        <f>[5]เมย!AG38</f>
        <v>0</v>
      </c>
      <c r="F36" s="22">
        <f>[5]พค!AG38</f>
        <v>0</v>
      </c>
      <c r="G36" s="22">
        <f>[5]มิย!AG38</f>
        <v>0</v>
      </c>
      <c r="H36" s="22">
        <f>[5]กค!AG38</f>
        <v>0</v>
      </c>
      <c r="I36" s="22">
        <f>[5]สค!AG38</f>
        <v>0</v>
      </c>
      <c r="J36" s="22">
        <f>[5]กย!AG38</f>
        <v>0</v>
      </c>
      <c r="K36" s="22">
        <f>[5]ตค!AG38</f>
        <v>0</v>
      </c>
      <c r="L36" s="22">
        <f>[5]พย!AG38</f>
        <v>19986.363636363636</v>
      </c>
      <c r="M36" s="22">
        <f>[5]ธค!AG38</f>
        <v>21100</v>
      </c>
      <c r="N36" s="48">
        <f>P36</f>
        <v>16898.856990962253</v>
      </c>
      <c r="O36" s="43">
        <f>SUM(B36:M36)</f>
        <v>67595.427963849012</v>
      </c>
      <c r="P36" s="44">
        <f>O36/4</f>
        <v>16898.856990962253</v>
      </c>
    </row>
    <row r="37" spans="1:16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43"/>
      <c r="P37" s="44"/>
    </row>
    <row r="38" spans="1:16" x14ac:dyDescent="0.55000000000000004">
      <c r="A38" s="21" t="s">
        <v>57</v>
      </c>
      <c r="B38" s="24">
        <f>[5]มค!AG35</f>
        <v>0</v>
      </c>
      <c r="C38" s="22">
        <f>[5]กพ!AD35</f>
        <v>0</v>
      </c>
      <c r="D38" s="22">
        <f>[5]มีค!AG35</f>
        <v>10541.304347826086</v>
      </c>
      <c r="E38" s="22">
        <f>[5]เมย!AG35</f>
        <v>11431.25</v>
      </c>
      <c r="F38" s="22">
        <f>[5]พค!AG35</f>
        <v>11450</v>
      </c>
      <c r="G38" s="22">
        <f>[5]มิย!AG35</f>
        <v>12028.947368421053</v>
      </c>
      <c r="H38" s="22">
        <f>[5]กค!AG35</f>
        <v>13113.157894736842</v>
      </c>
      <c r="I38" s="22">
        <f>[5]สค!AG35</f>
        <v>13840.90909090909</v>
      </c>
      <c r="J38" s="22">
        <f>[5]กย!AG35</f>
        <v>15320</v>
      </c>
      <c r="K38" s="22">
        <f>[5]ตค!AG35</f>
        <v>16621.428571428572</v>
      </c>
      <c r="L38" s="22">
        <f>[5]พย!AG35</f>
        <v>17600</v>
      </c>
      <c r="M38" s="22">
        <f>[5]ธค!AG35</f>
        <v>17600</v>
      </c>
      <c r="N38" s="48">
        <f>P38</f>
        <v>13954.699727332165</v>
      </c>
      <c r="O38" s="43">
        <f>SUM(B38:M38)</f>
        <v>139546.99727332164</v>
      </c>
      <c r="P38" s="44">
        <f>O38/10</f>
        <v>13954.699727332165</v>
      </c>
    </row>
    <row r="39" spans="1:16" x14ac:dyDescent="0.55000000000000004">
      <c r="A39" s="21" t="s">
        <v>58</v>
      </c>
      <c r="B39" s="24">
        <f>[5]มค!AG36</f>
        <v>9122.2222222222226</v>
      </c>
      <c r="C39" s="22">
        <f>[5]กพ!AD36</f>
        <v>9834.21052631579</v>
      </c>
      <c r="D39" s="22">
        <f>[5]มีค!AG36</f>
        <v>0</v>
      </c>
      <c r="E39" s="22">
        <f>[5]เมย!AG36</f>
        <v>0</v>
      </c>
      <c r="F39" s="22">
        <f>[5]พค!AG36</f>
        <v>0</v>
      </c>
      <c r="G39" s="22">
        <f>[5]มิย!AG36</f>
        <v>0</v>
      </c>
      <c r="H39" s="22">
        <f>[5]กค!AG36</f>
        <v>0</v>
      </c>
      <c r="I39" s="22">
        <f>[5]สค!AG36</f>
        <v>0</v>
      </c>
      <c r="J39" s="22">
        <f>[5]กย!AG36</f>
        <v>0</v>
      </c>
      <c r="K39" s="22">
        <f>[5]ตค!AF36</f>
        <v>0</v>
      </c>
      <c r="L39" s="22">
        <f>[5]พย!AG36</f>
        <v>17036.363636363636</v>
      </c>
      <c r="M39" s="22">
        <f>[5]ธค!AG36</f>
        <v>16610.526315789473</v>
      </c>
      <c r="N39" s="48">
        <f>AVERAGE(L39)</f>
        <v>17036.363636363636</v>
      </c>
      <c r="O39" s="43">
        <f>SUM(B39:M39)</f>
        <v>52603.322700691126</v>
      </c>
      <c r="P39" s="44">
        <f>O39/4</f>
        <v>13150.830675172781</v>
      </c>
    </row>
    <row r="40" spans="1:16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4"/>
    </row>
    <row r="41" spans="1:16" x14ac:dyDescent="0.55000000000000004">
      <c r="A41" s="21" t="s">
        <v>38</v>
      </c>
      <c r="B41" s="22">
        <f>[5]มค!AG39</f>
        <v>5741.666666666667</v>
      </c>
      <c r="C41" s="22">
        <f>[5]กพ!AD39</f>
        <v>5615.7894736842109</v>
      </c>
      <c r="D41" s="22">
        <f>[5]มีค!AG39</f>
        <v>5441.304347826087</v>
      </c>
      <c r="E41" s="22">
        <f>[5]เมย!AG39</f>
        <v>5425</v>
      </c>
      <c r="F41" s="22">
        <f>[5]พค!AG39</f>
        <v>5531.5789473684208</v>
      </c>
      <c r="G41" s="22">
        <f>[5]มิย!AG39</f>
        <v>5500</v>
      </c>
      <c r="H41" s="22">
        <f>[5]กค!AG39</f>
        <v>5500</v>
      </c>
      <c r="I41" s="22">
        <f>[5]สค!AG39</f>
        <v>5500</v>
      </c>
      <c r="J41" s="22">
        <f>[5]กย!AG39</f>
        <v>5582.5</v>
      </c>
      <c r="K41" s="22">
        <f>[5]ตค!AG39</f>
        <v>5650</v>
      </c>
      <c r="L41" s="22">
        <f>[5]พย!AG39</f>
        <v>5204.545454545455</v>
      </c>
      <c r="M41" s="22">
        <f>[5]ธค!AG39</f>
        <v>5665.7894736842109</v>
      </c>
      <c r="N41" s="48">
        <f t="shared" si="2"/>
        <v>5529.8478636479203</v>
      </c>
      <c r="O41" s="43">
        <f t="shared" si="3"/>
        <v>66358.174363775048</v>
      </c>
      <c r="P41" s="44">
        <f>O41/12</f>
        <v>5529.8478636479203</v>
      </c>
    </row>
    <row r="42" spans="1:16" x14ac:dyDescent="0.55000000000000004">
      <c r="A42" s="21" t="s">
        <v>39</v>
      </c>
      <c r="B42" s="22">
        <f>[5]มค!AG40</f>
        <v>6313.8888888888887</v>
      </c>
      <c r="C42" s="22">
        <f>[5]กพ!AD40</f>
        <v>6100</v>
      </c>
      <c r="D42" s="22">
        <f>[5]มีค!AG40</f>
        <v>5900</v>
      </c>
      <c r="E42" s="22">
        <f>[5]เมย!AG40</f>
        <v>6025</v>
      </c>
      <c r="F42" s="22">
        <f>[5]พค!AG40</f>
        <v>6200</v>
      </c>
      <c r="G42" s="22">
        <f>[5]มิย!AG40</f>
        <v>6200</v>
      </c>
      <c r="H42" s="22">
        <f>[5]กค!AG40</f>
        <v>6200</v>
      </c>
      <c r="I42" s="22">
        <f>[5]สค!AG40</f>
        <v>6200</v>
      </c>
      <c r="J42" s="22">
        <f>[5]กย!AG40</f>
        <v>6547.5</v>
      </c>
      <c r="K42" s="22">
        <f>[5]ตค!AG40</f>
        <v>6650</v>
      </c>
      <c r="L42" s="22">
        <f>[5]พย!AG40</f>
        <v>6745.454545454545</v>
      </c>
      <c r="M42" s="22">
        <f>[5]ธค!AG40</f>
        <v>7107.894736842105</v>
      </c>
      <c r="N42" s="48">
        <f>P42</f>
        <v>6349.1448475987954</v>
      </c>
      <c r="O42" s="43">
        <f t="shared" si="3"/>
        <v>76189.738171185541</v>
      </c>
      <c r="P42" s="44">
        <f>O42/12</f>
        <v>6349.1448475987954</v>
      </c>
    </row>
    <row r="43" spans="1:16" x14ac:dyDescent="0.55000000000000004">
      <c r="A43" s="21" t="s">
        <v>40</v>
      </c>
      <c r="B43" s="41">
        <f>[5]มค!AG41</f>
        <v>1350</v>
      </c>
      <c r="C43" s="41">
        <f>[5]กพ!AD41</f>
        <v>1350</v>
      </c>
      <c r="D43" s="41">
        <f>[5]มีค!AG41</f>
        <v>1350</v>
      </c>
      <c r="E43" s="22">
        <f>[5]เมย!AG41</f>
        <v>1350</v>
      </c>
      <c r="F43" s="41">
        <f>[5]พค!AG41</f>
        <v>1350</v>
      </c>
      <c r="G43" s="22">
        <f>[5]มิย!AG41</f>
        <v>1350</v>
      </c>
      <c r="H43" s="41">
        <f>[5]กค!AG41</f>
        <v>1350</v>
      </c>
      <c r="I43" s="41">
        <f>[5]สค!AG41</f>
        <v>1350</v>
      </c>
      <c r="J43" s="41">
        <f>[5]กย!AG41</f>
        <v>1350</v>
      </c>
      <c r="K43" s="41">
        <f>[5]ตค!AG41</f>
        <v>1350</v>
      </c>
      <c r="L43" s="41">
        <f>[5]พย!AG41</f>
        <v>1350</v>
      </c>
      <c r="M43" s="22">
        <f>[5]ธค!AG41</f>
        <v>1350</v>
      </c>
      <c r="N43" s="48">
        <f>P43</f>
        <v>1350</v>
      </c>
      <c r="O43" s="43">
        <f t="shared" si="3"/>
        <v>16200</v>
      </c>
      <c r="P43" s="44">
        <f>O43/12</f>
        <v>1350</v>
      </c>
    </row>
    <row r="44" spans="1:16" x14ac:dyDescent="0.55000000000000004">
      <c r="A44" s="31" t="s">
        <v>41</v>
      </c>
      <c r="B44" s="25">
        <f>[5]มค!AG42</f>
        <v>4650</v>
      </c>
      <c r="C44" s="25">
        <f>[5]กพ!AD42</f>
        <v>4650</v>
      </c>
      <c r="D44" s="25">
        <f>[5]มีค!AG42</f>
        <v>4650</v>
      </c>
      <c r="E44" s="26">
        <f>[5]เมย!AG42</f>
        <v>4650</v>
      </c>
      <c r="F44" s="25">
        <f>[5]พค!AG42</f>
        <v>4650</v>
      </c>
      <c r="G44" s="26">
        <f>[5]มิย!AG42</f>
        <v>4650</v>
      </c>
      <c r="H44" s="25">
        <f>[5]กค!AG42</f>
        <v>4650</v>
      </c>
      <c r="I44" s="25">
        <f>[5]สค!AG42</f>
        <v>4650</v>
      </c>
      <c r="J44" s="25">
        <f>[5]กย!AG42</f>
        <v>4650</v>
      </c>
      <c r="K44" s="25">
        <f>[5]ตค!AG42</f>
        <v>4650</v>
      </c>
      <c r="L44" s="25">
        <f>[5]พย!AG42</f>
        <v>4650</v>
      </c>
      <c r="M44" s="25">
        <f>[5]ธค!AG42</f>
        <v>4650</v>
      </c>
      <c r="N44" s="54">
        <f t="shared" si="2"/>
        <v>4650</v>
      </c>
      <c r="O44" s="43">
        <f t="shared" si="3"/>
        <v>55800</v>
      </c>
      <c r="P44" s="44">
        <f>O44/12</f>
        <v>4650</v>
      </c>
    </row>
    <row r="45" spans="1:16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</row>
    <row r="46" spans="1:16" x14ac:dyDescent="0.55000000000000004">
      <c r="A46" s="58" t="s">
        <v>60</v>
      </c>
      <c r="B46" s="59"/>
      <c r="C46" s="59"/>
      <c r="D46" s="60">
        <f>[5]มีค!AG43</f>
        <v>12900</v>
      </c>
      <c r="E46" s="60">
        <f>[5]เมย!AG43</f>
        <v>12900</v>
      </c>
      <c r="F46" s="60">
        <f>[5]พค!AG43</f>
        <v>12900</v>
      </c>
      <c r="G46" s="60">
        <f>[5]มิย!AG43</f>
        <v>13884.21052631579</v>
      </c>
      <c r="H46" s="60">
        <f>[5]กค!AG43</f>
        <v>14805.263157894737</v>
      </c>
      <c r="I46" s="60">
        <f>[5]สค!AG43</f>
        <v>14900</v>
      </c>
      <c r="J46" s="60">
        <f>[5]กย!AG43</f>
        <v>14900</v>
      </c>
      <c r="K46" s="60">
        <f>[5]ตค!AG43</f>
        <v>14871.428571428571</v>
      </c>
      <c r="L46" s="60">
        <f>[5]พย!AG43</f>
        <v>14400</v>
      </c>
      <c r="M46" s="60">
        <f>[5]ธค!AG43</f>
        <v>13900</v>
      </c>
      <c r="N46" s="48">
        <f>P46</f>
        <v>14036.090225563908</v>
      </c>
      <c r="O46" s="43">
        <f>SUM(B46:M46)</f>
        <v>140360.90225563908</v>
      </c>
      <c r="P46" s="44">
        <f>O46/10</f>
        <v>14036.090225563908</v>
      </c>
    </row>
    <row r="47" spans="1:16" x14ac:dyDescent="0.55000000000000004">
      <c r="A47" s="58" t="s">
        <v>61</v>
      </c>
      <c r="B47" s="60">
        <f>[5]มค!AG44</f>
        <v>12088.888888888889</v>
      </c>
      <c r="C47" s="60">
        <f>[5]กพ!AD44</f>
        <v>12342.105263157895</v>
      </c>
      <c r="D47" s="60">
        <f>[5]มีค!AG44</f>
        <v>0</v>
      </c>
      <c r="E47" s="60">
        <f>[5]เมย!AG44</f>
        <v>0</v>
      </c>
      <c r="F47" s="60">
        <f>[5]พค!AG44</f>
        <v>0</v>
      </c>
      <c r="G47" s="60">
        <f>[5]มิย!AG44</f>
        <v>0</v>
      </c>
      <c r="H47" s="60">
        <f>[5]กค!AG44</f>
        <v>0</v>
      </c>
      <c r="I47" s="60">
        <f>[5]สค!AG44</f>
        <v>0</v>
      </c>
      <c r="J47" s="60">
        <f>[5]กย!AG44</f>
        <v>0</v>
      </c>
      <c r="K47" s="60">
        <f>[5]ตค!AG44</f>
        <v>0</v>
      </c>
      <c r="L47" s="60">
        <f>[5]พย!AG44</f>
        <v>13700</v>
      </c>
      <c r="M47" s="60">
        <f>[5]ธค!AG44</f>
        <v>12900</v>
      </c>
      <c r="N47" s="48">
        <f>P47</f>
        <v>12757.748538011696</v>
      </c>
      <c r="O47" s="43">
        <f>SUM(B47:M47)</f>
        <v>51030.994152046784</v>
      </c>
      <c r="P47" s="44">
        <f>O47/4</f>
        <v>12757.748538011696</v>
      </c>
    </row>
    <row r="48" spans="1:16" x14ac:dyDescent="0.55000000000000004">
      <c r="A48" s="58" t="s">
        <v>62</v>
      </c>
      <c r="B48" s="60">
        <f>[5]มค!AG45</f>
        <v>0</v>
      </c>
      <c r="C48" s="60">
        <f>[5]กพ!AD45</f>
        <v>0</v>
      </c>
      <c r="D48" s="60">
        <f>[5]มีค!AG45</f>
        <v>8138.04347826087</v>
      </c>
      <c r="E48" s="60">
        <f>[5]เมย!AG45</f>
        <v>8156.25</v>
      </c>
      <c r="F48" s="60">
        <f>[5]พค!AG45</f>
        <v>7925</v>
      </c>
      <c r="G48" s="60">
        <f>[5]มิย!AG45</f>
        <v>8088.1578947368425</v>
      </c>
      <c r="H48" s="60">
        <f>[5]กค!AG45</f>
        <v>8175</v>
      </c>
      <c r="I48" s="60">
        <f>[5]สค!AG45</f>
        <v>8175</v>
      </c>
      <c r="J48" s="60">
        <f>[5]กย!AG45</f>
        <v>8250</v>
      </c>
      <c r="K48" s="60">
        <f>[5]ตค!AG45</f>
        <v>8229.7619047619046</v>
      </c>
      <c r="L48" s="60">
        <f>[5]พย!AG45</f>
        <v>7975</v>
      </c>
      <c r="M48" s="60">
        <f>[5]ธค!AG45</f>
        <v>8053.9473684210525</v>
      </c>
      <c r="N48" s="48">
        <f>P48</f>
        <v>8116.6160646180679</v>
      </c>
      <c r="O48" s="43">
        <f>SUM(B48:M48)</f>
        <v>81166.16064618068</v>
      </c>
      <c r="P48" s="44">
        <f>O48/10</f>
        <v>8116.6160646180679</v>
      </c>
    </row>
    <row r="49" spans="1:16" x14ac:dyDescent="0.55000000000000004">
      <c r="A49" s="61" t="s">
        <v>61</v>
      </c>
      <c r="B49" s="62">
        <f>[5]มค!AG46</f>
        <v>7886.1111111111113</v>
      </c>
      <c r="C49" s="62">
        <f>[5]กพ!AD46</f>
        <v>7969.7368421052633</v>
      </c>
      <c r="D49" s="63">
        <f>[5]มีค!AG46</f>
        <v>0</v>
      </c>
      <c r="E49" s="63">
        <f>[5]เมย!AG46</f>
        <v>0</v>
      </c>
      <c r="F49" s="63">
        <f>[5]พค!AG46</f>
        <v>0</v>
      </c>
      <c r="G49" s="63">
        <f>[5]มิย!AG46</f>
        <v>0</v>
      </c>
      <c r="H49" s="63">
        <f>[5]กค!AG46</f>
        <v>0</v>
      </c>
      <c r="I49" s="63">
        <f>[5]สค!AG46</f>
        <v>0</v>
      </c>
      <c r="J49" s="63">
        <f>[5]กย!AG46</f>
        <v>0</v>
      </c>
      <c r="K49" s="63">
        <f>[5]ตค!AG46</f>
        <v>0</v>
      </c>
      <c r="L49" s="63">
        <f>[5]พย!AG46</f>
        <v>7827.9411764705883</v>
      </c>
      <c r="M49" s="63">
        <f>[5]ธค!AG46</f>
        <v>7930.2631578947367</v>
      </c>
      <c r="N49" s="54">
        <f>P49</f>
        <v>7903.5130718954251</v>
      </c>
      <c r="O49" s="43">
        <f>SUM(B49:M49)</f>
        <v>31614.052287581701</v>
      </c>
      <c r="P49" s="44">
        <f>O49/4</f>
        <v>7903.5130718954251</v>
      </c>
    </row>
    <row r="50" spans="1:16" x14ac:dyDescent="0.55000000000000004">
      <c r="A50" s="46" t="s">
        <v>63</v>
      </c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3" sqref="A3:A49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64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  <c r="O2" s="18" t="s">
        <v>55</v>
      </c>
      <c r="P2" s="18" t="s">
        <v>56</v>
      </c>
    </row>
    <row r="3" spans="1:17" x14ac:dyDescent="0.55000000000000004">
      <c r="A3" s="21" t="s">
        <v>15</v>
      </c>
      <c r="B3" s="22">
        <f>[6]มค!AG3</f>
        <v>18528.571428571428</v>
      </c>
      <c r="C3" s="22">
        <f>[6]กพ!AD3</f>
        <v>18500</v>
      </c>
      <c r="D3" s="41">
        <f>[6]มีค!AG3</f>
        <v>18500</v>
      </c>
      <c r="E3" s="22">
        <f>[6]เมย!AG3</f>
        <v>18500</v>
      </c>
      <c r="F3" s="22">
        <f>[6]พค!AG3</f>
        <v>18500</v>
      </c>
      <c r="G3" s="22">
        <f>[6]มิย!AG3</f>
        <v>18500</v>
      </c>
      <c r="H3" s="22">
        <f>[6]กค!AG3</f>
        <v>18100</v>
      </c>
      <c r="I3" s="22">
        <f>[6]สค!AG3</f>
        <v>18100</v>
      </c>
      <c r="J3" s="22">
        <f>[6]กย!AG3</f>
        <v>18100</v>
      </c>
      <c r="K3" s="22">
        <f>[6]ตค!AG3</f>
        <v>18250</v>
      </c>
      <c r="L3" s="22">
        <f>[6]พย!AG3</f>
        <v>19390.909090909092</v>
      </c>
      <c r="M3" s="22">
        <f>[6]ธค!AG3</f>
        <v>20437.5</v>
      </c>
      <c r="N3" s="42">
        <f>P3</f>
        <v>18617.248376623374</v>
      </c>
      <c r="O3" s="43">
        <f>SUM(B3:M3)</f>
        <v>223406.98051948051</v>
      </c>
      <c r="P3" s="44">
        <f>O3/12</f>
        <v>18617.248376623374</v>
      </c>
      <c r="Q3" s="43"/>
    </row>
    <row r="4" spans="1:17" x14ac:dyDescent="0.55000000000000004">
      <c r="A4" s="21" t="s">
        <v>45</v>
      </c>
      <c r="B4" s="22">
        <f>[6]มค!AG4</f>
        <v>18528.571428571428</v>
      </c>
      <c r="C4" s="22">
        <f>[6]กพ!AD4</f>
        <v>18500</v>
      </c>
      <c r="D4" s="41">
        <f>[6]มีค!AG4</f>
        <v>18500</v>
      </c>
      <c r="E4" s="22">
        <f>[6]เมย!AG4</f>
        <v>18500</v>
      </c>
      <c r="F4" s="22">
        <f>[6]พค!AG4</f>
        <v>18315.78947368421</v>
      </c>
      <c r="G4" s="22">
        <f>[6]มิย!AG4</f>
        <v>18210</v>
      </c>
      <c r="H4" s="22">
        <f>[6]กค!AG4</f>
        <v>0</v>
      </c>
      <c r="I4" s="22">
        <f>[6]สค!AG4</f>
        <v>0</v>
      </c>
      <c r="J4" s="22">
        <f>[6]กย!AG4</f>
        <v>0</v>
      </c>
      <c r="K4" s="22">
        <f>[6]ตค!AG4</f>
        <v>0</v>
      </c>
      <c r="L4" s="22">
        <f>[6]พย!AG4</f>
        <v>19060.714285714286</v>
      </c>
      <c r="M4" s="22">
        <f>[6]ธค!AG4</f>
        <v>19937.5</v>
      </c>
      <c r="N4" s="45">
        <f>P4</f>
        <v>18694.07189849624</v>
      </c>
      <c r="O4" s="64">
        <f>SUM(B4:M4)</f>
        <v>149552.57518796992</v>
      </c>
      <c r="P4" s="65">
        <f>O4/8</f>
        <v>18694.07189849624</v>
      </c>
    </row>
    <row r="5" spans="1:17" x14ac:dyDescent="0.55000000000000004">
      <c r="A5" s="21" t="s">
        <v>17</v>
      </c>
      <c r="B5" s="22">
        <f>[6]มค!AG5</f>
        <v>17823.809523809523</v>
      </c>
      <c r="C5" s="22">
        <f>[6]กพ!AD5</f>
        <v>17900</v>
      </c>
      <c r="D5" s="41">
        <f>[6]มีค!AG5</f>
        <v>17900</v>
      </c>
      <c r="E5" s="22">
        <f>[6]เมย!AG5</f>
        <v>17900</v>
      </c>
      <c r="F5" s="22">
        <f>[6]พค!AG5</f>
        <v>17900</v>
      </c>
      <c r="G5" s="22">
        <f>[6]มิย!AG5</f>
        <v>17900</v>
      </c>
      <c r="H5" s="22">
        <f>[6]กค!AG5</f>
        <v>17500</v>
      </c>
      <c r="I5" s="22">
        <f>[6]สค!AG5</f>
        <v>17500</v>
      </c>
      <c r="J5" s="22">
        <f>[6]กย!AG5</f>
        <v>17500</v>
      </c>
      <c r="K5" s="22">
        <f>[6]ตค!AG5</f>
        <v>17650</v>
      </c>
      <c r="L5" s="22">
        <f>[6]พย!AG5</f>
        <v>19002.272727272728</v>
      </c>
      <c r="M5" s="22">
        <f>[6]ธค!AG5</f>
        <v>19975</v>
      </c>
      <c r="N5" s="45">
        <f t="shared" ref="N5:N22" si="0">P5</f>
        <v>18037.590187590187</v>
      </c>
      <c r="O5" s="43">
        <f t="shared" ref="O5:O22" si="1">SUM(B5:M5)</f>
        <v>216451.08225108226</v>
      </c>
      <c r="P5" s="44">
        <f>O5/12</f>
        <v>18037.590187590187</v>
      </c>
    </row>
    <row r="6" spans="1:17" x14ac:dyDescent="0.55000000000000004">
      <c r="A6" s="21" t="s">
        <v>46</v>
      </c>
      <c r="B6" s="22">
        <f>[6]มค!AG6</f>
        <v>17823.809523809523</v>
      </c>
      <c r="C6" s="22">
        <f>[6]กพ!AD6</f>
        <v>17900</v>
      </c>
      <c r="D6" s="41">
        <f>[6]มีค!AG6</f>
        <v>17900</v>
      </c>
      <c r="E6" s="22">
        <f>[6]เมย!AG6</f>
        <v>17900</v>
      </c>
      <c r="F6" s="22">
        <f>[6]พค!AG6</f>
        <v>17494.736842105263</v>
      </c>
      <c r="G6" s="22">
        <f>[6]มิย!AG6</f>
        <v>17470</v>
      </c>
      <c r="H6" s="22">
        <f>[6]กค!AG6</f>
        <v>0</v>
      </c>
      <c r="I6" s="22">
        <f>[6]สค!AG6</f>
        <v>0</v>
      </c>
      <c r="J6" s="22">
        <f>[6]กย!AG6</f>
        <v>0</v>
      </c>
      <c r="K6" s="22">
        <f>[6]ตค!AG6</f>
        <v>0</v>
      </c>
      <c r="L6" s="22">
        <f>[6]พย!AG6</f>
        <v>18550</v>
      </c>
      <c r="M6" s="22">
        <f>[6]ธค!AG6</f>
        <v>19531.25</v>
      </c>
      <c r="N6" s="45">
        <f>P6</f>
        <v>18071.224545739351</v>
      </c>
      <c r="O6" s="64">
        <f>SUM(B6:M6)</f>
        <v>144569.79636591481</v>
      </c>
      <c r="P6" s="65">
        <f>O6/8</f>
        <v>18071.224545739351</v>
      </c>
    </row>
    <row r="7" spans="1:17" x14ac:dyDescent="0.55000000000000004">
      <c r="A7" s="21" t="s">
        <v>18</v>
      </c>
      <c r="B7" s="22">
        <f>[6]มค!AG7</f>
        <v>8921.4285714285706</v>
      </c>
      <c r="C7" s="22">
        <f>[6]กพ!AD7</f>
        <v>9050</v>
      </c>
      <c r="D7" s="41">
        <f>[6]มีค!AG7</f>
        <v>9250</v>
      </c>
      <c r="E7" s="22">
        <f>[6]เมย!AG7</f>
        <v>9150</v>
      </c>
      <c r="F7" s="22">
        <f>[6]พค!AG7</f>
        <v>9150</v>
      </c>
      <c r="G7" s="22">
        <f>[6]มิย!AG7</f>
        <v>9245</v>
      </c>
      <c r="H7" s="22">
        <f>[6]กค!AG7</f>
        <v>9960</v>
      </c>
      <c r="I7" s="22">
        <f>[6]สค!AG7</f>
        <v>10075</v>
      </c>
      <c r="J7" s="22">
        <f>[6]กย!AG7</f>
        <v>10271.5</v>
      </c>
      <c r="K7" s="22">
        <f>[6]ตค!AG7</f>
        <v>10336.363636363636</v>
      </c>
      <c r="L7" s="22">
        <f>[6]พย!AG7</f>
        <v>11008.333333333334</v>
      </c>
      <c r="M7" s="22">
        <f>[6]ธค!AG7</f>
        <v>11365.625</v>
      </c>
      <c r="N7" s="45">
        <f t="shared" si="0"/>
        <v>9815.270878427129</v>
      </c>
      <c r="O7" s="43">
        <f t="shared" si="1"/>
        <v>117783.25054112554</v>
      </c>
      <c r="P7" s="44">
        <f>O7/12</f>
        <v>9815.270878427129</v>
      </c>
    </row>
    <row r="8" spans="1:17" x14ac:dyDescent="0.55000000000000004">
      <c r="A8" s="21" t="s">
        <v>46</v>
      </c>
      <c r="B8" s="22">
        <f>[6]มค!AG8</f>
        <v>8946.4285714285706</v>
      </c>
      <c r="C8" s="22">
        <f>[6]กพ!AD8</f>
        <v>9300.1111111111113</v>
      </c>
      <c r="D8" s="41">
        <f>[6]มีค!AG8</f>
        <v>9713.0952380952385</v>
      </c>
      <c r="E8" s="22">
        <f>[6]เมย!AG8</f>
        <v>9566.176470588236</v>
      </c>
      <c r="F8" s="22">
        <f>[6]พค!AG8</f>
        <v>9551.3157894736851</v>
      </c>
      <c r="G8" s="22">
        <f>[6]มิย!AG8</f>
        <v>9937.5</v>
      </c>
      <c r="H8" s="22">
        <f>[6]กค!AG8</f>
        <v>0</v>
      </c>
      <c r="I8" s="22">
        <f>[6]สค!AG8</f>
        <v>0</v>
      </c>
      <c r="J8" s="22">
        <f>[6]กย!AG8</f>
        <v>0</v>
      </c>
      <c r="K8" s="22">
        <f>[6]ตค!AG8</f>
        <v>0</v>
      </c>
      <c r="L8" s="22">
        <f>[6]พย!AG8</f>
        <v>11131.153846153846</v>
      </c>
      <c r="M8" s="22">
        <f>[6]ธค!AG8</f>
        <v>11334.375</v>
      </c>
      <c r="N8" s="45">
        <f t="shared" si="0"/>
        <v>9935.0195033563359</v>
      </c>
      <c r="O8" s="64">
        <f>SUM(B8:M8)</f>
        <v>79480.156026850687</v>
      </c>
      <c r="P8" s="65">
        <f>O8/8</f>
        <v>9935.0195033563359</v>
      </c>
    </row>
    <row r="9" spans="1:17" x14ac:dyDescent="0.55000000000000004">
      <c r="A9" s="21" t="s">
        <v>19</v>
      </c>
      <c r="B9" s="22">
        <f>[6]มค!AG9</f>
        <v>13550</v>
      </c>
      <c r="C9" s="22">
        <f>[6]กพ!AD9</f>
        <v>13550</v>
      </c>
      <c r="D9" s="41">
        <f>[6]มีค!AG9</f>
        <v>13550</v>
      </c>
      <c r="E9" s="22">
        <f>[6]เมย!AG9</f>
        <v>13550</v>
      </c>
      <c r="F9" s="22">
        <f>[6]พค!AG9</f>
        <v>13550</v>
      </c>
      <c r="G9" s="22">
        <f>[6]มิย!AG9</f>
        <v>13550</v>
      </c>
      <c r="H9" s="22">
        <f>[6]กค!AG9</f>
        <v>13550</v>
      </c>
      <c r="I9" s="22">
        <f>[6]สค!AG9</f>
        <v>13550</v>
      </c>
      <c r="J9" s="22">
        <f>[6]กย!AG9</f>
        <v>13550</v>
      </c>
      <c r="K9" s="22">
        <f>[6]ตค!AG9</f>
        <v>13550</v>
      </c>
      <c r="L9" s="22">
        <f>[6]พย!AG9</f>
        <v>13550</v>
      </c>
      <c r="M9" s="22">
        <f>[6]ธค!AG9</f>
        <v>13550</v>
      </c>
      <c r="N9" s="45">
        <f t="shared" si="0"/>
        <v>13550</v>
      </c>
      <c r="O9" s="43">
        <f t="shared" si="1"/>
        <v>162600</v>
      </c>
      <c r="P9" s="44">
        <f t="shared" ref="P9:P22" si="2">O9/12</f>
        <v>13550</v>
      </c>
    </row>
    <row r="10" spans="1:17" x14ac:dyDescent="0.55000000000000004">
      <c r="A10" s="21" t="s">
        <v>46</v>
      </c>
      <c r="B10" s="22">
        <f>[6]มค!AG10</f>
        <v>0</v>
      </c>
      <c r="C10" s="22">
        <f>[6]กพ!AD10</f>
        <v>0</v>
      </c>
      <c r="D10" s="41">
        <f>[6]มีค!AG10</f>
        <v>0</v>
      </c>
      <c r="E10" s="22">
        <f>[6]เมย!AG10</f>
        <v>0</v>
      </c>
      <c r="F10" s="22">
        <f>[6]พค!AG10</f>
        <v>0</v>
      </c>
      <c r="G10" s="22">
        <f>[6]มิย!AG10</f>
        <v>0</v>
      </c>
      <c r="H10" s="22">
        <f>[6]กค!AG10</f>
        <v>0</v>
      </c>
      <c r="I10" s="22">
        <f>[6]สค!AG10</f>
        <v>0</v>
      </c>
      <c r="J10" s="22">
        <f>[6]กย!AG10</f>
        <v>0</v>
      </c>
      <c r="K10" s="22">
        <f>[6]ตค!AG10</f>
        <v>0</v>
      </c>
      <c r="L10" s="22">
        <f>[6]พย!AG10</f>
        <v>0</v>
      </c>
      <c r="M10" s="22">
        <f>[6]ธค!AG10</f>
        <v>0</v>
      </c>
      <c r="N10" s="45">
        <f t="shared" si="0"/>
        <v>0</v>
      </c>
      <c r="O10" s="43">
        <f t="shared" si="1"/>
        <v>0</v>
      </c>
      <c r="P10" s="44">
        <f t="shared" si="2"/>
        <v>0</v>
      </c>
    </row>
    <row r="11" spans="1:17" x14ac:dyDescent="0.55000000000000004">
      <c r="A11" s="21" t="s">
        <v>20</v>
      </c>
      <c r="B11" s="22">
        <f>[6]มค!AG11</f>
        <v>12435.714285714286</v>
      </c>
      <c r="C11" s="22">
        <f>[6]กพ!AD11</f>
        <v>13150</v>
      </c>
      <c r="D11" s="41">
        <f>[6]มีค!AG11</f>
        <v>13150</v>
      </c>
      <c r="E11" s="22">
        <f>[6]เมย!AG11</f>
        <v>13150</v>
      </c>
      <c r="F11" s="22">
        <f>[6]พค!AG11</f>
        <v>13150</v>
      </c>
      <c r="G11" s="22">
        <f>[6]มิย!AG11</f>
        <v>13150</v>
      </c>
      <c r="H11" s="22">
        <f>[6]กค!AG11</f>
        <v>13150</v>
      </c>
      <c r="I11" s="22">
        <f>[6]สค!AG11</f>
        <v>13150</v>
      </c>
      <c r="J11" s="22">
        <f>[6]กย!AG11</f>
        <v>13150</v>
      </c>
      <c r="K11" s="22">
        <f>[6]ตค!AG11</f>
        <v>13150</v>
      </c>
      <c r="L11" s="22">
        <f>[6]พย!AG11</f>
        <v>13150</v>
      </c>
      <c r="M11" s="22">
        <f>[6]ธค!AG11</f>
        <v>13150</v>
      </c>
      <c r="N11" s="45">
        <f t="shared" si="0"/>
        <v>13090.476190476191</v>
      </c>
      <c r="O11" s="43">
        <f t="shared" si="1"/>
        <v>157085.71428571429</v>
      </c>
      <c r="P11" s="44">
        <f t="shared" si="2"/>
        <v>13090.476190476191</v>
      </c>
    </row>
    <row r="12" spans="1:17" x14ac:dyDescent="0.55000000000000004">
      <c r="A12" s="21" t="s">
        <v>47</v>
      </c>
      <c r="B12" s="22">
        <f>[6]มค!AG12</f>
        <v>10725</v>
      </c>
      <c r="C12" s="22">
        <f>[6]กพ!AD12</f>
        <v>10844.444444444445</v>
      </c>
      <c r="D12" s="41">
        <f>[6]มีค!AG12</f>
        <v>10814.857142857143</v>
      </c>
      <c r="E12" s="22">
        <f>[6]เมย!AG12</f>
        <v>10622.058823529413</v>
      </c>
      <c r="F12" s="22">
        <f>[6]พค!AG12</f>
        <v>10638.157894736842</v>
      </c>
      <c r="G12" s="22">
        <f>[6]มิย!AG12</f>
        <v>10917.5</v>
      </c>
      <c r="H12" s="22">
        <f>[6]กค!AG12</f>
        <v>10732.5</v>
      </c>
      <c r="I12" s="22">
        <f>[6]สค!AG12</f>
        <v>10717.857142857143</v>
      </c>
      <c r="J12" s="22">
        <f>[6]กย!AG12</f>
        <v>10662.5</v>
      </c>
      <c r="K12" s="22">
        <f>[6]ตค!AG12</f>
        <v>10775</v>
      </c>
      <c r="L12" s="22">
        <f>[6]พย!AG12</f>
        <v>11184.09090909091</v>
      </c>
      <c r="M12" s="22">
        <f>[6]ธค!AG12</f>
        <v>11693.75</v>
      </c>
      <c r="N12" s="45">
        <f t="shared" si="0"/>
        <v>10860.643029792993</v>
      </c>
      <c r="O12" s="43">
        <f t="shared" si="1"/>
        <v>130327.71635751591</v>
      </c>
      <c r="P12" s="44">
        <f t="shared" si="2"/>
        <v>10860.643029792993</v>
      </c>
    </row>
    <row r="13" spans="1:17" x14ac:dyDescent="0.55000000000000004">
      <c r="A13" s="21" t="s">
        <v>21</v>
      </c>
      <c r="B13" s="22">
        <f>[6]มค!AG13</f>
        <v>12751.380952380952</v>
      </c>
      <c r="C13" s="22">
        <f>[6]กพ!AD13</f>
        <v>12750</v>
      </c>
      <c r="D13" s="41">
        <f>[6]มีค!AG13</f>
        <v>12750</v>
      </c>
      <c r="E13" s="22">
        <f>[6]เมย!AG13</f>
        <v>12750</v>
      </c>
      <c r="F13" s="22">
        <f>[6]พค!AG13</f>
        <v>12750</v>
      </c>
      <c r="G13" s="22">
        <f>[6]มิย!AG13</f>
        <v>12750</v>
      </c>
      <c r="H13" s="22">
        <f>[6]กค!AG13</f>
        <v>12750</v>
      </c>
      <c r="I13" s="22">
        <f>[6]สค!AG13</f>
        <v>12750</v>
      </c>
      <c r="J13" s="22">
        <f>[6]กย!AG13</f>
        <v>12750</v>
      </c>
      <c r="K13" s="22">
        <f>[6]ตค!AG13</f>
        <v>12750</v>
      </c>
      <c r="L13" s="22">
        <f>[6]พย!AG13</f>
        <v>12750</v>
      </c>
      <c r="M13" s="22">
        <f>[6]ธค!AG13</f>
        <v>12750</v>
      </c>
      <c r="N13" s="45">
        <f t="shared" si="0"/>
        <v>12750.11507936508</v>
      </c>
      <c r="O13" s="43">
        <f t="shared" si="1"/>
        <v>153001.38095238095</v>
      </c>
      <c r="P13" s="44">
        <f t="shared" si="2"/>
        <v>12750.11507936508</v>
      </c>
    </row>
    <row r="14" spans="1:17" x14ac:dyDescent="0.55000000000000004">
      <c r="A14" s="21" t="s">
        <v>47</v>
      </c>
      <c r="B14" s="22">
        <f>[6]มค!AG14</f>
        <v>10593.047619047618</v>
      </c>
      <c r="C14" s="22">
        <f>[6]กพ!AD14</f>
        <v>10694.444444444445</v>
      </c>
      <c r="D14" s="41">
        <f>[6]มีค!AG14</f>
        <v>10665.476190476191</v>
      </c>
      <c r="E14" s="22">
        <f>[6]เมย!AG14</f>
        <v>10472.058823529413</v>
      </c>
      <c r="F14" s="22">
        <f>[6]พค!AG14</f>
        <v>10488.157894736842</v>
      </c>
      <c r="G14" s="22">
        <f>[6]มิย!AG14</f>
        <v>10767.5</v>
      </c>
      <c r="H14" s="22">
        <f>[6]กค!AG14</f>
        <v>10582.5</v>
      </c>
      <c r="I14" s="22">
        <f>[6]สค!AG14</f>
        <v>10565.476190476191</v>
      </c>
      <c r="J14" s="22">
        <f>[6]กย!AG14</f>
        <v>10512.5</v>
      </c>
      <c r="K14" s="22">
        <f>[6]ตค!AG14</f>
        <v>10645.454545454546</v>
      </c>
      <c r="L14" s="22">
        <f>[6]พย!AG14</f>
        <v>11056.818181818182</v>
      </c>
      <c r="M14" s="22">
        <f>[6]ธค!AG14</f>
        <v>11593.75</v>
      </c>
      <c r="N14" s="45">
        <f t="shared" si="0"/>
        <v>10719.765324165284</v>
      </c>
      <c r="O14" s="43">
        <f t="shared" si="1"/>
        <v>128637.18388998341</v>
      </c>
      <c r="P14" s="44">
        <f t="shared" si="2"/>
        <v>10719.765324165284</v>
      </c>
    </row>
    <row r="15" spans="1:17" x14ac:dyDescent="0.55000000000000004">
      <c r="A15" s="21" t="s">
        <v>22</v>
      </c>
      <c r="B15" s="22">
        <f>[6]มค!AG15</f>
        <v>0</v>
      </c>
      <c r="C15" s="22">
        <f>[6]กพ!AD15</f>
        <v>0</v>
      </c>
      <c r="D15" s="41">
        <f>[6]มีค!AG15</f>
        <v>0</v>
      </c>
      <c r="E15" s="22">
        <f>[6]เมย!AG15</f>
        <v>0</v>
      </c>
      <c r="F15" s="22">
        <f>[6]พค!AG15</f>
        <v>0</v>
      </c>
      <c r="G15" s="22">
        <f>[6]มิย!AG15</f>
        <v>0</v>
      </c>
      <c r="H15" s="22">
        <f>[6]กค!AG15</f>
        <v>0</v>
      </c>
      <c r="I15" s="22">
        <f>[6]สค!AG15</f>
        <v>0</v>
      </c>
      <c r="J15" s="22">
        <f>[6]กย!AG15</f>
        <v>0</v>
      </c>
      <c r="K15" s="22">
        <f>[6]ตค!AG15</f>
        <v>0</v>
      </c>
      <c r="L15" s="22">
        <f>[6]พย!AG15</f>
        <v>0</v>
      </c>
      <c r="M15" s="22">
        <f>[6]ธค!AG15</f>
        <v>0</v>
      </c>
      <c r="N15" s="45">
        <f t="shared" si="0"/>
        <v>0</v>
      </c>
      <c r="O15" s="43">
        <f t="shared" si="1"/>
        <v>0</v>
      </c>
      <c r="P15" s="44">
        <f t="shared" si="2"/>
        <v>0</v>
      </c>
    </row>
    <row r="16" spans="1:17" x14ac:dyDescent="0.55000000000000004">
      <c r="A16" s="21" t="s">
        <v>46</v>
      </c>
      <c r="B16" s="22">
        <f>[6]มค!AG16</f>
        <v>0</v>
      </c>
      <c r="C16" s="22">
        <f>[6]กพ!AD16</f>
        <v>0</v>
      </c>
      <c r="D16" s="41">
        <f>[6]มีค!AG16</f>
        <v>0</v>
      </c>
      <c r="E16" s="22">
        <f>[6]เมย!AG16</f>
        <v>0</v>
      </c>
      <c r="F16" s="22">
        <f>[6]พค!AG16</f>
        <v>0</v>
      </c>
      <c r="G16" s="22">
        <f>[6]มิย!AG16</f>
        <v>0</v>
      </c>
      <c r="H16" s="22">
        <f>[6]กค!AG16</f>
        <v>0</v>
      </c>
      <c r="I16" s="22">
        <f>[6]สค!AG16</f>
        <v>0</v>
      </c>
      <c r="J16" s="22">
        <f>[6]กย!AG16</f>
        <v>0</v>
      </c>
      <c r="K16" s="22">
        <f>[6]ตค!AG16</f>
        <v>0</v>
      </c>
      <c r="L16" s="22">
        <f>[6]พย!AG16</f>
        <v>0</v>
      </c>
      <c r="M16" s="22">
        <f>[6]ธค!AG16</f>
        <v>0</v>
      </c>
      <c r="N16" s="45">
        <f t="shared" si="0"/>
        <v>0</v>
      </c>
      <c r="O16" s="43">
        <f t="shared" si="1"/>
        <v>0</v>
      </c>
      <c r="P16" s="44">
        <f t="shared" si="2"/>
        <v>0</v>
      </c>
    </row>
    <row r="17" spans="1:16" x14ac:dyDescent="0.55000000000000004">
      <c r="A17" s="21" t="s">
        <v>23</v>
      </c>
      <c r="B17" s="22">
        <f>[6]มค!AG17</f>
        <v>11564.285714285714</v>
      </c>
      <c r="C17" s="22">
        <f>[6]กพ!AD17</f>
        <v>12550</v>
      </c>
      <c r="D17" s="41">
        <f>[6]มีค!AG17</f>
        <v>12550</v>
      </c>
      <c r="E17" s="22">
        <f>[6]เมย!AG17</f>
        <v>12550</v>
      </c>
      <c r="F17" s="22">
        <f>[6]พค!AG17</f>
        <v>12550</v>
      </c>
      <c r="G17" s="22">
        <f>[6]มิย!AG17</f>
        <v>12550</v>
      </c>
      <c r="H17" s="22">
        <f>[6]กค!AG17</f>
        <v>12550</v>
      </c>
      <c r="I17" s="22">
        <f>[6]สค!AG17</f>
        <v>12550</v>
      </c>
      <c r="J17" s="22">
        <f>[6]กย!AG17</f>
        <v>12550</v>
      </c>
      <c r="K17" s="22">
        <f>[6]ตค!AG17</f>
        <v>12550</v>
      </c>
      <c r="L17" s="22">
        <f>[6]พย!AG17</f>
        <v>12550</v>
      </c>
      <c r="M17" s="22">
        <f>[6]ธค!AG17</f>
        <v>12568.75</v>
      </c>
      <c r="N17" s="45">
        <f t="shared" si="0"/>
        <v>12469.419642857143</v>
      </c>
      <c r="O17" s="43">
        <f t="shared" si="1"/>
        <v>149633.03571428571</v>
      </c>
      <c r="P17" s="44">
        <f t="shared" si="2"/>
        <v>12469.419642857143</v>
      </c>
    </row>
    <row r="18" spans="1:16" x14ac:dyDescent="0.55000000000000004">
      <c r="A18" s="21" t="s">
        <v>48</v>
      </c>
      <c r="B18" s="22">
        <f>[6]มค!AG18</f>
        <v>10496.428571428571</v>
      </c>
      <c r="C18" s="22">
        <f>[6]กพ!AD18</f>
        <v>10508.333333333334</v>
      </c>
      <c r="D18" s="41">
        <f>[6]มีค!AG18</f>
        <v>10379.761904761905</v>
      </c>
      <c r="E18" s="22">
        <f>[6]เมย!AG18</f>
        <v>10233.823529411764</v>
      </c>
      <c r="F18" s="22">
        <f>[6]พค!AG18</f>
        <v>10306.578947368422</v>
      </c>
      <c r="G18" s="22">
        <f>[6]มิย!AG18</f>
        <v>10617.5</v>
      </c>
      <c r="H18" s="22">
        <f>[6]กค!AG18</f>
        <v>10397.5</v>
      </c>
      <c r="I18" s="22">
        <f>[6]สค!AG18</f>
        <v>10377.380952380952</v>
      </c>
      <c r="J18" s="22">
        <f>[6]กย!AG18</f>
        <v>10267.5</v>
      </c>
      <c r="K18" s="22">
        <f>[6]ตค!AG18</f>
        <v>10509.09090909091</v>
      </c>
      <c r="L18" s="22">
        <f>[6]พย!AG18</f>
        <v>10952.272727272728</v>
      </c>
      <c r="M18" s="22">
        <f>[6]ธค!AG18</f>
        <v>11356.25</v>
      </c>
      <c r="N18" s="45">
        <f t="shared" si="0"/>
        <v>10533.535072920715</v>
      </c>
      <c r="O18" s="43">
        <f t="shared" si="1"/>
        <v>126402.42087504859</v>
      </c>
      <c r="P18" s="44">
        <f t="shared" si="2"/>
        <v>10533.535072920715</v>
      </c>
    </row>
    <row r="19" spans="1:16" x14ac:dyDescent="0.55000000000000004">
      <c r="A19" s="21" t="s">
        <v>24</v>
      </c>
      <c r="B19" s="22">
        <f>[6]มค!AG19</f>
        <v>12350</v>
      </c>
      <c r="C19" s="22">
        <f>[6]กพ!AD19</f>
        <v>12350</v>
      </c>
      <c r="D19" s="41">
        <f>[6]มีค!AG19</f>
        <v>12350</v>
      </c>
      <c r="E19" s="22">
        <f>[6]เมย!AG19</f>
        <v>12350</v>
      </c>
      <c r="F19" s="22">
        <f>[6]พค!AG19</f>
        <v>12350</v>
      </c>
      <c r="G19" s="22">
        <f>[6]มิย!AG19</f>
        <v>12350</v>
      </c>
      <c r="H19" s="22">
        <f>[6]กค!AG19</f>
        <v>12350</v>
      </c>
      <c r="I19" s="22">
        <f>[6]สค!AG19</f>
        <v>12350</v>
      </c>
      <c r="J19" s="22">
        <f>[6]กย!AG19</f>
        <v>12350</v>
      </c>
      <c r="K19" s="22">
        <f>[6]ตค!AG19</f>
        <v>12350</v>
      </c>
      <c r="L19" s="22">
        <f>[6]พย!AG19</f>
        <v>12350</v>
      </c>
      <c r="M19" s="22">
        <f>[6]ธค!AG19</f>
        <v>12368.75</v>
      </c>
      <c r="N19" s="45">
        <f t="shared" si="0"/>
        <v>12351.5625</v>
      </c>
      <c r="O19" s="43">
        <f t="shared" si="1"/>
        <v>148218.75</v>
      </c>
      <c r="P19" s="44">
        <f t="shared" si="2"/>
        <v>12351.5625</v>
      </c>
    </row>
    <row r="20" spans="1:16" x14ac:dyDescent="0.55000000000000004">
      <c r="A20" s="21" t="s">
        <v>49</v>
      </c>
      <c r="B20" s="22">
        <f>[6]มค!AG20</f>
        <v>10322.619047619048</v>
      </c>
      <c r="C20" s="22">
        <f>[6]กพ!AD20</f>
        <v>10358.333333333334</v>
      </c>
      <c r="D20" s="41">
        <f>[6]มีค!AG20</f>
        <v>10227.380952380952</v>
      </c>
      <c r="E20" s="22">
        <f>[6]เมย!AG20</f>
        <v>10025</v>
      </c>
      <c r="F20" s="22">
        <f>[6]พค!AG20</f>
        <v>10103.947368421053</v>
      </c>
      <c r="G20" s="22">
        <f>[6]มิย!AG20</f>
        <v>10412.5</v>
      </c>
      <c r="H20" s="22">
        <f>[6]กค!AG20</f>
        <v>10192.5</v>
      </c>
      <c r="I20" s="22">
        <f>[6]สค!AG20</f>
        <v>10117.857142857143</v>
      </c>
      <c r="J20" s="22">
        <f>[6]กย!AG20</f>
        <v>10042.5</v>
      </c>
      <c r="K20" s="22">
        <f>[6]ตค!AG20</f>
        <v>10315.90909090909</v>
      </c>
      <c r="L20" s="22">
        <f>[6]พย!AG20</f>
        <v>10806.818181818182</v>
      </c>
      <c r="M20" s="22">
        <f>[6]ธค!AG20</f>
        <v>11256.25</v>
      </c>
      <c r="N20" s="45">
        <f t="shared" si="0"/>
        <v>10348.467926444899</v>
      </c>
      <c r="O20" s="43">
        <f t="shared" si="1"/>
        <v>124181.61511733879</v>
      </c>
      <c r="P20" s="44">
        <f t="shared" si="2"/>
        <v>10348.467926444899</v>
      </c>
    </row>
    <row r="21" spans="1:16" x14ac:dyDescent="0.55000000000000004">
      <c r="A21" s="21" t="s">
        <v>25</v>
      </c>
      <c r="B21" s="22">
        <f>[6]มค!AG21</f>
        <v>0</v>
      </c>
      <c r="C21" s="22">
        <f>[6]กพ!AD21</f>
        <v>0</v>
      </c>
      <c r="D21" s="41">
        <f>[6]มีค!AG23</f>
        <v>0</v>
      </c>
      <c r="E21" s="22">
        <f>[6]เมย!AG23</f>
        <v>0</v>
      </c>
      <c r="F21" s="22">
        <f>[6]พค!AG23</f>
        <v>0</v>
      </c>
      <c r="G21" s="22">
        <f>[6]มิย!AG23</f>
        <v>0</v>
      </c>
      <c r="H21" s="22">
        <f>[6]กค!AG23</f>
        <v>0</v>
      </c>
      <c r="I21" s="22">
        <f>[6]สค!AG23</f>
        <v>0</v>
      </c>
      <c r="J21" s="22">
        <f>[6]กย!AG23</f>
        <v>0</v>
      </c>
      <c r="K21" s="22">
        <f>[6]ตค!AG23</f>
        <v>0</v>
      </c>
      <c r="L21" s="22">
        <f>[6]พย!AG23</f>
        <v>0</v>
      </c>
      <c r="M21" s="22">
        <f>[6]ธค!AG23</f>
        <v>0</v>
      </c>
      <c r="N21" s="45">
        <f>P21</f>
        <v>0</v>
      </c>
      <c r="O21" s="43">
        <f t="shared" si="1"/>
        <v>0</v>
      </c>
      <c r="P21" s="44">
        <f t="shared" si="2"/>
        <v>0</v>
      </c>
    </row>
    <row r="22" spans="1:16" x14ac:dyDescent="0.55000000000000004">
      <c r="A22" s="21" t="s">
        <v>47</v>
      </c>
      <c r="B22" s="22">
        <f>[6]มค!AG22</f>
        <v>10175</v>
      </c>
      <c r="C22" s="22">
        <f>[6]กพ!AD24</f>
        <v>10208.333333333334</v>
      </c>
      <c r="D22" s="41">
        <f>[6]มีค!AG24</f>
        <v>10094.047619047618</v>
      </c>
      <c r="E22" s="22">
        <f>[6]เมย!AG24</f>
        <v>9825</v>
      </c>
      <c r="F22" s="22">
        <f>[6]พค!AG24</f>
        <v>9925</v>
      </c>
      <c r="G22" s="22">
        <f>[6]มิย!AG24</f>
        <v>10217.5</v>
      </c>
      <c r="H22" s="22">
        <f>[6]กค!AG24</f>
        <v>10025</v>
      </c>
      <c r="I22" s="22">
        <f>[6]สค!AG24</f>
        <v>10053.571428571429</v>
      </c>
      <c r="J22" s="22">
        <f>[6]กย!AG24</f>
        <v>9947.5</v>
      </c>
      <c r="K22" s="22">
        <f>[6]ตค!AG24</f>
        <v>10215.90909090909</v>
      </c>
      <c r="L22" s="22">
        <f>[6]พย!AG24</f>
        <v>10688.636363636364</v>
      </c>
      <c r="M22" s="22">
        <f>[6]ธค!AG24</f>
        <v>11156.25</v>
      </c>
      <c r="N22" s="45">
        <f t="shared" si="0"/>
        <v>10210.978986291486</v>
      </c>
      <c r="O22" s="43">
        <f t="shared" si="1"/>
        <v>122531.74783549784</v>
      </c>
      <c r="P22" s="44">
        <f t="shared" si="2"/>
        <v>10210.978986291486</v>
      </c>
    </row>
    <row r="23" spans="1:16" x14ac:dyDescent="0.55000000000000004">
      <c r="A23" s="21" t="s">
        <v>26</v>
      </c>
      <c r="B23" s="24">
        <f>[6]มค!AG25</f>
        <v>0</v>
      </c>
      <c r="C23" s="24">
        <f>[6]กพ!AD25</f>
        <v>0</v>
      </c>
      <c r="D23" s="24">
        <f>[6]มีค!AG25</f>
        <v>0</v>
      </c>
      <c r="E23" s="24">
        <f>[6]เมย!AG25</f>
        <v>0</v>
      </c>
      <c r="F23" s="24">
        <f>[6]พค!AG25</f>
        <v>0</v>
      </c>
      <c r="G23" s="24">
        <f>[6]มิย!AG25</f>
        <v>0</v>
      </c>
      <c r="H23" s="24">
        <f>[6]กค!AG25</f>
        <v>0</v>
      </c>
      <c r="I23" s="24">
        <f>[6]สค!AG25</f>
        <v>0</v>
      </c>
      <c r="J23" s="22">
        <f>[6]กย!AG25</f>
        <v>0</v>
      </c>
      <c r="K23" s="22">
        <f>[6]ตค!AG25</f>
        <v>0</v>
      </c>
      <c r="L23" s="22">
        <f>[6]พย!AG25</f>
        <v>0</v>
      </c>
      <c r="M23" s="24">
        <f>[6]ธค!AG25</f>
        <v>0</v>
      </c>
      <c r="N23" s="47" t="s">
        <v>43</v>
      </c>
      <c r="O23" s="43">
        <f>SUM(B23:M23)</f>
        <v>0</v>
      </c>
      <c r="P23" s="44">
        <f>O23/12</f>
        <v>0</v>
      </c>
    </row>
    <row r="24" spans="1:16" x14ac:dyDescent="0.55000000000000004">
      <c r="A24" s="21" t="s">
        <v>16</v>
      </c>
      <c r="B24" s="24">
        <f>[6]มค!AG26</f>
        <v>9944.0476190476184</v>
      </c>
      <c r="C24" s="24">
        <f>[6]กพ!AD26</f>
        <v>9975</v>
      </c>
      <c r="D24" s="24">
        <f>[6]มีค!AG26</f>
        <v>9789.2857142857138</v>
      </c>
      <c r="E24" s="24">
        <f>[6]เมย!AG26</f>
        <v>9525</v>
      </c>
      <c r="F24" s="24">
        <f>[6]พค!AG26</f>
        <v>9546.0526315789466</v>
      </c>
      <c r="G24" s="24">
        <f>[6]มิย!AG26</f>
        <v>9817.5</v>
      </c>
      <c r="H24" s="24">
        <f>[6]กค!AG26</f>
        <v>9790</v>
      </c>
      <c r="I24" s="24">
        <f>[6]สค!AG26</f>
        <v>9808.3333333333339</v>
      </c>
      <c r="J24" s="22">
        <f>[6]กย!AG26</f>
        <v>9825</v>
      </c>
      <c r="K24" s="22">
        <f>[6]ตค!AG26</f>
        <v>9979.545454545454</v>
      </c>
      <c r="L24" s="22">
        <f>[6]พย!AG26</f>
        <v>10575</v>
      </c>
      <c r="M24" s="24">
        <f>[6]ธค!AG26</f>
        <v>11018.75</v>
      </c>
      <c r="N24" s="48">
        <f>P24</f>
        <v>9966.126229399255</v>
      </c>
      <c r="O24" s="43">
        <f>SUM(B24:M24)</f>
        <v>119593.51475279106</v>
      </c>
      <c r="P24" s="44">
        <f>O24/12</f>
        <v>9966.126229399255</v>
      </c>
    </row>
    <row r="25" spans="1:16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4"/>
    </row>
    <row r="26" spans="1:16" x14ac:dyDescent="0.55000000000000004">
      <c r="A26" s="21" t="s">
        <v>28</v>
      </c>
      <c r="B26" s="22">
        <f>[6]มค!AG27</f>
        <v>9550</v>
      </c>
      <c r="C26" s="22">
        <f>[6]กพ!AD27</f>
        <v>9550</v>
      </c>
      <c r="D26" s="22">
        <f>[6]มีค!AG27</f>
        <v>9550</v>
      </c>
      <c r="E26" s="22">
        <f>[6]เมย!AG27</f>
        <v>9550</v>
      </c>
      <c r="F26" s="22">
        <f>[6]พค!AG27</f>
        <v>9550</v>
      </c>
      <c r="G26" s="22">
        <f>[6]มิย!AG27</f>
        <v>9550</v>
      </c>
      <c r="H26" s="22">
        <f>[6]กค!AG27</f>
        <v>9550</v>
      </c>
      <c r="I26" s="22">
        <f>[6]สค!AG27</f>
        <v>9550</v>
      </c>
      <c r="J26" s="22">
        <f>[6]กย!AG27</f>
        <v>9550</v>
      </c>
      <c r="K26" s="22">
        <f>[6]ตค!AG27</f>
        <v>9697.7272727272721</v>
      </c>
      <c r="L26" s="22">
        <f>[6]พย!AG27</f>
        <v>10232.954545454546</v>
      </c>
      <c r="M26" s="22">
        <f>[6]ธค!AG27</f>
        <v>10859.375</v>
      </c>
      <c r="N26" s="48">
        <f>P26</f>
        <v>9728.338068181818</v>
      </c>
      <c r="O26" s="43">
        <f t="shared" ref="O26:O36" si="3">SUM(B26:M26)</f>
        <v>116740.05681818181</v>
      </c>
      <c r="P26" s="44">
        <f>O26/12</f>
        <v>9728.338068181818</v>
      </c>
    </row>
    <row r="27" spans="1:16" x14ac:dyDescent="0.55000000000000004">
      <c r="A27" s="21" t="s">
        <v>46</v>
      </c>
      <c r="B27" s="22">
        <f>[6]มค!AG28</f>
        <v>8229.7619047619046</v>
      </c>
      <c r="C27" s="22">
        <f>[6]กพ!AD28</f>
        <v>8683.3333333333339</v>
      </c>
      <c r="D27" s="22">
        <f>[6]มีค!AG28</f>
        <v>8608.3333333333339</v>
      </c>
      <c r="E27" s="22">
        <f>[6]เมย!AG28</f>
        <v>8377.9411764705874</v>
      </c>
      <c r="F27" s="22">
        <f>[6]พค!AG28</f>
        <v>8001.3157894736842</v>
      </c>
      <c r="G27" s="22">
        <f>[6]มิย!AG28</f>
        <v>8125</v>
      </c>
      <c r="H27" s="22">
        <f>[6]กค!AG28</f>
        <v>8290</v>
      </c>
      <c r="I27" s="22">
        <f>[6]สค!AG28</f>
        <v>8489.2857142857138</v>
      </c>
      <c r="J27" s="22">
        <f>[6]กย!AG28</f>
        <v>8797.5</v>
      </c>
      <c r="K27" s="22">
        <f>[6]ตค!AG28</f>
        <v>9528.4090909090901</v>
      </c>
      <c r="L27" s="22">
        <f>[6]พย!AG28</f>
        <v>10046.59090909091</v>
      </c>
      <c r="M27" s="22">
        <f>[6]ธค!AG28</f>
        <v>10737.5</v>
      </c>
      <c r="N27" s="48">
        <f>P27</f>
        <v>8826.2476043048791</v>
      </c>
      <c r="O27" s="43">
        <f t="shared" si="3"/>
        <v>105914.97125165856</v>
      </c>
      <c r="P27" s="44">
        <f>O27/12</f>
        <v>8826.2476043048791</v>
      </c>
    </row>
    <row r="28" spans="1:16" x14ac:dyDescent="0.55000000000000004">
      <c r="A28" s="21" t="s">
        <v>29</v>
      </c>
      <c r="B28" s="22">
        <f>[6]มค!AG29</f>
        <v>9250</v>
      </c>
      <c r="C28" s="22">
        <f>[6]กพ!AD29</f>
        <v>9250</v>
      </c>
      <c r="D28" s="22">
        <f>[6]มีค!AG29</f>
        <v>9250</v>
      </c>
      <c r="E28" s="22">
        <f>[6]เมย!AG29</f>
        <v>9250</v>
      </c>
      <c r="F28" s="22">
        <f>[6]พค!AG29</f>
        <v>9250</v>
      </c>
      <c r="G28" s="22">
        <f>[6]มิย!AG29</f>
        <v>9250</v>
      </c>
      <c r="H28" s="22">
        <f>[6]กค!AG29</f>
        <v>9250</v>
      </c>
      <c r="I28" s="22">
        <f>[6]สค!AG29</f>
        <v>9250</v>
      </c>
      <c r="J28" s="22">
        <f>[6]กย!AG29</f>
        <v>9250</v>
      </c>
      <c r="K28" s="22">
        <f>[6]ตค!AG29</f>
        <v>9397.7272727272721</v>
      </c>
      <c r="L28" s="22">
        <f>[6]พย!AG29</f>
        <v>9688.636363636364</v>
      </c>
      <c r="M28" s="22">
        <f>[6]ธค!AG29</f>
        <v>10706.25</v>
      </c>
      <c r="N28" s="53">
        <f>P28</f>
        <v>9420.2178030303021</v>
      </c>
      <c r="O28" s="43">
        <f t="shared" si="3"/>
        <v>113042.61363636363</v>
      </c>
      <c r="P28" s="44">
        <f>O28/12</f>
        <v>9420.2178030303021</v>
      </c>
    </row>
    <row r="29" spans="1:16" x14ac:dyDescent="0.55000000000000004">
      <c r="A29" s="21" t="s">
        <v>46</v>
      </c>
      <c r="B29" s="22">
        <f>[6]มค!AG30</f>
        <v>8134.5238095238092</v>
      </c>
      <c r="C29" s="22">
        <f>[6]กพ!AD30</f>
        <v>8541.6666666666661</v>
      </c>
      <c r="D29" s="22">
        <f>[6]มีค!AG30</f>
        <v>8417.8571428571431</v>
      </c>
      <c r="E29" s="22">
        <f>[6]เมย!AG30</f>
        <v>8183.8235294117649</v>
      </c>
      <c r="F29" s="22">
        <f>[6]พค!AG30</f>
        <v>7801.3157894736842</v>
      </c>
      <c r="G29" s="22">
        <f>[6]มิย!AG30</f>
        <v>8017.5</v>
      </c>
      <c r="H29" s="22">
        <f>[6]กค!AG30</f>
        <v>8097.5</v>
      </c>
      <c r="I29" s="22">
        <f>[6]สค!AG30</f>
        <v>8339.2857142857138</v>
      </c>
      <c r="J29" s="22">
        <f>[6]กย!AG30</f>
        <v>8647.5</v>
      </c>
      <c r="K29" s="22">
        <f>[6]ตค!AG30</f>
        <v>9302.2727272727279</v>
      </c>
      <c r="L29" s="22">
        <f>[6]พย!AG30</f>
        <v>9781.818181818182</v>
      </c>
      <c r="M29" s="22">
        <f>[6]ธค!AG30</f>
        <v>10612.5</v>
      </c>
      <c r="N29" s="48">
        <f>P29</f>
        <v>8656.4636301091396</v>
      </c>
      <c r="O29" s="43">
        <f t="shared" si="3"/>
        <v>103877.56356130968</v>
      </c>
      <c r="P29" s="44">
        <f>O29/12</f>
        <v>8656.4636301091396</v>
      </c>
    </row>
    <row r="30" spans="1:16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4"/>
    </row>
    <row r="31" spans="1:16" x14ac:dyDescent="0.55000000000000004">
      <c r="A31" s="21" t="s">
        <v>31</v>
      </c>
      <c r="B31" s="22">
        <f>[6]มค!AG31</f>
        <v>0</v>
      </c>
      <c r="C31" s="22">
        <f>[6]กพ!AD31</f>
        <v>0</v>
      </c>
      <c r="D31" s="22">
        <f>[6]มีค!AG31</f>
        <v>0</v>
      </c>
      <c r="E31" s="22">
        <f>[6]เมย!AG31</f>
        <v>0</v>
      </c>
      <c r="F31" s="22">
        <f>[6]พค!AG31</f>
        <v>0</v>
      </c>
      <c r="G31" s="22">
        <f>[6]มิย!AG31</f>
        <v>0</v>
      </c>
      <c r="H31" s="22">
        <f>[6]กค!AG31</f>
        <v>21300</v>
      </c>
      <c r="I31" s="22">
        <f>[6]สค!AG31</f>
        <v>22480.952380952382</v>
      </c>
      <c r="J31" s="22">
        <f>[6]กย!AG31</f>
        <v>24500</v>
      </c>
      <c r="K31" s="22">
        <f>[6]ตค!AG31</f>
        <v>23250</v>
      </c>
      <c r="L31" s="22">
        <f>[6]พย!AG31</f>
        <v>19350</v>
      </c>
      <c r="M31" s="22">
        <f>[6]ธค!AG31</f>
        <v>0</v>
      </c>
      <c r="N31" s="48">
        <f t="shared" ref="N31:N36" si="4">P31</f>
        <v>22176.190476190477</v>
      </c>
      <c r="O31" s="64">
        <f t="shared" si="3"/>
        <v>110880.95238095238</v>
      </c>
      <c r="P31" s="65">
        <f>O31/5</f>
        <v>22176.190476190477</v>
      </c>
    </row>
    <row r="32" spans="1:16" x14ac:dyDescent="0.55000000000000004">
      <c r="A32" s="21" t="s">
        <v>50</v>
      </c>
      <c r="B32" s="22">
        <f>[6]มค!AG32</f>
        <v>20205.714285714286</v>
      </c>
      <c r="C32" s="22">
        <f>[6]กพ!AD32</f>
        <v>20340</v>
      </c>
      <c r="D32" s="22">
        <f>[6]มีค!AG32</f>
        <v>20340</v>
      </c>
      <c r="E32" s="22">
        <f>[6]เมย!AG32</f>
        <v>20340</v>
      </c>
      <c r="F32" s="22">
        <f>[6]พค!AG32</f>
        <v>21141.052631578947</v>
      </c>
      <c r="G32" s="22">
        <f>[6]มิย!AG32</f>
        <v>21300</v>
      </c>
      <c r="H32" s="22">
        <f>[6]กค!AG32</f>
        <v>0</v>
      </c>
      <c r="I32" s="22">
        <f>[6]สค!AG32</f>
        <v>0</v>
      </c>
      <c r="J32" s="22">
        <f>[6]กย!AG32</f>
        <v>0</v>
      </c>
      <c r="K32" s="22">
        <f>[6]ตค!AG32</f>
        <v>0</v>
      </c>
      <c r="L32" s="22">
        <f>[6]พย!AG32</f>
        <v>17177.272727272728</v>
      </c>
      <c r="M32" s="22">
        <f>[6]ธค!AG32</f>
        <v>16645.3125</v>
      </c>
      <c r="N32" s="48">
        <f t="shared" si="4"/>
        <v>19686.169018070745</v>
      </c>
      <c r="O32" s="64">
        <f t="shared" si="3"/>
        <v>157489.35214456596</v>
      </c>
      <c r="P32" s="65">
        <f>O32/8</f>
        <v>19686.169018070745</v>
      </c>
    </row>
    <row r="33" spans="1:16" x14ac:dyDescent="0.55000000000000004">
      <c r="A33" s="21" t="s">
        <v>33</v>
      </c>
      <c r="B33" s="22">
        <f>[6]มค!AG33</f>
        <v>0</v>
      </c>
      <c r="C33" s="22">
        <f>[6]กพ!AD33</f>
        <v>0</v>
      </c>
      <c r="D33" s="22">
        <f>[6]มีค!AG33</f>
        <v>0</v>
      </c>
      <c r="E33" s="22">
        <f>[6]เมย!AG33</f>
        <v>0</v>
      </c>
      <c r="F33" s="22">
        <f>[6]พค!AG33</f>
        <v>0</v>
      </c>
      <c r="G33" s="22">
        <f>[6]มิย!AG33</f>
        <v>0</v>
      </c>
      <c r="H33" s="22">
        <f>[6]กค!AG33</f>
        <v>20700</v>
      </c>
      <c r="I33" s="22">
        <f>[6]สค!AG33</f>
        <v>21671.428571428572</v>
      </c>
      <c r="J33" s="22">
        <f>[6]กย!AG33</f>
        <v>23450</v>
      </c>
      <c r="K33" s="22">
        <f>[6]ตค!AG33</f>
        <v>22500</v>
      </c>
      <c r="L33" s="22">
        <f>[6]พย!AG33</f>
        <v>15908.333333333334</v>
      </c>
      <c r="M33" s="22">
        <f>[6]ธค!AG33</f>
        <v>0</v>
      </c>
      <c r="N33" s="48">
        <f t="shared" si="4"/>
        <v>20845.952380952382</v>
      </c>
      <c r="O33" s="64">
        <f t="shared" si="3"/>
        <v>104229.76190476191</v>
      </c>
      <c r="P33" s="65">
        <f>O33/5</f>
        <v>20845.952380952382</v>
      </c>
    </row>
    <row r="34" spans="1:16" x14ac:dyDescent="0.55000000000000004">
      <c r="A34" s="21" t="s">
        <v>50</v>
      </c>
      <c r="B34" s="22">
        <f>[6]มค!AG34</f>
        <v>19414.285714285714</v>
      </c>
      <c r="C34" s="22">
        <f>[6]กพ!AD34</f>
        <v>20100</v>
      </c>
      <c r="D34" s="22">
        <f>[6]มีค!AG34</f>
        <v>20100</v>
      </c>
      <c r="E34" s="22">
        <f>[6]เมย!AG34</f>
        <v>20100</v>
      </c>
      <c r="F34" s="22">
        <f>[6]พค!AG34</f>
        <v>20621.052631578947</v>
      </c>
      <c r="G34" s="22">
        <f>[6]มิย!AG34</f>
        <v>20700</v>
      </c>
      <c r="H34" s="22">
        <f>[6]กค!AG34</f>
        <v>0</v>
      </c>
      <c r="I34" s="22">
        <f>[6]สค!AG34</f>
        <v>0</v>
      </c>
      <c r="J34" s="22">
        <f>[6]กย!AG34</f>
        <v>0</v>
      </c>
      <c r="K34" s="22">
        <f>[6]ตค!AG34</f>
        <v>0</v>
      </c>
      <c r="L34" s="22">
        <f>[6]พย!AG34</f>
        <v>16522.727272727272</v>
      </c>
      <c r="M34" s="22">
        <f>[6]ธค!AG34</f>
        <v>15945.3125</v>
      </c>
      <c r="N34" s="48">
        <f t="shared" si="4"/>
        <v>19187.922264823992</v>
      </c>
      <c r="O34" s="64">
        <f t="shared" si="3"/>
        <v>153503.37811859194</v>
      </c>
      <c r="P34" s="65">
        <f>O34/8</f>
        <v>19187.922264823992</v>
      </c>
    </row>
    <row r="35" spans="1:16" x14ac:dyDescent="0.55000000000000004">
      <c r="A35" s="21" t="s">
        <v>51</v>
      </c>
      <c r="B35" s="24">
        <f>[6]มค!AG37</f>
        <v>0</v>
      </c>
      <c r="C35" s="22">
        <f>[6]กพ!AD37</f>
        <v>0</v>
      </c>
      <c r="D35" s="22">
        <f>[6]มีค!AG35</f>
        <v>0</v>
      </c>
      <c r="E35" s="22">
        <f>[6]เมย!AG35</f>
        <v>0</v>
      </c>
      <c r="F35" s="22">
        <f>[6]พค!AG37</f>
        <v>0</v>
      </c>
      <c r="G35" s="22">
        <f>[6]มิย!AG37</f>
        <v>0</v>
      </c>
      <c r="H35" s="22">
        <f>[6]กค!AG37</f>
        <v>22300</v>
      </c>
      <c r="I35" s="22">
        <f>[6]สค!AG37</f>
        <v>23480.952380952382</v>
      </c>
      <c r="J35" s="22">
        <f>[6]กย!AG37</f>
        <v>25605</v>
      </c>
      <c r="K35" s="22">
        <f>[6]ตค!AG37</f>
        <v>24400</v>
      </c>
      <c r="L35" s="22">
        <f>[6]พย!AG37</f>
        <v>20703.333333333332</v>
      </c>
      <c r="M35" s="22">
        <f>[6]ธค!AG37</f>
        <v>0</v>
      </c>
      <c r="N35" s="48">
        <f t="shared" si="4"/>
        <v>23297.857142857141</v>
      </c>
      <c r="O35" s="64">
        <f t="shared" si="3"/>
        <v>116489.28571428571</v>
      </c>
      <c r="P35" s="65">
        <f>O35/5</f>
        <v>23297.857142857141</v>
      </c>
    </row>
    <row r="36" spans="1:16" x14ac:dyDescent="0.55000000000000004">
      <c r="A36" s="21" t="s">
        <v>52</v>
      </c>
      <c r="B36" s="24">
        <f>[6]มค!AG38</f>
        <v>20790.476190476191</v>
      </c>
      <c r="C36" s="22">
        <f>[6]กพ!AD38</f>
        <v>20400</v>
      </c>
      <c r="D36" s="22">
        <f>[6]มีค!AG38</f>
        <v>20400</v>
      </c>
      <c r="E36" s="22">
        <f>[6]เมย!AG38</f>
        <v>21400</v>
      </c>
      <c r="F36" s="22">
        <f>[6]พค!AG38</f>
        <v>22147.36842105263</v>
      </c>
      <c r="G36" s="22">
        <f>[6]มิย!AG38</f>
        <v>22300</v>
      </c>
      <c r="H36" s="22">
        <f>[6]กค!AG38</f>
        <v>0</v>
      </c>
      <c r="I36" s="22">
        <f>[6]สค!AG38</f>
        <v>0</v>
      </c>
      <c r="J36" s="22">
        <f>[6]กย!AG38</f>
        <v>0</v>
      </c>
      <c r="K36" s="22">
        <f>[6]ตค!AG38</f>
        <v>0</v>
      </c>
      <c r="L36" s="22">
        <f>[6]พย!AG38</f>
        <v>18740.909090909092</v>
      </c>
      <c r="M36" s="22">
        <f>[6]ธค!AG38</f>
        <v>17757.8125</v>
      </c>
      <c r="N36" s="48">
        <f t="shared" si="4"/>
        <v>20492.070775304739</v>
      </c>
      <c r="O36" s="64">
        <f t="shared" si="3"/>
        <v>163936.56620243791</v>
      </c>
      <c r="P36" s="65">
        <f>O36/8</f>
        <v>20492.070775304739</v>
      </c>
    </row>
    <row r="37" spans="1:16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43"/>
      <c r="P37" s="44"/>
    </row>
    <row r="38" spans="1:16" x14ac:dyDescent="0.55000000000000004">
      <c r="A38" s="21" t="s">
        <v>57</v>
      </c>
      <c r="B38" s="24">
        <f>[6]มค!AG35</f>
        <v>0</v>
      </c>
      <c r="C38" s="22">
        <f>[6]กพ!AD35</f>
        <v>0</v>
      </c>
      <c r="D38" s="22">
        <f>[6]มีค!AG35</f>
        <v>0</v>
      </c>
      <c r="E38" s="22">
        <f>[6]เมย!AG35</f>
        <v>0</v>
      </c>
      <c r="F38" s="22">
        <f>[6]พค!AG35</f>
        <v>0</v>
      </c>
      <c r="G38" s="22">
        <f>[6]มิย!AG35</f>
        <v>0</v>
      </c>
      <c r="H38" s="22">
        <f>[6]กค!AG35</f>
        <v>15570</v>
      </c>
      <c r="I38" s="22">
        <f>[6]สค!AG35</f>
        <v>15850</v>
      </c>
      <c r="J38" s="22">
        <f>[6]กย!AG35</f>
        <v>14040</v>
      </c>
      <c r="K38" s="22">
        <f>[6]ตค!AG35</f>
        <v>12236.363636363636</v>
      </c>
      <c r="L38" s="22">
        <f>[6]พย!AG35</f>
        <v>12629.545454545454</v>
      </c>
      <c r="M38" s="22">
        <f>[6]ธค!AG35</f>
        <v>12550</v>
      </c>
      <c r="N38" s="48">
        <f>P38</f>
        <v>16575.181818181816</v>
      </c>
      <c r="O38" s="64">
        <f>SUM(B38:M38)</f>
        <v>82875.909090909088</v>
      </c>
      <c r="P38" s="65">
        <f>O38/5</f>
        <v>16575.181818181816</v>
      </c>
    </row>
    <row r="39" spans="1:16" x14ac:dyDescent="0.55000000000000004">
      <c r="A39" s="21" t="s">
        <v>58</v>
      </c>
      <c r="B39" s="24">
        <f>[6]มค!AG36</f>
        <v>16400</v>
      </c>
      <c r="C39" s="22">
        <f>[6]กพ!AD36</f>
        <v>16400</v>
      </c>
      <c r="D39" s="22">
        <f>[6]มีค!AG36</f>
        <v>16285.714285714286</v>
      </c>
      <c r="E39" s="22">
        <f>[6]เมย!AG36</f>
        <v>16005.882352941177</v>
      </c>
      <c r="F39" s="22">
        <f>[6]พค!AG36</f>
        <v>15900</v>
      </c>
      <c r="G39" s="22">
        <f>[6]มิย!AG36</f>
        <v>15900</v>
      </c>
      <c r="H39" s="22">
        <f>[6]กค!AG36</f>
        <v>0</v>
      </c>
      <c r="I39" s="22">
        <f>[6]สค!AG36</f>
        <v>0</v>
      </c>
      <c r="J39" s="22">
        <f>[6]กย!AG36</f>
        <v>0</v>
      </c>
      <c r="K39" s="22">
        <f>[6]ตค!AG36</f>
        <v>0</v>
      </c>
      <c r="L39" s="22">
        <f>[6]พย!AG36</f>
        <v>11789.772727272728</v>
      </c>
      <c r="M39" s="22">
        <f>[6]ธค!AG36</f>
        <v>12381.25</v>
      </c>
      <c r="N39" s="48">
        <f>AVERAGE(P39)</f>
        <v>15132.827420741025</v>
      </c>
      <c r="O39" s="64">
        <f>SUM(B39:M39)</f>
        <v>121062.6193659282</v>
      </c>
      <c r="P39" s="65">
        <f>O39/8</f>
        <v>15132.827420741025</v>
      </c>
    </row>
    <row r="40" spans="1:16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4"/>
    </row>
    <row r="41" spans="1:16" x14ac:dyDescent="0.55000000000000004">
      <c r="A41" s="21" t="s">
        <v>38</v>
      </c>
      <c r="B41" s="22">
        <f>[6]มค!AG39</f>
        <v>6811.9047619047615</v>
      </c>
      <c r="C41" s="22">
        <f>[6]กพ!AD39</f>
        <v>7450</v>
      </c>
      <c r="D41" s="22">
        <f>[6]มีค!AG39</f>
        <v>7230.9523809523807</v>
      </c>
      <c r="E41" s="22">
        <f>[6]เมย!AG39</f>
        <v>5597.0588235294117</v>
      </c>
      <c r="F41" s="22">
        <f>[6]พค!AG39</f>
        <v>5344.7368421052633</v>
      </c>
      <c r="G41" s="22">
        <f>[6]มิย!AG39</f>
        <v>5710</v>
      </c>
      <c r="H41" s="22">
        <f>[6]กค!AG39</f>
        <v>6255</v>
      </c>
      <c r="I41" s="22">
        <f>[6]สค!AG39</f>
        <v>7026.1904761904761</v>
      </c>
      <c r="J41" s="22">
        <f>[6]กย!AG39</f>
        <v>6775</v>
      </c>
      <c r="K41" s="22">
        <f>[6]ตค!AG39</f>
        <v>6822.727272727273</v>
      </c>
      <c r="L41" s="22">
        <f>[6]พย!AG39</f>
        <v>7225</v>
      </c>
      <c r="M41" s="22">
        <f>[6]ธค!AG39</f>
        <v>7565.625</v>
      </c>
      <c r="N41" s="48">
        <f>P41</f>
        <v>6651.1829631174633</v>
      </c>
      <c r="O41" s="43">
        <f>SUM(B41:M41)</f>
        <v>79814.195557409563</v>
      </c>
      <c r="P41" s="44">
        <f>O41/12</f>
        <v>6651.1829631174633</v>
      </c>
    </row>
    <row r="42" spans="1:16" x14ac:dyDescent="0.55000000000000004">
      <c r="A42" s="21" t="s">
        <v>39</v>
      </c>
      <c r="B42" s="22">
        <f>[6]มค!AG40</f>
        <v>7811.9047619047615</v>
      </c>
      <c r="C42" s="22">
        <f>[6]กพ!AD40</f>
        <v>8372.2222222222226</v>
      </c>
      <c r="D42" s="22">
        <f>[6]มีค!AG40</f>
        <v>8254.7619047619046</v>
      </c>
      <c r="E42" s="22">
        <f>[6]เมย!AG40</f>
        <v>7020.588235294118</v>
      </c>
      <c r="F42" s="22">
        <f>[6]พค!AG40</f>
        <v>6650</v>
      </c>
      <c r="G42" s="22">
        <f>[6]มิย!AG40</f>
        <v>6765</v>
      </c>
      <c r="H42" s="22">
        <f>[6]กค!AG40</f>
        <v>7185</v>
      </c>
      <c r="I42" s="22">
        <f>[6]สค!AG40</f>
        <v>7897.6190476190477</v>
      </c>
      <c r="J42" s="22">
        <f>[6]กย!AG40</f>
        <v>7960</v>
      </c>
      <c r="K42" s="22">
        <f>[6]ตค!AG40</f>
        <v>7950</v>
      </c>
      <c r="L42" s="22">
        <f>[6]พย!AG40</f>
        <v>8395.454545454546</v>
      </c>
      <c r="M42" s="22">
        <f>[6]ธค!AG40</f>
        <v>8762.5</v>
      </c>
      <c r="N42" s="48">
        <f>P42</f>
        <v>7752.087559771383</v>
      </c>
      <c r="O42" s="43">
        <f>SUM(B42:M42)</f>
        <v>93025.050717256599</v>
      </c>
      <c r="P42" s="44">
        <f>O42/12</f>
        <v>7752.087559771383</v>
      </c>
    </row>
    <row r="43" spans="1:16" x14ac:dyDescent="0.55000000000000004">
      <c r="A43" s="21" t="s">
        <v>40</v>
      </c>
      <c r="B43" s="41">
        <f>[6]มค!AG41</f>
        <v>1350</v>
      </c>
      <c r="C43" s="22">
        <f>[6]กพ!AD41</f>
        <v>1350</v>
      </c>
      <c r="D43" s="22">
        <f>[6]มีค!AG41</f>
        <v>1254.7619047619048</v>
      </c>
      <c r="E43" s="22">
        <f>[6]เมย!AG41</f>
        <v>1150</v>
      </c>
      <c r="F43" s="22">
        <f>[6]พค!AG41</f>
        <v>1150</v>
      </c>
      <c r="G43" s="22">
        <f>[6]มิย!AG41</f>
        <v>1150</v>
      </c>
      <c r="H43" s="22">
        <f>[6]กค!AG41</f>
        <v>1150</v>
      </c>
      <c r="I43" s="22">
        <f>[6]สค!AG41</f>
        <v>1150</v>
      </c>
      <c r="J43" s="22">
        <f>[6]กย!AG41</f>
        <v>1150</v>
      </c>
      <c r="K43" s="22">
        <f>[6]ตค!AG41</f>
        <v>1150</v>
      </c>
      <c r="L43" s="22">
        <f>[6]พย!AG41</f>
        <v>1019.3181818181819</v>
      </c>
      <c r="M43" s="22">
        <f>[6]ธค!AG41</f>
        <v>481.25</v>
      </c>
      <c r="N43" s="48">
        <f>P43</f>
        <v>1125.4441738816738</v>
      </c>
      <c r="O43" s="43">
        <f>SUM(B43:M43)</f>
        <v>13505.330086580087</v>
      </c>
      <c r="P43" s="44">
        <f>O43/12</f>
        <v>1125.4441738816738</v>
      </c>
    </row>
    <row r="44" spans="1:16" x14ac:dyDescent="0.55000000000000004">
      <c r="A44" s="31" t="s">
        <v>41</v>
      </c>
      <c r="B44" s="25">
        <f>[6]มค!AG42</f>
        <v>5650</v>
      </c>
      <c r="C44" s="25">
        <f>[6]กพ!AD42</f>
        <v>6650</v>
      </c>
      <c r="D44" s="25">
        <f>[6]มีค!AG42</f>
        <v>6469.0476190476193</v>
      </c>
      <c r="E44" s="25">
        <f>[6]เมย!AG42</f>
        <v>5779.411764705882</v>
      </c>
      <c r="F44" s="25">
        <f>[6]พค!AG42</f>
        <v>4923.6842105263158</v>
      </c>
      <c r="G44" s="25">
        <f>[6]มิย!AG42</f>
        <v>4940</v>
      </c>
      <c r="H44" s="25">
        <f>[6]กค!AG42</f>
        <v>5080</v>
      </c>
      <c r="I44" s="25">
        <f>[6]สค!AG42</f>
        <v>5759.5238095238092</v>
      </c>
      <c r="J44" s="25">
        <f>[6]กย!AG42</f>
        <v>5950</v>
      </c>
      <c r="K44" s="25">
        <f>[6]ตค!AG42</f>
        <v>5950</v>
      </c>
      <c r="L44" s="25">
        <f>[6]พย!AG42</f>
        <v>6054.545454545455</v>
      </c>
      <c r="M44" s="25">
        <f>[6]ธค!AG42</f>
        <v>6059.375</v>
      </c>
      <c r="N44" s="54">
        <f>P44</f>
        <v>5772.1323215290904</v>
      </c>
      <c r="O44" s="43">
        <f>SUM(B44:M44)</f>
        <v>69265.587858349085</v>
      </c>
      <c r="P44" s="44">
        <f>O44/12</f>
        <v>5772.1323215290904</v>
      </c>
    </row>
    <row r="45" spans="1:16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</row>
    <row r="46" spans="1:16" x14ac:dyDescent="0.55000000000000004">
      <c r="A46" s="58" t="s">
        <v>60</v>
      </c>
      <c r="B46" s="60">
        <f>[6]มค!AG43</f>
        <v>14328.571428571429</v>
      </c>
      <c r="C46" s="60">
        <f>[6]กพ!AD43</f>
        <v>14400</v>
      </c>
      <c r="D46" s="60">
        <f>[6]มีค!AG43</f>
        <v>14400</v>
      </c>
      <c r="E46" s="60">
        <f>[6]เมย!AG43</f>
        <v>14364.705882352941</v>
      </c>
      <c r="F46" s="60">
        <f>[6]พค!AG43</f>
        <v>13847.368421052632</v>
      </c>
      <c r="G46" s="60">
        <f>[6]มิย!AG43</f>
        <v>13800</v>
      </c>
      <c r="H46" s="60">
        <f>[6]กค!AG43</f>
        <v>12800</v>
      </c>
      <c r="I46" s="60">
        <f>[6]สค!AG43</f>
        <v>11861.904761904761</v>
      </c>
      <c r="J46" s="60">
        <f>[6]กย!AG43</f>
        <v>11700</v>
      </c>
      <c r="K46" s="60">
        <f>[6]ตค!AG43</f>
        <v>11857.142857142857</v>
      </c>
      <c r="L46" s="60">
        <f>[6]พย!AG43</f>
        <v>12729.545454545454</v>
      </c>
      <c r="M46" s="60">
        <f>[6]ธค!AG43</f>
        <v>14050</v>
      </c>
      <c r="N46" s="48">
        <f>P46</f>
        <v>13344.936567130839</v>
      </c>
      <c r="O46" s="43">
        <f>SUM(B46:M46)</f>
        <v>160139.23880557006</v>
      </c>
      <c r="P46" s="44">
        <f>O46/12</f>
        <v>13344.936567130839</v>
      </c>
    </row>
    <row r="47" spans="1:16" x14ac:dyDescent="0.55000000000000004">
      <c r="A47" s="58" t="s">
        <v>61</v>
      </c>
      <c r="B47" s="60">
        <f>[6]มค!AG44</f>
        <v>13733.333333333334</v>
      </c>
      <c r="C47" s="60">
        <f>[6]กพ!AD44</f>
        <v>13900</v>
      </c>
      <c r="D47" s="60">
        <f>[6]มีค!AG44</f>
        <v>13900</v>
      </c>
      <c r="E47" s="60">
        <f>[6]เมย!AG44</f>
        <v>13676.470588235294</v>
      </c>
      <c r="F47" s="60">
        <f>[6]พค!AG44</f>
        <v>12836.842105263158</v>
      </c>
      <c r="G47" s="60">
        <f>[6]มิย!AG44</f>
        <v>12800</v>
      </c>
      <c r="H47" s="60">
        <f>[6]กค!AG44</f>
        <v>0</v>
      </c>
      <c r="I47" s="60">
        <f>[6]สค!AG44</f>
        <v>0</v>
      </c>
      <c r="J47" s="60">
        <f>[6]กย!AG44</f>
        <v>0</v>
      </c>
      <c r="K47" s="60">
        <f>[6]ตค!AG44</f>
        <v>0</v>
      </c>
      <c r="L47" s="60">
        <f>[6]พย!AG44</f>
        <v>13205</v>
      </c>
      <c r="M47" s="60">
        <f>[6]ธค!AG44</f>
        <v>13875</v>
      </c>
      <c r="N47" s="48">
        <f>P47</f>
        <v>13490.830753353974</v>
      </c>
      <c r="O47" s="64">
        <f>SUM(B47:M47)</f>
        <v>107926.64602683179</v>
      </c>
      <c r="P47" s="65">
        <f>O47/8</f>
        <v>13490.830753353974</v>
      </c>
    </row>
    <row r="48" spans="1:16" x14ac:dyDescent="0.55000000000000004">
      <c r="A48" s="58" t="s">
        <v>62</v>
      </c>
      <c r="B48" s="60">
        <f>[6]มค!AG45</f>
        <v>8419.0476190476184</v>
      </c>
      <c r="C48" s="60">
        <f>[6]กพ!AD45</f>
        <v>8650</v>
      </c>
      <c r="D48" s="60">
        <f>[6]มีค!AG45</f>
        <v>8854.7619047619046</v>
      </c>
      <c r="E48" s="60">
        <f>[6]เมย!AG45</f>
        <v>8850</v>
      </c>
      <c r="F48" s="60">
        <f>[6]พค!AG45</f>
        <v>8850</v>
      </c>
      <c r="G48" s="60">
        <f>[6]มิย!AG45</f>
        <v>8850</v>
      </c>
      <c r="H48" s="60">
        <f>[6]กค!AG45</f>
        <v>9155</v>
      </c>
      <c r="I48" s="60">
        <f>[6]สค!AG45</f>
        <v>9275</v>
      </c>
      <c r="J48" s="60">
        <f>[6]กย!AG45</f>
        <v>9495</v>
      </c>
      <c r="K48" s="60">
        <f>[6]ตค!AG45</f>
        <v>9810.7142857142862</v>
      </c>
      <c r="L48" s="60">
        <f>[6]พย!AG45</f>
        <v>10531.818181818182</v>
      </c>
      <c r="M48" s="60">
        <f>[6]ธค!AG45</f>
        <v>11306.25</v>
      </c>
      <c r="N48" s="48">
        <f>P48</f>
        <v>9337.2993326118321</v>
      </c>
      <c r="O48" s="43">
        <f>SUM(B48:M48)</f>
        <v>112047.59199134199</v>
      </c>
      <c r="P48" s="44">
        <f>O48/12</f>
        <v>9337.2993326118321</v>
      </c>
    </row>
    <row r="49" spans="1:16" x14ac:dyDescent="0.55000000000000004">
      <c r="A49" s="61" t="s">
        <v>61</v>
      </c>
      <c r="B49" s="63">
        <f>[6]มค!AG46</f>
        <v>8436.9047619047615</v>
      </c>
      <c r="C49" s="63">
        <f>[6]กพ!AD46</f>
        <v>8886.1111111111113</v>
      </c>
      <c r="D49" s="63">
        <f>[6]มีค!AG46</f>
        <v>9177.3809523809523</v>
      </c>
      <c r="E49" s="63">
        <f>[6]เมย!AG46</f>
        <v>9016.176470588236</v>
      </c>
      <c r="F49" s="63">
        <f>[6]พค!AG46</f>
        <v>8927.6315789473683</v>
      </c>
      <c r="G49" s="63">
        <f>[6]มิย!AG46</f>
        <v>9090</v>
      </c>
      <c r="H49" s="63">
        <f>[6]กค!AG46</f>
        <v>0</v>
      </c>
      <c r="I49" s="63">
        <f>[6]สค!AG46</f>
        <v>0</v>
      </c>
      <c r="J49" s="63">
        <f>[6]กย!AG46</f>
        <v>0</v>
      </c>
      <c r="K49" s="63">
        <f>[6]ตค!AG46</f>
        <v>0</v>
      </c>
      <c r="L49" s="63">
        <f>[6]พย!AG46</f>
        <v>10623.214285714286</v>
      </c>
      <c r="M49" s="63">
        <f>[6]ธค!AG46</f>
        <v>11306.25</v>
      </c>
      <c r="N49" s="54">
        <f>P49</f>
        <v>9432.9586450808401</v>
      </c>
      <c r="O49" s="64">
        <f>SUM(B49:M49)</f>
        <v>75463.669160646721</v>
      </c>
      <c r="P49" s="65">
        <f>O49/8</f>
        <v>9432.9586450808401</v>
      </c>
    </row>
    <row r="50" spans="1:16" x14ac:dyDescent="0.55000000000000004">
      <c r="A50" s="66" t="s">
        <v>65</v>
      </c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9" sqref="A3:A49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384" width="9.140625" style="18"/>
  </cols>
  <sheetData>
    <row r="1" spans="1:17" x14ac:dyDescent="0.55000000000000004">
      <c r="A1" s="37" t="s">
        <v>77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7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  <c r="O2" s="18" t="s">
        <v>55</v>
      </c>
      <c r="P2" s="18" t="s">
        <v>56</v>
      </c>
    </row>
    <row r="3" spans="1:17" x14ac:dyDescent="0.55000000000000004">
      <c r="A3" s="21" t="s">
        <v>15</v>
      </c>
      <c r="B3" s="22">
        <f>[8]มค!AG3</f>
        <v>21236.363636363636</v>
      </c>
      <c r="C3" s="22">
        <f>[8]กพ!AE3</f>
        <v>22766.176470588234</v>
      </c>
      <c r="D3" s="41">
        <f>[8]มีค!AG3</f>
        <v>24553.571428571428</v>
      </c>
      <c r="E3" s="22">
        <f>[8]เมย!AG3</f>
        <v>33547.222222222219</v>
      </c>
      <c r="F3" s="22">
        <f>[8]พค!AG3</f>
        <v>32808.333333333336</v>
      </c>
      <c r="G3" s="22">
        <f>[8]มิย!AG3</f>
        <v>28013.095238095237</v>
      </c>
      <c r="H3" s="22">
        <f>[8]กค!AG3</f>
        <v>27126.190476190477</v>
      </c>
      <c r="I3" s="22">
        <f>[8]สค!AG3</f>
        <v>24895</v>
      </c>
      <c r="J3" s="22">
        <f>[8]กย!AG3</f>
        <v>25427.272727272728</v>
      </c>
      <c r="K3" s="22">
        <f>[8]ตค!AG3</f>
        <v>25550</v>
      </c>
      <c r="L3" s="22">
        <f>[8]พย!AG3</f>
        <v>25750</v>
      </c>
      <c r="M3" s="22">
        <f>[8]ธค!AG3</f>
        <v>25150</v>
      </c>
      <c r="N3" s="42">
        <f>P3</f>
        <v>26401.935461053112</v>
      </c>
      <c r="O3" s="43">
        <f>SUM(B3:M3)</f>
        <v>316823.22553263733</v>
      </c>
      <c r="P3" s="44">
        <f>O3/12</f>
        <v>26401.935461053112</v>
      </c>
      <c r="Q3" s="43"/>
    </row>
    <row r="4" spans="1:17" x14ac:dyDescent="0.55000000000000004">
      <c r="A4" s="21" t="s">
        <v>45</v>
      </c>
      <c r="B4" s="22">
        <f>[8]มค!AG4</f>
        <v>21036.363636363636</v>
      </c>
      <c r="C4" s="22">
        <f>[8]กพ!AE4</f>
        <v>22766.176470588234</v>
      </c>
      <c r="D4" s="41">
        <f>[8]มีค!AG4</f>
        <v>24553.571428571428</v>
      </c>
      <c r="E4" s="22">
        <f>[8]เมย!AG4</f>
        <v>33547.222222222219</v>
      </c>
      <c r="F4" s="22">
        <f>[8]พค!AG4</f>
        <v>32808.333333333336</v>
      </c>
      <c r="G4" s="22">
        <f>[8]มิย!AG4</f>
        <v>28006.25</v>
      </c>
      <c r="H4" s="22">
        <f>[8]กค!AG4</f>
        <v>0</v>
      </c>
      <c r="I4" s="22">
        <f>[8]สค!AG4</f>
        <v>0</v>
      </c>
      <c r="J4" s="22">
        <f>[8]กย!AG4</f>
        <v>0</v>
      </c>
      <c r="K4" s="22">
        <f>[8]ตค!AG4</f>
        <v>0</v>
      </c>
      <c r="L4" s="22">
        <f>[8]พย!AG4</f>
        <v>24310</v>
      </c>
      <c r="M4" s="22">
        <f>[8]ธค!AG4</f>
        <v>23930</v>
      </c>
      <c r="N4" s="45">
        <f>P4</f>
        <v>26369.739636384857</v>
      </c>
      <c r="O4" s="67">
        <f>SUM(B4:M4)</f>
        <v>210957.91709107885</v>
      </c>
      <c r="P4" s="44">
        <f>O4/8</f>
        <v>26369.739636384857</v>
      </c>
    </row>
    <row r="5" spans="1:17" x14ac:dyDescent="0.55000000000000004">
      <c r="A5" s="21" t="s">
        <v>17</v>
      </c>
      <c r="B5" s="22">
        <f>[8]มค!AG5</f>
        <v>20681.81818181818</v>
      </c>
      <c r="C5" s="22">
        <f>[8]กพ!AE5</f>
        <v>22267.647058823528</v>
      </c>
      <c r="D5" s="41">
        <f>[8]มีค!AG5</f>
        <v>24157.142857142859</v>
      </c>
      <c r="E5" s="22">
        <f>[8]เมย!AG5</f>
        <v>33222.222222222219</v>
      </c>
      <c r="F5" s="22">
        <f>[8]พค!AG5</f>
        <v>32144.444444444445</v>
      </c>
      <c r="G5" s="22">
        <f>[8]มิย!AG5</f>
        <v>27288.095238095237</v>
      </c>
      <c r="H5" s="22">
        <f>[8]กค!AG5</f>
        <v>26369.047619047618</v>
      </c>
      <c r="I5" s="22">
        <f>[8]สค!AG5</f>
        <v>24190</v>
      </c>
      <c r="J5" s="22">
        <f>[8]กย!AG5</f>
        <v>24600</v>
      </c>
      <c r="K5" s="22">
        <f>[8]ตค!AG5</f>
        <v>24750</v>
      </c>
      <c r="L5" s="22">
        <f>[8]พย!AG5</f>
        <v>24945</v>
      </c>
      <c r="M5" s="22">
        <f>[8]ธค!AG5</f>
        <v>24575</v>
      </c>
      <c r="N5" s="45">
        <f>P5</f>
        <v>25765.868135132841</v>
      </c>
      <c r="O5" s="67">
        <f t="shared" ref="O5:O22" si="0">SUM(B5:M5)</f>
        <v>309190.4176215941</v>
      </c>
      <c r="P5" s="44">
        <f>O5/12</f>
        <v>25765.868135132841</v>
      </c>
    </row>
    <row r="6" spans="1:17" x14ac:dyDescent="0.55000000000000004">
      <c r="A6" s="21" t="s">
        <v>46</v>
      </c>
      <c r="B6" s="22">
        <f>[8]มค!AG6</f>
        <v>20681.81818181818</v>
      </c>
      <c r="C6" s="22">
        <f>[8]กพ!AE6</f>
        <v>22267.647058823528</v>
      </c>
      <c r="D6" s="41">
        <f>[8]มีค!AG6</f>
        <v>24014.285714285714</v>
      </c>
      <c r="E6" s="22">
        <f>[8]เมย!AG6</f>
        <v>33222.222222222219</v>
      </c>
      <c r="F6" s="22">
        <f>[8]พค!AG6</f>
        <v>32144.444444444445</v>
      </c>
      <c r="G6" s="22">
        <f>[8]มิย!AG6</f>
        <v>27295</v>
      </c>
      <c r="H6" s="22">
        <f>[8]กค!AG6</f>
        <v>0</v>
      </c>
      <c r="I6" s="22">
        <f>[8]สค!AG6</f>
        <v>0</v>
      </c>
      <c r="J6" s="22">
        <f>[8]กย!AG6</f>
        <v>0</v>
      </c>
      <c r="K6" s="22">
        <f>[8]ตค!AG6</f>
        <v>0</v>
      </c>
      <c r="L6" s="22">
        <f>[8]พย!AG6</f>
        <v>23312.5</v>
      </c>
      <c r="M6" s="22">
        <f>[8]ธค!AG6</f>
        <v>23357.5</v>
      </c>
      <c r="N6" s="45">
        <f>P6</f>
        <v>25786.927202699262</v>
      </c>
      <c r="O6" s="67">
        <f>SUM(B6:M6)</f>
        <v>206295.4176215941</v>
      </c>
      <c r="P6" s="44">
        <f>O6/8</f>
        <v>25786.927202699262</v>
      </c>
    </row>
    <row r="7" spans="1:17" x14ac:dyDescent="0.55000000000000004">
      <c r="A7" s="21" t="s">
        <v>18</v>
      </c>
      <c r="B7" s="22">
        <f>[8]มค!AG7</f>
        <v>12843.181818181818</v>
      </c>
      <c r="C7" s="22">
        <f>[8]กพ!AE7</f>
        <v>14419.117647058823</v>
      </c>
      <c r="D7" s="41">
        <f>[8]มีค!AG7</f>
        <v>16346.428571428571</v>
      </c>
      <c r="E7" s="22">
        <f>[8]เมย!AG7</f>
        <v>22986.111111111109</v>
      </c>
      <c r="F7" s="22">
        <f>[8]พค!AG7</f>
        <v>20552.777777777777</v>
      </c>
      <c r="G7" s="22">
        <f>[8]มิย!AG7</f>
        <v>17001.190476190477</v>
      </c>
      <c r="H7" s="22">
        <f>[8]กค!AG7</f>
        <v>16961.904761904763</v>
      </c>
      <c r="I7" s="22">
        <f>[8]สค!AG7</f>
        <v>15925</v>
      </c>
      <c r="J7" s="22">
        <f>[8]กย!AG7</f>
        <v>17690.909090909092</v>
      </c>
      <c r="K7" s="22">
        <f>[8]ตค!AG7</f>
        <v>17950</v>
      </c>
      <c r="L7" s="22">
        <f>[8]พย!AG7</f>
        <v>14055</v>
      </c>
      <c r="M7" s="22">
        <f>[8]ธค!AG7</f>
        <v>11915</v>
      </c>
      <c r="N7" s="45">
        <f t="shared" ref="N7:N22" si="1">P7</f>
        <v>16553.885104546869</v>
      </c>
      <c r="O7" s="67">
        <f t="shared" si="0"/>
        <v>198646.62125456243</v>
      </c>
      <c r="P7" s="44">
        <f>O7/12</f>
        <v>16553.885104546869</v>
      </c>
    </row>
    <row r="8" spans="1:17" x14ac:dyDescent="0.55000000000000004">
      <c r="A8" s="21" t="s">
        <v>46</v>
      </c>
      <c r="B8" s="22">
        <f>[8]มค!AG8</f>
        <v>12843.181818181818</v>
      </c>
      <c r="C8" s="22">
        <f>[8]กพ!AE8</f>
        <v>14419.117647058823</v>
      </c>
      <c r="D8" s="41">
        <f>[8]มีค!AG8</f>
        <v>16346.428571428571</v>
      </c>
      <c r="E8" s="22">
        <f>[8]เมย!AG8</f>
        <v>23375</v>
      </c>
      <c r="F8" s="22">
        <f>[8]พค!AG8</f>
        <v>20941.666666666668</v>
      </c>
      <c r="G8" s="22">
        <f>[8]มิย!AG8</f>
        <v>17000</v>
      </c>
      <c r="H8" s="22">
        <f>[8]กค!AG8</f>
        <v>0</v>
      </c>
      <c r="I8" s="22">
        <f>[8]สค!AG8</f>
        <v>0</v>
      </c>
      <c r="J8" s="22">
        <f>[8]กย!AG8</f>
        <v>0</v>
      </c>
      <c r="K8" s="22">
        <f>[8]ตค!AG8</f>
        <v>0</v>
      </c>
      <c r="L8" s="22">
        <f>[8]พย!AG8</f>
        <v>13625</v>
      </c>
      <c r="M8" s="22">
        <f>[8]ธค!AG8</f>
        <v>11915</v>
      </c>
      <c r="N8" s="45">
        <f t="shared" si="1"/>
        <v>16308.174337916986</v>
      </c>
      <c r="O8" s="67">
        <f>SUM(B8:M8)</f>
        <v>130465.39470333589</v>
      </c>
      <c r="P8" s="44">
        <f>O8/8</f>
        <v>16308.174337916986</v>
      </c>
    </row>
    <row r="9" spans="1:17" x14ac:dyDescent="0.55000000000000004">
      <c r="A9" s="21" t="s">
        <v>19</v>
      </c>
      <c r="B9" s="22">
        <f>[8]มค!AG9</f>
        <v>13586.363636363636</v>
      </c>
      <c r="C9" s="22">
        <f>[8]กพ!AE9</f>
        <v>14738.235294117647</v>
      </c>
      <c r="D9" s="41">
        <f>[8]มีค!AG9</f>
        <v>18470.238095238095</v>
      </c>
      <c r="E9" s="22">
        <f>[8]เมย!AG9</f>
        <v>28247.222222222223</v>
      </c>
      <c r="F9" s="22">
        <f>[8]พค!AG9</f>
        <v>29941.666666666668</v>
      </c>
      <c r="G9" s="22">
        <f>[8]มิย!AG9</f>
        <v>26286.904761904763</v>
      </c>
      <c r="H9" s="22">
        <f>[8]กค!AG9</f>
        <v>25525</v>
      </c>
      <c r="I9" s="22">
        <f>[8]สค!AG9</f>
        <v>25256.25</v>
      </c>
      <c r="J9" s="22">
        <f>[8]กย!AG9</f>
        <v>24450</v>
      </c>
      <c r="K9" s="22">
        <f>[8]ตค!AG9</f>
        <v>22950</v>
      </c>
      <c r="L9" s="22">
        <f>[8]พย!AG9</f>
        <v>20450</v>
      </c>
      <c r="M9" s="22">
        <f>[8]ธค!AG9</f>
        <v>19600</v>
      </c>
      <c r="N9" s="45">
        <f t="shared" si="1"/>
        <v>22458.490056376086</v>
      </c>
      <c r="O9" s="43">
        <f t="shared" si="0"/>
        <v>269501.88067651301</v>
      </c>
      <c r="P9" s="44">
        <f>O9/12</f>
        <v>22458.490056376086</v>
      </c>
    </row>
    <row r="10" spans="1:17" x14ac:dyDescent="0.55000000000000004">
      <c r="A10" s="21" t="s">
        <v>46</v>
      </c>
      <c r="B10" s="22">
        <f>[8]มค!AG10</f>
        <v>0</v>
      </c>
      <c r="C10" s="22">
        <f>[8]กพ!AE10</f>
        <v>0</v>
      </c>
      <c r="D10" s="41">
        <f>[8]มีค!AG10</f>
        <v>0</v>
      </c>
      <c r="E10" s="22">
        <f>[8]เมย!AG10</f>
        <v>0</v>
      </c>
      <c r="F10" s="22">
        <f>[8]พค!AG10</f>
        <v>0</v>
      </c>
      <c r="G10" s="22">
        <f>[8]มิย!AG10</f>
        <v>0</v>
      </c>
      <c r="H10" s="22">
        <f>[8]กค!AG10</f>
        <v>0</v>
      </c>
      <c r="I10" s="22">
        <f>[8]สค!AG10</f>
        <v>0</v>
      </c>
      <c r="J10" s="22">
        <f>[8]กย!AG10</f>
        <v>0</v>
      </c>
      <c r="K10" s="22">
        <f>[8]ตค!AG10</f>
        <v>0</v>
      </c>
      <c r="L10" s="22">
        <f>[8]พย!AG10</f>
        <v>0</v>
      </c>
      <c r="M10" s="22">
        <f>[8]ธค!AG10</f>
        <v>0</v>
      </c>
      <c r="N10" s="45">
        <f t="shared" si="1"/>
        <v>0</v>
      </c>
      <c r="O10" s="43">
        <f t="shared" si="0"/>
        <v>0</v>
      </c>
      <c r="P10" s="44">
        <f>O10/12</f>
        <v>0</v>
      </c>
    </row>
    <row r="11" spans="1:17" x14ac:dyDescent="0.55000000000000004">
      <c r="A11" s="21" t="s">
        <v>20</v>
      </c>
      <c r="B11" s="22">
        <f>[8]มค!AG11</f>
        <v>13186.363636363636</v>
      </c>
      <c r="C11" s="22">
        <f>[8]กพ!AE11</f>
        <v>14329.411764705883</v>
      </c>
      <c r="D11" s="41">
        <f>[8]มีค!AG11</f>
        <v>17736.904761904763</v>
      </c>
      <c r="E11" s="22">
        <f>[8]เมย!AG11</f>
        <v>27080.555555555555</v>
      </c>
      <c r="F11" s="22">
        <f>[8]พค!AG11</f>
        <v>28441.666666666668</v>
      </c>
      <c r="G11" s="22">
        <f>[8]มิย!AG11</f>
        <v>24786.904761904763</v>
      </c>
      <c r="H11" s="22">
        <f>[8]กค!AG11</f>
        <v>24025</v>
      </c>
      <c r="I11" s="22">
        <f>[8]สค!AG11</f>
        <v>22556.25</v>
      </c>
      <c r="J11" s="22">
        <f>[8]กย!AG11</f>
        <v>19740.909090909092</v>
      </c>
      <c r="K11" s="22">
        <f>[8]ตค!AG11</f>
        <v>21527.272727272728</v>
      </c>
      <c r="L11" s="22">
        <f>[8]พย!AG11</f>
        <v>19150</v>
      </c>
      <c r="M11" s="22">
        <f>[8]ธค!AG11</f>
        <v>18400</v>
      </c>
      <c r="N11" s="45">
        <f t="shared" si="1"/>
        <v>20913.436580440259</v>
      </c>
      <c r="O11" s="43">
        <f t="shared" si="0"/>
        <v>250961.23896528309</v>
      </c>
      <c r="P11" s="44">
        <f t="shared" ref="P11:P22" si="2">O11/12</f>
        <v>20913.436580440259</v>
      </c>
    </row>
    <row r="12" spans="1:17" x14ac:dyDescent="0.55000000000000004">
      <c r="A12" s="21" t="s">
        <v>47</v>
      </c>
      <c r="B12" s="22">
        <f>[8]มค!AG12</f>
        <v>12020.454545454546</v>
      </c>
      <c r="C12" s="22">
        <f>[8]กพ!AE12</f>
        <v>14116.294117647059</v>
      </c>
      <c r="D12" s="41">
        <f>[8]มีค!AG12</f>
        <v>17377.380952380954</v>
      </c>
      <c r="E12" s="22">
        <f>[8]เมย!AG12</f>
        <v>26136.111111111109</v>
      </c>
      <c r="F12" s="22">
        <f>[8]พค!AG12</f>
        <v>24883.333333333332</v>
      </c>
      <c r="G12" s="22">
        <f>[8]มิย!AG12</f>
        <v>21922.619047619046</v>
      </c>
      <c r="H12" s="22">
        <f>[8]กค!AG12</f>
        <v>21759.523809523809</v>
      </c>
      <c r="I12" s="22">
        <f>[8]สค!AG12</f>
        <v>20680</v>
      </c>
      <c r="J12" s="22">
        <f>[8]กย!AG12</f>
        <v>22095.454545454544</v>
      </c>
      <c r="K12" s="22">
        <f>[8]ตค!AG12</f>
        <v>19590.909090909092</v>
      </c>
      <c r="L12" s="22">
        <f>[8]พย!AG12</f>
        <v>18075</v>
      </c>
      <c r="M12" s="22">
        <f>[8]ธค!AG12</f>
        <v>17910</v>
      </c>
      <c r="N12" s="45">
        <f t="shared" si="1"/>
        <v>19713.92337945279</v>
      </c>
      <c r="O12" s="43">
        <f t="shared" si="0"/>
        <v>236567.08055343348</v>
      </c>
      <c r="P12" s="44">
        <f t="shared" si="2"/>
        <v>19713.92337945279</v>
      </c>
    </row>
    <row r="13" spans="1:17" x14ac:dyDescent="0.55000000000000004">
      <c r="A13" s="21" t="s">
        <v>21</v>
      </c>
      <c r="B13" s="22">
        <f>[8]มค!AG13</f>
        <v>12786.363636363636</v>
      </c>
      <c r="C13" s="22">
        <f>[8]กพ!AE13</f>
        <v>13917.64705882353</v>
      </c>
      <c r="D13" s="41">
        <f>[8]มีค!AG13</f>
        <v>17503.571428571428</v>
      </c>
      <c r="E13" s="22">
        <f>[8]เมย!AG13</f>
        <v>26980.555555555555</v>
      </c>
      <c r="F13" s="22">
        <f>[8]พค!AG13</f>
        <v>28341.666666666668</v>
      </c>
      <c r="G13" s="22">
        <f>[8]มิย!AG13</f>
        <v>24686.904761904763</v>
      </c>
      <c r="H13" s="22">
        <f>[8]กค!AG13</f>
        <v>23925</v>
      </c>
      <c r="I13" s="22">
        <f>[8]สค!AG13</f>
        <v>23681.25</v>
      </c>
      <c r="J13" s="22">
        <f>[8]กย!AG13</f>
        <v>22950</v>
      </c>
      <c r="K13" s="22">
        <f>[8]ตค!AG13</f>
        <v>21450</v>
      </c>
      <c r="L13" s="22">
        <f>[8]พย!AG13</f>
        <v>18950</v>
      </c>
      <c r="M13" s="22">
        <f>[8]ธค!AG13</f>
        <v>17995</v>
      </c>
      <c r="N13" s="45">
        <f t="shared" si="1"/>
        <v>21097.329925657134</v>
      </c>
      <c r="O13" s="43">
        <f t="shared" si="0"/>
        <v>253167.9591078856</v>
      </c>
      <c r="P13" s="44">
        <f t="shared" si="2"/>
        <v>21097.329925657134</v>
      </c>
    </row>
    <row r="14" spans="1:17" x14ac:dyDescent="0.55000000000000004">
      <c r="A14" s="21" t="s">
        <v>47</v>
      </c>
      <c r="B14" s="22">
        <f>[8]มค!AG14</f>
        <v>11920.454545454546</v>
      </c>
      <c r="C14" s="22">
        <f>[8]กพ!AE14</f>
        <v>14045.588235294117</v>
      </c>
      <c r="D14" s="41">
        <f>[8]มีค!AG14</f>
        <v>17277.380952380954</v>
      </c>
      <c r="E14" s="22">
        <f>[8]เมย!AG14</f>
        <v>26036.666666666668</v>
      </c>
      <c r="F14" s="22">
        <f>[8]พค!AG14</f>
        <v>25088.888888888891</v>
      </c>
      <c r="G14" s="22">
        <f>[8]มิย!AG14</f>
        <v>21822.619047619046</v>
      </c>
      <c r="H14" s="22">
        <f>[8]กค!AG14</f>
        <v>21507.142857142859</v>
      </c>
      <c r="I14" s="22">
        <f>[8]สค!AG14</f>
        <v>20455</v>
      </c>
      <c r="J14" s="22">
        <f>[8]กย!AG14</f>
        <v>21827.272727272728</v>
      </c>
      <c r="K14" s="22">
        <f>[8]ตค!AG14</f>
        <v>19290.909090909092</v>
      </c>
      <c r="L14" s="22">
        <f>[8]พย!AG14</f>
        <v>17825</v>
      </c>
      <c r="M14" s="22">
        <f>[8]ธค!AG14</f>
        <v>17360</v>
      </c>
      <c r="N14" s="45">
        <f t="shared" si="1"/>
        <v>19538.076917635743</v>
      </c>
      <c r="O14" s="43">
        <f t="shared" si="0"/>
        <v>234456.92301162891</v>
      </c>
      <c r="P14" s="44">
        <f t="shared" si="2"/>
        <v>19538.076917635743</v>
      </c>
    </row>
    <row r="15" spans="1:17" x14ac:dyDescent="0.55000000000000004">
      <c r="A15" s="21" t="s">
        <v>22</v>
      </c>
      <c r="B15" s="22">
        <f>[8]มค!AG15</f>
        <v>0</v>
      </c>
      <c r="C15" s="22">
        <f>[8]กพ!AE15</f>
        <v>0</v>
      </c>
      <c r="D15" s="41">
        <f>[8]มีค!AG15</f>
        <v>0</v>
      </c>
      <c r="E15" s="22">
        <f>[8]เมย!AG15</f>
        <v>0</v>
      </c>
      <c r="F15" s="22">
        <f>[8]พค!AG15</f>
        <v>0</v>
      </c>
      <c r="G15" s="22">
        <f>[8]มิย!AG15</f>
        <v>0</v>
      </c>
      <c r="H15" s="22">
        <f>[8]กค!AG15</f>
        <v>0</v>
      </c>
      <c r="I15" s="22">
        <f>[8]สค!AG15</f>
        <v>0</v>
      </c>
      <c r="J15" s="22">
        <f>[8]กย!AG15</f>
        <v>0</v>
      </c>
      <c r="K15" s="22">
        <f>[8]ตค!AG15</f>
        <v>0</v>
      </c>
      <c r="L15" s="22">
        <f>[8]พย!AG15</f>
        <v>0</v>
      </c>
      <c r="M15" s="22">
        <f>[8]ธค!AG15</f>
        <v>0</v>
      </c>
      <c r="N15" s="45">
        <f t="shared" si="1"/>
        <v>0</v>
      </c>
      <c r="O15" s="43">
        <f t="shared" si="0"/>
        <v>0</v>
      </c>
      <c r="P15" s="44">
        <f t="shared" si="2"/>
        <v>0</v>
      </c>
    </row>
    <row r="16" spans="1:17" x14ac:dyDescent="0.55000000000000004">
      <c r="A16" s="21" t="s">
        <v>46</v>
      </c>
      <c r="B16" s="22">
        <f>[8]มค!AG16</f>
        <v>0</v>
      </c>
      <c r="C16" s="22">
        <f>[8]กพ!AE16</f>
        <v>0</v>
      </c>
      <c r="D16" s="41">
        <f>[8]มีค!AG16</f>
        <v>0</v>
      </c>
      <c r="E16" s="22">
        <f>[8]เมย!AG16</f>
        <v>0</v>
      </c>
      <c r="F16" s="22">
        <f>[8]พค!AG16</f>
        <v>0</v>
      </c>
      <c r="G16" s="22">
        <f>[8]มิย!AG16</f>
        <v>0</v>
      </c>
      <c r="H16" s="22">
        <f>[8]กค!AG16</f>
        <v>0</v>
      </c>
      <c r="I16" s="22">
        <f>[8]สค!AG16</f>
        <v>0</v>
      </c>
      <c r="J16" s="22">
        <f>[8]กย!AG16</f>
        <v>0</v>
      </c>
      <c r="K16" s="22">
        <f>[8]ตค!AG16</f>
        <v>0</v>
      </c>
      <c r="L16" s="22">
        <f>[8]พย!AG16</f>
        <v>0</v>
      </c>
      <c r="M16" s="22">
        <f>[8]ธค!AG16</f>
        <v>0</v>
      </c>
      <c r="N16" s="45">
        <f t="shared" si="1"/>
        <v>0</v>
      </c>
      <c r="O16" s="43">
        <f t="shared" si="0"/>
        <v>0</v>
      </c>
      <c r="P16" s="44">
        <f t="shared" si="2"/>
        <v>0</v>
      </c>
    </row>
    <row r="17" spans="1:16" x14ac:dyDescent="0.55000000000000004">
      <c r="A17" s="21" t="s">
        <v>23</v>
      </c>
      <c r="B17" s="22">
        <f>[8]มค!AG17</f>
        <v>12656.818181818182</v>
      </c>
      <c r="C17" s="22">
        <f>[8]กพ!AE17</f>
        <v>13716.176470588236</v>
      </c>
      <c r="D17" s="41">
        <f>[8]มีค!AG17</f>
        <v>17122.619047619046</v>
      </c>
      <c r="E17" s="22">
        <f>[8]เมย!AG17</f>
        <v>26580.555555555555</v>
      </c>
      <c r="F17" s="22">
        <f>[8]พค!AG17</f>
        <v>27941.666666666668</v>
      </c>
      <c r="G17" s="22">
        <f>[8]มิย!AG17</f>
        <v>24286.904761904763</v>
      </c>
      <c r="H17" s="22">
        <f>[8]กค!AG17</f>
        <v>23525</v>
      </c>
      <c r="I17" s="22">
        <f>[8]สค!AG17</f>
        <v>23281.25</v>
      </c>
      <c r="J17" s="22">
        <f>[8]กย!AG17</f>
        <v>22550</v>
      </c>
      <c r="K17" s="22">
        <f>[8]ตค!AG17</f>
        <v>21050</v>
      </c>
      <c r="L17" s="22">
        <f>[8]พย!AG17</f>
        <v>18550</v>
      </c>
      <c r="M17" s="22">
        <f>[8]ธค!AG17</f>
        <v>17700</v>
      </c>
      <c r="N17" s="45">
        <f t="shared" si="1"/>
        <v>20746.749223679373</v>
      </c>
      <c r="O17" s="43">
        <f t="shared" si="0"/>
        <v>248960.99068415246</v>
      </c>
      <c r="P17" s="44">
        <f t="shared" si="2"/>
        <v>20746.749223679373</v>
      </c>
    </row>
    <row r="18" spans="1:16" x14ac:dyDescent="0.55000000000000004">
      <c r="A18" s="21" t="s">
        <v>48</v>
      </c>
      <c r="B18" s="22">
        <f>[8]มค!AG18</f>
        <v>11640.90909090909</v>
      </c>
      <c r="C18" s="22">
        <f>[8]กพ!AE18</f>
        <v>13645.588235294117</v>
      </c>
      <c r="D18" s="41">
        <f>[8]มีค!AG18</f>
        <v>16960.714285714286</v>
      </c>
      <c r="E18" s="22">
        <f>[8]เมย!AG18</f>
        <v>25247.222222222223</v>
      </c>
      <c r="F18" s="22">
        <f>[8]พค!AG18</f>
        <v>24172.222222222223</v>
      </c>
      <c r="G18" s="22">
        <f>[8]มิย!AG18</f>
        <v>21055.952380952382</v>
      </c>
      <c r="H18" s="22">
        <f>[8]กค!AG18</f>
        <v>20926.190476190477</v>
      </c>
      <c r="I18" s="22">
        <f>[8]สค!AG18</f>
        <v>20175</v>
      </c>
      <c r="J18" s="22">
        <f>[8]กย!AG18</f>
        <v>21459.090909090908</v>
      </c>
      <c r="K18" s="22">
        <f>[8]ตค!AG18</f>
        <v>18186.363636363636</v>
      </c>
      <c r="L18" s="22">
        <f>[8]พย!AG18</f>
        <v>17085</v>
      </c>
      <c r="M18" s="22">
        <f>[8]ธค!AG18</f>
        <v>16815</v>
      </c>
      <c r="N18" s="45">
        <f t="shared" si="1"/>
        <v>18947.437788246611</v>
      </c>
      <c r="O18" s="43">
        <f t="shared" si="0"/>
        <v>227369.25345895934</v>
      </c>
      <c r="P18" s="44">
        <f t="shared" si="2"/>
        <v>18947.437788246611</v>
      </c>
    </row>
    <row r="19" spans="1:16" x14ac:dyDescent="0.55000000000000004">
      <c r="A19" s="21" t="s">
        <v>24</v>
      </c>
      <c r="B19" s="22">
        <f>[8]มค!AG19</f>
        <v>12456.818181818182</v>
      </c>
      <c r="C19" s="22">
        <f>[8]กพ!AE19</f>
        <v>13504.411764705883</v>
      </c>
      <c r="D19" s="41">
        <f>[8]มีค!AG19</f>
        <v>17003.571428571428</v>
      </c>
      <c r="E19" s="22">
        <f>[8]เมย!AG19</f>
        <v>26530.555555555555</v>
      </c>
      <c r="F19" s="22">
        <f>[8]พค!AG19</f>
        <v>27891.666666666668</v>
      </c>
      <c r="G19" s="22">
        <f>[8]มิย!AG19</f>
        <v>24236.904761904763</v>
      </c>
      <c r="H19" s="22">
        <f>[8]กค!AG19</f>
        <v>23475</v>
      </c>
      <c r="I19" s="22">
        <f>[8]สค!AG19</f>
        <v>23218.75</v>
      </c>
      <c r="J19" s="22">
        <f>[8]กย!AG19</f>
        <v>22450</v>
      </c>
      <c r="K19" s="22">
        <f>[8]ตค!AG19</f>
        <v>20950</v>
      </c>
      <c r="L19" s="22">
        <f>[8]พย!AG19</f>
        <v>18450</v>
      </c>
      <c r="M19" s="22">
        <f>[8]ธค!AG19</f>
        <v>17600</v>
      </c>
      <c r="N19" s="45">
        <f t="shared" si="1"/>
        <v>20647.306529935206</v>
      </c>
      <c r="O19" s="43">
        <f t="shared" si="0"/>
        <v>247767.67835922248</v>
      </c>
      <c r="P19" s="44">
        <f t="shared" si="2"/>
        <v>20647.306529935206</v>
      </c>
    </row>
    <row r="20" spans="1:16" x14ac:dyDescent="0.55000000000000004">
      <c r="A20" s="21" t="s">
        <v>49</v>
      </c>
      <c r="B20" s="22">
        <f>[8]มค!AG20</f>
        <v>11581.818181818182</v>
      </c>
      <c r="C20" s="22">
        <f>[8]กพ!AE20</f>
        <v>13595.588235294117</v>
      </c>
      <c r="D20" s="41">
        <f>[8]มีค!AG20</f>
        <v>16910.714285714286</v>
      </c>
      <c r="E20" s="22">
        <f>[8]เมย!AG20</f>
        <v>25197.222222222223</v>
      </c>
      <c r="F20" s="22">
        <f>[8]พค!AG20</f>
        <v>24005.555555555555</v>
      </c>
      <c r="G20" s="22">
        <f>[8]มิย!AG20</f>
        <v>20855.952380952382</v>
      </c>
      <c r="H20" s="22">
        <f>[8]กค!AG20</f>
        <v>20683.333333333332</v>
      </c>
      <c r="I20" s="22">
        <f>[8]สค!AG20</f>
        <v>19090</v>
      </c>
      <c r="J20" s="22">
        <f>[8]กย!AG20</f>
        <v>20604.545454545456</v>
      </c>
      <c r="K20" s="22">
        <f>[8]ตค!AG20</f>
        <v>17645.454545454544</v>
      </c>
      <c r="L20" s="22">
        <f>[8]พย!AG20</f>
        <v>16280</v>
      </c>
      <c r="M20" s="22">
        <f>[8]ธค!AG20</f>
        <v>15840</v>
      </c>
      <c r="N20" s="45">
        <f t="shared" si="1"/>
        <v>18524.18201624084</v>
      </c>
      <c r="O20" s="43">
        <f t="shared" si="0"/>
        <v>222290.18419489008</v>
      </c>
      <c r="P20" s="44">
        <f t="shared" si="2"/>
        <v>18524.18201624084</v>
      </c>
    </row>
    <row r="21" spans="1:16" x14ac:dyDescent="0.55000000000000004">
      <c r="A21" s="21" t="s">
        <v>25</v>
      </c>
      <c r="B21" s="22">
        <f>[8]มค!AG21</f>
        <v>0</v>
      </c>
      <c r="C21" s="22">
        <f>[8]กพ!AE23</f>
        <v>0</v>
      </c>
      <c r="D21" s="41">
        <f>[8]มีค!AG23</f>
        <v>0</v>
      </c>
      <c r="E21" s="22">
        <f>[8]เมย!AG21</f>
        <v>0</v>
      </c>
      <c r="F21" s="22">
        <f>[8]พค!AG23</f>
        <v>0</v>
      </c>
      <c r="G21" s="22">
        <f>[8]มิย!AG23</f>
        <v>0</v>
      </c>
      <c r="H21" s="22">
        <f>[8]กค!AG23</f>
        <v>0</v>
      </c>
      <c r="I21" s="22">
        <f>[8]สค!AG23</f>
        <v>0</v>
      </c>
      <c r="J21" s="22">
        <f>[8]กย!AG23</f>
        <v>0</v>
      </c>
      <c r="K21" s="22">
        <f>[8]ตค!AG23</f>
        <v>0</v>
      </c>
      <c r="L21" s="22">
        <f>[8]พย!AG23</f>
        <v>0</v>
      </c>
      <c r="M21" s="22">
        <f>[8]ธค!AG23</f>
        <v>0</v>
      </c>
      <c r="N21" s="45">
        <f>P21</f>
        <v>0</v>
      </c>
      <c r="O21" s="43">
        <f t="shared" si="0"/>
        <v>0</v>
      </c>
      <c r="P21" s="44">
        <f t="shared" si="2"/>
        <v>0</v>
      </c>
    </row>
    <row r="22" spans="1:16" x14ac:dyDescent="0.55000000000000004">
      <c r="A22" s="21" t="s">
        <v>47</v>
      </c>
      <c r="B22" s="22">
        <f>[8]มค!AG22</f>
        <v>11522.727272727272</v>
      </c>
      <c r="C22" s="22">
        <f>[8]กพ!AE24</f>
        <v>13519.117647058823</v>
      </c>
      <c r="D22" s="41">
        <f>[8]มีค!AG24</f>
        <v>25432.142857142859</v>
      </c>
      <c r="E22" s="22">
        <f>[8]เมย!AG24</f>
        <v>25147.222222222223</v>
      </c>
      <c r="F22" s="22">
        <f>[8]พค!AG24</f>
        <v>24077.777777777777</v>
      </c>
      <c r="G22" s="22">
        <f>[8]มิย!AG24</f>
        <v>20767.380952380954</v>
      </c>
      <c r="H22" s="22">
        <f>[8]กค!AG24</f>
        <v>20478.571428571428</v>
      </c>
      <c r="I22" s="22">
        <f>[8]สค!AG24</f>
        <v>18745</v>
      </c>
      <c r="J22" s="22">
        <f>[8]กย!AG24</f>
        <v>19709.090909090908</v>
      </c>
      <c r="K22" s="22">
        <f>[8]ตค!AG24</f>
        <v>16686.363636363636</v>
      </c>
      <c r="L22" s="22">
        <f>[8]พย!AG24</f>
        <v>15430</v>
      </c>
      <c r="M22" s="22">
        <f>[8]ธค!AG24</f>
        <v>14950</v>
      </c>
      <c r="N22" s="45">
        <f t="shared" si="1"/>
        <v>18872.11622527799</v>
      </c>
      <c r="O22" s="43">
        <f t="shared" si="0"/>
        <v>226465.39470333589</v>
      </c>
      <c r="P22" s="44">
        <f t="shared" si="2"/>
        <v>18872.11622527799</v>
      </c>
    </row>
    <row r="23" spans="1:16" x14ac:dyDescent="0.55000000000000004">
      <c r="A23" s="21" t="s">
        <v>67</v>
      </c>
      <c r="B23" s="24">
        <f>[8]มค!AG25</f>
        <v>0</v>
      </c>
      <c r="C23" s="24">
        <f>[8]กพ!AE25</f>
        <v>0</v>
      </c>
      <c r="D23" s="24">
        <f>[8]มีค!AG25</f>
        <v>0</v>
      </c>
      <c r="E23" s="24">
        <f>[8]เมย!AG25</f>
        <v>0</v>
      </c>
      <c r="F23" s="24">
        <f>[8]พค!AG25</f>
        <v>0</v>
      </c>
      <c r="G23" s="24">
        <f>[8]มิย!AG25</f>
        <v>0</v>
      </c>
      <c r="H23" s="24">
        <f>[8]กค!AG25</f>
        <v>0</v>
      </c>
      <c r="I23" s="24">
        <f>[8]สค!AG25</f>
        <v>0</v>
      </c>
      <c r="J23" s="22">
        <f>[8]กย!AG25</f>
        <v>0</v>
      </c>
      <c r="K23" s="22">
        <f>[8]ตค!AG25</f>
        <v>0</v>
      </c>
      <c r="L23" s="22">
        <f>[8]พย!AG25</f>
        <v>0</v>
      </c>
      <c r="M23" s="24">
        <f>[8]ธค!AG25</f>
        <v>0</v>
      </c>
      <c r="N23" s="47" t="s">
        <v>43</v>
      </c>
      <c r="O23" s="43">
        <f>SUM(B23:M23)</f>
        <v>0</v>
      </c>
      <c r="P23" s="44">
        <f>O23/12</f>
        <v>0</v>
      </c>
    </row>
    <row r="24" spans="1:16" x14ac:dyDescent="0.55000000000000004">
      <c r="A24" s="21" t="s">
        <v>16</v>
      </c>
      <c r="B24" s="24">
        <f>[8]มค!AG26</f>
        <v>11463.636363636364</v>
      </c>
      <c r="C24" s="24">
        <f>[8]กพ!AE26</f>
        <v>13498.529411764706</v>
      </c>
      <c r="D24" s="24">
        <f>[8]มีค!AG26</f>
        <v>16760.714285714286</v>
      </c>
      <c r="E24" s="24">
        <f>[8]เมย!AG26</f>
        <v>25097.222222222223</v>
      </c>
      <c r="F24" s="24">
        <f>[8]พค!AG26</f>
        <v>24016.666666666668</v>
      </c>
      <c r="G24" s="24">
        <f>[8]มิย!AG26</f>
        <v>20620.238095238095</v>
      </c>
      <c r="H24" s="24">
        <f>[8]กค!AG26</f>
        <v>20273.809523809523</v>
      </c>
      <c r="I24" s="24">
        <f>[8]สค!AG26</f>
        <v>18400</v>
      </c>
      <c r="J24" s="22">
        <f>[8]กย!AG26</f>
        <v>18977.272727272728</v>
      </c>
      <c r="K24" s="22">
        <f>[8]ตค!AG26</f>
        <v>15886.363636363636</v>
      </c>
      <c r="L24" s="22">
        <f>[8]พย!AG26</f>
        <v>14605</v>
      </c>
      <c r="M24" s="24">
        <f>[8]ธค!AG26</f>
        <v>14080</v>
      </c>
      <c r="N24" s="48">
        <f>P24</f>
        <v>17806.621077724019</v>
      </c>
      <c r="O24" s="43">
        <f>SUM(B24:M24)</f>
        <v>213679.45293268823</v>
      </c>
      <c r="P24" s="44">
        <f>O24/12</f>
        <v>17806.621077724019</v>
      </c>
    </row>
    <row r="25" spans="1:16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4"/>
    </row>
    <row r="26" spans="1:16" x14ac:dyDescent="0.55000000000000004">
      <c r="A26" s="21" t="s">
        <v>28</v>
      </c>
      <c r="B26" s="22">
        <f>[8]มค!AG27</f>
        <v>11422.727272727272</v>
      </c>
      <c r="C26" s="22">
        <f>[8]กพ!AE27</f>
        <v>13257.35294117647</v>
      </c>
      <c r="D26" s="22">
        <f>[8]มีค!AG27</f>
        <v>15684.523809523809</v>
      </c>
      <c r="E26" s="22">
        <f>[8]เมย!AG27</f>
        <v>22119.444444444445</v>
      </c>
      <c r="F26" s="22">
        <f>[8]พค!AG27</f>
        <v>19163.888888888891</v>
      </c>
      <c r="G26" s="22">
        <f>[8]มิย!AG27</f>
        <v>15548.809523809523</v>
      </c>
      <c r="H26" s="22">
        <f>[8]กค!AG27</f>
        <v>14902.380952380952</v>
      </c>
      <c r="I26" s="22">
        <f>[8]สค!AG27</f>
        <v>12255</v>
      </c>
      <c r="J26" s="22">
        <f>[8]กย!AG27</f>
        <v>12190.90909090909</v>
      </c>
      <c r="K26" s="22">
        <f>[8]ตค!AG27</f>
        <v>9854.545454545454</v>
      </c>
      <c r="L26" s="22">
        <f>[8]พย!AG27</f>
        <v>8890</v>
      </c>
      <c r="M26" s="22">
        <f>[8]ธค!AG27</f>
        <v>8700</v>
      </c>
      <c r="N26" s="48">
        <f>P26</f>
        <v>13665.798531533825</v>
      </c>
      <c r="O26" s="43">
        <f t="shared" ref="O26:O36" si="3">SUM(B26:M26)</f>
        <v>163989.5823784059</v>
      </c>
      <c r="P26" s="44">
        <f>O26/12</f>
        <v>13665.798531533825</v>
      </c>
    </row>
    <row r="27" spans="1:16" x14ac:dyDescent="0.55000000000000004">
      <c r="A27" s="21" t="s">
        <v>46</v>
      </c>
      <c r="B27" s="22">
        <f>[8]มค!AG28</f>
        <v>11381.818181818182</v>
      </c>
      <c r="C27" s="22">
        <f>[8]กพ!AE28</f>
        <v>13257.35294117647</v>
      </c>
      <c r="D27" s="22">
        <f>[8]มีค!AG28</f>
        <v>15679.761904761905</v>
      </c>
      <c r="E27" s="22">
        <f>[8]เมย!AG28</f>
        <v>22119.444444444445</v>
      </c>
      <c r="F27" s="22">
        <f>[8]พค!AG28</f>
        <v>19163.888888888891</v>
      </c>
      <c r="G27" s="22">
        <f>[8]มิย!AG28</f>
        <v>15548.809523809523</v>
      </c>
      <c r="H27" s="22">
        <f>[8]กค!AG28</f>
        <v>14902.380952380952</v>
      </c>
      <c r="I27" s="22">
        <f>[8]สค!AG28</f>
        <v>12255</v>
      </c>
      <c r="J27" s="22">
        <f>[8]กย!AG28</f>
        <v>12190.90909090909</v>
      </c>
      <c r="K27" s="22">
        <f>[8]ตค!AG28</f>
        <v>9854.545454545454</v>
      </c>
      <c r="L27" s="22">
        <f>[8]พย!AG28</f>
        <v>8890</v>
      </c>
      <c r="M27" s="22">
        <f>[8]ธค!AG28</f>
        <v>8700</v>
      </c>
      <c r="N27" s="48">
        <f>P27</f>
        <v>13661.992615227908</v>
      </c>
      <c r="O27" s="43">
        <f t="shared" si="3"/>
        <v>163943.91138273489</v>
      </c>
      <c r="P27" s="44">
        <f>O27/12</f>
        <v>13661.992615227908</v>
      </c>
    </row>
    <row r="28" spans="1:16" x14ac:dyDescent="0.55000000000000004">
      <c r="A28" s="21" t="s">
        <v>29</v>
      </c>
      <c r="B28" s="22">
        <f>[8]มค!AG29</f>
        <v>11338.636363636364</v>
      </c>
      <c r="C28" s="22">
        <f>[8]กพ!AE29</f>
        <v>13157.35294117647</v>
      </c>
      <c r="D28" s="22">
        <f>[8]มีค!AG29</f>
        <v>15598.809523809523</v>
      </c>
      <c r="E28" s="22">
        <f>[8]เมย!AG29</f>
        <v>22019.444444444445</v>
      </c>
      <c r="F28" s="22">
        <f>[8]พค!AG29</f>
        <v>19065.277777777777</v>
      </c>
      <c r="G28" s="22">
        <f>[8]มิย!AG29</f>
        <v>15448.809523809523</v>
      </c>
      <c r="H28" s="22">
        <f>[8]กค!AG29</f>
        <v>14630.952380952382</v>
      </c>
      <c r="I28" s="22">
        <f>[8]สค!AG29</f>
        <v>11955</v>
      </c>
      <c r="J28" s="22">
        <f>[8]กย!AG29</f>
        <v>11809.09090909091</v>
      </c>
      <c r="K28" s="22">
        <f>[8]ตค!AG29</f>
        <v>9454.545454545454</v>
      </c>
      <c r="L28" s="22">
        <f>[8]พย!AG29</f>
        <v>8490</v>
      </c>
      <c r="M28" s="22">
        <f>[8]ธค!AG29</f>
        <v>8280</v>
      </c>
      <c r="N28" s="53">
        <f>P28</f>
        <v>13437.326609936901</v>
      </c>
      <c r="O28" s="43">
        <f t="shared" si="3"/>
        <v>161247.91931924282</v>
      </c>
      <c r="P28" s="44">
        <f>O28/12</f>
        <v>13437.326609936901</v>
      </c>
    </row>
    <row r="29" spans="1:16" x14ac:dyDescent="0.55000000000000004">
      <c r="A29" s="21" t="s">
        <v>46</v>
      </c>
      <c r="B29" s="22">
        <f>[8]มค!AG30</f>
        <v>11268.181818181818</v>
      </c>
      <c r="C29" s="22">
        <f>[8]กพ!AE30</f>
        <v>13157.35294117647</v>
      </c>
      <c r="D29" s="22">
        <f>[8]มีค!AG30</f>
        <v>15598.809523809523</v>
      </c>
      <c r="E29" s="22">
        <f>[8]เมย!AG30</f>
        <v>22019.444444444445</v>
      </c>
      <c r="F29" s="22">
        <f>[8]พค!AG30</f>
        <v>19065.277777777777</v>
      </c>
      <c r="G29" s="22">
        <f>[8]มิย!AG30</f>
        <v>15448.809523809523</v>
      </c>
      <c r="H29" s="22">
        <f>[8]กค!AG30</f>
        <v>14630.952380952382</v>
      </c>
      <c r="I29" s="22">
        <f>[8]สค!AG30</f>
        <v>11955</v>
      </c>
      <c r="J29" s="22">
        <f>[8]กย!AG30</f>
        <v>11809.09090909091</v>
      </c>
      <c r="K29" s="22">
        <f>[8]ตค!AG30</f>
        <v>9454.545454545454</v>
      </c>
      <c r="L29" s="22">
        <f>[8]พย!AG30</f>
        <v>8490</v>
      </c>
      <c r="M29" s="22">
        <f>[8]ธค!AG30</f>
        <v>8280</v>
      </c>
      <c r="N29" s="48">
        <f>P29</f>
        <v>13431.455397815691</v>
      </c>
      <c r="O29" s="43">
        <f t="shared" si="3"/>
        <v>161177.46477378829</v>
      </c>
      <c r="P29" s="44">
        <f>O29/12</f>
        <v>13431.455397815691</v>
      </c>
    </row>
    <row r="30" spans="1:16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4"/>
    </row>
    <row r="31" spans="1:16" x14ac:dyDescent="0.55000000000000004">
      <c r="A31" s="21" t="s">
        <v>31</v>
      </c>
      <c r="B31" s="22">
        <f>[8]มค!AG31</f>
        <v>0</v>
      </c>
      <c r="C31" s="22">
        <f>[8]กพ!AE31</f>
        <v>0</v>
      </c>
      <c r="D31" s="22">
        <f>[8]มีค!AG31</f>
        <v>0</v>
      </c>
      <c r="E31" s="22">
        <f>[8]เมย!AG31</f>
        <v>0</v>
      </c>
      <c r="F31" s="22">
        <f>[8]พค!AG31</f>
        <v>0</v>
      </c>
      <c r="G31" s="22">
        <f>[8]มิย!AG31</f>
        <v>0</v>
      </c>
      <c r="H31" s="22">
        <f>[8]กค!AG31</f>
        <v>15030.952380952382</v>
      </c>
      <c r="I31" s="22">
        <f>[8]สค!AG31</f>
        <v>14435</v>
      </c>
      <c r="J31" s="22">
        <f>[8]กย!AG31</f>
        <v>14050</v>
      </c>
      <c r="K31" s="22">
        <f>[8]ตค!AG31</f>
        <v>13640.90909090909</v>
      </c>
      <c r="L31" s="22">
        <f>[8]พย!AG31</f>
        <v>12975</v>
      </c>
      <c r="M31" s="22">
        <f>[8]ธค!AG31</f>
        <v>13250</v>
      </c>
      <c r="N31" s="48">
        <f t="shared" ref="N31:N36" si="4">P31</f>
        <v>13896.976911976912</v>
      </c>
      <c r="O31" s="67">
        <f t="shared" si="3"/>
        <v>83381.86147186147</v>
      </c>
      <c r="P31" s="44">
        <f>O31/6</f>
        <v>13896.976911976912</v>
      </c>
    </row>
    <row r="32" spans="1:16" x14ac:dyDescent="0.55000000000000004">
      <c r="A32" s="21" t="s">
        <v>50</v>
      </c>
      <c r="B32" s="22">
        <f>[8]มค!AG32</f>
        <v>14777.272727272728</v>
      </c>
      <c r="C32" s="22">
        <f>[8]กพ!AE32</f>
        <v>15266.176470588236</v>
      </c>
      <c r="D32" s="22">
        <f>[8]มีค!AG32</f>
        <v>16546.428571428572</v>
      </c>
      <c r="E32" s="22">
        <f>[8]เมย!AG32</f>
        <v>21436.111111111109</v>
      </c>
      <c r="F32" s="22">
        <f>[8]พค!AG32</f>
        <v>17602.777777777777</v>
      </c>
      <c r="G32" s="22">
        <f>[8]มิย!AG32</f>
        <v>15932.142857142857</v>
      </c>
      <c r="H32" s="22">
        <f>[8]กค!AG32</f>
        <v>0</v>
      </c>
      <c r="I32" s="22">
        <f>[8]สค!AG32</f>
        <v>0</v>
      </c>
      <c r="J32" s="22">
        <f>[8]กย!AG32</f>
        <v>0</v>
      </c>
      <c r="K32" s="22">
        <f>[8]ตค!AG32</f>
        <v>0</v>
      </c>
      <c r="L32" s="22">
        <f>[8]พย!AG32</f>
        <v>13583.333333333334</v>
      </c>
      <c r="M32" s="22">
        <f>[8]ธค!AG32</f>
        <v>13300</v>
      </c>
      <c r="N32" s="48">
        <f t="shared" si="4"/>
        <v>16055.530356081827</v>
      </c>
      <c r="O32" s="67">
        <f t="shared" si="3"/>
        <v>128444.24284865461</v>
      </c>
      <c r="P32" s="44">
        <f>O32/8</f>
        <v>16055.530356081827</v>
      </c>
    </row>
    <row r="33" spans="1:16" x14ac:dyDescent="0.55000000000000004">
      <c r="A33" s="21" t="s">
        <v>33</v>
      </c>
      <c r="B33" s="22">
        <f>[8]มค!AG33</f>
        <v>0</v>
      </c>
      <c r="C33" s="22">
        <f>[8]กพ!AE33</f>
        <v>0</v>
      </c>
      <c r="D33" s="22">
        <f>[8]มีค!AG33</f>
        <v>0</v>
      </c>
      <c r="E33" s="22">
        <f>[8]เมย!AG33</f>
        <v>0</v>
      </c>
      <c r="F33" s="22">
        <f>[8]พค!AG33</f>
        <v>0</v>
      </c>
      <c r="G33" s="22">
        <f>[8]มิย!AG33</f>
        <v>0</v>
      </c>
      <c r="H33" s="22">
        <f>[8]กค!AG33</f>
        <v>14030.952380952382</v>
      </c>
      <c r="I33" s="22">
        <f>[8]สค!AG33</f>
        <v>13435</v>
      </c>
      <c r="J33" s="22">
        <f>[8]กย!AG33</f>
        <v>13050</v>
      </c>
      <c r="K33" s="22">
        <f>[8]ตค!AG33</f>
        <v>12668.181818181818</v>
      </c>
      <c r="L33" s="22">
        <f>[8]พย!AG33</f>
        <v>12085</v>
      </c>
      <c r="M33" s="22">
        <f>[8]ธค!AG33</f>
        <v>12250</v>
      </c>
      <c r="N33" s="48">
        <f t="shared" si="4"/>
        <v>12919.855699855698</v>
      </c>
      <c r="O33" s="67">
        <f t="shared" si="3"/>
        <v>77519.134199134191</v>
      </c>
      <c r="P33" s="44">
        <f>O33/6</f>
        <v>12919.855699855698</v>
      </c>
    </row>
    <row r="34" spans="1:16" x14ac:dyDescent="0.55000000000000004">
      <c r="A34" s="21" t="s">
        <v>50</v>
      </c>
      <c r="B34" s="22">
        <f>[8]มค!AG34</f>
        <v>14495.454545454546</v>
      </c>
      <c r="C34" s="22">
        <f>[8]กพ!AE34</f>
        <v>14801.470588235294</v>
      </c>
      <c r="D34" s="22">
        <f>[8]มีค!AG34</f>
        <v>15955.952380952382</v>
      </c>
      <c r="E34" s="22">
        <f>[8]เมย!AG34</f>
        <v>20836.111111111109</v>
      </c>
      <c r="F34" s="22">
        <f>[8]พค!AG34</f>
        <v>17002.777777777777</v>
      </c>
      <c r="G34" s="22">
        <f>[8]มิย!AG34</f>
        <v>15236.904761904761</v>
      </c>
      <c r="H34" s="22">
        <f>[8]กค!AG34</f>
        <v>0</v>
      </c>
      <c r="I34" s="22">
        <f>[8]สค!AG34</f>
        <v>0</v>
      </c>
      <c r="J34" s="22">
        <f>[8]กย!AG34</f>
        <v>0</v>
      </c>
      <c r="K34" s="22">
        <f>[8]ตค!AG34</f>
        <v>0</v>
      </c>
      <c r="L34" s="22">
        <f>[8]พย!AG34</f>
        <v>0</v>
      </c>
      <c r="M34" s="22">
        <f>[8]ธค!AG34</f>
        <v>12675</v>
      </c>
      <c r="N34" s="48">
        <f>P34</f>
        <v>15857.66730934798</v>
      </c>
      <c r="O34" s="67">
        <f t="shared" si="3"/>
        <v>111003.67116543587</v>
      </c>
      <c r="P34" s="44">
        <f>O34/7</f>
        <v>15857.66730934798</v>
      </c>
    </row>
    <row r="35" spans="1:16" x14ac:dyDescent="0.55000000000000004">
      <c r="A35" s="21" t="s">
        <v>51</v>
      </c>
      <c r="B35" s="24">
        <f>[8]มค!AG37</f>
        <v>0</v>
      </c>
      <c r="C35" s="22">
        <f>[8]กพ!AE37</f>
        <v>0</v>
      </c>
      <c r="D35" s="22">
        <f>[8]มีค!AG37</f>
        <v>0</v>
      </c>
      <c r="E35" s="22">
        <f>[8]เมย!AG37</f>
        <v>0</v>
      </c>
      <c r="F35" s="22">
        <f>[8]พค!AG37</f>
        <v>0</v>
      </c>
      <c r="G35" s="22">
        <f>[8]มิย!AG37</f>
        <v>0</v>
      </c>
      <c r="H35" s="22">
        <f>[8]กค!AG37</f>
        <v>16502.380952380954</v>
      </c>
      <c r="I35" s="22">
        <f>[8]สค!AG37</f>
        <v>15635</v>
      </c>
      <c r="J35" s="22">
        <f>[8]กย!AG37</f>
        <v>14818.181818181818</v>
      </c>
      <c r="K35" s="22">
        <f>[8]ตค!AG37</f>
        <v>14409.09090909091</v>
      </c>
      <c r="L35" s="22">
        <f>[8]พย!AG37</f>
        <v>13950</v>
      </c>
      <c r="M35" s="22">
        <f>[8]ธค!AG37</f>
        <v>13950</v>
      </c>
      <c r="N35" s="48">
        <f t="shared" si="4"/>
        <v>14877.442279942281</v>
      </c>
      <c r="O35" s="67">
        <f t="shared" si="3"/>
        <v>89264.653679653682</v>
      </c>
      <c r="P35" s="44">
        <f>O35/6</f>
        <v>14877.442279942281</v>
      </c>
    </row>
    <row r="36" spans="1:16" x14ac:dyDescent="0.55000000000000004">
      <c r="A36" s="21" t="s">
        <v>52</v>
      </c>
      <c r="B36" s="24">
        <f>[8]มค!AG38</f>
        <v>15750</v>
      </c>
      <c r="C36" s="22">
        <f>[8]กพ!AE38</f>
        <v>16166.176470588236</v>
      </c>
      <c r="D36" s="22">
        <f>[8]มีค!AG38</f>
        <v>17427.380952380954</v>
      </c>
      <c r="E36" s="22">
        <f>[8]เมย!AG38</f>
        <v>24336.111111111109</v>
      </c>
      <c r="F36" s="22">
        <f>[8]พค!AG38</f>
        <v>20447.222222222223</v>
      </c>
      <c r="G36" s="22">
        <f>[8]มิย!AG38</f>
        <v>18117.857142857141</v>
      </c>
      <c r="H36" s="22">
        <f>[8]กค!AG38</f>
        <v>0</v>
      </c>
      <c r="I36" s="22">
        <f>[8]สค!AG38</f>
        <v>0</v>
      </c>
      <c r="J36" s="22">
        <f>[8]กย!AG38</f>
        <v>0</v>
      </c>
      <c r="K36" s="22">
        <f>[8]ตค!AG38</f>
        <v>0</v>
      </c>
      <c r="L36" s="22">
        <f>[8]พย!AG38</f>
        <v>0</v>
      </c>
      <c r="M36" s="22">
        <f>[8]ธค!AG38</f>
        <v>14150</v>
      </c>
      <c r="N36" s="48">
        <f t="shared" si="4"/>
        <v>18056.392557022809</v>
      </c>
      <c r="O36" s="67">
        <f t="shared" si="3"/>
        <v>126394.74789915966</v>
      </c>
      <c r="P36" s="44">
        <f>O36/7</f>
        <v>18056.392557022809</v>
      </c>
    </row>
    <row r="37" spans="1:16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4"/>
    </row>
    <row r="38" spans="1:16" x14ac:dyDescent="0.55000000000000004">
      <c r="A38" s="21" t="s">
        <v>57</v>
      </c>
      <c r="B38" s="24">
        <f>[8]มค!AG35</f>
        <v>12334.09090909091</v>
      </c>
      <c r="C38" s="22">
        <f>[8]กพ!AE35</f>
        <v>13457.35294117647</v>
      </c>
      <c r="D38" s="22">
        <f>[8]มีค!AG35</f>
        <v>14769.047619047618</v>
      </c>
      <c r="E38" s="22">
        <f>[8]เมย!AG35</f>
        <v>17950</v>
      </c>
      <c r="F38" s="22">
        <f>[8]พค!AG35</f>
        <v>15050</v>
      </c>
      <c r="G38" s="22">
        <f>[8]มิย!AG35</f>
        <v>13190.476190476191</v>
      </c>
      <c r="H38" s="22">
        <f>[8]กค!AG35</f>
        <v>12534.523809523809</v>
      </c>
      <c r="I38" s="22">
        <f>[8]สค!AG35</f>
        <v>12020</v>
      </c>
      <c r="J38" s="22">
        <f>[8]กย!AG35</f>
        <v>11713.636363636364</v>
      </c>
      <c r="K38" s="22">
        <f>[8]ตค!AG35</f>
        <v>10213.636363636364</v>
      </c>
      <c r="L38" s="22">
        <f>[8]พย!AG35</f>
        <v>9405</v>
      </c>
      <c r="M38" s="22">
        <f>[8]ธค!AG35</f>
        <v>9820</v>
      </c>
      <c r="N38" s="48">
        <f>P38</f>
        <v>12704.813683048977</v>
      </c>
      <c r="O38" s="67">
        <f>SUM(B38:M38)</f>
        <v>152457.76419658773</v>
      </c>
      <c r="P38" s="44">
        <f>O38/12</f>
        <v>12704.813683048977</v>
      </c>
    </row>
    <row r="39" spans="1:16" x14ac:dyDescent="0.55000000000000004">
      <c r="A39" s="21" t="s">
        <v>58</v>
      </c>
      <c r="B39" s="24">
        <f>[8]มค!AG36</f>
        <v>12251.136363636364</v>
      </c>
      <c r="C39" s="22">
        <f>[8]กพ!AE36</f>
        <v>13457.35294117647</v>
      </c>
      <c r="D39" s="22">
        <f>[8]มีค!AG36</f>
        <v>14769.047619047618</v>
      </c>
      <c r="E39" s="22">
        <f>[8]เมย!AG36</f>
        <v>17950</v>
      </c>
      <c r="F39" s="22">
        <f>[8]พค!AG36</f>
        <v>15050</v>
      </c>
      <c r="G39" s="22">
        <f>[8]มิย!AG36</f>
        <v>13223.75</v>
      </c>
      <c r="H39" s="22">
        <f>[8]กค!AG36</f>
        <v>0</v>
      </c>
      <c r="I39" s="22">
        <f>[8]สค!AG36</f>
        <v>0</v>
      </c>
      <c r="J39" s="22">
        <f>[8]กย!AG36</f>
        <v>0</v>
      </c>
      <c r="K39" s="22">
        <f>[8]ตค!AG36</f>
        <v>0</v>
      </c>
      <c r="L39" s="22">
        <f>[8]พย!AG36</f>
        <v>0</v>
      </c>
      <c r="M39" s="22">
        <f>[8]ธค!AG36</f>
        <v>9820</v>
      </c>
      <c r="N39" s="48">
        <f>AVERAGE(P39)</f>
        <v>13788.755274837209</v>
      </c>
      <c r="O39" s="67">
        <f>SUM(B39:M39)</f>
        <v>96521.286923860462</v>
      </c>
      <c r="P39" s="44">
        <f>O39/7</f>
        <v>13788.755274837209</v>
      </c>
    </row>
    <row r="40" spans="1:16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4"/>
    </row>
    <row r="41" spans="1:16" x14ac:dyDescent="0.55000000000000004">
      <c r="A41" s="21" t="s">
        <v>38</v>
      </c>
      <c r="B41" s="22">
        <f>[8]มค!AG39</f>
        <v>8302.2727272727279</v>
      </c>
      <c r="C41" s="22">
        <f>[8]กพ!AE39</f>
        <v>9236.7647058823532</v>
      </c>
      <c r="D41" s="22">
        <f>[8]มีค!AG39</f>
        <v>9515.4761904761908</v>
      </c>
      <c r="E41" s="22">
        <f>[8]เมย!AG39</f>
        <v>9183.3333333333339</v>
      </c>
      <c r="F41" s="22">
        <f>[8]พค!AG39</f>
        <v>8155.5555555555557</v>
      </c>
      <c r="G41" s="22">
        <f>[8]มิย!AG39</f>
        <v>8217.8571428571431</v>
      </c>
      <c r="H41" s="22">
        <f>[8]กค!AG39</f>
        <v>8525</v>
      </c>
      <c r="I41" s="22">
        <f>[8]สค!AG39</f>
        <v>8525</v>
      </c>
      <c r="J41" s="22">
        <f>[8]กย!AG39</f>
        <v>7578.409090909091</v>
      </c>
      <c r="K41" s="22">
        <f>[8]ตค!AG39</f>
        <v>5890.909090909091</v>
      </c>
      <c r="L41" s="22">
        <f>[8]พย!AG39</f>
        <v>7020</v>
      </c>
      <c r="M41" s="22">
        <f>[8]ธค!AG39</f>
        <v>7145</v>
      </c>
      <c r="N41" s="48">
        <f>P41</f>
        <v>8107.96481976629</v>
      </c>
      <c r="O41" s="43">
        <f>SUM(B41:M41)</f>
        <v>97295.57783719548</v>
      </c>
      <c r="P41" s="44">
        <f>O41/12</f>
        <v>8107.96481976629</v>
      </c>
    </row>
    <row r="42" spans="1:16" x14ac:dyDescent="0.55000000000000004">
      <c r="A42" s="21" t="s">
        <v>39</v>
      </c>
      <c r="B42" s="22">
        <f>[8]มค!AG40</f>
        <v>9127.2727272727279</v>
      </c>
      <c r="C42" s="22">
        <f>[8]กพ!AE40</f>
        <v>10116.176470588236</v>
      </c>
      <c r="D42" s="22">
        <f>[8]มีค!AG40</f>
        <v>10907.142857142857</v>
      </c>
      <c r="E42" s="22">
        <f>[8]เมย!AG40</f>
        <v>10633.333333333334</v>
      </c>
      <c r="F42" s="22">
        <f>[8]พค!AG40</f>
        <v>9863.8888888888887</v>
      </c>
      <c r="G42" s="22">
        <f>[8]มิย!AG40</f>
        <v>10010.714285714286</v>
      </c>
      <c r="H42" s="22">
        <f>[8]กค!AG40</f>
        <v>10075</v>
      </c>
      <c r="I42" s="22">
        <f>[8]สค!AG40</f>
        <v>10075</v>
      </c>
      <c r="J42" s="22">
        <f>[8]กย!AG40</f>
        <v>9703.4090909090901</v>
      </c>
      <c r="K42" s="22">
        <f>[8]ตค!AG40</f>
        <v>7936.363636363636</v>
      </c>
      <c r="L42" s="22">
        <f>[8]พย!AG40</f>
        <v>8180</v>
      </c>
      <c r="M42" s="22">
        <f>[8]ธค!AG40</f>
        <v>8665</v>
      </c>
      <c r="N42" s="48">
        <f>P42</f>
        <v>9607.7751075177548</v>
      </c>
      <c r="O42" s="43">
        <f>SUM(B42:M42)</f>
        <v>115293.30129021306</v>
      </c>
      <c r="P42" s="44">
        <f>O42/12</f>
        <v>9607.7751075177548</v>
      </c>
    </row>
    <row r="43" spans="1:16" x14ac:dyDescent="0.55000000000000004">
      <c r="A43" s="21" t="s">
        <v>40</v>
      </c>
      <c r="B43" s="41">
        <f>[8]มค!AG41</f>
        <v>229.54545454545453</v>
      </c>
      <c r="C43" s="22">
        <f>[8]กพ!AE41</f>
        <v>472.05882352941177</v>
      </c>
      <c r="D43" s="22">
        <f>[8]มีค!AG41</f>
        <v>751.19047619047615</v>
      </c>
      <c r="E43" s="22">
        <f>[8]เมย!AG41</f>
        <v>858.33333333333337</v>
      </c>
      <c r="F43" s="22">
        <f>[8]พค!AG41</f>
        <v>925</v>
      </c>
      <c r="G43" s="22">
        <f>[8]มิย!AG41</f>
        <v>1010.7142857142857</v>
      </c>
      <c r="H43" s="22">
        <f>[8]กค!AG41</f>
        <v>1050</v>
      </c>
      <c r="I43" s="22">
        <f>[8]สค!AG41</f>
        <v>1050</v>
      </c>
      <c r="J43" s="22">
        <f>[8]กย!AG41</f>
        <v>1050</v>
      </c>
      <c r="K43" s="22">
        <f>[8]ตค!AG41</f>
        <v>1050</v>
      </c>
      <c r="L43" s="22">
        <f>[8]พย!AG41</f>
        <v>1050</v>
      </c>
      <c r="M43" s="22">
        <f>[8]ธค!AG41</f>
        <v>1050</v>
      </c>
      <c r="N43" s="48">
        <f>P43</f>
        <v>878.90353110941339</v>
      </c>
      <c r="O43" s="43">
        <f>SUM(B43:M43)</f>
        <v>10546.84237331296</v>
      </c>
      <c r="P43" s="44">
        <f>O43/12</f>
        <v>878.90353110941339</v>
      </c>
    </row>
    <row r="44" spans="1:16" x14ac:dyDescent="0.55000000000000004">
      <c r="A44" s="31" t="s">
        <v>41</v>
      </c>
      <c r="B44" s="25">
        <f>[8]มค!AG42</f>
        <v>6406.818181818182</v>
      </c>
      <c r="C44" s="25">
        <f>[8]กพ!AE42</f>
        <v>7077.9411764705883</v>
      </c>
      <c r="D44" s="25">
        <f>[8]มีค!AG42</f>
        <v>7444.0476190476193</v>
      </c>
      <c r="E44" s="25">
        <f>[8]เมย!AG42</f>
        <v>7258.333333333333</v>
      </c>
      <c r="F44" s="25">
        <f>[8]พค!AG42</f>
        <v>6133.333333333333</v>
      </c>
      <c r="G44" s="25">
        <f>[8]มิย!AG42</f>
        <v>5760.7142857142853</v>
      </c>
      <c r="H44" s="25">
        <f>[8]กค!AG42</f>
        <v>5825</v>
      </c>
      <c r="I44" s="25">
        <f>[8]สค!AG42</f>
        <v>5825</v>
      </c>
      <c r="J44" s="25">
        <f>[8]กย!AG42</f>
        <v>5360.227272727273</v>
      </c>
      <c r="K44" s="25">
        <f>[8]ตค!AG42</f>
        <v>4436.363636363636</v>
      </c>
      <c r="L44" s="25">
        <f>[8]พย!AG42</f>
        <v>5360</v>
      </c>
      <c r="M44" s="25">
        <f>[8]ธค!AG42</f>
        <v>6565</v>
      </c>
      <c r="N44" s="54">
        <f>P44</f>
        <v>6121.0649032340198</v>
      </c>
      <c r="O44" s="43">
        <f>SUM(B44:M44)</f>
        <v>73452.778838808241</v>
      </c>
      <c r="P44" s="44">
        <f>O44/12</f>
        <v>6121.0649032340198</v>
      </c>
    </row>
    <row r="45" spans="1:16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</row>
    <row r="46" spans="1:16" x14ac:dyDescent="0.55000000000000004">
      <c r="A46" s="58" t="s">
        <v>60</v>
      </c>
      <c r="B46" s="60">
        <f>[8]มค!AG43</f>
        <v>15134.545454545454</v>
      </c>
      <c r="C46" s="60">
        <f>[8]กพ!AE43</f>
        <v>17480.882352941175</v>
      </c>
      <c r="D46" s="60">
        <f>[8]มีค!AG43</f>
        <v>20770.238095238095</v>
      </c>
      <c r="E46" s="60">
        <f>[8]เมย!AG43</f>
        <v>29102.777777777777</v>
      </c>
      <c r="F46" s="60">
        <f>[8]พค!AG43</f>
        <v>27541.666666666668</v>
      </c>
      <c r="G46" s="60">
        <f>[8]มิย!AG43</f>
        <v>24555.952380952382</v>
      </c>
      <c r="H46" s="60">
        <f>[8]กค!AG43</f>
        <v>23198.809523809523</v>
      </c>
      <c r="I46" s="60">
        <f>[8]สค!AG43</f>
        <v>22020</v>
      </c>
      <c r="J46" s="60">
        <f>[8]กย!AG43</f>
        <v>23300</v>
      </c>
      <c r="K46" s="60">
        <f>[8]ตค!AG43</f>
        <v>22259.523809523809</v>
      </c>
      <c r="L46" s="60">
        <f>[8]พย!AG43</f>
        <v>21050</v>
      </c>
      <c r="M46" s="60">
        <f>[8]ธค!AG43</f>
        <v>21590</v>
      </c>
      <c r="N46" s="48">
        <f>P46</f>
        <v>22333.699671787908</v>
      </c>
      <c r="O46" s="43">
        <f>SUM(B46:M46)</f>
        <v>268004.3960614549</v>
      </c>
      <c r="P46" s="44">
        <f>O46/12</f>
        <v>22333.699671787908</v>
      </c>
    </row>
    <row r="47" spans="1:16" x14ac:dyDescent="0.55000000000000004">
      <c r="A47" s="58" t="s">
        <v>61</v>
      </c>
      <c r="B47" s="60">
        <f>[8]มค!AG44</f>
        <v>14922.727272727272</v>
      </c>
      <c r="C47" s="60">
        <f>[8]กพ!AE44</f>
        <v>17480.882352941175</v>
      </c>
      <c r="D47" s="60">
        <f>[8]มีค!AG44</f>
        <v>20770.238095238095</v>
      </c>
      <c r="E47" s="60">
        <f>[8]เมย!AG44</f>
        <v>29102.777777777777</v>
      </c>
      <c r="F47" s="60">
        <f>[8]พค!AG44</f>
        <v>27541.666666666668</v>
      </c>
      <c r="G47" s="60">
        <f>[8]มิย!AG44</f>
        <v>24632.5</v>
      </c>
      <c r="H47" s="60">
        <f>[8]กค!AG44</f>
        <v>0</v>
      </c>
      <c r="I47" s="60">
        <f>[8]สค!AG44</f>
        <v>0</v>
      </c>
      <c r="J47" s="60">
        <f>[8]กย!AG44</f>
        <v>0</v>
      </c>
      <c r="K47" s="60">
        <f>[8]ตค!AG44</f>
        <v>0</v>
      </c>
      <c r="L47" s="60">
        <f>[8]พย!AG44</f>
        <v>18925</v>
      </c>
      <c r="M47" s="60">
        <f>[8]ธค!AG44</f>
        <v>21590</v>
      </c>
      <c r="N47" s="48">
        <f>P47</f>
        <v>21870.724020668873</v>
      </c>
      <c r="O47" s="67">
        <f>SUM(B47:M47)</f>
        <v>174965.79216535098</v>
      </c>
      <c r="P47" s="44">
        <f>O47/8</f>
        <v>21870.724020668873</v>
      </c>
    </row>
    <row r="48" spans="1:16" x14ac:dyDescent="0.55000000000000004">
      <c r="A48" s="58" t="s">
        <v>62</v>
      </c>
      <c r="B48" s="60">
        <f>[8]มค!AG45</f>
        <v>12177.272727272728</v>
      </c>
      <c r="C48" s="60">
        <f>[8]กพ!AE45</f>
        <v>13916.176470588236</v>
      </c>
      <c r="D48" s="60">
        <f>[8]มีค!AG45</f>
        <v>15939.285714285714</v>
      </c>
      <c r="E48" s="60">
        <f>[8]เมย!AG45</f>
        <v>22322.222222222223</v>
      </c>
      <c r="F48" s="60">
        <f>[8]พค!AG45</f>
        <v>19619.444444444445</v>
      </c>
      <c r="G48" s="60">
        <f>[8]มิย!AG45</f>
        <v>16239.285714285714</v>
      </c>
      <c r="H48" s="60">
        <f>[8]กค!AG45</f>
        <v>16420.238095238095</v>
      </c>
      <c r="I48" s="60">
        <f>[8]สค!AG45</f>
        <v>14290</v>
      </c>
      <c r="J48" s="60">
        <f>[8]กย!AG45</f>
        <v>15890.90909090909</v>
      </c>
      <c r="K48" s="60">
        <f>[8]ตค!AG45</f>
        <v>15573.809523809523</v>
      </c>
      <c r="L48" s="60">
        <f>[8]พย!AG45</f>
        <v>11185</v>
      </c>
      <c r="M48" s="60">
        <f>[8]ธค!AG45</f>
        <v>10545</v>
      </c>
      <c r="N48" s="48">
        <f>P48</f>
        <v>15343.220333587982</v>
      </c>
      <c r="O48" s="67">
        <f>SUM(B48:M48)</f>
        <v>184118.64400305579</v>
      </c>
      <c r="P48" s="44">
        <f>O48/12</f>
        <v>15343.220333587982</v>
      </c>
    </row>
    <row r="49" spans="1:16" x14ac:dyDescent="0.55000000000000004">
      <c r="A49" s="61" t="s">
        <v>61</v>
      </c>
      <c r="B49" s="63">
        <f>[8]มค!AG46</f>
        <v>12196.59090909091</v>
      </c>
      <c r="C49" s="63">
        <f>[8]กพ!AE46</f>
        <v>13916.176470588236</v>
      </c>
      <c r="D49" s="63">
        <f>[8]มีค!AG46</f>
        <v>15939.285714285714</v>
      </c>
      <c r="E49" s="63">
        <f>[8]เมย!AG46</f>
        <v>22322.222222222223</v>
      </c>
      <c r="F49" s="63">
        <f>[8]พค!AG46</f>
        <v>19619.444444444445</v>
      </c>
      <c r="G49" s="63">
        <f>[8]มิย!AG46</f>
        <v>16250</v>
      </c>
      <c r="H49" s="63">
        <f>[8]กค!AG46</f>
        <v>0</v>
      </c>
      <c r="I49" s="63">
        <f>[8]สค!AG46</f>
        <v>0</v>
      </c>
      <c r="J49" s="63">
        <f>[8]กย!AG46</f>
        <v>0</v>
      </c>
      <c r="K49" s="63">
        <f>[8]ตค!AG46</f>
        <v>0</v>
      </c>
      <c r="L49" s="63">
        <f>[8]พย!AG46</f>
        <v>11010</v>
      </c>
      <c r="M49" s="63">
        <f>[8]ธค!AG46</f>
        <v>10545</v>
      </c>
      <c r="N49" s="54">
        <f>P49</f>
        <v>15224.839970078941</v>
      </c>
      <c r="O49" s="67">
        <f>SUM(B49:M49)</f>
        <v>121798.71976063153</v>
      </c>
      <c r="P49" s="44">
        <f>O49/8</f>
        <v>15224.839970078941</v>
      </c>
    </row>
    <row r="50" spans="1:16" x14ac:dyDescent="0.55000000000000004">
      <c r="A50" s="66"/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9" sqref="A3:A49"/>
    </sheetView>
  </sheetViews>
  <sheetFormatPr defaultRowHeight="24" x14ac:dyDescent="0.55000000000000004"/>
  <cols>
    <col min="1" max="1" width="34.85546875" style="18" customWidth="1"/>
    <col min="2" max="2" width="10.140625" style="18" customWidth="1"/>
    <col min="3" max="3" width="8.7109375" style="18" customWidth="1"/>
    <col min="4" max="4" width="8.42578125" style="18" customWidth="1"/>
    <col min="5" max="6" width="8.5703125" style="18" customWidth="1"/>
    <col min="7" max="7" width="9.5703125" style="18" customWidth="1"/>
    <col min="8" max="8" width="8.5703125" style="18" customWidth="1"/>
    <col min="9" max="9" width="9.7109375" style="18" customWidth="1"/>
    <col min="10" max="13" width="8.5703125" style="18" customWidth="1"/>
    <col min="14" max="15" width="10.7109375" style="18" customWidth="1"/>
    <col min="16" max="16" width="12.28515625" style="18" bestFit="1" customWidth="1"/>
    <col min="17" max="17" width="9.140625" style="18"/>
    <col min="18" max="18" width="9.85546875" style="18" bestFit="1" customWidth="1"/>
    <col min="19" max="256" width="9.140625" style="18"/>
    <col min="257" max="257" width="34.85546875" style="18" customWidth="1"/>
    <col min="258" max="258" width="10.140625" style="18" customWidth="1"/>
    <col min="259" max="259" width="8.7109375" style="18" customWidth="1"/>
    <col min="260" max="260" width="8.42578125" style="18" customWidth="1"/>
    <col min="261" max="262" width="8.5703125" style="18" customWidth="1"/>
    <col min="263" max="263" width="9.5703125" style="18" customWidth="1"/>
    <col min="264" max="264" width="8.5703125" style="18" customWidth="1"/>
    <col min="265" max="265" width="9.7109375" style="18" customWidth="1"/>
    <col min="266" max="269" width="8.5703125" style="18" customWidth="1"/>
    <col min="270" max="271" width="10.7109375" style="18" customWidth="1"/>
    <col min="272" max="272" width="12.28515625" style="18" bestFit="1" customWidth="1"/>
    <col min="273" max="273" width="9.140625" style="18"/>
    <col min="274" max="274" width="9.85546875" style="18" bestFit="1" customWidth="1"/>
    <col min="275" max="512" width="9.140625" style="18"/>
    <col min="513" max="513" width="34.85546875" style="18" customWidth="1"/>
    <col min="514" max="514" width="10.140625" style="18" customWidth="1"/>
    <col min="515" max="515" width="8.7109375" style="18" customWidth="1"/>
    <col min="516" max="516" width="8.42578125" style="18" customWidth="1"/>
    <col min="517" max="518" width="8.5703125" style="18" customWidth="1"/>
    <col min="519" max="519" width="9.5703125" style="18" customWidth="1"/>
    <col min="520" max="520" width="8.5703125" style="18" customWidth="1"/>
    <col min="521" max="521" width="9.7109375" style="18" customWidth="1"/>
    <col min="522" max="525" width="8.5703125" style="18" customWidth="1"/>
    <col min="526" max="527" width="10.7109375" style="18" customWidth="1"/>
    <col min="528" max="528" width="12.28515625" style="18" bestFit="1" customWidth="1"/>
    <col min="529" max="529" width="9.140625" style="18"/>
    <col min="530" max="530" width="9.85546875" style="18" bestFit="1" customWidth="1"/>
    <col min="531" max="768" width="9.140625" style="18"/>
    <col min="769" max="769" width="34.85546875" style="18" customWidth="1"/>
    <col min="770" max="770" width="10.140625" style="18" customWidth="1"/>
    <col min="771" max="771" width="8.7109375" style="18" customWidth="1"/>
    <col min="772" max="772" width="8.42578125" style="18" customWidth="1"/>
    <col min="773" max="774" width="8.5703125" style="18" customWidth="1"/>
    <col min="775" max="775" width="9.5703125" style="18" customWidth="1"/>
    <col min="776" max="776" width="8.5703125" style="18" customWidth="1"/>
    <col min="777" max="777" width="9.7109375" style="18" customWidth="1"/>
    <col min="778" max="781" width="8.5703125" style="18" customWidth="1"/>
    <col min="782" max="783" width="10.7109375" style="18" customWidth="1"/>
    <col min="784" max="784" width="12.28515625" style="18" bestFit="1" customWidth="1"/>
    <col min="785" max="785" width="9.140625" style="18"/>
    <col min="786" max="786" width="9.85546875" style="18" bestFit="1" customWidth="1"/>
    <col min="787" max="1024" width="9.140625" style="18"/>
    <col min="1025" max="1025" width="34.85546875" style="18" customWidth="1"/>
    <col min="1026" max="1026" width="10.140625" style="18" customWidth="1"/>
    <col min="1027" max="1027" width="8.7109375" style="18" customWidth="1"/>
    <col min="1028" max="1028" width="8.42578125" style="18" customWidth="1"/>
    <col min="1029" max="1030" width="8.5703125" style="18" customWidth="1"/>
    <col min="1031" max="1031" width="9.5703125" style="18" customWidth="1"/>
    <col min="1032" max="1032" width="8.5703125" style="18" customWidth="1"/>
    <col min="1033" max="1033" width="9.7109375" style="18" customWidth="1"/>
    <col min="1034" max="1037" width="8.5703125" style="18" customWidth="1"/>
    <col min="1038" max="1039" width="10.7109375" style="18" customWidth="1"/>
    <col min="1040" max="1040" width="12.28515625" style="18" bestFit="1" customWidth="1"/>
    <col min="1041" max="1041" width="9.140625" style="18"/>
    <col min="1042" max="1042" width="9.85546875" style="18" bestFit="1" customWidth="1"/>
    <col min="1043" max="1280" width="9.140625" style="18"/>
    <col min="1281" max="1281" width="34.85546875" style="18" customWidth="1"/>
    <col min="1282" max="1282" width="10.140625" style="18" customWidth="1"/>
    <col min="1283" max="1283" width="8.7109375" style="18" customWidth="1"/>
    <col min="1284" max="1284" width="8.42578125" style="18" customWidth="1"/>
    <col min="1285" max="1286" width="8.5703125" style="18" customWidth="1"/>
    <col min="1287" max="1287" width="9.5703125" style="18" customWidth="1"/>
    <col min="1288" max="1288" width="8.5703125" style="18" customWidth="1"/>
    <col min="1289" max="1289" width="9.7109375" style="18" customWidth="1"/>
    <col min="1290" max="1293" width="8.5703125" style="18" customWidth="1"/>
    <col min="1294" max="1295" width="10.7109375" style="18" customWidth="1"/>
    <col min="1296" max="1296" width="12.28515625" style="18" bestFit="1" customWidth="1"/>
    <col min="1297" max="1297" width="9.140625" style="18"/>
    <col min="1298" max="1298" width="9.85546875" style="18" bestFit="1" customWidth="1"/>
    <col min="1299" max="1536" width="9.140625" style="18"/>
    <col min="1537" max="1537" width="34.85546875" style="18" customWidth="1"/>
    <col min="1538" max="1538" width="10.140625" style="18" customWidth="1"/>
    <col min="1539" max="1539" width="8.7109375" style="18" customWidth="1"/>
    <col min="1540" max="1540" width="8.42578125" style="18" customWidth="1"/>
    <col min="1541" max="1542" width="8.5703125" style="18" customWidth="1"/>
    <col min="1543" max="1543" width="9.5703125" style="18" customWidth="1"/>
    <col min="1544" max="1544" width="8.5703125" style="18" customWidth="1"/>
    <col min="1545" max="1545" width="9.7109375" style="18" customWidth="1"/>
    <col min="1546" max="1549" width="8.5703125" style="18" customWidth="1"/>
    <col min="1550" max="1551" width="10.7109375" style="18" customWidth="1"/>
    <col min="1552" max="1552" width="12.28515625" style="18" bestFit="1" customWidth="1"/>
    <col min="1553" max="1553" width="9.140625" style="18"/>
    <col min="1554" max="1554" width="9.85546875" style="18" bestFit="1" customWidth="1"/>
    <col min="1555" max="1792" width="9.140625" style="18"/>
    <col min="1793" max="1793" width="34.85546875" style="18" customWidth="1"/>
    <col min="1794" max="1794" width="10.140625" style="18" customWidth="1"/>
    <col min="1795" max="1795" width="8.7109375" style="18" customWidth="1"/>
    <col min="1796" max="1796" width="8.42578125" style="18" customWidth="1"/>
    <col min="1797" max="1798" width="8.5703125" style="18" customWidth="1"/>
    <col min="1799" max="1799" width="9.5703125" style="18" customWidth="1"/>
    <col min="1800" max="1800" width="8.5703125" style="18" customWidth="1"/>
    <col min="1801" max="1801" width="9.7109375" style="18" customWidth="1"/>
    <col min="1802" max="1805" width="8.5703125" style="18" customWidth="1"/>
    <col min="1806" max="1807" width="10.7109375" style="18" customWidth="1"/>
    <col min="1808" max="1808" width="12.28515625" style="18" bestFit="1" customWidth="1"/>
    <col min="1809" max="1809" width="9.140625" style="18"/>
    <col min="1810" max="1810" width="9.85546875" style="18" bestFit="1" customWidth="1"/>
    <col min="1811" max="2048" width="9.140625" style="18"/>
    <col min="2049" max="2049" width="34.85546875" style="18" customWidth="1"/>
    <col min="2050" max="2050" width="10.140625" style="18" customWidth="1"/>
    <col min="2051" max="2051" width="8.7109375" style="18" customWidth="1"/>
    <col min="2052" max="2052" width="8.42578125" style="18" customWidth="1"/>
    <col min="2053" max="2054" width="8.5703125" style="18" customWidth="1"/>
    <col min="2055" max="2055" width="9.5703125" style="18" customWidth="1"/>
    <col min="2056" max="2056" width="8.5703125" style="18" customWidth="1"/>
    <col min="2057" max="2057" width="9.7109375" style="18" customWidth="1"/>
    <col min="2058" max="2061" width="8.5703125" style="18" customWidth="1"/>
    <col min="2062" max="2063" width="10.7109375" style="18" customWidth="1"/>
    <col min="2064" max="2064" width="12.28515625" style="18" bestFit="1" customWidth="1"/>
    <col min="2065" max="2065" width="9.140625" style="18"/>
    <col min="2066" max="2066" width="9.85546875" style="18" bestFit="1" customWidth="1"/>
    <col min="2067" max="2304" width="9.140625" style="18"/>
    <col min="2305" max="2305" width="34.85546875" style="18" customWidth="1"/>
    <col min="2306" max="2306" width="10.140625" style="18" customWidth="1"/>
    <col min="2307" max="2307" width="8.7109375" style="18" customWidth="1"/>
    <col min="2308" max="2308" width="8.42578125" style="18" customWidth="1"/>
    <col min="2309" max="2310" width="8.5703125" style="18" customWidth="1"/>
    <col min="2311" max="2311" width="9.5703125" style="18" customWidth="1"/>
    <col min="2312" max="2312" width="8.5703125" style="18" customWidth="1"/>
    <col min="2313" max="2313" width="9.7109375" style="18" customWidth="1"/>
    <col min="2314" max="2317" width="8.5703125" style="18" customWidth="1"/>
    <col min="2318" max="2319" width="10.7109375" style="18" customWidth="1"/>
    <col min="2320" max="2320" width="12.28515625" style="18" bestFit="1" customWidth="1"/>
    <col min="2321" max="2321" width="9.140625" style="18"/>
    <col min="2322" max="2322" width="9.85546875" style="18" bestFit="1" customWidth="1"/>
    <col min="2323" max="2560" width="9.140625" style="18"/>
    <col min="2561" max="2561" width="34.85546875" style="18" customWidth="1"/>
    <col min="2562" max="2562" width="10.140625" style="18" customWidth="1"/>
    <col min="2563" max="2563" width="8.7109375" style="18" customWidth="1"/>
    <col min="2564" max="2564" width="8.42578125" style="18" customWidth="1"/>
    <col min="2565" max="2566" width="8.5703125" style="18" customWidth="1"/>
    <col min="2567" max="2567" width="9.5703125" style="18" customWidth="1"/>
    <col min="2568" max="2568" width="8.5703125" style="18" customWidth="1"/>
    <col min="2569" max="2569" width="9.7109375" style="18" customWidth="1"/>
    <col min="2570" max="2573" width="8.5703125" style="18" customWidth="1"/>
    <col min="2574" max="2575" width="10.7109375" style="18" customWidth="1"/>
    <col min="2576" max="2576" width="12.28515625" style="18" bestFit="1" customWidth="1"/>
    <col min="2577" max="2577" width="9.140625" style="18"/>
    <col min="2578" max="2578" width="9.85546875" style="18" bestFit="1" customWidth="1"/>
    <col min="2579" max="2816" width="9.140625" style="18"/>
    <col min="2817" max="2817" width="34.85546875" style="18" customWidth="1"/>
    <col min="2818" max="2818" width="10.140625" style="18" customWidth="1"/>
    <col min="2819" max="2819" width="8.7109375" style="18" customWidth="1"/>
    <col min="2820" max="2820" width="8.42578125" style="18" customWidth="1"/>
    <col min="2821" max="2822" width="8.5703125" style="18" customWidth="1"/>
    <col min="2823" max="2823" width="9.5703125" style="18" customWidth="1"/>
    <col min="2824" max="2824" width="8.5703125" style="18" customWidth="1"/>
    <col min="2825" max="2825" width="9.7109375" style="18" customWidth="1"/>
    <col min="2826" max="2829" width="8.5703125" style="18" customWidth="1"/>
    <col min="2830" max="2831" width="10.7109375" style="18" customWidth="1"/>
    <col min="2832" max="2832" width="12.28515625" style="18" bestFit="1" customWidth="1"/>
    <col min="2833" max="2833" width="9.140625" style="18"/>
    <col min="2834" max="2834" width="9.85546875" style="18" bestFit="1" customWidth="1"/>
    <col min="2835" max="3072" width="9.140625" style="18"/>
    <col min="3073" max="3073" width="34.85546875" style="18" customWidth="1"/>
    <col min="3074" max="3074" width="10.140625" style="18" customWidth="1"/>
    <col min="3075" max="3075" width="8.7109375" style="18" customWidth="1"/>
    <col min="3076" max="3076" width="8.42578125" style="18" customWidth="1"/>
    <col min="3077" max="3078" width="8.5703125" style="18" customWidth="1"/>
    <col min="3079" max="3079" width="9.5703125" style="18" customWidth="1"/>
    <col min="3080" max="3080" width="8.5703125" style="18" customWidth="1"/>
    <col min="3081" max="3081" width="9.7109375" style="18" customWidth="1"/>
    <col min="3082" max="3085" width="8.5703125" style="18" customWidth="1"/>
    <col min="3086" max="3087" width="10.7109375" style="18" customWidth="1"/>
    <col min="3088" max="3088" width="12.28515625" style="18" bestFit="1" customWidth="1"/>
    <col min="3089" max="3089" width="9.140625" style="18"/>
    <col min="3090" max="3090" width="9.85546875" style="18" bestFit="1" customWidth="1"/>
    <col min="3091" max="3328" width="9.140625" style="18"/>
    <col min="3329" max="3329" width="34.85546875" style="18" customWidth="1"/>
    <col min="3330" max="3330" width="10.140625" style="18" customWidth="1"/>
    <col min="3331" max="3331" width="8.7109375" style="18" customWidth="1"/>
    <col min="3332" max="3332" width="8.42578125" style="18" customWidth="1"/>
    <col min="3333" max="3334" width="8.5703125" style="18" customWidth="1"/>
    <col min="3335" max="3335" width="9.5703125" style="18" customWidth="1"/>
    <col min="3336" max="3336" width="8.5703125" style="18" customWidth="1"/>
    <col min="3337" max="3337" width="9.7109375" style="18" customWidth="1"/>
    <col min="3338" max="3341" width="8.5703125" style="18" customWidth="1"/>
    <col min="3342" max="3343" width="10.7109375" style="18" customWidth="1"/>
    <col min="3344" max="3344" width="12.28515625" style="18" bestFit="1" customWidth="1"/>
    <col min="3345" max="3345" width="9.140625" style="18"/>
    <col min="3346" max="3346" width="9.85546875" style="18" bestFit="1" customWidth="1"/>
    <col min="3347" max="3584" width="9.140625" style="18"/>
    <col min="3585" max="3585" width="34.85546875" style="18" customWidth="1"/>
    <col min="3586" max="3586" width="10.140625" style="18" customWidth="1"/>
    <col min="3587" max="3587" width="8.7109375" style="18" customWidth="1"/>
    <col min="3588" max="3588" width="8.42578125" style="18" customWidth="1"/>
    <col min="3589" max="3590" width="8.5703125" style="18" customWidth="1"/>
    <col min="3591" max="3591" width="9.5703125" style="18" customWidth="1"/>
    <col min="3592" max="3592" width="8.5703125" style="18" customWidth="1"/>
    <col min="3593" max="3593" width="9.7109375" style="18" customWidth="1"/>
    <col min="3594" max="3597" width="8.5703125" style="18" customWidth="1"/>
    <col min="3598" max="3599" width="10.7109375" style="18" customWidth="1"/>
    <col min="3600" max="3600" width="12.28515625" style="18" bestFit="1" customWidth="1"/>
    <col min="3601" max="3601" width="9.140625" style="18"/>
    <col min="3602" max="3602" width="9.85546875" style="18" bestFit="1" customWidth="1"/>
    <col min="3603" max="3840" width="9.140625" style="18"/>
    <col min="3841" max="3841" width="34.85546875" style="18" customWidth="1"/>
    <col min="3842" max="3842" width="10.140625" style="18" customWidth="1"/>
    <col min="3843" max="3843" width="8.7109375" style="18" customWidth="1"/>
    <col min="3844" max="3844" width="8.42578125" style="18" customWidth="1"/>
    <col min="3845" max="3846" width="8.5703125" style="18" customWidth="1"/>
    <col min="3847" max="3847" width="9.5703125" style="18" customWidth="1"/>
    <col min="3848" max="3848" width="8.5703125" style="18" customWidth="1"/>
    <col min="3849" max="3849" width="9.7109375" style="18" customWidth="1"/>
    <col min="3850" max="3853" width="8.5703125" style="18" customWidth="1"/>
    <col min="3854" max="3855" width="10.7109375" style="18" customWidth="1"/>
    <col min="3856" max="3856" width="12.28515625" style="18" bestFit="1" customWidth="1"/>
    <col min="3857" max="3857" width="9.140625" style="18"/>
    <col min="3858" max="3858" width="9.85546875" style="18" bestFit="1" customWidth="1"/>
    <col min="3859" max="4096" width="9.140625" style="18"/>
    <col min="4097" max="4097" width="34.85546875" style="18" customWidth="1"/>
    <col min="4098" max="4098" width="10.140625" style="18" customWidth="1"/>
    <col min="4099" max="4099" width="8.7109375" style="18" customWidth="1"/>
    <col min="4100" max="4100" width="8.42578125" style="18" customWidth="1"/>
    <col min="4101" max="4102" width="8.5703125" style="18" customWidth="1"/>
    <col min="4103" max="4103" width="9.5703125" style="18" customWidth="1"/>
    <col min="4104" max="4104" width="8.5703125" style="18" customWidth="1"/>
    <col min="4105" max="4105" width="9.7109375" style="18" customWidth="1"/>
    <col min="4106" max="4109" width="8.5703125" style="18" customWidth="1"/>
    <col min="4110" max="4111" width="10.7109375" style="18" customWidth="1"/>
    <col min="4112" max="4112" width="12.28515625" style="18" bestFit="1" customWidth="1"/>
    <col min="4113" max="4113" width="9.140625" style="18"/>
    <col min="4114" max="4114" width="9.85546875" style="18" bestFit="1" customWidth="1"/>
    <col min="4115" max="4352" width="9.140625" style="18"/>
    <col min="4353" max="4353" width="34.85546875" style="18" customWidth="1"/>
    <col min="4354" max="4354" width="10.140625" style="18" customWidth="1"/>
    <col min="4355" max="4355" width="8.7109375" style="18" customWidth="1"/>
    <col min="4356" max="4356" width="8.42578125" style="18" customWidth="1"/>
    <col min="4357" max="4358" width="8.5703125" style="18" customWidth="1"/>
    <col min="4359" max="4359" width="9.5703125" style="18" customWidth="1"/>
    <col min="4360" max="4360" width="8.5703125" style="18" customWidth="1"/>
    <col min="4361" max="4361" width="9.7109375" style="18" customWidth="1"/>
    <col min="4362" max="4365" width="8.5703125" style="18" customWidth="1"/>
    <col min="4366" max="4367" width="10.7109375" style="18" customWidth="1"/>
    <col min="4368" max="4368" width="12.28515625" style="18" bestFit="1" customWidth="1"/>
    <col min="4369" max="4369" width="9.140625" style="18"/>
    <col min="4370" max="4370" width="9.85546875" style="18" bestFit="1" customWidth="1"/>
    <col min="4371" max="4608" width="9.140625" style="18"/>
    <col min="4609" max="4609" width="34.85546875" style="18" customWidth="1"/>
    <col min="4610" max="4610" width="10.140625" style="18" customWidth="1"/>
    <col min="4611" max="4611" width="8.7109375" style="18" customWidth="1"/>
    <col min="4612" max="4612" width="8.42578125" style="18" customWidth="1"/>
    <col min="4613" max="4614" width="8.5703125" style="18" customWidth="1"/>
    <col min="4615" max="4615" width="9.5703125" style="18" customWidth="1"/>
    <col min="4616" max="4616" width="8.5703125" style="18" customWidth="1"/>
    <col min="4617" max="4617" width="9.7109375" style="18" customWidth="1"/>
    <col min="4618" max="4621" width="8.5703125" style="18" customWidth="1"/>
    <col min="4622" max="4623" width="10.7109375" style="18" customWidth="1"/>
    <col min="4624" max="4624" width="12.28515625" style="18" bestFit="1" customWidth="1"/>
    <col min="4625" max="4625" width="9.140625" style="18"/>
    <col min="4626" max="4626" width="9.85546875" style="18" bestFit="1" customWidth="1"/>
    <col min="4627" max="4864" width="9.140625" style="18"/>
    <col min="4865" max="4865" width="34.85546875" style="18" customWidth="1"/>
    <col min="4866" max="4866" width="10.140625" style="18" customWidth="1"/>
    <col min="4867" max="4867" width="8.7109375" style="18" customWidth="1"/>
    <col min="4868" max="4868" width="8.42578125" style="18" customWidth="1"/>
    <col min="4869" max="4870" width="8.5703125" style="18" customWidth="1"/>
    <col min="4871" max="4871" width="9.5703125" style="18" customWidth="1"/>
    <col min="4872" max="4872" width="8.5703125" style="18" customWidth="1"/>
    <col min="4873" max="4873" width="9.7109375" style="18" customWidth="1"/>
    <col min="4874" max="4877" width="8.5703125" style="18" customWidth="1"/>
    <col min="4878" max="4879" width="10.7109375" style="18" customWidth="1"/>
    <col min="4880" max="4880" width="12.28515625" style="18" bestFit="1" customWidth="1"/>
    <col min="4881" max="4881" width="9.140625" style="18"/>
    <col min="4882" max="4882" width="9.85546875" style="18" bestFit="1" customWidth="1"/>
    <col min="4883" max="5120" width="9.140625" style="18"/>
    <col min="5121" max="5121" width="34.85546875" style="18" customWidth="1"/>
    <col min="5122" max="5122" width="10.140625" style="18" customWidth="1"/>
    <col min="5123" max="5123" width="8.7109375" style="18" customWidth="1"/>
    <col min="5124" max="5124" width="8.42578125" style="18" customWidth="1"/>
    <col min="5125" max="5126" width="8.5703125" style="18" customWidth="1"/>
    <col min="5127" max="5127" width="9.5703125" style="18" customWidth="1"/>
    <col min="5128" max="5128" width="8.5703125" style="18" customWidth="1"/>
    <col min="5129" max="5129" width="9.7109375" style="18" customWidth="1"/>
    <col min="5130" max="5133" width="8.5703125" style="18" customWidth="1"/>
    <col min="5134" max="5135" width="10.7109375" style="18" customWidth="1"/>
    <col min="5136" max="5136" width="12.28515625" style="18" bestFit="1" customWidth="1"/>
    <col min="5137" max="5137" width="9.140625" style="18"/>
    <col min="5138" max="5138" width="9.85546875" style="18" bestFit="1" customWidth="1"/>
    <col min="5139" max="5376" width="9.140625" style="18"/>
    <col min="5377" max="5377" width="34.85546875" style="18" customWidth="1"/>
    <col min="5378" max="5378" width="10.140625" style="18" customWidth="1"/>
    <col min="5379" max="5379" width="8.7109375" style="18" customWidth="1"/>
    <col min="5380" max="5380" width="8.42578125" style="18" customWidth="1"/>
    <col min="5381" max="5382" width="8.5703125" style="18" customWidth="1"/>
    <col min="5383" max="5383" width="9.5703125" style="18" customWidth="1"/>
    <col min="5384" max="5384" width="8.5703125" style="18" customWidth="1"/>
    <col min="5385" max="5385" width="9.7109375" style="18" customWidth="1"/>
    <col min="5386" max="5389" width="8.5703125" style="18" customWidth="1"/>
    <col min="5390" max="5391" width="10.7109375" style="18" customWidth="1"/>
    <col min="5392" max="5392" width="12.28515625" style="18" bestFit="1" customWidth="1"/>
    <col min="5393" max="5393" width="9.140625" style="18"/>
    <col min="5394" max="5394" width="9.85546875" style="18" bestFit="1" customWidth="1"/>
    <col min="5395" max="5632" width="9.140625" style="18"/>
    <col min="5633" max="5633" width="34.85546875" style="18" customWidth="1"/>
    <col min="5634" max="5634" width="10.140625" style="18" customWidth="1"/>
    <col min="5635" max="5635" width="8.7109375" style="18" customWidth="1"/>
    <col min="5636" max="5636" width="8.42578125" style="18" customWidth="1"/>
    <col min="5637" max="5638" width="8.5703125" style="18" customWidth="1"/>
    <col min="5639" max="5639" width="9.5703125" style="18" customWidth="1"/>
    <col min="5640" max="5640" width="8.5703125" style="18" customWidth="1"/>
    <col min="5641" max="5641" width="9.7109375" style="18" customWidth="1"/>
    <col min="5642" max="5645" width="8.5703125" style="18" customWidth="1"/>
    <col min="5646" max="5647" width="10.7109375" style="18" customWidth="1"/>
    <col min="5648" max="5648" width="12.28515625" style="18" bestFit="1" customWidth="1"/>
    <col min="5649" max="5649" width="9.140625" style="18"/>
    <col min="5650" max="5650" width="9.85546875" style="18" bestFit="1" customWidth="1"/>
    <col min="5651" max="5888" width="9.140625" style="18"/>
    <col min="5889" max="5889" width="34.85546875" style="18" customWidth="1"/>
    <col min="5890" max="5890" width="10.140625" style="18" customWidth="1"/>
    <col min="5891" max="5891" width="8.7109375" style="18" customWidth="1"/>
    <col min="5892" max="5892" width="8.42578125" style="18" customWidth="1"/>
    <col min="5893" max="5894" width="8.5703125" style="18" customWidth="1"/>
    <col min="5895" max="5895" width="9.5703125" style="18" customWidth="1"/>
    <col min="5896" max="5896" width="8.5703125" style="18" customWidth="1"/>
    <col min="5897" max="5897" width="9.7109375" style="18" customWidth="1"/>
    <col min="5898" max="5901" width="8.5703125" style="18" customWidth="1"/>
    <col min="5902" max="5903" width="10.7109375" style="18" customWidth="1"/>
    <col min="5904" max="5904" width="12.28515625" style="18" bestFit="1" customWidth="1"/>
    <col min="5905" max="5905" width="9.140625" style="18"/>
    <col min="5906" max="5906" width="9.85546875" style="18" bestFit="1" customWidth="1"/>
    <col min="5907" max="6144" width="9.140625" style="18"/>
    <col min="6145" max="6145" width="34.85546875" style="18" customWidth="1"/>
    <col min="6146" max="6146" width="10.140625" style="18" customWidth="1"/>
    <col min="6147" max="6147" width="8.7109375" style="18" customWidth="1"/>
    <col min="6148" max="6148" width="8.42578125" style="18" customWidth="1"/>
    <col min="6149" max="6150" width="8.5703125" style="18" customWidth="1"/>
    <col min="6151" max="6151" width="9.5703125" style="18" customWidth="1"/>
    <col min="6152" max="6152" width="8.5703125" style="18" customWidth="1"/>
    <col min="6153" max="6153" width="9.7109375" style="18" customWidth="1"/>
    <col min="6154" max="6157" width="8.5703125" style="18" customWidth="1"/>
    <col min="6158" max="6159" width="10.7109375" style="18" customWidth="1"/>
    <col min="6160" max="6160" width="12.28515625" style="18" bestFit="1" customWidth="1"/>
    <col min="6161" max="6161" width="9.140625" style="18"/>
    <col min="6162" max="6162" width="9.85546875" style="18" bestFit="1" customWidth="1"/>
    <col min="6163" max="6400" width="9.140625" style="18"/>
    <col min="6401" max="6401" width="34.85546875" style="18" customWidth="1"/>
    <col min="6402" max="6402" width="10.140625" style="18" customWidth="1"/>
    <col min="6403" max="6403" width="8.7109375" style="18" customWidth="1"/>
    <col min="6404" max="6404" width="8.42578125" style="18" customWidth="1"/>
    <col min="6405" max="6406" width="8.5703125" style="18" customWidth="1"/>
    <col min="6407" max="6407" width="9.5703125" style="18" customWidth="1"/>
    <col min="6408" max="6408" width="8.5703125" style="18" customWidth="1"/>
    <col min="6409" max="6409" width="9.7109375" style="18" customWidth="1"/>
    <col min="6410" max="6413" width="8.5703125" style="18" customWidth="1"/>
    <col min="6414" max="6415" width="10.7109375" style="18" customWidth="1"/>
    <col min="6416" max="6416" width="12.28515625" style="18" bestFit="1" customWidth="1"/>
    <col min="6417" max="6417" width="9.140625" style="18"/>
    <col min="6418" max="6418" width="9.85546875" style="18" bestFit="1" customWidth="1"/>
    <col min="6419" max="6656" width="9.140625" style="18"/>
    <col min="6657" max="6657" width="34.85546875" style="18" customWidth="1"/>
    <col min="6658" max="6658" width="10.140625" style="18" customWidth="1"/>
    <col min="6659" max="6659" width="8.7109375" style="18" customWidth="1"/>
    <col min="6660" max="6660" width="8.42578125" style="18" customWidth="1"/>
    <col min="6661" max="6662" width="8.5703125" style="18" customWidth="1"/>
    <col min="6663" max="6663" width="9.5703125" style="18" customWidth="1"/>
    <col min="6664" max="6664" width="8.5703125" style="18" customWidth="1"/>
    <col min="6665" max="6665" width="9.7109375" style="18" customWidth="1"/>
    <col min="6666" max="6669" width="8.5703125" style="18" customWidth="1"/>
    <col min="6670" max="6671" width="10.7109375" style="18" customWidth="1"/>
    <col min="6672" max="6672" width="12.28515625" style="18" bestFit="1" customWidth="1"/>
    <col min="6673" max="6673" width="9.140625" style="18"/>
    <col min="6674" max="6674" width="9.85546875" style="18" bestFit="1" customWidth="1"/>
    <col min="6675" max="6912" width="9.140625" style="18"/>
    <col min="6913" max="6913" width="34.85546875" style="18" customWidth="1"/>
    <col min="6914" max="6914" width="10.140625" style="18" customWidth="1"/>
    <col min="6915" max="6915" width="8.7109375" style="18" customWidth="1"/>
    <col min="6916" max="6916" width="8.42578125" style="18" customWidth="1"/>
    <col min="6917" max="6918" width="8.5703125" style="18" customWidth="1"/>
    <col min="6919" max="6919" width="9.5703125" style="18" customWidth="1"/>
    <col min="6920" max="6920" width="8.5703125" style="18" customWidth="1"/>
    <col min="6921" max="6921" width="9.7109375" style="18" customWidth="1"/>
    <col min="6922" max="6925" width="8.5703125" style="18" customWidth="1"/>
    <col min="6926" max="6927" width="10.7109375" style="18" customWidth="1"/>
    <col min="6928" max="6928" width="12.28515625" style="18" bestFit="1" customWidth="1"/>
    <col min="6929" max="6929" width="9.140625" style="18"/>
    <col min="6930" max="6930" width="9.85546875" style="18" bestFit="1" customWidth="1"/>
    <col min="6931" max="7168" width="9.140625" style="18"/>
    <col min="7169" max="7169" width="34.85546875" style="18" customWidth="1"/>
    <col min="7170" max="7170" width="10.140625" style="18" customWidth="1"/>
    <col min="7171" max="7171" width="8.7109375" style="18" customWidth="1"/>
    <col min="7172" max="7172" width="8.42578125" style="18" customWidth="1"/>
    <col min="7173" max="7174" width="8.5703125" style="18" customWidth="1"/>
    <col min="7175" max="7175" width="9.5703125" style="18" customWidth="1"/>
    <col min="7176" max="7176" width="8.5703125" style="18" customWidth="1"/>
    <col min="7177" max="7177" width="9.7109375" style="18" customWidth="1"/>
    <col min="7178" max="7181" width="8.5703125" style="18" customWidth="1"/>
    <col min="7182" max="7183" width="10.7109375" style="18" customWidth="1"/>
    <col min="7184" max="7184" width="12.28515625" style="18" bestFit="1" customWidth="1"/>
    <col min="7185" max="7185" width="9.140625" style="18"/>
    <col min="7186" max="7186" width="9.85546875" style="18" bestFit="1" customWidth="1"/>
    <col min="7187" max="7424" width="9.140625" style="18"/>
    <col min="7425" max="7425" width="34.85546875" style="18" customWidth="1"/>
    <col min="7426" max="7426" width="10.140625" style="18" customWidth="1"/>
    <col min="7427" max="7427" width="8.7109375" style="18" customWidth="1"/>
    <col min="7428" max="7428" width="8.42578125" style="18" customWidth="1"/>
    <col min="7429" max="7430" width="8.5703125" style="18" customWidth="1"/>
    <col min="7431" max="7431" width="9.5703125" style="18" customWidth="1"/>
    <col min="7432" max="7432" width="8.5703125" style="18" customWidth="1"/>
    <col min="7433" max="7433" width="9.7109375" style="18" customWidth="1"/>
    <col min="7434" max="7437" width="8.5703125" style="18" customWidth="1"/>
    <col min="7438" max="7439" width="10.7109375" style="18" customWidth="1"/>
    <col min="7440" max="7440" width="12.28515625" style="18" bestFit="1" customWidth="1"/>
    <col min="7441" max="7441" width="9.140625" style="18"/>
    <col min="7442" max="7442" width="9.85546875" style="18" bestFit="1" customWidth="1"/>
    <col min="7443" max="7680" width="9.140625" style="18"/>
    <col min="7681" max="7681" width="34.85546875" style="18" customWidth="1"/>
    <col min="7682" max="7682" width="10.140625" style="18" customWidth="1"/>
    <col min="7683" max="7683" width="8.7109375" style="18" customWidth="1"/>
    <col min="7684" max="7684" width="8.42578125" style="18" customWidth="1"/>
    <col min="7685" max="7686" width="8.5703125" style="18" customWidth="1"/>
    <col min="7687" max="7687" width="9.5703125" style="18" customWidth="1"/>
    <col min="7688" max="7688" width="8.5703125" style="18" customWidth="1"/>
    <col min="7689" max="7689" width="9.7109375" style="18" customWidth="1"/>
    <col min="7690" max="7693" width="8.5703125" style="18" customWidth="1"/>
    <col min="7694" max="7695" width="10.7109375" style="18" customWidth="1"/>
    <col min="7696" max="7696" width="12.28515625" style="18" bestFit="1" customWidth="1"/>
    <col min="7697" max="7697" width="9.140625" style="18"/>
    <col min="7698" max="7698" width="9.85546875" style="18" bestFit="1" customWidth="1"/>
    <col min="7699" max="7936" width="9.140625" style="18"/>
    <col min="7937" max="7937" width="34.85546875" style="18" customWidth="1"/>
    <col min="7938" max="7938" width="10.140625" style="18" customWidth="1"/>
    <col min="7939" max="7939" width="8.7109375" style="18" customWidth="1"/>
    <col min="7940" max="7940" width="8.42578125" style="18" customWidth="1"/>
    <col min="7941" max="7942" width="8.5703125" style="18" customWidth="1"/>
    <col min="7943" max="7943" width="9.5703125" style="18" customWidth="1"/>
    <col min="7944" max="7944" width="8.5703125" style="18" customWidth="1"/>
    <col min="7945" max="7945" width="9.7109375" style="18" customWidth="1"/>
    <col min="7946" max="7949" width="8.5703125" style="18" customWidth="1"/>
    <col min="7950" max="7951" width="10.7109375" style="18" customWidth="1"/>
    <col min="7952" max="7952" width="12.28515625" style="18" bestFit="1" customWidth="1"/>
    <col min="7953" max="7953" width="9.140625" style="18"/>
    <col min="7954" max="7954" width="9.85546875" style="18" bestFit="1" customWidth="1"/>
    <col min="7955" max="8192" width="9.140625" style="18"/>
    <col min="8193" max="8193" width="34.85546875" style="18" customWidth="1"/>
    <col min="8194" max="8194" width="10.140625" style="18" customWidth="1"/>
    <col min="8195" max="8195" width="8.7109375" style="18" customWidth="1"/>
    <col min="8196" max="8196" width="8.42578125" style="18" customWidth="1"/>
    <col min="8197" max="8198" width="8.5703125" style="18" customWidth="1"/>
    <col min="8199" max="8199" width="9.5703125" style="18" customWidth="1"/>
    <col min="8200" max="8200" width="8.5703125" style="18" customWidth="1"/>
    <col min="8201" max="8201" width="9.7109375" style="18" customWidth="1"/>
    <col min="8202" max="8205" width="8.5703125" style="18" customWidth="1"/>
    <col min="8206" max="8207" width="10.7109375" style="18" customWidth="1"/>
    <col min="8208" max="8208" width="12.28515625" style="18" bestFit="1" customWidth="1"/>
    <col min="8209" max="8209" width="9.140625" style="18"/>
    <col min="8210" max="8210" width="9.85546875" style="18" bestFit="1" customWidth="1"/>
    <col min="8211" max="8448" width="9.140625" style="18"/>
    <col min="8449" max="8449" width="34.85546875" style="18" customWidth="1"/>
    <col min="8450" max="8450" width="10.140625" style="18" customWidth="1"/>
    <col min="8451" max="8451" width="8.7109375" style="18" customWidth="1"/>
    <col min="8452" max="8452" width="8.42578125" style="18" customWidth="1"/>
    <col min="8453" max="8454" width="8.5703125" style="18" customWidth="1"/>
    <col min="8455" max="8455" width="9.5703125" style="18" customWidth="1"/>
    <col min="8456" max="8456" width="8.5703125" style="18" customWidth="1"/>
    <col min="8457" max="8457" width="9.7109375" style="18" customWidth="1"/>
    <col min="8458" max="8461" width="8.5703125" style="18" customWidth="1"/>
    <col min="8462" max="8463" width="10.7109375" style="18" customWidth="1"/>
    <col min="8464" max="8464" width="12.28515625" style="18" bestFit="1" customWidth="1"/>
    <col min="8465" max="8465" width="9.140625" style="18"/>
    <col min="8466" max="8466" width="9.85546875" style="18" bestFit="1" customWidth="1"/>
    <col min="8467" max="8704" width="9.140625" style="18"/>
    <col min="8705" max="8705" width="34.85546875" style="18" customWidth="1"/>
    <col min="8706" max="8706" width="10.140625" style="18" customWidth="1"/>
    <col min="8707" max="8707" width="8.7109375" style="18" customWidth="1"/>
    <col min="8708" max="8708" width="8.42578125" style="18" customWidth="1"/>
    <col min="8709" max="8710" width="8.5703125" style="18" customWidth="1"/>
    <col min="8711" max="8711" width="9.5703125" style="18" customWidth="1"/>
    <col min="8712" max="8712" width="8.5703125" style="18" customWidth="1"/>
    <col min="8713" max="8713" width="9.7109375" style="18" customWidth="1"/>
    <col min="8714" max="8717" width="8.5703125" style="18" customWidth="1"/>
    <col min="8718" max="8719" width="10.7109375" style="18" customWidth="1"/>
    <col min="8720" max="8720" width="12.28515625" style="18" bestFit="1" customWidth="1"/>
    <col min="8721" max="8721" width="9.140625" style="18"/>
    <col min="8722" max="8722" width="9.85546875" style="18" bestFit="1" customWidth="1"/>
    <col min="8723" max="8960" width="9.140625" style="18"/>
    <col min="8961" max="8961" width="34.85546875" style="18" customWidth="1"/>
    <col min="8962" max="8962" width="10.140625" style="18" customWidth="1"/>
    <col min="8963" max="8963" width="8.7109375" style="18" customWidth="1"/>
    <col min="8964" max="8964" width="8.42578125" style="18" customWidth="1"/>
    <col min="8965" max="8966" width="8.5703125" style="18" customWidth="1"/>
    <col min="8967" max="8967" width="9.5703125" style="18" customWidth="1"/>
    <col min="8968" max="8968" width="8.5703125" style="18" customWidth="1"/>
    <col min="8969" max="8969" width="9.7109375" style="18" customWidth="1"/>
    <col min="8970" max="8973" width="8.5703125" style="18" customWidth="1"/>
    <col min="8974" max="8975" width="10.7109375" style="18" customWidth="1"/>
    <col min="8976" max="8976" width="12.28515625" style="18" bestFit="1" customWidth="1"/>
    <col min="8977" max="8977" width="9.140625" style="18"/>
    <col min="8978" max="8978" width="9.85546875" style="18" bestFit="1" customWidth="1"/>
    <col min="8979" max="9216" width="9.140625" style="18"/>
    <col min="9217" max="9217" width="34.85546875" style="18" customWidth="1"/>
    <col min="9218" max="9218" width="10.140625" style="18" customWidth="1"/>
    <col min="9219" max="9219" width="8.7109375" style="18" customWidth="1"/>
    <col min="9220" max="9220" width="8.42578125" style="18" customWidth="1"/>
    <col min="9221" max="9222" width="8.5703125" style="18" customWidth="1"/>
    <col min="9223" max="9223" width="9.5703125" style="18" customWidth="1"/>
    <col min="9224" max="9224" width="8.5703125" style="18" customWidth="1"/>
    <col min="9225" max="9225" width="9.7109375" style="18" customWidth="1"/>
    <col min="9226" max="9229" width="8.5703125" style="18" customWidth="1"/>
    <col min="9230" max="9231" width="10.7109375" style="18" customWidth="1"/>
    <col min="9232" max="9232" width="12.28515625" style="18" bestFit="1" customWidth="1"/>
    <col min="9233" max="9233" width="9.140625" style="18"/>
    <col min="9234" max="9234" width="9.85546875" style="18" bestFit="1" customWidth="1"/>
    <col min="9235" max="9472" width="9.140625" style="18"/>
    <col min="9473" max="9473" width="34.85546875" style="18" customWidth="1"/>
    <col min="9474" max="9474" width="10.140625" style="18" customWidth="1"/>
    <col min="9475" max="9475" width="8.7109375" style="18" customWidth="1"/>
    <col min="9476" max="9476" width="8.42578125" style="18" customWidth="1"/>
    <col min="9477" max="9478" width="8.5703125" style="18" customWidth="1"/>
    <col min="9479" max="9479" width="9.5703125" style="18" customWidth="1"/>
    <col min="9480" max="9480" width="8.5703125" style="18" customWidth="1"/>
    <col min="9481" max="9481" width="9.7109375" style="18" customWidth="1"/>
    <col min="9482" max="9485" width="8.5703125" style="18" customWidth="1"/>
    <col min="9486" max="9487" width="10.7109375" style="18" customWidth="1"/>
    <col min="9488" max="9488" width="12.28515625" style="18" bestFit="1" customWidth="1"/>
    <col min="9489" max="9489" width="9.140625" style="18"/>
    <col min="9490" max="9490" width="9.85546875" style="18" bestFit="1" customWidth="1"/>
    <col min="9491" max="9728" width="9.140625" style="18"/>
    <col min="9729" max="9729" width="34.85546875" style="18" customWidth="1"/>
    <col min="9730" max="9730" width="10.140625" style="18" customWidth="1"/>
    <col min="9731" max="9731" width="8.7109375" style="18" customWidth="1"/>
    <col min="9732" max="9732" width="8.42578125" style="18" customWidth="1"/>
    <col min="9733" max="9734" width="8.5703125" style="18" customWidth="1"/>
    <col min="9735" max="9735" width="9.5703125" style="18" customWidth="1"/>
    <col min="9736" max="9736" width="8.5703125" style="18" customWidth="1"/>
    <col min="9737" max="9737" width="9.7109375" style="18" customWidth="1"/>
    <col min="9738" max="9741" width="8.5703125" style="18" customWidth="1"/>
    <col min="9742" max="9743" width="10.7109375" style="18" customWidth="1"/>
    <col min="9744" max="9744" width="12.28515625" style="18" bestFit="1" customWidth="1"/>
    <col min="9745" max="9745" width="9.140625" style="18"/>
    <col min="9746" max="9746" width="9.85546875" style="18" bestFit="1" customWidth="1"/>
    <col min="9747" max="9984" width="9.140625" style="18"/>
    <col min="9985" max="9985" width="34.85546875" style="18" customWidth="1"/>
    <col min="9986" max="9986" width="10.140625" style="18" customWidth="1"/>
    <col min="9987" max="9987" width="8.7109375" style="18" customWidth="1"/>
    <col min="9988" max="9988" width="8.42578125" style="18" customWidth="1"/>
    <col min="9989" max="9990" width="8.5703125" style="18" customWidth="1"/>
    <col min="9991" max="9991" width="9.5703125" style="18" customWidth="1"/>
    <col min="9992" max="9992" width="8.5703125" style="18" customWidth="1"/>
    <col min="9993" max="9993" width="9.7109375" style="18" customWidth="1"/>
    <col min="9994" max="9997" width="8.5703125" style="18" customWidth="1"/>
    <col min="9998" max="9999" width="10.7109375" style="18" customWidth="1"/>
    <col min="10000" max="10000" width="12.28515625" style="18" bestFit="1" customWidth="1"/>
    <col min="10001" max="10001" width="9.140625" style="18"/>
    <col min="10002" max="10002" width="9.85546875" style="18" bestFit="1" customWidth="1"/>
    <col min="10003" max="10240" width="9.140625" style="18"/>
    <col min="10241" max="10241" width="34.85546875" style="18" customWidth="1"/>
    <col min="10242" max="10242" width="10.140625" style="18" customWidth="1"/>
    <col min="10243" max="10243" width="8.7109375" style="18" customWidth="1"/>
    <col min="10244" max="10244" width="8.42578125" style="18" customWidth="1"/>
    <col min="10245" max="10246" width="8.5703125" style="18" customWidth="1"/>
    <col min="10247" max="10247" width="9.5703125" style="18" customWidth="1"/>
    <col min="10248" max="10248" width="8.5703125" style="18" customWidth="1"/>
    <col min="10249" max="10249" width="9.7109375" style="18" customWidth="1"/>
    <col min="10250" max="10253" width="8.5703125" style="18" customWidth="1"/>
    <col min="10254" max="10255" width="10.7109375" style="18" customWidth="1"/>
    <col min="10256" max="10256" width="12.28515625" style="18" bestFit="1" customWidth="1"/>
    <col min="10257" max="10257" width="9.140625" style="18"/>
    <col min="10258" max="10258" width="9.85546875" style="18" bestFit="1" customWidth="1"/>
    <col min="10259" max="10496" width="9.140625" style="18"/>
    <col min="10497" max="10497" width="34.85546875" style="18" customWidth="1"/>
    <col min="10498" max="10498" width="10.140625" style="18" customWidth="1"/>
    <col min="10499" max="10499" width="8.7109375" style="18" customWidth="1"/>
    <col min="10500" max="10500" width="8.42578125" style="18" customWidth="1"/>
    <col min="10501" max="10502" width="8.5703125" style="18" customWidth="1"/>
    <col min="10503" max="10503" width="9.5703125" style="18" customWidth="1"/>
    <col min="10504" max="10504" width="8.5703125" style="18" customWidth="1"/>
    <col min="10505" max="10505" width="9.7109375" style="18" customWidth="1"/>
    <col min="10506" max="10509" width="8.5703125" style="18" customWidth="1"/>
    <col min="10510" max="10511" width="10.7109375" style="18" customWidth="1"/>
    <col min="10512" max="10512" width="12.28515625" style="18" bestFit="1" customWidth="1"/>
    <col min="10513" max="10513" width="9.140625" style="18"/>
    <col min="10514" max="10514" width="9.85546875" style="18" bestFit="1" customWidth="1"/>
    <col min="10515" max="10752" width="9.140625" style="18"/>
    <col min="10753" max="10753" width="34.85546875" style="18" customWidth="1"/>
    <col min="10754" max="10754" width="10.140625" style="18" customWidth="1"/>
    <col min="10755" max="10755" width="8.7109375" style="18" customWidth="1"/>
    <col min="10756" max="10756" width="8.42578125" style="18" customWidth="1"/>
    <col min="10757" max="10758" width="8.5703125" style="18" customWidth="1"/>
    <col min="10759" max="10759" width="9.5703125" style="18" customWidth="1"/>
    <col min="10760" max="10760" width="8.5703125" style="18" customWidth="1"/>
    <col min="10761" max="10761" width="9.7109375" style="18" customWidth="1"/>
    <col min="10762" max="10765" width="8.5703125" style="18" customWidth="1"/>
    <col min="10766" max="10767" width="10.7109375" style="18" customWidth="1"/>
    <col min="10768" max="10768" width="12.28515625" style="18" bestFit="1" customWidth="1"/>
    <col min="10769" max="10769" width="9.140625" style="18"/>
    <col min="10770" max="10770" width="9.85546875" style="18" bestFit="1" customWidth="1"/>
    <col min="10771" max="11008" width="9.140625" style="18"/>
    <col min="11009" max="11009" width="34.85546875" style="18" customWidth="1"/>
    <col min="11010" max="11010" width="10.140625" style="18" customWidth="1"/>
    <col min="11011" max="11011" width="8.7109375" style="18" customWidth="1"/>
    <col min="11012" max="11012" width="8.42578125" style="18" customWidth="1"/>
    <col min="11013" max="11014" width="8.5703125" style="18" customWidth="1"/>
    <col min="11015" max="11015" width="9.5703125" style="18" customWidth="1"/>
    <col min="11016" max="11016" width="8.5703125" style="18" customWidth="1"/>
    <col min="11017" max="11017" width="9.7109375" style="18" customWidth="1"/>
    <col min="11018" max="11021" width="8.5703125" style="18" customWidth="1"/>
    <col min="11022" max="11023" width="10.7109375" style="18" customWidth="1"/>
    <col min="11024" max="11024" width="12.28515625" style="18" bestFit="1" customWidth="1"/>
    <col min="11025" max="11025" width="9.140625" style="18"/>
    <col min="11026" max="11026" width="9.85546875" style="18" bestFit="1" customWidth="1"/>
    <col min="11027" max="11264" width="9.140625" style="18"/>
    <col min="11265" max="11265" width="34.85546875" style="18" customWidth="1"/>
    <col min="11266" max="11266" width="10.140625" style="18" customWidth="1"/>
    <col min="11267" max="11267" width="8.7109375" style="18" customWidth="1"/>
    <col min="11268" max="11268" width="8.42578125" style="18" customWidth="1"/>
    <col min="11269" max="11270" width="8.5703125" style="18" customWidth="1"/>
    <col min="11271" max="11271" width="9.5703125" style="18" customWidth="1"/>
    <col min="11272" max="11272" width="8.5703125" style="18" customWidth="1"/>
    <col min="11273" max="11273" width="9.7109375" style="18" customWidth="1"/>
    <col min="11274" max="11277" width="8.5703125" style="18" customWidth="1"/>
    <col min="11278" max="11279" width="10.7109375" style="18" customWidth="1"/>
    <col min="11280" max="11280" width="12.28515625" style="18" bestFit="1" customWidth="1"/>
    <col min="11281" max="11281" width="9.140625" style="18"/>
    <col min="11282" max="11282" width="9.85546875" style="18" bestFit="1" customWidth="1"/>
    <col min="11283" max="11520" width="9.140625" style="18"/>
    <col min="11521" max="11521" width="34.85546875" style="18" customWidth="1"/>
    <col min="11522" max="11522" width="10.140625" style="18" customWidth="1"/>
    <col min="11523" max="11523" width="8.7109375" style="18" customWidth="1"/>
    <col min="11524" max="11524" width="8.42578125" style="18" customWidth="1"/>
    <col min="11525" max="11526" width="8.5703125" style="18" customWidth="1"/>
    <col min="11527" max="11527" width="9.5703125" style="18" customWidth="1"/>
    <col min="11528" max="11528" width="8.5703125" style="18" customWidth="1"/>
    <col min="11529" max="11529" width="9.7109375" style="18" customWidth="1"/>
    <col min="11530" max="11533" width="8.5703125" style="18" customWidth="1"/>
    <col min="11534" max="11535" width="10.7109375" style="18" customWidth="1"/>
    <col min="11536" max="11536" width="12.28515625" style="18" bestFit="1" customWidth="1"/>
    <col min="11537" max="11537" width="9.140625" style="18"/>
    <col min="11538" max="11538" width="9.85546875" style="18" bestFit="1" customWidth="1"/>
    <col min="11539" max="11776" width="9.140625" style="18"/>
    <col min="11777" max="11777" width="34.85546875" style="18" customWidth="1"/>
    <col min="11778" max="11778" width="10.140625" style="18" customWidth="1"/>
    <col min="11779" max="11779" width="8.7109375" style="18" customWidth="1"/>
    <col min="11780" max="11780" width="8.42578125" style="18" customWidth="1"/>
    <col min="11781" max="11782" width="8.5703125" style="18" customWidth="1"/>
    <col min="11783" max="11783" width="9.5703125" style="18" customWidth="1"/>
    <col min="11784" max="11784" width="8.5703125" style="18" customWidth="1"/>
    <col min="11785" max="11785" width="9.7109375" style="18" customWidth="1"/>
    <col min="11786" max="11789" width="8.5703125" style="18" customWidth="1"/>
    <col min="11790" max="11791" width="10.7109375" style="18" customWidth="1"/>
    <col min="11792" max="11792" width="12.28515625" style="18" bestFit="1" customWidth="1"/>
    <col min="11793" max="11793" width="9.140625" style="18"/>
    <col min="11794" max="11794" width="9.85546875" style="18" bestFit="1" customWidth="1"/>
    <col min="11795" max="12032" width="9.140625" style="18"/>
    <col min="12033" max="12033" width="34.85546875" style="18" customWidth="1"/>
    <col min="12034" max="12034" width="10.140625" style="18" customWidth="1"/>
    <col min="12035" max="12035" width="8.7109375" style="18" customWidth="1"/>
    <col min="12036" max="12036" width="8.42578125" style="18" customWidth="1"/>
    <col min="12037" max="12038" width="8.5703125" style="18" customWidth="1"/>
    <col min="12039" max="12039" width="9.5703125" style="18" customWidth="1"/>
    <col min="12040" max="12040" width="8.5703125" style="18" customWidth="1"/>
    <col min="12041" max="12041" width="9.7109375" style="18" customWidth="1"/>
    <col min="12042" max="12045" width="8.5703125" style="18" customWidth="1"/>
    <col min="12046" max="12047" width="10.7109375" style="18" customWidth="1"/>
    <col min="12048" max="12048" width="12.28515625" style="18" bestFit="1" customWidth="1"/>
    <col min="12049" max="12049" width="9.140625" style="18"/>
    <col min="12050" max="12050" width="9.85546875" style="18" bestFit="1" customWidth="1"/>
    <col min="12051" max="12288" width="9.140625" style="18"/>
    <col min="12289" max="12289" width="34.85546875" style="18" customWidth="1"/>
    <col min="12290" max="12290" width="10.140625" style="18" customWidth="1"/>
    <col min="12291" max="12291" width="8.7109375" style="18" customWidth="1"/>
    <col min="12292" max="12292" width="8.42578125" style="18" customWidth="1"/>
    <col min="12293" max="12294" width="8.5703125" style="18" customWidth="1"/>
    <col min="12295" max="12295" width="9.5703125" style="18" customWidth="1"/>
    <col min="12296" max="12296" width="8.5703125" style="18" customWidth="1"/>
    <col min="12297" max="12297" width="9.7109375" style="18" customWidth="1"/>
    <col min="12298" max="12301" width="8.5703125" style="18" customWidth="1"/>
    <col min="12302" max="12303" width="10.7109375" style="18" customWidth="1"/>
    <col min="12304" max="12304" width="12.28515625" style="18" bestFit="1" customWidth="1"/>
    <col min="12305" max="12305" width="9.140625" style="18"/>
    <col min="12306" max="12306" width="9.85546875" style="18" bestFit="1" customWidth="1"/>
    <col min="12307" max="12544" width="9.140625" style="18"/>
    <col min="12545" max="12545" width="34.85546875" style="18" customWidth="1"/>
    <col min="12546" max="12546" width="10.140625" style="18" customWidth="1"/>
    <col min="12547" max="12547" width="8.7109375" style="18" customWidth="1"/>
    <col min="12548" max="12548" width="8.42578125" style="18" customWidth="1"/>
    <col min="12549" max="12550" width="8.5703125" style="18" customWidth="1"/>
    <col min="12551" max="12551" width="9.5703125" style="18" customWidth="1"/>
    <col min="12552" max="12552" width="8.5703125" style="18" customWidth="1"/>
    <col min="12553" max="12553" width="9.7109375" style="18" customWidth="1"/>
    <col min="12554" max="12557" width="8.5703125" style="18" customWidth="1"/>
    <col min="12558" max="12559" width="10.7109375" style="18" customWidth="1"/>
    <col min="12560" max="12560" width="12.28515625" style="18" bestFit="1" customWidth="1"/>
    <col min="12561" max="12561" width="9.140625" style="18"/>
    <col min="12562" max="12562" width="9.85546875" style="18" bestFit="1" customWidth="1"/>
    <col min="12563" max="12800" width="9.140625" style="18"/>
    <col min="12801" max="12801" width="34.85546875" style="18" customWidth="1"/>
    <col min="12802" max="12802" width="10.140625" style="18" customWidth="1"/>
    <col min="12803" max="12803" width="8.7109375" style="18" customWidth="1"/>
    <col min="12804" max="12804" width="8.42578125" style="18" customWidth="1"/>
    <col min="12805" max="12806" width="8.5703125" style="18" customWidth="1"/>
    <col min="12807" max="12807" width="9.5703125" style="18" customWidth="1"/>
    <col min="12808" max="12808" width="8.5703125" style="18" customWidth="1"/>
    <col min="12809" max="12809" width="9.7109375" style="18" customWidth="1"/>
    <col min="12810" max="12813" width="8.5703125" style="18" customWidth="1"/>
    <col min="12814" max="12815" width="10.7109375" style="18" customWidth="1"/>
    <col min="12816" max="12816" width="12.28515625" style="18" bestFit="1" customWidth="1"/>
    <col min="12817" max="12817" width="9.140625" style="18"/>
    <col min="12818" max="12818" width="9.85546875" style="18" bestFit="1" customWidth="1"/>
    <col min="12819" max="13056" width="9.140625" style="18"/>
    <col min="13057" max="13057" width="34.85546875" style="18" customWidth="1"/>
    <col min="13058" max="13058" width="10.140625" style="18" customWidth="1"/>
    <col min="13059" max="13059" width="8.7109375" style="18" customWidth="1"/>
    <col min="13060" max="13060" width="8.42578125" style="18" customWidth="1"/>
    <col min="13061" max="13062" width="8.5703125" style="18" customWidth="1"/>
    <col min="13063" max="13063" width="9.5703125" style="18" customWidth="1"/>
    <col min="13064" max="13064" width="8.5703125" style="18" customWidth="1"/>
    <col min="13065" max="13065" width="9.7109375" style="18" customWidth="1"/>
    <col min="13066" max="13069" width="8.5703125" style="18" customWidth="1"/>
    <col min="13070" max="13071" width="10.7109375" style="18" customWidth="1"/>
    <col min="13072" max="13072" width="12.28515625" style="18" bestFit="1" customWidth="1"/>
    <col min="13073" max="13073" width="9.140625" style="18"/>
    <col min="13074" max="13074" width="9.85546875" style="18" bestFit="1" customWidth="1"/>
    <col min="13075" max="13312" width="9.140625" style="18"/>
    <col min="13313" max="13313" width="34.85546875" style="18" customWidth="1"/>
    <col min="13314" max="13314" width="10.140625" style="18" customWidth="1"/>
    <col min="13315" max="13315" width="8.7109375" style="18" customWidth="1"/>
    <col min="13316" max="13316" width="8.42578125" style="18" customWidth="1"/>
    <col min="13317" max="13318" width="8.5703125" style="18" customWidth="1"/>
    <col min="13319" max="13319" width="9.5703125" style="18" customWidth="1"/>
    <col min="13320" max="13320" width="8.5703125" style="18" customWidth="1"/>
    <col min="13321" max="13321" width="9.7109375" style="18" customWidth="1"/>
    <col min="13322" max="13325" width="8.5703125" style="18" customWidth="1"/>
    <col min="13326" max="13327" width="10.7109375" style="18" customWidth="1"/>
    <col min="13328" max="13328" width="12.28515625" style="18" bestFit="1" customWidth="1"/>
    <col min="13329" max="13329" width="9.140625" style="18"/>
    <col min="13330" max="13330" width="9.85546875" style="18" bestFit="1" customWidth="1"/>
    <col min="13331" max="13568" width="9.140625" style="18"/>
    <col min="13569" max="13569" width="34.85546875" style="18" customWidth="1"/>
    <col min="13570" max="13570" width="10.140625" style="18" customWidth="1"/>
    <col min="13571" max="13571" width="8.7109375" style="18" customWidth="1"/>
    <col min="13572" max="13572" width="8.42578125" style="18" customWidth="1"/>
    <col min="13573" max="13574" width="8.5703125" style="18" customWidth="1"/>
    <col min="13575" max="13575" width="9.5703125" style="18" customWidth="1"/>
    <col min="13576" max="13576" width="8.5703125" style="18" customWidth="1"/>
    <col min="13577" max="13577" width="9.7109375" style="18" customWidth="1"/>
    <col min="13578" max="13581" width="8.5703125" style="18" customWidth="1"/>
    <col min="13582" max="13583" width="10.7109375" style="18" customWidth="1"/>
    <col min="13584" max="13584" width="12.28515625" style="18" bestFit="1" customWidth="1"/>
    <col min="13585" max="13585" width="9.140625" style="18"/>
    <col min="13586" max="13586" width="9.85546875" style="18" bestFit="1" customWidth="1"/>
    <col min="13587" max="13824" width="9.140625" style="18"/>
    <col min="13825" max="13825" width="34.85546875" style="18" customWidth="1"/>
    <col min="13826" max="13826" width="10.140625" style="18" customWidth="1"/>
    <col min="13827" max="13827" width="8.7109375" style="18" customWidth="1"/>
    <col min="13828" max="13828" width="8.42578125" style="18" customWidth="1"/>
    <col min="13829" max="13830" width="8.5703125" style="18" customWidth="1"/>
    <col min="13831" max="13831" width="9.5703125" style="18" customWidth="1"/>
    <col min="13832" max="13832" width="8.5703125" style="18" customWidth="1"/>
    <col min="13833" max="13833" width="9.7109375" style="18" customWidth="1"/>
    <col min="13834" max="13837" width="8.5703125" style="18" customWidth="1"/>
    <col min="13838" max="13839" width="10.7109375" style="18" customWidth="1"/>
    <col min="13840" max="13840" width="12.28515625" style="18" bestFit="1" customWidth="1"/>
    <col min="13841" max="13841" width="9.140625" style="18"/>
    <col min="13842" max="13842" width="9.85546875" style="18" bestFit="1" customWidth="1"/>
    <col min="13843" max="14080" width="9.140625" style="18"/>
    <col min="14081" max="14081" width="34.85546875" style="18" customWidth="1"/>
    <col min="14082" max="14082" width="10.140625" style="18" customWidth="1"/>
    <col min="14083" max="14083" width="8.7109375" style="18" customWidth="1"/>
    <col min="14084" max="14084" width="8.42578125" style="18" customWidth="1"/>
    <col min="14085" max="14086" width="8.5703125" style="18" customWidth="1"/>
    <col min="14087" max="14087" width="9.5703125" style="18" customWidth="1"/>
    <col min="14088" max="14088" width="8.5703125" style="18" customWidth="1"/>
    <col min="14089" max="14089" width="9.7109375" style="18" customWidth="1"/>
    <col min="14090" max="14093" width="8.5703125" style="18" customWidth="1"/>
    <col min="14094" max="14095" width="10.7109375" style="18" customWidth="1"/>
    <col min="14096" max="14096" width="12.28515625" style="18" bestFit="1" customWidth="1"/>
    <col min="14097" max="14097" width="9.140625" style="18"/>
    <col min="14098" max="14098" width="9.85546875" style="18" bestFit="1" customWidth="1"/>
    <col min="14099" max="14336" width="9.140625" style="18"/>
    <col min="14337" max="14337" width="34.85546875" style="18" customWidth="1"/>
    <col min="14338" max="14338" width="10.140625" style="18" customWidth="1"/>
    <col min="14339" max="14339" width="8.7109375" style="18" customWidth="1"/>
    <col min="14340" max="14340" width="8.42578125" style="18" customWidth="1"/>
    <col min="14341" max="14342" width="8.5703125" style="18" customWidth="1"/>
    <col min="14343" max="14343" width="9.5703125" style="18" customWidth="1"/>
    <col min="14344" max="14344" width="8.5703125" style="18" customWidth="1"/>
    <col min="14345" max="14345" width="9.7109375" style="18" customWidth="1"/>
    <col min="14346" max="14349" width="8.5703125" style="18" customWidth="1"/>
    <col min="14350" max="14351" width="10.7109375" style="18" customWidth="1"/>
    <col min="14352" max="14352" width="12.28515625" style="18" bestFit="1" customWidth="1"/>
    <col min="14353" max="14353" width="9.140625" style="18"/>
    <col min="14354" max="14354" width="9.85546875" style="18" bestFit="1" customWidth="1"/>
    <col min="14355" max="14592" width="9.140625" style="18"/>
    <col min="14593" max="14593" width="34.85546875" style="18" customWidth="1"/>
    <col min="14594" max="14594" width="10.140625" style="18" customWidth="1"/>
    <col min="14595" max="14595" width="8.7109375" style="18" customWidth="1"/>
    <col min="14596" max="14596" width="8.42578125" style="18" customWidth="1"/>
    <col min="14597" max="14598" width="8.5703125" style="18" customWidth="1"/>
    <col min="14599" max="14599" width="9.5703125" style="18" customWidth="1"/>
    <col min="14600" max="14600" width="8.5703125" style="18" customWidth="1"/>
    <col min="14601" max="14601" width="9.7109375" style="18" customWidth="1"/>
    <col min="14602" max="14605" width="8.5703125" style="18" customWidth="1"/>
    <col min="14606" max="14607" width="10.7109375" style="18" customWidth="1"/>
    <col min="14608" max="14608" width="12.28515625" style="18" bestFit="1" customWidth="1"/>
    <col min="14609" max="14609" width="9.140625" style="18"/>
    <col min="14610" max="14610" width="9.85546875" style="18" bestFit="1" customWidth="1"/>
    <col min="14611" max="14848" width="9.140625" style="18"/>
    <col min="14849" max="14849" width="34.85546875" style="18" customWidth="1"/>
    <col min="14850" max="14850" width="10.140625" style="18" customWidth="1"/>
    <col min="14851" max="14851" width="8.7109375" style="18" customWidth="1"/>
    <col min="14852" max="14852" width="8.42578125" style="18" customWidth="1"/>
    <col min="14853" max="14854" width="8.5703125" style="18" customWidth="1"/>
    <col min="14855" max="14855" width="9.5703125" style="18" customWidth="1"/>
    <col min="14856" max="14856" width="8.5703125" style="18" customWidth="1"/>
    <col min="14857" max="14857" width="9.7109375" style="18" customWidth="1"/>
    <col min="14858" max="14861" width="8.5703125" style="18" customWidth="1"/>
    <col min="14862" max="14863" width="10.7109375" style="18" customWidth="1"/>
    <col min="14864" max="14864" width="12.28515625" style="18" bestFit="1" customWidth="1"/>
    <col min="14865" max="14865" width="9.140625" style="18"/>
    <col min="14866" max="14866" width="9.85546875" style="18" bestFit="1" customWidth="1"/>
    <col min="14867" max="15104" width="9.140625" style="18"/>
    <col min="15105" max="15105" width="34.85546875" style="18" customWidth="1"/>
    <col min="15106" max="15106" width="10.140625" style="18" customWidth="1"/>
    <col min="15107" max="15107" width="8.7109375" style="18" customWidth="1"/>
    <col min="15108" max="15108" width="8.42578125" style="18" customWidth="1"/>
    <col min="15109" max="15110" width="8.5703125" style="18" customWidth="1"/>
    <col min="15111" max="15111" width="9.5703125" style="18" customWidth="1"/>
    <col min="15112" max="15112" width="8.5703125" style="18" customWidth="1"/>
    <col min="15113" max="15113" width="9.7109375" style="18" customWidth="1"/>
    <col min="15114" max="15117" width="8.5703125" style="18" customWidth="1"/>
    <col min="15118" max="15119" width="10.7109375" style="18" customWidth="1"/>
    <col min="15120" max="15120" width="12.28515625" style="18" bestFit="1" customWidth="1"/>
    <col min="15121" max="15121" width="9.140625" style="18"/>
    <col min="15122" max="15122" width="9.85546875" style="18" bestFit="1" customWidth="1"/>
    <col min="15123" max="15360" width="9.140625" style="18"/>
    <col min="15361" max="15361" width="34.85546875" style="18" customWidth="1"/>
    <col min="15362" max="15362" width="10.140625" style="18" customWidth="1"/>
    <col min="15363" max="15363" width="8.7109375" style="18" customWidth="1"/>
    <col min="15364" max="15364" width="8.42578125" style="18" customWidth="1"/>
    <col min="15365" max="15366" width="8.5703125" style="18" customWidth="1"/>
    <col min="15367" max="15367" width="9.5703125" style="18" customWidth="1"/>
    <col min="15368" max="15368" width="8.5703125" style="18" customWidth="1"/>
    <col min="15369" max="15369" width="9.7109375" style="18" customWidth="1"/>
    <col min="15370" max="15373" width="8.5703125" style="18" customWidth="1"/>
    <col min="15374" max="15375" width="10.7109375" style="18" customWidth="1"/>
    <col min="15376" max="15376" width="12.28515625" style="18" bestFit="1" customWidth="1"/>
    <col min="15377" max="15377" width="9.140625" style="18"/>
    <col min="15378" max="15378" width="9.85546875" style="18" bestFit="1" customWidth="1"/>
    <col min="15379" max="15616" width="9.140625" style="18"/>
    <col min="15617" max="15617" width="34.85546875" style="18" customWidth="1"/>
    <col min="15618" max="15618" width="10.140625" style="18" customWidth="1"/>
    <col min="15619" max="15619" width="8.7109375" style="18" customWidth="1"/>
    <col min="15620" max="15620" width="8.42578125" style="18" customWidth="1"/>
    <col min="15621" max="15622" width="8.5703125" style="18" customWidth="1"/>
    <col min="15623" max="15623" width="9.5703125" style="18" customWidth="1"/>
    <col min="15624" max="15624" width="8.5703125" style="18" customWidth="1"/>
    <col min="15625" max="15625" width="9.7109375" style="18" customWidth="1"/>
    <col min="15626" max="15629" width="8.5703125" style="18" customWidth="1"/>
    <col min="15630" max="15631" width="10.7109375" style="18" customWidth="1"/>
    <col min="15632" max="15632" width="12.28515625" style="18" bestFit="1" customWidth="1"/>
    <col min="15633" max="15633" width="9.140625" style="18"/>
    <col min="15634" max="15634" width="9.85546875" style="18" bestFit="1" customWidth="1"/>
    <col min="15635" max="15872" width="9.140625" style="18"/>
    <col min="15873" max="15873" width="34.85546875" style="18" customWidth="1"/>
    <col min="15874" max="15874" width="10.140625" style="18" customWidth="1"/>
    <col min="15875" max="15875" width="8.7109375" style="18" customWidth="1"/>
    <col min="15876" max="15876" width="8.42578125" style="18" customWidth="1"/>
    <col min="15877" max="15878" width="8.5703125" style="18" customWidth="1"/>
    <col min="15879" max="15879" width="9.5703125" style="18" customWidth="1"/>
    <col min="15880" max="15880" width="8.5703125" style="18" customWidth="1"/>
    <col min="15881" max="15881" width="9.7109375" style="18" customWidth="1"/>
    <col min="15882" max="15885" width="8.5703125" style="18" customWidth="1"/>
    <col min="15886" max="15887" width="10.7109375" style="18" customWidth="1"/>
    <col min="15888" max="15888" width="12.28515625" style="18" bestFit="1" customWidth="1"/>
    <col min="15889" max="15889" width="9.140625" style="18"/>
    <col min="15890" max="15890" width="9.85546875" style="18" bestFit="1" customWidth="1"/>
    <col min="15891" max="16128" width="9.140625" style="18"/>
    <col min="16129" max="16129" width="34.85546875" style="18" customWidth="1"/>
    <col min="16130" max="16130" width="10.140625" style="18" customWidth="1"/>
    <col min="16131" max="16131" width="8.7109375" style="18" customWidth="1"/>
    <col min="16132" max="16132" width="8.42578125" style="18" customWidth="1"/>
    <col min="16133" max="16134" width="8.5703125" style="18" customWidth="1"/>
    <col min="16135" max="16135" width="9.5703125" style="18" customWidth="1"/>
    <col min="16136" max="16136" width="8.5703125" style="18" customWidth="1"/>
    <col min="16137" max="16137" width="9.7109375" style="18" customWidth="1"/>
    <col min="16138" max="16141" width="8.5703125" style="18" customWidth="1"/>
    <col min="16142" max="16143" width="10.7109375" style="18" customWidth="1"/>
    <col min="16144" max="16144" width="12.28515625" style="18" bestFit="1" customWidth="1"/>
    <col min="16145" max="16145" width="9.140625" style="18"/>
    <col min="16146" max="16146" width="9.85546875" style="18" bestFit="1" customWidth="1"/>
    <col min="16147" max="16384" width="9.140625" style="18"/>
  </cols>
  <sheetData>
    <row r="1" spans="1:18" x14ac:dyDescent="0.55000000000000004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8" x14ac:dyDescent="0.55000000000000004">
      <c r="A2" s="39" t="s">
        <v>1</v>
      </c>
      <c r="B2" s="40" t="s">
        <v>2</v>
      </c>
      <c r="C2" s="40" t="s">
        <v>3</v>
      </c>
      <c r="D2" s="39" t="s">
        <v>4</v>
      </c>
      <c r="E2" s="40" t="s">
        <v>5</v>
      </c>
      <c r="F2" s="40" t="s">
        <v>6</v>
      </c>
      <c r="G2" s="40" t="s">
        <v>7</v>
      </c>
      <c r="H2" s="40" t="s">
        <v>8</v>
      </c>
      <c r="I2" s="40" t="s">
        <v>9</v>
      </c>
      <c r="J2" s="40" t="s">
        <v>10</v>
      </c>
      <c r="K2" s="40" t="s">
        <v>11</v>
      </c>
      <c r="L2" s="40" t="s">
        <v>12</v>
      </c>
      <c r="M2" s="40" t="s">
        <v>13</v>
      </c>
      <c r="N2" s="39" t="s">
        <v>14</v>
      </c>
      <c r="O2" s="18" t="s">
        <v>55</v>
      </c>
      <c r="P2" s="18" t="s">
        <v>56</v>
      </c>
    </row>
    <row r="3" spans="1:18" x14ac:dyDescent="0.55000000000000004">
      <c r="A3" s="21" t="s">
        <v>15</v>
      </c>
      <c r="B3" s="22">
        <f>[9]มค!AG3</f>
        <v>27838.235294117647</v>
      </c>
      <c r="C3" s="22">
        <f>[9]กพ!AE3</f>
        <v>27602.63157894737</v>
      </c>
      <c r="D3" s="41">
        <f>[9]มีค!AG3</f>
        <v>28504.545454545456</v>
      </c>
      <c r="E3" s="22">
        <f>[9]เมย!AG3</f>
        <v>28050</v>
      </c>
      <c r="F3" s="22">
        <f>[9]พค!AG3</f>
        <v>27732.352941176472</v>
      </c>
      <c r="G3" s="22">
        <f>[9]มิย!AG3</f>
        <v>28204.545454545456</v>
      </c>
      <c r="H3" s="22">
        <f>[9]กค!AG3</f>
        <v>30260</v>
      </c>
      <c r="I3" s="22">
        <f>[9]สค!AG3</f>
        <v>30965</v>
      </c>
      <c r="J3" s="22">
        <f>[9]กย!AG3</f>
        <v>31872.727272727272</v>
      </c>
      <c r="K3" s="22">
        <f>[9]ตค!AG3</f>
        <v>32235.714285714286</v>
      </c>
      <c r="L3" s="22">
        <f>[9]พย!AG3</f>
        <v>33573.809523809527</v>
      </c>
      <c r="M3" s="22">
        <f>[9]ธค!AG3</f>
        <v>34350</v>
      </c>
      <c r="N3" s="42">
        <f>P3</f>
        <v>30099.130150465291</v>
      </c>
      <c r="O3" s="43">
        <f>SUM(B3:M3)</f>
        <v>361189.56180558348</v>
      </c>
      <c r="P3" s="44">
        <f>O3/12</f>
        <v>30099.130150465291</v>
      </c>
      <c r="Q3" s="43"/>
    </row>
    <row r="4" spans="1:18" x14ac:dyDescent="0.55000000000000004">
      <c r="A4" s="21" t="s">
        <v>45</v>
      </c>
      <c r="B4" s="22">
        <f>[9]มค!AG4</f>
        <v>27838.235294117647</v>
      </c>
      <c r="C4" s="22">
        <f>[9]กพ!AE4</f>
        <v>27313.157894736843</v>
      </c>
      <c r="D4" s="41">
        <f>[9]มีค!AG4</f>
        <v>28150</v>
      </c>
      <c r="E4" s="22">
        <f>[9]เมย!AG4</f>
        <v>27650</v>
      </c>
      <c r="F4" s="22">
        <f>[9]พค!AG4</f>
        <v>27320.588235294119</v>
      </c>
      <c r="G4" s="22">
        <f>[9]มิย!AG4</f>
        <v>27969.047619047618</v>
      </c>
      <c r="H4" s="22">
        <f>[9]กค!AG4</f>
        <v>0</v>
      </c>
      <c r="I4" s="22">
        <f>[9]สค!AG4</f>
        <v>0</v>
      </c>
      <c r="J4" s="22">
        <f>[9]กย!AG4</f>
        <v>0</v>
      </c>
      <c r="K4" s="22">
        <f>[9]ตค!AG4</f>
        <v>0</v>
      </c>
      <c r="L4" s="22">
        <f>[9]พย!AG4</f>
        <v>21652.380952380954</v>
      </c>
      <c r="M4" s="22">
        <f>[9]ธค!AG4</f>
        <v>31885</v>
      </c>
      <c r="N4" s="45">
        <f>P4</f>
        <v>27472.301249447148</v>
      </c>
      <c r="O4" s="67">
        <f>SUM(B4:M4)</f>
        <v>219778.40999557718</v>
      </c>
      <c r="P4" s="44">
        <f>O4/8</f>
        <v>27472.301249447148</v>
      </c>
    </row>
    <row r="5" spans="1:18" x14ac:dyDescent="0.55000000000000004">
      <c r="A5" s="21" t="s">
        <v>17</v>
      </c>
      <c r="B5" s="22">
        <f>[9]มค!AG5</f>
        <v>26985.294117647059</v>
      </c>
      <c r="C5" s="22">
        <f>[9]กพ!AE5</f>
        <v>27050</v>
      </c>
      <c r="D5" s="41">
        <f>[9]มีค!AG5</f>
        <v>27663.636363636364</v>
      </c>
      <c r="E5" s="22">
        <f>[9]เมย!AG5</f>
        <v>27550</v>
      </c>
      <c r="F5" s="22">
        <f>[9]พค!AG5</f>
        <v>27302.941176470587</v>
      </c>
      <c r="G5" s="22">
        <f>[9]มิย!AG5</f>
        <v>27727.272727272728</v>
      </c>
      <c r="H5" s="22">
        <f>[9]กค!AG5</f>
        <v>29520</v>
      </c>
      <c r="I5" s="22">
        <f>[9]สค!AG5</f>
        <v>30460</v>
      </c>
      <c r="J5" s="22">
        <f>[9]กย!AG5</f>
        <v>31459.090909090908</v>
      </c>
      <c r="K5" s="22">
        <f>[9]ตค!AG5</f>
        <v>31969.047619047618</v>
      </c>
      <c r="L5" s="22">
        <f>[9]พย!AG5</f>
        <v>33273.809523809527</v>
      </c>
      <c r="M5" s="22">
        <f>[9]ธค!AG5</f>
        <v>34050</v>
      </c>
      <c r="N5" s="45">
        <f>P5</f>
        <v>29584.257703081235</v>
      </c>
      <c r="O5" s="67">
        <f t="shared" ref="O5:O22" si="0">SUM(B5:M5)</f>
        <v>355011.09243697481</v>
      </c>
      <c r="P5" s="44">
        <f>O5/12</f>
        <v>29584.257703081235</v>
      </c>
      <c r="R5" s="43"/>
    </row>
    <row r="6" spans="1:18" x14ac:dyDescent="0.55000000000000004">
      <c r="A6" s="21" t="s">
        <v>46</v>
      </c>
      <c r="B6" s="22">
        <f>[9]มค!AG6</f>
        <v>26985.294117647059</v>
      </c>
      <c r="C6" s="22">
        <f>[9]กพ!AE6</f>
        <v>26760.526315789473</v>
      </c>
      <c r="D6" s="41">
        <f>[9]มีค!AG6</f>
        <v>27254.545454545456</v>
      </c>
      <c r="E6" s="22">
        <f>[9]เมย!AG6</f>
        <v>27050</v>
      </c>
      <c r="F6" s="22">
        <f>[9]พค!AG6</f>
        <v>26779.411764705881</v>
      </c>
      <c r="G6" s="22">
        <f>[9]มิย!AG6</f>
        <v>27473.809523809523</v>
      </c>
      <c r="H6" s="22">
        <f>[9]กค!AG6</f>
        <v>0</v>
      </c>
      <c r="I6" s="22">
        <f>[9]สค!AG6</f>
        <v>0</v>
      </c>
      <c r="J6" s="22">
        <f>[9]กย!AG6</f>
        <v>0</v>
      </c>
      <c r="K6" s="22">
        <f>[9]ตค!AG6</f>
        <v>0</v>
      </c>
      <c r="L6" s="22">
        <f>[9]พย!AG6</f>
        <v>21142.857142857141</v>
      </c>
      <c r="M6" s="22">
        <f>[9]ธค!AG6</f>
        <v>31000</v>
      </c>
      <c r="N6" s="45">
        <f>P6</f>
        <v>26805.805539919314</v>
      </c>
      <c r="O6" s="67">
        <f>SUM(B6:M6)</f>
        <v>214446.44431935452</v>
      </c>
      <c r="P6" s="44">
        <f>O6/8</f>
        <v>26805.805539919314</v>
      </c>
    </row>
    <row r="7" spans="1:18" x14ac:dyDescent="0.55000000000000004">
      <c r="A7" s="21" t="s">
        <v>18</v>
      </c>
      <c r="B7" s="22">
        <f>[9]มค!AG7</f>
        <v>14373.529411764706</v>
      </c>
      <c r="C7" s="22">
        <f>[9]กพ!AE7</f>
        <v>15276.315789473685</v>
      </c>
      <c r="D7" s="41">
        <f>[9]มีค!AG7</f>
        <v>16468.18181818182</v>
      </c>
      <c r="E7" s="22">
        <f>[9]เมย!AG7</f>
        <v>16330</v>
      </c>
      <c r="F7" s="22">
        <f>[9]พค!AG7</f>
        <v>15844.117647058823</v>
      </c>
      <c r="G7" s="22">
        <f>[9]มิย!AG7</f>
        <v>16095.454545454546</v>
      </c>
      <c r="H7" s="22">
        <f>[9]กค!AG7</f>
        <v>16050</v>
      </c>
      <c r="I7" s="22">
        <f>[9]สค!AG7</f>
        <v>14875</v>
      </c>
      <c r="J7" s="22">
        <f>[9]กย!AG7</f>
        <v>12504.545454545454</v>
      </c>
      <c r="K7" s="22">
        <f>[9]ตค!AG7</f>
        <v>11226.190476190477</v>
      </c>
      <c r="L7" s="22">
        <f>[9]พย!AG7</f>
        <v>12502.380952380952</v>
      </c>
      <c r="M7" s="22">
        <f>[9]ธค!AG7</f>
        <v>14025</v>
      </c>
      <c r="N7" s="45">
        <f t="shared" ref="N7:N22" si="1">P7</f>
        <v>14630.893007920871</v>
      </c>
      <c r="O7" s="67">
        <f t="shared" si="0"/>
        <v>175570.71609505045</v>
      </c>
      <c r="P7" s="44">
        <f>O7/12</f>
        <v>14630.893007920871</v>
      </c>
    </row>
    <row r="8" spans="1:18" x14ac:dyDescent="0.55000000000000004">
      <c r="A8" s="21" t="s">
        <v>46</v>
      </c>
      <c r="B8" s="22">
        <f>[9]มค!AG8</f>
        <v>14373.529411764706</v>
      </c>
      <c r="C8" s="22">
        <f>[9]กพ!AE8</f>
        <v>15276.315789473685</v>
      </c>
      <c r="D8" s="41">
        <f>[9]มีค!AG8</f>
        <v>16468.18181818182</v>
      </c>
      <c r="E8" s="22">
        <f>[9]เมย!AG8</f>
        <v>16330</v>
      </c>
      <c r="F8" s="22">
        <f>[9]พค!AG8</f>
        <v>15844.117647058823</v>
      </c>
      <c r="G8" s="22">
        <f>[9]มิย!AG8</f>
        <v>16095.454545454546</v>
      </c>
      <c r="H8" s="22">
        <f>[9]กค!AG8</f>
        <v>0</v>
      </c>
      <c r="I8" s="22">
        <f>[9]สค!AG8</f>
        <v>0</v>
      </c>
      <c r="J8" s="22">
        <f>[9]กย!AG8</f>
        <v>0</v>
      </c>
      <c r="K8" s="22">
        <f>[9]ตค!AG8</f>
        <v>0</v>
      </c>
      <c r="L8" s="22">
        <f>[9]พย!AG8</f>
        <v>9126.1904761904771</v>
      </c>
      <c r="M8" s="22">
        <f>[9]ธค!AG8</f>
        <v>14025</v>
      </c>
      <c r="N8" s="45">
        <f t="shared" si="1"/>
        <v>14692.348711015507</v>
      </c>
      <c r="O8" s="67">
        <f>SUM(B8:M8)</f>
        <v>117538.78968812406</v>
      </c>
      <c r="P8" s="44">
        <f>O8/8</f>
        <v>14692.348711015507</v>
      </c>
    </row>
    <row r="9" spans="1:18" x14ac:dyDescent="0.55000000000000004">
      <c r="A9" s="21" t="s">
        <v>19</v>
      </c>
      <c r="B9" s="22">
        <f>[9]มค!AG9</f>
        <v>19920.588235294119</v>
      </c>
      <c r="C9" s="22">
        <f>[9]กพ!AE9</f>
        <v>20450</v>
      </c>
      <c r="D9" s="41">
        <f>[9]มีค!AG9</f>
        <v>20995.454545454544</v>
      </c>
      <c r="E9" s="22">
        <f>[9]เมย!AG9</f>
        <v>19636.666666666668</v>
      </c>
      <c r="F9" s="22">
        <f>[9]พค!AG9</f>
        <v>19050</v>
      </c>
      <c r="G9" s="22">
        <f>[9]มิย!AG9</f>
        <v>19050</v>
      </c>
      <c r="H9" s="22">
        <f>[9]กค!AG9</f>
        <v>19650</v>
      </c>
      <c r="I9" s="22">
        <f>[9]สค!AG9</f>
        <v>18110</v>
      </c>
      <c r="J9" s="22">
        <f>[9]กย!AG9</f>
        <v>17590.909090909092</v>
      </c>
      <c r="K9" s="22">
        <f>[9]ตค!AG9</f>
        <v>16402.380952380954</v>
      </c>
      <c r="L9" s="22">
        <f>[9]พย!AG9</f>
        <v>18121.428571428572</v>
      </c>
      <c r="M9" s="22">
        <f>[9]ธค!AG9</f>
        <v>19825</v>
      </c>
      <c r="N9" s="45">
        <f t="shared" si="1"/>
        <v>19066.869005177829</v>
      </c>
      <c r="O9" s="43">
        <f t="shared" si="0"/>
        <v>228802.42806213393</v>
      </c>
      <c r="P9" s="44">
        <f>O9/12</f>
        <v>19066.869005177829</v>
      </c>
    </row>
    <row r="10" spans="1:18" x14ac:dyDescent="0.55000000000000004">
      <c r="A10" s="21" t="s">
        <v>46</v>
      </c>
      <c r="B10" s="22">
        <f>[9]มค!AG10</f>
        <v>0</v>
      </c>
      <c r="C10" s="22">
        <f>[9]กพ!AE10</f>
        <v>0</v>
      </c>
      <c r="D10" s="41">
        <f>[9]มีค!AG10</f>
        <v>0</v>
      </c>
      <c r="E10" s="22">
        <f>[9]เมย!AG10</f>
        <v>0</v>
      </c>
      <c r="F10" s="22">
        <f>[9]พค!AG10</f>
        <v>0</v>
      </c>
      <c r="G10" s="22">
        <f>[9]มิย!AG10</f>
        <v>0</v>
      </c>
      <c r="H10" s="22">
        <f>[9]กค!AG10</f>
        <v>0</v>
      </c>
      <c r="I10" s="22">
        <f>[9]สค!AG10</f>
        <v>0</v>
      </c>
      <c r="J10" s="22">
        <f>[9]กย!AG10</f>
        <v>0</v>
      </c>
      <c r="K10" s="22">
        <f>[9]ตค!AG10</f>
        <v>0</v>
      </c>
      <c r="L10" s="22">
        <f>[9]พย!AG10</f>
        <v>0</v>
      </c>
      <c r="M10" s="22">
        <f>[9]ธค!AG10</f>
        <v>0</v>
      </c>
      <c r="N10" s="45">
        <f t="shared" si="1"/>
        <v>0</v>
      </c>
      <c r="O10" s="43">
        <f t="shared" si="0"/>
        <v>0</v>
      </c>
      <c r="P10" s="44">
        <f t="shared" ref="P10:P22" si="2">O10/12</f>
        <v>0</v>
      </c>
    </row>
    <row r="11" spans="1:18" x14ac:dyDescent="0.55000000000000004">
      <c r="A11" s="21" t="s">
        <v>20</v>
      </c>
      <c r="B11" s="22">
        <f>[9]มค!AG11</f>
        <v>19020.588235294119</v>
      </c>
      <c r="C11" s="22">
        <f>[9]กพ!AE11</f>
        <v>19534.21052631579</v>
      </c>
      <c r="D11" s="41">
        <f>[9]มีค!AG11</f>
        <v>19081.81818181818</v>
      </c>
      <c r="E11" s="22">
        <f>[9]เมย!AG11</f>
        <v>17650</v>
      </c>
      <c r="F11" s="22">
        <f>[9]พค!AG11</f>
        <v>17667.647058823528</v>
      </c>
      <c r="G11" s="22">
        <f>[9]มิย!AG11</f>
        <v>18050</v>
      </c>
      <c r="H11" s="22">
        <f>[9]กค!AG11</f>
        <v>18425</v>
      </c>
      <c r="I11" s="22">
        <f>[9]สค!AG11</f>
        <v>17125</v>
      </c>
      <c r="J11" s="22">
        <f>[9]กย!AG11</f>
        <v>16863.636363636364</v>
      </c>
      <c r="K11" s="22">
        <f>[9]ตค!AG11</f>
        <v>15545.238095238095</v>
      </c>
      <c r="L11" s="22">
        <f>[9]พย!AG11</f>
        <v>17069.047619047618</v>
      </c>
      <c r="M11" s="22">
        <f>[9]ธค!AG11</f>
        <v>18815</v>
      </c>
      <c r="N11" s="45">
        <f t="shared" si="1"/>
        <v>17903.93217334781</v>
      </c>
      <c r="O11" s="43">
        <f t="shared" si="0"/>
        <v>214847.18608017371</v>
      </c>
      <c r="P11" s="44">
        <f t="shared" si="2"/>
        <v>17903.93217334781</v>
      </c>
    </row>
    <row r="12" spans="1:18" x14ac:dyDescent="0.55000000000000004">
      <c r="A12" s="21" t="s">
        <v>47</v>
      </c>
      <c r="B12" s="22">
        <f>[9]มค!AG12</f>
        <v>19491.176470588234</v>
      </c>
      <c r="C12" s="22">
        <f>[9]กพ!AE12</f>
        <v>19660.526315789473</v>
      </c>
      <c r="D12" s="41">
        <f>[9]มีค!AG12</f>
        <v>19109.090909090908</v>
      </c>
      <c r="E12" s="22">
        <f>[9]เมย!AG12</f>
        <v>17576.666666666668</v>
      </c>
      <c r="F12" s="22">
        <f>[9]พค!AG12</f>
        <v>17667.647058823528</v>
      </c>
      <c r="G12" s="22">
        <f>[9]มิย!AG12</f>
        <v>18050</v>
      </c>
      <c r="H12" s="22">
        <f>[9]กค!AG12</f>
        <v>18425</v>
      </c>
      <c r="I12" s="22">
        <f>[9]สค!AG12</f>
        <v>17125</v>
      </c>
      <c r="J12" s="22">
        <f>[9]กย!AG12</f>
        <v>16863.636363636364</v>
      </c>
      <c r="K12" s="22">
        <f>[9]ตค!AG12</f>
        <v>15545.238095238095</v>
      </c>
      <c r="L12" s="22">
        <f>[9]พย!AG12</f>
        <v>17069.047619047618</v>
      </c>
      <c r="M12" s="22">
        <f>[9]ธค!AG12</f>
        <v>18815</v>
      </c>
      <c r="N12" s="45">
        <f t="shared" si="1"/>
        <v>17949.835791573409</v>
      </c>
      <c r="O12" s="43">
        <f t="shared" si="0"/>
        <v>215398.0294988809</v>
      </c>
      <c r="P12" s="44">
        <f t="shared" si="2"/>
        <v>17949.835791573409</v>
      </c>
    </row>
    <row r="13" spans="1:18" x14ac:dyDescent="0.55000000000000004">
      <c r="A13" s="21" t="s">
        <v>21</v>
      </c>
      <c r="B13" s="22">
        <f>[9]มค!AG13</f>
        <v>18420.588235294119</v>
      </c>
      <c r="C13" s="22">
        <f>[9]กพ!AE13</f>
        <v>18986.842105263157</v>
      </c>
      <c r="D13" s="41">
        <f>[9]มีค!AG13</f>
        <v>18609.090909090908</v>
      </c>
      <c r="E13" s="22">
        <f>[9]เมย!AG13</f>
        <v>17150</v>
      </c>
      <c r="F13" s="22">
        <f>[9]พค!AG13</f>
        <v>17167.647058823528</v>
      </c>
      <c r="G13" s="22">
        <f>[9]มิย!AG13</f>
        <v>17550</v>
      </c>
      <c r="H13" s="22">
        <f>[9]กค!AG13</f>
        <v>17925</v>
      </c>
      <c r="I13" s="22">
        <f>[9]สค!AG13</f>
        <v>16705</v>
      </c>
      <c r="J13" s="22">
        <f>[9]กย!AG13</f>
        <v>16554.545454545456</v>
      </c>
      <c r="K13" s="22">
        <f>[9]ตค!AG13</f>
        <v>15250</v>
      </c>
      <c r="L13" s="22">
        <f>[9]พย!AG13</f>
        <v>16711.904761904763</v>
      </c>
      <c r="M13" s="22">
        <f>[9]ธค!AG13</f>
        <v>18315</v>
      </c>
      <c r="N13" s="45">
        <f t="shared" si="1"/>
        <v>17445.468210410159</v>
      </c>
      <c r="O13" s="43">
        <f t="shared" si="0"/>
        <v>209345.61852492191</v>
      </c>
      <c r="P13" s="44">
        <f t="shared" si="2"/>
        <v>17445.468210410159</v>
      </c>
    </row>
    <row r="14" spans="1:18" x14ac:dyDescent="0.55000000000000004">
      <c r="A14" s="21" t="s">
        <v>47</v>
      </c>
      <c r="B14" s="22">
        <f>[9]มค!AG14</f>
        <v>18661.764705882353</v>
      </c>
      <c r="C14" s="22">
        <f>[9]กพ!AE14</f>
        <v>19144.736842105263</v>
      </c>
      <c r="D14" s="41">
        <f>[9]มีค!AG14</f>
        <v>18627.272727272728</v>
      </c>
      <c r="E14" s="22">
        <f>[9]เมย!AG14</f>
        <v>17070</v>
      </c>
      <c r="F14" s="22">
        <f>[9]พค!AG14</f>
        <v>17167.647058823528</v>
      </c>
      <c r="G14" s="22">
        <f>[9]มิย!AG14</f>
        <v>17550</v>
      </c>
      <c r="H14" s="22">
        <f>[9]กค!AG14</f>
        <v>17925</v>
      </c>
      <c r="I14" s="22">
        <f>[9]สค!AG14</f>
        <v>16705</v>
      </c>
      <c r="J14" s="22">
        <f>[9]กย!AG14</f>
        <v>16554.545454545456</v>
      </c>
      <c r="K14" s="22">
        <f>[9]ตค!AG14</f>
        <v>15250</v>
      </c>
      <c r="L14" s="22">
        <f>[9]พย!AG14</f>
        <v>16711.904761904763</v>
      </c>
      <c r="M14" s="22">
        <f>[9]ธค!AG14</f>
        <v>18315</v>
      </c>
      <c r="N14" s="45">
        <f t="shared" si="1"/>
        <v>17473.572629211172</v>
      </c>
      <c r="O14" s="43">
        <f t="shared" si="0"/>
        <v>209682.87155053407</v>
      </c>
      <c r="P14" s="44">
        <f t="shared" si="2"/>
        <v>17473.572629211172</v>
      </c>
    </row>
    <row r="15" spans="1:18" x14ac:dyDescent="0.55000000000000004">
      <c r="A15" s="21" t="s">
        <v>22</v>
      </c>
      <c r="B15" s="22">
        <f>[9]มค!AG15</f>
        <v>0</v>
      </c>
      <c r="C15" s="22">
        <f>[9]กพ!AE15</f>
        <v>0</v>
      </c>
      <c r="D15" s="41">
        <f>[9]มีค!AG15</f>
        <v>0</v>
      </c>
      <c r="E15" s="22">
        <f>[9]เมย!AG15</f>
        <v>0</v>
      </c>
      <c r="F15" s="22">
        <f>[9]พค!AG15</f>
        <v>0</v>
      </c>
      <c r="G15" s="22">
        <f>[9]มิย!AG15</f>
        <v>0</v>
      </c>
      <c r="H15" s="22">
        <f>[9]กค!AG15</f>
        <v>0</v>
      </c>
      <c r="I15" s="22">
        <f>[9]สค!AG15</f>
        <v>0</v>
      </c>
      <c r="J15" s="22">
        <f>[9]กย!AG15</f>
        <v>0</v>
      </c>
      <c r="K15" s="22">
        <f>[9]ตค!AG15</f>
        <v>0</v>
      </c>
      <c r="L15" s="22">
        <f>[9]พย!AG15</f>
        <v>0</v>
      </c>
      <c r="M15" s="22">
        <f>[9]ธค!AG15</f>
        <v>0</v>
      </c>
      <c r="N15" s="45">
        <f t="shared" si="1"/>
        <v>0</v>
      </c>
      <c r="O15" s="43">
        <f t="shared" si="0"/>
        <v>0</v>
      </c>
      <c r="P15" s="44">
        <f t="shared" si="2"/>
        <v>0</v>
      </c>
    </row>
    <row r="16" spans="1:18" x14ac:dyDescent="0.55000000000000004">
      <c r="A16" s="21" t="s">
        <v>46</v>
      </c>
      <c r="B16" s="22">
        <f>[9]มค!AG16</f>
        <v>0</v>
      </c>
      <c r="C16" s="22">
        <f>[9]กพ!AE16</f>
        <v>0</v>
      </c>
      <c r="D16" s="41">
        <f>[9]มีค!AG16</f>
        <v>0</v>
      </c>
      <c r="E16" s="22">
        <f>[9]เมย!AG16</f>
        <v>0</v>
      </c>
      <c r="F16" s="22">
        <f>[9]พค!AG16</f>
        <v>0</v>
      </c>
      <c r="G16" s="22">
        <f>[9]มิย!AG16</f>
        <v>0</v>
      </c>
      <c r="H16" s="22">
        <f>[9]กค!AG16</f>
        <v>0</v>
      </c>
      <c r="I16" s="22">
        <f>[9]สค!AG16</f>
        <v>0</v>
      </c>
      <c r="J16" s="22">
        <f>[9]กย!AG16</f>
        <v>0</v>
      </c>
      <c r="K16" s="22">
        <f>[9]ตค!AG16</f>
        <v>0</v>
      </c>
      <c r="L16" s="22">
        <f>[9]พย!AG16</f>
        <v>0</v>
      </c>
      <c r="M16" s="22">
        <f>[9]ธค!AG16</f>
        <v>0</v>
      </c>
      <c r="N16" s="45">
        <f t="shared" si="1"/>
        <v>0</v>
      </c>
      <c r="O16" s="43">
        <f t="shared" si="0"/>
        <v>0</v>
      </c>
      <c r="P16" s="44">
        <f t="shared" si="2"/>
        <v>0</v>
      </c>
    </row>
    <row r="17" spans="1:18" x14ac:dyDescent="0.55000000000000004">
      <c r="A17" s="21" t="s">
        <v>23</v>
      </c>
      <c r="B17" s="22">
        <f>[9]มค!AG17</f>
        <v>18067.647058823528</v>
      </c>
      <c r="C17" s="22">
        <f>[9]กพ!AE17</f>
        <v>18550</v>
      </c>
      <c r="D17" s="41">
        <f>[9]มีค!AG17</f>
        <v>18263.636363636364</v>
      </c>
      <c r="E17" s="22">
        <f>[9]เมย!AG17</f>
        <v>16650</v>
      </c>
      <c r="F17" s="22">
        <f>[9]พค!AG17</f>
        <v>16632.352941176472</v>
      </c>
      <c r="G17" s="22">
        <f>[9]มิย!AG17</f>
        <v>16950</v>
      </c>
      <c r="H17" s="22">
        <f>[9]กค!AG17</f>
        <v>17405</v>
      </c>
      <c r="I17" s="22">
        <f>[9]สค!AG17</f>
        <v>16270</v>
      </c>
      <c r="J17" s="22">
        <f>[9]กย!AG17</f>
        <v>15950</v>
      </c>
      <c r="K17" s="22">
        <f>[9]ตค!AG17</f>
        <v>14954.761904761905</v>
      </c>
      <c r="L17" s="22">
        <f>[9]พย!AG17</f>
        <v>16188.095238095239</v>
      </c>
      <c r="M17" s="22">
        <f>[9]ธค!AG17</f>
        <v>17735</v>
      </c>
      <c r="N17" s="45">
        <f t="shared" si="1"/>
        <v>16968.041125541124</v>
      </c>
      <c r="O17" s="43">
        <f t="shared" si="0"/>
        <v>203616.49350649348</v>
      </c>
      <c r="P17" s="44">
        <f t="shared" si="2"/>
        <v>16968.041125541124</v>
      </c>
    </row>
    <row r="18" spans="1:18" x14ac:dyDescent="0.55000000000000004">
      <c r="A18" s="21" t="s">
        <v>48</v>
      </c>
      <c r="B18" s="22">
        <f>[9]มค!AG18</f>
        <v>18102.941176470587</v>
      </c>
      <c r="C18" s="22">
        <f>[9]กพ!AE18</f>
        <v>18628.947368421053</v>
      </c>
      <c r="D18" s="41">
        <f>[9]มีค!AG18</f>
        <v>18090.909090909092</v>
      </c>
      <c r="E18" s="22">
        <f>[9]เมย!AG18</f>
        <v>16563.333333333332</v>
      </c>
      <c r="F18" s="22">
        <f>[9]พค!AG18</f>
        <v>16632.352941176472</v>
      </c>
      <c r="G18" s="22">
        <f>[9]มิย!AG18</f>
        <v>17345.454545454544</v>
      </c>
      <c r="H18" s="22">
        <f>[9]กค!AG18</f>
        <v>17480</v>
      </c>
      <c r="I18" s="22">
        <f>[9]สค!AG18</f>
        <v>16270</v>
      </c>
      <c r="J18" s="22">
        <f>[9]กย!AG18</f>
        <v>15950</v>
      </c>
      <c r="K18" s="22">
        <f>[9]ตค!AG18</f>
        <v>14954.761904761905</v>
      </c>
      <c r="L18" s="22">
        <f>[9]พย!AG18</f>
        <v>16188.095238095239</v>
      </c>
      <c r="M18" s="22">
        <f>[9]ธค!AG18</f>
        <v>17735</v>
      </c>
      <c r="N18" s="45">
        <f t="shared" si="1"/>
        <v>16995.149633218516</v>
      </c>
      <c r="O18" s="43">
        <f t="shared" si="0"/>
        <v>203941.79559862221</v>
      </c>
      <c r="P18" s="44">
        <f t="shared" si="2"/>
        <v>16995.149633218516</v>
      </c>
      <c r="R18" s="43"/>
    </row>
    <row r="19" spans="1:18" x14ac:dyDescent="0.55000000000000004">
      <c r="A19" s="21" t="s">
        <v>24</v>
      </c>
      <c r="B19" s="22">
        <f>[9]มค!AG19</f>
        <v>17920.588235294119</v>
      </c>
      <c r="C19" s="22">
        <f>[9]กพ!AE19</f>
        <v>17839.473684210527</v>
      </c>
      <c r="D19" s="41">
        <f>[9]มีค!AG19</f>
        <v>17222.727272727272</v>
      </c>
      <c r="E19" s="22">
        <f>[9]เมย!AG19</f>
        <v>15890</v>
      </c>
      <c r="F19" s="22">
        <f>[9]พค!AG19</f>
        <v>15802.941176470587</v>
      </c>
      <c r="G19" s="22">
        <f>[9]มิย!AG19</f>
        <v>16481.81818181818</v>
      </c>
      <c r="H19" s="22">
        <f>[9]กค!AG19</f>
        <v>16670</v>
      </c>
      <c r="I19" s="22">
        <f>[9]สค!AG19</f>
        <v>15480</v>
      </c>
      <c r="J19" s="22">
        <f>[9]กย!AG19</f>
        <v>15172.727272727272</v>
      </c>
      <c r="K19" s="22">
        <f>[9]ตค!AG19</f>
        <v>14226.190476190477</v>
      </c>
      <c r="L19" s="22">
        <f>[9]พย!AG19</f>
        <v>15540.476190476191</v>
      </c>
      <c r="M19" s="22">
        <f>[9]ธค!AG19</f>
        <v>17100</v>
      </c>
      <c r="N19" s="45">
        <f t="shared" si="1"/>
        <v>16278.91187415955</v>
      </c>
      <c r="O19" s="43">
        <f t="shared" si="0"/>
        <v>195346.9424899146</v>
      </c>
      <c r="P19" s="44">
        <f t="shared" si="2"/>
        <v>16278.91187415955</v>
      </c>
    </row>
    <row r="20" spans="1:18" x14ac:dyDescent="0.55000000000000004">
      <c r="A20" s="21" t="s">
        <v>49</v>
      </c>
      <c r="B20" s="22">
        <f>[9]มค!AG20</f>
        <v>17155.882352941175</v>
      </c>
      <c r="C20" s="22">
        <f>[9]กพ!AE20</f>
        <v>17597.36842105263</v>
      </c>
      <c r="D20" s="41">
        <f>[9]มีค!AG20</f>
        <v>17209.090909090908</v>
      </c>
      <c r="E20" s="22">
        <f>[9]เมย!AG20</f>
        <v>15803.333333333334</v>
      </c>
      <c r="F20" s="22">
        <f>[9]พค!AG20</f>
        <v>15802.941176470587</v>
      </c>
      <c r="G20" s="22">
        <f>[9]มิย!AG20</f>
        <v>16481.81818181818</v>
      </c>
      <c r="H20" s="22">
        <f>[9]กค!AG20</f>
        <v>16670</v>
      </c>
      <c r="I20" s="22">
        <f>[9]สค!AG20</f>
        <v>15480</v>
      </c>
      <c r="J20" s="22">
        <f>[9]กย!AG20</f>
        <v>15172.727272727272</v>
      </c>
      <c r="K20" s="22">
        <f>[9]ตค!AG20</f>
        <v>14226.190476190477</v>
      </c>
      <c r="L20" s="22">
        <f>[9]พย!AG20</f>
        <v>15540.476190476191</v>
      </c>
      <c r="M20" s="22">
        <f>[9]ธค!AG20</f>
        <v>17100</v>
      </c>
      <c r="N20" s="45">
        <f t="shared" si="1"/>
        <v>16186.652359508395</v>
      </c>
      <c r="O20" s="43">
        <f t="shared" si="0"/>
        <v>194239.82831410074</v>
      </c>
      <c r="P20" s="44">
        <f t="shared" si="2"/>
        <v>16186.652359508395</v>
      </c>
    </row>
    <row r="21" spans="1:18" x14ac:dyDescent="0.55000000000000004">
      <c r="A21" s="21" t="s">
        <v>25</v>
      </c>
      <c r="B21" s="22">
        <f>[9]มค!AG21</f>
        <v>0</v>
      </c>
      <c r="C21" s="22">
        <f>[9]กพ!AE23</f>
        <v>0</v>
      </c>
      <c r="D21" s="41">
        <f>[9]มีค!AG23</f>
        <v>0</v>
      </c>
      <c r="E21" s="22">
        <f>[9]เมย!AG23</f>
        <v>0</v>
      </c>
      <c r="F21" s="22">
        <f>[9]พค!AG23</f>
        <v>0</v>
      </c>
      <c r="G21" s="22">
        <f>[9]มิย!AG23</f>
        <v>0</v>
      </c>
      <c r="H21" s="22">
        <f>[9]กค!AG23</f>
        <v>0</v>
      </c>
      <c r="I21" s="22">
        <f>[9]สค!AG23</f>
        <v>0</v>
      </c>
      <c r="J21" s="22">
        <f>[9]กย!AG23</f>
        <v>0</v>
      </c>
      <c r="K21" s="22">
        <f>[9]ตค!AG23</f>
        <v>0</v>
      </c>
      <c r="L21" s="22">
        <f>[9]พย!AG23</f>
        <v>0</v>
      </c>
      <c r="M21" s="22">
        <f>[9]ธค!AG23</f>
        <v>0</v>
      </c>
      <c r="N21" s="45">
        <f>P21</f>
        <v>0</v>
      </c>
      <c r="O21" s="43">
        <f t="shared" si="0"/>
        <v>0</v>
      </c>
      <c r="P21" s="44">
        <f t="shared" si="2"/>
        <v>0</v>
      </c>
    </row>
    <row r="22" spans="1:18" x14ac:dyDescent="0.55000000000000004">
      <c r="A22" s="21" t="s">
        <v>47</v>
      </c>
      <c r="B22" s="22">
        <f>[9]มค!AG22</f>
        <v>16226.470588235294</v>
      </c>
      <c r="C22" s="22">
        <f>[9]กพ!AE24</f>
        <v>16592.105263157893</v>
      </c>
      <c r="D22" s="41">
        <f>[9]มีค!AG24</f>
        <v>16295.454545454546</v>
      </c>
      <c r="E22" s="22">
        <f>[9]เมย!AG24</f>
        <v>15103.333333333334</v>
      </c>
      <c r="F22" s="22">
        <f>[9]พค!AG24</f>
        <v>15008.823529411764</v>
      </c>
      <c r="G22" s="22">
        <f>[9]มิย!AG24</f>
        <v>15604.545454545454</v>
      </c>
      <c r="H22" s="22">
        <f>[9]กค!AG24</f>
        <v>15760</v>
      </c>
      <c r="I22" s="22">
        <f>[9]สค!AG24</f>
        <v>14650</v>
      </c>
      <c r="J22" s="22">
        <f>[9]กย!AG24</f>
        <v>14372.727272727272</v>
      </c>
      <c r="K22" s="22">
        <f>[9]ตค!AG24</f>
        <v>13526.190476190477</v>
      </c>
      <c r="L22" s="22">
        <f>[9]พย!AG24</f>
        <v>14821.428571428571</v>
      </c>
      <c r="M22" s="22">
        <f>[9]ธค!AG24</f>
        <v>16425</v>
      </c>
      <c r="N22" s="45">
        <f t="shared" si="1"/>
        <v>15365.50658620705</v>
      </c>
      <c r="O22" s="43">
        <f t="shared" si="0"/>
        <v>184386.0790344846</v>
      </c>
      <c r="P22" s="44">
        <f t="shared" si="2"/>
        <v>15365.50658620705</v>
      </c>
    </row>
    <row r="23" spans="1:18" x14ac:dyDescent="0.55000000000000004">
      <c r="A23" s="21" t="s">
        <v>67</v>
      </c>
      <c r="B23" s="24">
        <f>[9]มค!AG25</f>
        <v>0</v>
      </c>
      <c r="C23" s="24">
        <f>[9]กพ!AE25</f>
        <v>0</v>
      </c>
      <c r="D23" s="24">
        <f>[9]มีค!AG25</f>
        <v>0</v>
      </c>
      <c r="E23" s="24">
        <f>[9]เมย!AG25</f>
        <v>0</v>
      </c>
      <c r="F23" s="24">
        <f>[9]พค!AG25</f>
        <v>0</v>
      </c>
      <c r="G23" s="24">
        <f>[9]มิย!AG25</f>
        <v>0</v>
      </c>
      <c r="H23" s="24">
        <f>[9]กค!AG25</f>
        <v>0</v>
      </c>
      <c r="I23" s="24">
        <f>[9]สค!AG25</f>
        <v>0</v>
      </c>
      <c r="J23" s="22">
        <f>[9]กย!AG25</f>
        <v>0</v>
      </c>
      <c r="K23" s="22">
        <f>[9]ตค!AG25</f>
        <v>0</v>
      </c>
      <c r="L23" s="22">
        <f>[9]พย!AG25</f>
        <v>0</v>
      </c>
      <c r="M23" s="24">
        <f>[9]ธค!AG25</f>
        <v>0</v>
      </c>
      <c r="N23" s="47" t="s">
        <v>43</v>
      </c>
      <c r="O23" s="43">
        <f>SUM(B23:M23)</f>
        <v>0</v>
      </c>
      <c r="P23" s="44">
        <f>O23/12</f>
        <v>0</v>
      </c>
    </row>
    <row r="24" spans="1:18" x14ac:dyDescent="0.55000000000000004">
      <c r="A24" s="21" t="s">
        <v>16</v>
      </c>
      <c r="B24" s="24">
        <f>[9]มค!AG26</f>
        <v>15326.470588235294</v>
      </c>
      <c r="C24" s="24">
        <f>[9]กพ!AE26</f>
        <v>15660.526315789473</v>
      </c>
      <c r="D24" s="24">
        <f>[9]มีค!AG26</f>
        <v>15359.09090909091</v>
      </c>
      <c r="E24" s="24">
        <f>[9]เมย!AG26</f>
        <v>14330</v>
      </c>
      <c r="F24" s="24">
        <f>[9]พค!AG26</f>
        <v>14167.64705882353</v>
      </c>
      <c r="G24" s="24">
        <f>[9]มิย!AG26</f>
        <v>14704.545454545454</v>
      </c>
      <c r="H24" s="24">
        <f>[9]กค!AG26</f>
        <v>14860</v>
      </c>
      <c r="I24" s="24">
        <f>[9]สค!AG26</f>
        <v>13770</v>
      </c>
      <c r="J24" s="22">
        <f>[9]กย!AG26</f>
        <v>13568.181818181818</v>
      </c>
      <c r="K24" s="22">
        <f>[9]ตค!AG26</f>
        <v>12802.380952380952</v>
      </c>
      <c r="L24" s="22">
        <f>[9]พย!AG26</f>
        <v>14107.142857142857</v>
      </c>
      <c r="M24" s="24">
        <f>[9]ธค!AG26</f>
        <v>15745</v>
      </c>
      <c r="N24" s="48">
        <f>P24</f>
        <v>14533.415496182524</v>
      </c>
      <c r="O24" s="43">
        <f>SUM(B24:M24)</f>
        <v>174400.98595419028</v>
      </c>
      <c r="P24" s="44">
        <f>O24/12</f>
        <v>14533.415496182524</v>
      </c>
    </row>
    <row r="25" spans="1:18" x14ac:dyDescent="0.55000000000000004">
      <c r="A25" s="49" t="s">
        <v>27</v>
      </c>
      <c r="B25" s="50"/>
      <c r="C25" s="50"/>
      <c r="D25" s="50"/>
      <c r="E25" s="50"/>
      <c r="F25" s="50"/>
      <c r="G25" s="50"/>
      <c r="H25" s="50"/>
      <c r="I25" s="50"/>
      <c r="J25" s="50"/>
      <c r="K25" s="51"/>
      <c r="L25" s="50"/>
      <c r="M25" s="50"/>
      <c r="N25" s="52"/>
      <c r="O25" s="43"/>
      <c r="P25" s="44"/>
    </row>
    <row r="26" spans="1:18" x14ac:dyDescent="0.55000000000000004">
      <c r="A26" s="21" t="s">
        <v>28</v>
      </c>
      <c r="B26" s="22">
        <f>[9]มค!AG27</f>
        <v>9973.5294117647063</v>
      </c>
      <c r="C26" s="22">
        <f>[9]กพ!AE27</f>
        <v>9765.78947368421</v>
      </c>
      <c r="D26" s="22">
        <f>[9]มีค!AG27</f>
        <v>10036.363636363636</v>
      </c>
      <c r="E26" s="22">
        <f>[9]เมย!AG27</f>
        <v>10076.666666666666</v>
      </c>
      <c r="F26" s="22">
        <f>[9]พค!AG27</f>
        <v>9461.7647058823532</v>
      </c>
      <c r="G26" s="22">
        <f>[9]มิย!AG27</f>
        <v>9540.9090909090901</v>
      </c>
      <c r="H26" s="22">
        <f>[9]กค!AG27</f>
        <v>9595</v>
      </c>
      <c r="I26" s="22">
        <f>[9]สค!AG27</f>
        <v>8885</v>
      </c>
      <c r="J26" s="22">
        <f>[9]กย!AG27</f>
        <v>8872.7272727272721</v>
      </c>
      <c r="K26" s="22">
        <f>[9]ตค!AG27</f>
        <v>8459.5238095238092</v>
      </c>
      <c r="L26" s="22">
        <f>[9]พย!AG27</f>
        <v>9940.4761904761908</v>
      </c>
      <c r="M26" s="22">
        <f>[9]ธค!AG27</f>
        <v>11750</v>
      </c>
      <c r="N26" s="48">
        <f>P26</f>
        <v>9696.4791881664933</v>
      </c>
      <c r="O26" s="43">
        <f t="shared" ref="O26:O36" si="3">SUM(B26:M26)</f>
        <v>116357.75025799792</v>
      </c>
      <c r="P26" s="44">
        <f>O26/12</f>
        <v>9696.4791881664933</v>
      </c>
    </row>
    <row r="27" spans="1:18" x14ac:dyDescent="0.55000000000000004">
      <c r="A27" s="21" t="s">
        <v>46</v>
      </c>
      <c r="B27" s="22">
        <f>[9]มค!AG28</f>
        <v>9973.5294117647063</v>
      </c>
      <c r="C27" s="22">
        <f>[9]กพ!AE28</f>
        <v>9765.78947368421</v>
      </c>
      <c r="D27" s="22">
        <f>[9]มีค!AG28</f>
        <v>10036.363636363636</v>
      </c>
      <c r="E27" s="22">
        <f>[9]เมย!AG28</f>
        <v>10076.666666666666</v>
      </c>
      <c r="F27" s="22">
        <f>[9]พค!AG28</f>
        <v>9461.7647058823532</v>
      </c>
      <c r="G27" s="22">
        <f>[9]มิย!AG28</f>
        <v>9540.9090909090901</v>
      </c>
      <c r="H27" s="22">
        <f>[9]กค!AG28</f>
        <v>9595</v>
      </c>
      <c r="I27" s="22">
        <f>[9]สค!AG28</f>
        <v>8885</v>
      </c>
      <c r="J27" s="22">
        <f>[9]กย!AG28</f>
        <v>8872.7272727272721</v>
      </c>
      <c r="K27" s="22">
        <f>[9]ตค!AG28</f>
        <v>8459.5238095238092</v>
      </c>
      <c r="L27" s="22">
        <f>[9]พย!AG28</f>
        <v>9940.4761904761908</v>
      </c>
      <c r="M27" s="22">
        <f>[9]ธค!AG28</f>
        <v>11750</v>
      </c>
      <c r="N27" s="48">
        <f>P27</f>
        <v>9696.4791881664933</v>
      </c>
      <c r="O27" s="43">
        <f t="shared" si="3"/>
        <v>116357.75025799792</v>
      </c>
      <c r="P27" s="44">
        <f t="shared" ref="P27:P36" si="4">O27/12</f>
        <v>9696.4791881664933</v>
      </c>
    </row>
    <row r="28" spans="1:18" x14ac:dyDescent="0.55000000000000004">
      <c r="A28" s="21" t="s">
        <v>29</v>
      </c>
      <c r="B28" s="22">
        <f>[9]มค!AG29</f>
        <v>9473.5294117647063</v>
      </c>
      <c r="C28" s="22">
        <f>[9]กพ!AE29</f>
        <v>9265.78947368421</v>
      </c>
      <c r="D28" s="22">
        <f>[9]มีค!AG29</f>
        <v>9513.636363636364</v>
      </c>
      <c r="E28" s="22">
        <f>[9]เมย!AG29</f>
        <v>9476.6666666666661</v>
      </c>
      <c r="F28" s="22">
        <f>[9]พค!AG29</f>
        <v>9191.176470588236</v>
      </c>
      <c r="G28" s="22">
        <f>[9]มิย!AG29</f>
        <v>9340.9090909090901</v>
      </c>
      <c r="H28" s="22">
        <f>[9]กค!AG29</f>
        <v>9360</v>
      </c>
      <c r="I28" s="22">
        <f>[9]สค!AG29</f>
        <v>8550</v>
      </c>
      <c r="J28" s="22">
        <f>[9]กย!AG29</f>
        <v>8386.363636363636</v>
      </c>
      <c r="K28" s="22">
        <f>[9]ตค!AG29</f>
        <v>8040.4761904761908</v>
      </c>
      <c r="L28" s="22">
        <f>[9]พย!AG29</f>
        <v>9407.1428571428569</v>
      </c>
      <c r="M28" s="22">
        <f>[9]ธค!AG29</f>
        <v>10810</v>
      </c>
      <c r="N28" s="53">
        <f>P28</f>
        <v>9234.6408467693291</v>
      </c>
      <c r="O28" s="43">
        <f>SUM(B28:M28)</f>
        <v>110815.69016123195</v>
      </c>
      <c r="P28" s="44">
        <f>O28/12</f>
        <v>9234.6408467693291</v>
      </c>
    </row>
    <row r="29" spans="1:18" x14ac:dyDescent="0.55000000000000004">
      <c r="A29" s="21" t="s">
        <v>46</v>
      </c>
      <c r="B29" s="22">
        <f>[9]มค!AG30</f>
        <v>9473.5294117647063</v>
      </c>
      <c r="C29" s="22">
        <f>[9]กพ!AE30</f>
        <v>9265.78947368421</v>
      </c>
      <c r="D29" s="22">
        <f>[9]มีค!AG30</f>
        <v>9513.636363636364</v>
      </c>
      <c r="E29" s="22">
        <f>[9]เมย!AG30</f>
        <v>9476.6666666666661</v>
      </c>
      <c r="F29" s="22">
        <f>[9]พค!AG30</f>
        <v>9191.176470588236</v>
      </c>
      <c r="G29" s="22">
        <f>[9]มิย!AG30</f>
        <v>9340.9090909090901</v>
      </c>
      <c r="H29" s="22">
        <f>[9]กค!AG30</f>
        <v>9360</v>
      </c>
      <c r="I29" s="22">
        <f>[9]สค!AG30</f>
        <v>8550</v>
      </c>
      <c r="J29" s="22">
        <f>[9]กย!AG30</f>
        <v>8386.363636363636</v>
      </c>
      <c r="K29" s="22">
        <f>[9]ตค!AG30</f>
        <v>8040.4761904761908</v>
      </c>
      <c r="L29" s="22">
        <f>[9]พย!AG30</f>
        <v>9407.1428571428569</v>
      </c>
      <c r="M29" s="22">
        <f>[9]ธค!AG30</f>
        <v>10810</v>
      </c>
      <c r="N29" s="48">
        <f>P29</f>
        <v>9234.6408467693291</v>
      </c>
      <c r="O29" s="43">
        <f t="shared" si="3"/>
        <v>110815.69016123195</v>
      </c>
      <c r="P29" s="44">
        <f t="shared" si="4"/>
        <v>9234.6408467693291</v>
      </c>
    </row>
    <row r="30" spans="1:18" x14ac:dyDescent="0.55000000000000004">
      <c r="A30" s="49" t="s">
        <v>30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2"/>
      <c r="O30" s="43"/>
      <c r="P30" s="44"/>
    </row>
    <row r="31" spans="1:18" x14ac:dyDescent="0.55000000000000004">
      <c r="A31" s="21" t="s">
        <v>31</v>
      </c>
      <c r="B31" s="22">
        <f>[9]มค!AG31</f>
        <v>13250</v>
      </c>
      <c r="C31" s="22">
        <f>[9]กพ!AE31</f>
        <v>13250</v>
      </c>
      <c r="D31" s="22">
        <f>[9]มีค!AG31</f>
        <v>13204.545454545454</v>
      </c>
      <c r="E31" s="22">
        <f>[9]เมย!AG31</f>
        <v>13050</v>
      </c>
      <c r="F31" s="22">
        <f>[9]พค!AG31</f>
        <v>13050</v>
      </c>
      <c r="G31" s="22">
        <f>[9]มิย!AG31</f>
        <v>13050</v>
      </c>
      <c r="H31" s="22">
        <f>[9]กค!AG31</f>
        <v>13050</v>
      </c>
      <c r="I31" s="22">
        <f>[9]สค!AG31</f>
        <v>13050</v>
      </c>
      <c r="J31" s="22">
        <f>[9]กย!AG31</f>
        <v>14245.454545454546</v>
      </c>
      <c r="K31" s="22">
        <f>[9]ตค!AG31</f>
        <v>14388.095238095239</v>
      </c>
      <c r="L31" s="22">
        <f>[9]พย!AG31</f>
        <v>17573.809523809523</v>
      </c>
      <c r="M31" s="22">
        <f>[9]ธค!AG31</f>
        <v>22800</v>
      </c>
      <c r="N31" s="48">
        <f t="shared" ref="N31:N36" si="5">P31</f>
        <v>14496.825396825398</v>
      </c>
      <c r="O31" s="67">
        <f t="shared" si="3"/>
        <v>173961.90476190476</v>
      </c>
      <c r="P31" s="44">
        <f t="shared" si="4"/>
        <v>14496.825396825398</v>
      </c>
    </row>
    <row r="32" spans="1:18" x14ac:dyDescent="0.55000000000000004">
      <c r="A32" s="21" t="s">
        <v>50</v>
      </c>
      <c r="B32" s="22">
        <f>[9]มค!AG32</f>
        <v>13755.882352941177</v>
      </c>
      <c r="C32" s="22">
        <f>[9]กพ!AE32</f>
        <v>13865.78947368421</v>
      </c>
      <c r="D32" s="22">
        <f>[9]มีค!AG32</f>
        <v>13900</v>
      </c>
      <c r="E32" s="22">
        <f>[9]เมย!AG32</f>
        <v>13770</v>
      </c>
      <c r="F32" s="22">
        <f>[9]พค!AG32</f>
        <v>13697.058823529413</v>
      </c>
      <c r="G32" s="22">
        <f>[9]มิย!AG32</f>
        <v>13577.272727272728</v>
      </c>
      <c r="H32" s="22">
        <f>[9]กค!AG32</f>
        <v>13950</v>
      </c>
      <c r="I32" s="22">
        <f>[9]สค!AG32</f>
        <v>13670</v>
      </c>
      <c r="J32" s="22">
        <f>[9]กย!AG32</f>
        <v>14400</v>
      </c>
      <c r="K32" s="22">
        <f>[9]ตค!AG32</f>
        <v>14388.095238095239</v>
      </c>
      <c r="L32" s="22">
        <f>[9]พย!AG32</f>
        <v>17573.809523809523</v>
      </c>
      <c r="M32" s="22">
        <f>[9]ธค!AG32</f>
        <v>22800</v>
      </c>
      <c r="N32" s="48">
        <f t="shared" si="5"/>
        <v>14945.659011611024</v>
      </c>
      <c r="O32" s="67">
        <f t="shared" si="3"/>
        <v>179347.90813933228</v>
      </c>
      <c r="P32" s="44">
        <f t="shared" si="4"/>
        <v>14945.659011611024</v>
      </c>
    </row>
    <row r="33" spans="1:16" x14ac:dyDescent="0.55000000000000004">
      <c r="A33" s="21" t="s">
        <v>33</v>
      </c>
      <c r="B33" s="22">
        <f>[9]มค!AG33</f>
        <v>12250</v>
      </c>
      <c r="C33" s="22">
        <f>[9]กพ!AE33</f>
        <v>12250</v>
      </c>
      <c r="D33" s="22">
        <f>[9]มีค!AG33</f>
        <v>12204.545454545454</v>
      </c>
      <c r="E33" s="22">
        <f>[9]เมย!AG33</f>
        <v>12050</v>
      </c>
      <c r="F33" s="22">
        <f>[9]พค!AG33</f>
        <v>12050</v>
      </c>
      <c r="G33" s="22">
        <f>[9]มิย!AG33</f>
        <v>12050</v>
      </c>
      <c r="H33" s="22">
        <f>[9]กค!AG33</f>
        <v>12050</v>
      </c>
      <c r="I33" s="22">
        <f>[9]สค!AG33</f>
        <v>12050</v>
      </c>
      <c r="J33" s="22">
        <f>[9]กย!AG33</f>
        <v>13363.636363636364</v>
      </c>
      <c r="K33" s="22">
        <f>[9]ตค!AG33</f>
        <v>13721.428571428571</v>
      </c>
      <c r="L33" s="22">
        <f>[9]พย!AG33</f>
        <v>17002.380952380954</v>
      </c>
      <c r="M33" s="22">
        <f>[9]ธค!AG33</f>
        <v>21950</v>
      </c>
      <c r="N33" s="48">
        <f t="shared" si="5"/>
        <v>13582.665945165945</v>
      </c>
      <c r="O33" s="67">
        <f t="shared" si="3"/>
        <v>162991.99134199135</v>
      </c>
      <c r="P33" s="44">
        <f t="shared" si="4"/>
        <v>13582.665945165945</v>
      </c>
    </row>
    <row r="34" spans="1:16" x14ac:dyDescent="0.55000000000000004">
      <c r="A34" s="21" t="s">
        <v>50</v>
      </c>
      <c r="B34" s="22">
        <f>[9]มค!AG34</f>
        <v>12902.941176470587</v>
      </c>
      <c r="C34" s="22">
        <f>[9]กพ!AE34</f>
        <v>13050</v>
      </c>
      <c r="D34" s="22">
        <f>[9]มีค!AG34</f>
        <v>13413.636363636364</v>
      </c>
      <c r="E34" s="22">
        <f>[9]เมย!AG34</f>
        <v>13450</v>
      </c>
      <c r="F34" s="22">
        <f>[9]พค!AG34</f>
        <v>13450</v>
      </c>
      <c r="G34" s="22">
        <f>[9]มิย!AG34</f>
        <v>13527.272727272728</v>
      </c>
      <c r="H34" s="22">
        <f>[9]กค!AG34</f>
        <v>13650</v>
      </c>
      <c r="I34" s="22">
        <f>[9]สค!AG34</f>
        <v>13650</v>
      </c>
      <c r="J34" s="22">
        <f>[9]กย!AG34</f>
        <v>13727.272727272728</v>
      </c>
      <c r="K34" s="22">
        <f>[9]ตค!AG34</f>
        <v>13721.428571428571</v>
      </c>
      <c r="L34" s="22">
        <f>[9]พย!AG34</f>
        <v>17002.380952380954</v>
      </c>
      <c r="M34" s="22">
        <f>[9]ธค!AG34</f>
        <v>21950</v>
      </c>
      <c r="N34" s="48">
        <f>P34</f>
        <v>14457.911043205162</v>
      </c>
      <c r="O34" s="67">
        <f t="shared" si="3"/>
        <v>173494.93251846195</v>
      </c>
      <c r="P34" s="44">
        <f t="shared" si="4"/>
        <v>14457.911043205162</v>
      </c>
    </row>
    <row r="35" spans="1:16" x14ac:dyDescent="0.55000000000000004">
      <c r="A35" s="21" t="s">
        <v>51</v>
      </c>
      <c r="B35" s="24">
        <f>[9]มค!AG37</f>
        <v>13950</v>
      </c>
      <c r="C35" s="22">
        <f>[9]กพ!AE37</f>
        <v>13950</v>
      </c>
      <c r="D35" s="22">
        <f>[9]มีค!AG37</f>
        <v>13904.545454545454</v>
      </c>
      <c r="E35" s="22">
        <f>[9]เมย!AG37</f>
        <v>13750</v>
      </c>
      <c r="F35" s="22">
        <f>[9]พค!AG35</f>
        <v>10550</v>
      </c>
      <c r="G35" s="22">
        <f>[9]มิย!AG37</f>
        <v>13750</v>
      </c>
      <c r="H35" s="22">
        <f>[9]กค!AG37</f>
        <v>13750</v>
      </c>
      <c r="I35" s="22">
        <f>[9]สค!AG37</f>
        <v>13750</v>
      </c>
      <c r="J35" s="22">
        <f>[9]กย!AG37</f>
        <v>14754.545454545454</v>
      </c>
      <c r="K35" s="22">
        <f>[9]ตค!AG37</f>
        <v>14950</v>
      </c>
      <c r="L35" s="22">
        <f>[9]พย!AG37</f>
        <v>18502.380952380954</v>
      </c>
      <c r="M35" s="22">
        <f>[9]ธค!AG37</f>
        <v>24000</v>
      </c>
      <c r="N35" s="48">
        <f t="shared" si="5"/>
        <v>14963.455988455988</v>
      </c>
      <c r="O35" s="67">
        <f t="shared" si="3"/>
        <v>179561.47186147186</v>
      </c>
      <c r="P35" s="44">
        <f t="shared" si="4"/>
        <v>14963.455988455988</v>
      </c>
    </row>
    <row r="36" spans="1:16" x14ac:dyDescent="0.55000000000000004">
      <c r="A36" s="21" t="s">
        <v>52</v>
      </c>
      <c r="B36" s="24">
        <f>[9]มค!AG38</f>
        <v>14755.882352941177</v>
      </c>
      <c r="C36" s="22">
        <f>[9]กพ!AE38</f>
        <v>14865.78947368421</v>
      </c>
      <c r="D36" s="22">
        <f>[9]มีค!AG38</f>
        <v>14513.636363636364</v>
      </c>
      <c r="E36" s="22">
        <f>[9]เมย!AG38</f>
        <v>14196.666666666666</v>
      </c>
      <c r="F36" s="22">
        <f>[9]พค!AG36</f>
        <v>10550</v>
      </c>
      <c r="G36" s="22">
        <f>[9]มิย!AG38</f>
        <v>14036.363636363636</v>
      </c>
      <c r="H36" s="22">
        <f>[9]กค!AG38</f>
        <v>15000</v>
      </c>
      <c r="I36" s="22">
        <f>[9]สค!AG38</f>
        <v>14110</v>
      </c>
      <c r="J36" s="22">
        <f>[9]กย!AG38</f>
        <v>14845.454545454546</v>
      </c>
      <c r="K36" s="22">
        <f>[9]ตค!AG38</f>
        <v>14950</v>
      </c>
      <c r="L36" s="22">
        <f>[9]พย!AG38</f>
        <v>18502.380952380954</v>
      </c>
      <c r="M36" s="22">
        <f>[9]ธค!AG38</f>
        <v>24000</v>
      </c>
      <c r="N36" s="48">
        <f t="shared" si="5"/>
        <v>15360.514499260629</v>
      </c>
      <c r="O36" s="67">
        <f t="shared" si="3"/>
        <v>184326.17399112755</v>
      </c>
      <c r="P36" s="44">
        <f t="shared" si="4"/>
        <v>15360.514499260629</v>
      </c>
    </row>
    <row r="37" spans="1:16" x14ac:dyDescent="0.55000000000000004">
      <c r="A37" s="49" t="s">
        <v>35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2"/>
      <c r="O37" s="67"/>
      <c r="P37" s="44"/>
    </row>
    <row r="38" spans="1:16" x14ac:dyDescent="0.55000000000000004">
      <c r="A38" s="21" t="s">
        <v>57</v>
      </c>
      <c r="B38" s="24">
        <f>[9]มค!AG35</f>
        <v>10597.058823529413</v>
      </c>
      <c r="C38" s="22">
        <f>[9]กพ!AE35</f>
        <v>10907.894736842105</v>
      </c>
      <c r="D38" s="22">
        <f>[9]มีค!AG35</f>
        <v>11027.272727272728</v>
      </c>
      <c r="E38" s="22">
        <f>[9]เมย!AG35</f>
        <v>10850</v>
      </c>
      <c r="F38" s="22">
        <f>[9]พค!AG35</f>
        <v>10550</v>
      </c>
      <c r="G38" s="22">
        <f>[9]มิย!AG35</f>
        <v>10550</v>
      </c>
      <c r="H38" s="22">
        <f>[9]กค!AG35</f>
        <v>10630</v>
      </c>
      <c r="I38" s="22">
        <f>[9]สค!AG35</f>
        <v>11015</v>
      </c>
      <c r="J38" s="22">
        <f>[9]กย!AG35</f>
        <v>11913.636363636364</v>
      </c>
      <c r="K38" s="22">
        <f>[9]ตค!AG35</f>
        <v>12964.285714285714</v>
      </c>
      <c r="L38" s="22">
        <f>[9]พย!AG35</f>
        <v>14026.190476190477</v>
      </c>
      <c r="M38" s="22">
        <f>[9]ธค!AG35</f>
        <v>16025</v>
      </c>
      <c r="N38" s="48">
        <f>P38</f>
        <v>11754.694903479734</v>
      </c>
      <c r="O38" s="67">
        <f>SUM(B38:M38)</f>
        <v>141056.33884175681</v>
      </c>
      <c r="P38" s="44">
        <f>O38/12</f>
        <v>11754.694903479734</v>
      </c>
    </row>
    <row r="39" spans="1:16" x14ac:dyDescent="0.55000000000000004">
      <c r="A39" s="21" t="s">
        <v>58</v>
      </c>
      <c r="B39" s="24">
        <f>[9]มค!AG36</f>
        <v>10597.058823529413</v>
      </c>
      <c r="C39" s="22">
        <f>[9]กพ!AE36</f>
        <v>10907.894736842105</v>
      </c>
      <c r="D39" s="22">
        <f>[9]มีค!AG36</f>
        <v>11027.272727272728</v>
      </c>
      <c r="E39" s="22">
        <f>[9]เมย!AG36</f>
        <v>10850</v>
      </c>
      <c r="F39" s="22">
        <f>[9]พค!AG36</f>
        <v>10550</v>
      </c>
      <c r="G39" s="22">
        <f>[9]มิย!AG36</f>
        <v>10550</v>
      </c>
      <c r="H39" s="22">
        <f>[9]กค!AG36</f>
        <v>10630</v>
      </c>
      <c r="I39" s="22">
        <f>[9]สค!AG36</f>
        <v>11015</v>
      </c>
      <c r="J39" s="22">
        <f>[9]กย!AG36</f>
        <v>11913.636363636364</v>
      </c>
      <c r="K39" s="22">
        <f>[9]ตค!AG36</f>
        <v>12964.285714285714</v>
      </c>
      <c r="L39" s="22">
        <f>[9]พย!AG36</f>
        <v>14026.190476190477</v>
      </c>
      <c r="M39" s="22">
        <f>[9]ธค!AG36</f>
        <v>16025</v>
      </c>
      <c r="N39" s="48">
        <f>AVERAGE(P39)</f>
        <v>11754.694903479734</v>
      </c>
      <c r="O39" s="67">
        <f>SUM(B39:M39)</f>
        <v>141056.33884175681</v>
      </c>
      <c r="P39" s="44">
        <f t="shared" ref="P39:P44" si="6">O39/12</f>
        <v>11754.694903479734</v>
      </c>
    </row>
    <row r="40" spans="1:16" x14ac:dyDescent="0.55000000000000004">
      <c r="A40" s="49" t="s">
        <v>37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43"/>
      <c r="P40" s="44"/>
    </row>
    <row r="41" spans="1:16" x14ac:dyDescent="0.55000000000000004">
      <c r="A41" s="21" t="s">
        <v>38</v>
      </c>
      <c r="B41" s="22">
        <f>[9]มค!AG39</f>
        <v>7579.411764705882</v>
      </c>
      <c r="C41" s="22">
        <f>[9]กพ!AE39</f>
        <v>7239.4736842105267</v>
      </c>
      <c r="D41" s="22">
        <f>[9]มีค!AG39</f>
        <v>7077.272727272727</v>
      </c>
      <c r="E41" s="22">
        <f>[9]เมย!AG39</f>
        <v>6156.666666666667</v>
      </c>
      <c r="F41" s="22">
        <f>[9]พค!AG39</f>
        <v>4644.1176470588234</v>
      </c>
      <c r="G41" s="22">
        <f>[9]มิย!AG39</f>
        <v>4909.090909090909</v>
      </c>
      <c r="H41" s="22">
        <f>[9]กค!AG39</f>
        <v>6025</v>
      </c>
      <c r="I41" s="22">
        <f>[9]สค!AG39</f>
        <v>5840</v>
      </c>
      <c r="J41" s="22">
        <f>[9]กย!AG39</f>
        <v>5709.090909090909</v>
      </c>
      <c r="K41" s="22">
        <f>[9]ตค!AG39</f>
        <v>6859.5238095238092</v>
      </c>
      <c r="L41" s="22">
        <f>[9]พย!AG39</f>
        <v>6654.7619047619046</v>
      </c>
      <c r="M41" s="22">
        <f>[9]ธค!AG39</f>
        <v>7325</v>
      </c>
      <c r="N41" s="48">
        <f>P41</f>
        <v>6334.9508351985132</v>
      </c>
      <c r="O41" s="43">
        <f>SUM(B41:M41)</f>
        <v>76019.410022382159</v>
      </c>
      <c r="P41" s="44">
        <f t="shared" si="6"/>
        <v>6334.9508351985132</v>
      </c>
    </row>
    <row r="42" spans="1:16" x14ac:dyDescent="0.55000000000000004">
      <c r="A42" s="21" t="s">
        <v>39</v>
      </c>
      <c r="B42" s="22">
        <f>[9]มค!AG40</f>
        <v>8926.4705882352937</v>
      </c>
      <c r="C42" s="22">
        <f>[9]กพ!AE40</f>
        <v>8181.5789473684208</v>
      </c>
      <c r="D42" s="22">
        <f>[9]มีค!AG40</f>
        <v>8109.090909090909</v>
      </c>
      <c r="E42" s="22">
        <f>[9]เมย!AG40</f>
        <v>7463.333333333333</v>
      </c>
      <c r="F42" s="22">
        <f>[9]พค!AG40</f>
        <v>5920.588235294118</v>
      </c>
      <c r="G42" s="22">
        <f>[9]มิย!AG40</f>
        <v>6040.909090909091</v>
      </c>
      <c r="H42" s="22">
        <f>[9]กค!AG40</f>
        <v>6725</v>
      </c>
      <c r="I42" s="22">
        <f>[9]สค!AG40</f>
        <v>6835</v>
      </c>
      <c r="J42" s="22">
        <f>[9]กย!AG40</f>
        <v>6413.636363636364</v>
      </c>
      <c r="K42" s="22">
        <f>[9]ตค!AG40</f>
        <v>7150</v>
      </c>
      <c r="L42" s="22">
        <f>[9]พย!AG40</f>
        <v>7554.7619047619046</v>
      </c>
      <c r="M42" s="22">
        <f>[9]ธค!AG40</f>
        <v>8335</v>
      </c>
      <c r="N42" s="48">
        <f>P42</f>
        <v>7304.6141143857858</v>
      </c>
      <c r="O42" s="43">
        <f>SUM(B42:M42)</f>
        <v>87655.36937262943</v>
      </c>
      <c r="P42" s="44">
        <f t="shared" si="6"/>
        <v>7304.6141143857858</v>
      </c>
    </row>
    <row r="43" spans="1:16" x14ac:dyDescent="0.55000000000000004">
      <c r="A43" s="21" t="s">
        <v>40</v>
      </c>
      <c r="B43" s="41">
        <f>[9]มค!AG41</f>
        <v>1050</v>
      </c>
      <c r="C43" s="22">
        <f>[9]กพ!AE41</f>
        <v>1050</v>
      </c>
      <c r="D43" s="22">
        <f>[9]มีค!AG41</f>
        <v>1050</v>
      </c>
      <c r="E43" s="22">
        <f>[9]เมย!AG41</f>
        <v>1050</v>
      </c>
      <c r="F43" s="22">
        <f>[9]พค!AG41</f>
        <v>1050</v>
      </c>
      <c r="G43" s="22">
        <f>[9]มิย!AG41</f>
        <v>1050</v>
      </c>
      <c r="H43" s="22">
        <f>[9]กค!AG41</f>
        <v>1050</v>
      </c>
      <c r="I43" s="22">
        <f>[9]สค!AG41</f>
        <v>1050</v>
      </c>
      <c r="J43" s="22">
        <f>[9]กย!AG41</f>
        <v>1050</v>
      </c>
      <c r="K43" s="22">
        <f>[9]ตค!AG41</f>
        <v>1050</v>
      </c>
      <c r="L43" s="22">
        <f>[9]พย!AG41</f>
        <v>1050</v>
      </c>
      <c r="M43" s="22">
        <f>[9]ธค!AG41</f>
        <v>1050</v>
      </c>
      <c r="N43" s="48">
        <f>P43</f>
        <v>1050</v>
      </c>
      <c r="O43" s="43">
        <f>SUM(B43:M43)</f>
        <v>12600</v>
      </c>
      <c r="P43" s="44">
        <f t="shared" si="6"/>
        <v>1050</v>
      </c>
    </row>
    <row r="44" spans="1:16" x14ac:dyDescent="0.55000000000000004">
      <c r="A44" s="31" t="s">
        <v>41</v>
      </c>
      <c r="B44" s="25">
        <f>[9]มค!AG42</f>
        <v>7044.1176470588234</v>
      </c>
      <c r="C44" s="25">
        <f>[9]กพ!AE42</f>
        <v>6513.1578947368425</v>
      </c>
      <c r="D44" s="25">
        <f>[9]มีค!AG42</f>
        <v>6218.181818181818</v>
      </c>
      <c r="E44" s="25">
        <f>[9]เมย!AG42</f>
        <v>5303.333333333333</v>
      </c>
      <c r="F44" s="25">
        <f>[9]พค!AG42</f>
        <v>4538.2352941176468</v>
      </c>
      <c r="G44" s="25">
        <f>[9]มิย!AG42</f>
        <v>4381.818181818182</v>
      </c>
      <c r="H44" s="25">
        <f>[9]กค!AG42</f>
        <v>4525</v>
      </c>
      <c r="I44" s="25">
        <f>[9]สค!AG42</f>
        <v>4430</v>
      </c>
      <c r="J44" s="25">
        <f>[9]กย!AG42</f>
        <v>4286.363636363636</v>
      </c>
      <c r="K44" s="25">
        <f>[9]ตค!AG42</f>
        <v>4807.1428571428569</v>
      </c>
      <c r="L44" s="25">
        <f>[9]พย!AG42</f>
        <v>5411.9047619047615</v>
      </c>
      <c r="M44" s="25">
        <f>[9]ธค!AG42</f>
        <v>6680</v>
      </c>
      <c r="N44" s="54">
        <f>P44</f>
        <v>5344.9379520548246</v>
      </c>
      <c r="O44" s="43">
        <f>SUM(B44:M44)</f>
        <v>64139.255424657895</v>
      </c>
      <c r="P44" s="44">
        <f t="shared" si="6"/>
        <v>5344.9379520548246</v>
      </c>
    </row>
    <row r="45" spans="1:16" x14ac:dyDescent="0.55000000000000004">
      <c r="A45" s="55" t="s">
        <v>59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7"/>
      <c r="O45" s="43"/>
      <c r="P45" s="44"/>
    </row>
    <row r="46" spans="1:16" x14ac:dyDescent="0.55000000000000004">
      <c r="A46" s="58" t="s">
        <v>60</v>
      </c>
      <c r="B46" s="60">
        <f>[9]มค!AG43</f>
        <v>23467.647058823528</v>
      </c>
      <c r="C46" s="60">
        <f>[9]กพ!AE43</f>
        <v>24134.21052631579</v>
      </c>
      <c r="D46" s="60">
        <f>[9]มีค!AG43</f>
        <v>23931.81818181818</v>
      </c>
      <c r="E46" s="60">
        <f>[9]เมย!AG43</f>
        <v>22583.333333333332</v>
      </c>
      <c r="F46" s="60">
        <f>[9]พค!AG43</f>
        <v>23638.235294117647</v>
      </c>
      <c r="G46" s="60">
        <f>[9]มิย!AG43</f>
        <v>24345.454545454544</v>
      </c>
      <c r="H46" s="60">
        <f>[9]กค!AG43</f>
        <v>24940</v>
      </c>
      <c r="I46" s="60">
        <f>[9]สค!AG43</f>
        <v>22295</v>
      </c>
      <c r="J46" s="60">
        <f>[9]กย!AG43</f>
        <v>21981.81818181818</v>
      </c>
      <c r="K46" s="60">
        <f>[9]ตค!AG43</f>
        <v>19675</v>
      </c>
      <c r="L46" s="60">
        <f>[9]พย!AG43</f>
        <v>22907.142857142859</v>
      </c>
      <c r="M46" s="60">
        <f>[9]ธค!AG43</f>
        <v>25895</v>
      </c>
      <c r="N46" s="48">
        <f>P46</f>
        <v>23316.221664902008</v>
      </c>
      <c r="O46" s="43">
        <f>SUM(B46:M46)</f>
        <v>279794.65997882409</v>
      </c>
      <c r="P46" s="44">
        <f>O46/12</f>
        <v>23316.221664902008</v>
      </c>
    </row>
    <row r="47" spans="1:16" x14ac:dyDescent="0.55000000000000004">
      <c r="A47" s="58" t="s">
        <v>61</v>
      </c>
      <c r="B47" s="60">
        <f>[9]มค!AG44</f>
        <v>23467.647058823528</v>
      </c>
      <c r="C47" s="60">
        <f>[9]กพ!AE44</f>
        <v>24134.21052631579</v>
      </c>
      <c r="D47" s="60">
        <f>[9]มีค!AG44</f>
        <v>23931.81818181818</v>
      </c>
      <c r="E47" s="60">
        <f>[9]เมย!AG44</f>
        <v>22583.333333333332</v>
      </c>
      <c r="F47" s="60">
        <f>[9]พค!AG44</f>
        <v>23638.235294117647</v>
      </c>
      <c r="G47" s="60">
        <f>[9]มิย!AG44</f>
        <v>24345.454545454544</v>
      </c>
      <c r="H47" s="60">
        <f>[9]กค!AG44</f>
        <v>24940</v>
      </c>
      <c r="I47" s="60">
        <f>[9]สค!AG44</f>
        <v>22295</v>
      </c>
      <c r="J47" s="60">
        <f>[9]กย!AG44</f>
        <v>21981.81818181818</v>
      </c>
      <c r="K47" s="60">
        <f>[9]ตค!AG44</f>
        <v>19675</v>
      </c>
      <c r="L47" s="60">
        <f>[9]พย!AG44</f>
        <v>22907.142857142859</v>
      </c>
      <c r="M47" s="60">
        <f>[9]ธค!AG44</f>
        <v>25895</v>
      </c>
      <c r="N47" s="48">
        <f>P47</f>
        <v>23316.221664902008</v>
      </c>
      <c r="O47" s="67">
        <f>SUM(B47:M47)</f>
        <v>279794.65997882409</v>
      </c>
      <c r="P47" s="44">
        <f>O47/12</f>
        <v>23316.221664902008</v>
      </c>
    </row>
    <row r="48" spans="1:16" x14ac:dyDescent="0.55000000000000004">
      <c r="A48" s="58" t="s">
        <v>62</v>
      </c>
      <c r="B48" s="60">
        <f>[9]มค!AG45</f>
        <v>12991.176470588236</v>
      </c>
      <c r="C48" s="60">
        <f>[9]กพ!AE45</f>
        <v>13655.263157894737</v>
      </c>
      <c r="D48" s="60">
        <f>[9]มีค!AG45</f>
        <v>15536.363636363636</v>
      </c>
      <c r="E48" s="60">
        <f>[9]เมย!AG45</f>
        <v>14783.333333333334</v>
      </c>
      <c r="F48" s="60">
        <f>[9]พค!AG45</f>
        <v>14061.764705882353</v>
      </c>
      <c r="G48" s="60">
        <f>[9]มิย!AG45</f>
        <v>14495.454545454546</v>
      </c>
      <c r="H48" s="60">
        <f>[9]กค!AG45</f>
        <v>14430</v>
      </c>
      <c r="I48" s="60">
        <f>[9]สค!AG45</f>
        <v>12750</v>
      </c>
      <c r="J48" s="60">
        <f>[9]กย!AG45</f>
        <v>10554.545454545454</v>
      </c>
      <c r="K48" s="60">
        <f>[9]ตค!AG45</f>
        <v>9580</v>
      </c>
      <c r="L48" s="60">
        <f>[9]พย!AG45</f>
        <v>11235.714285714286</v>
      </c>
      <c r="M48" s="60">
        <f>[9]ธค!AG45</f>
        <v>12705</v>
      </c>
      <c r="N48" s="48">
        <f>P48</f>
        <v>13064.88463248138</v>
      </c>
      <c r="O48" s="67">
        <f>SUM(B48:M48)</f>
        <v>156778.61558977657</v>
      </c>
      <c r="P48" s="44">
        <f>O48/12</f>
        <v>13064.88463248138</v>
      </c>
    </row>
    <row r="49" spans="1:16" x14ac:dyDescent="0.55000000000000004">
      <c r="A49" s="61" t="s">
        <v>61</v>
      </c>
      <c r="B49" s="63">
        <f>[9]มค!AG46</f>
        <v>12991.176470588236</v>
      </c>
      <c r="C49" s="63">
        <f>[9]กพ!AE46</f>
        <v>13655.263157894737</v>
      </c>
      <c r="D49" s="63">
        <f>[9]มีค!AG46</f>
        <v>15536.363636363636</v>
      </c>
      <c r="E49" s="63">
        <f>[9]เมย!AG46</f>
        <v>14783.333333333334</v>
      </c>
      <c r="F49" s="63">
        <f>[9]พค!AG46</f>
        <v>14061.764705882353</v>
      </c>
      <c r="G49" s="63">
        <f>[9]มิย!AG46</f>
        <v>14495.454545454546</v>
      </c>
      <c r="H49" s="63">
        <f>[9]กค!AG46</f>
        <v>14430</v>
      </c>
      <c r="I49" s="63">
        <f>[9]สค!AG46</f>
        <v>12750</v>
      </c>
      <c r="J49" s="63">
        <f>[9]กย!AG46</f>
        <v>10554.545454545454</v>
      </c>
      <c r="K49" s="63">
        <f>[9]ตค!AG46</f>
        <v>9580</v>
      </c>
      <c r="L49" s="63">
        <f>[9]พย!AG46</f>
        <v>11235.714285714286</v>
      </c>
      <c r="M49" s="63">
        <f>[9]ธค!AG46</f>
        <v>12705</v>
      </c>
      <c r="N49" s="54">
        <f>P49</f>
        <v>13064.88463248138</v>
      </c>
      <c r="O49" s="67">
        <f>SUM(B49:M49)</f>
        <v>156778.61558977657</v>
      </c>
      <c r="P49" s="44">
        <f>O49/12</f>
        <v>13064.88463248138</v>
      </c>
    </row>
    <row r="50" spans="1:16" x14ac:dyDescent="0.55000000000000004">
      <c r="A50" s="73" t="s">
        <v>79</v>
      </c>
    </row>
  </sheetData>
  <mergeCells count="1">
    <mergeCell ref="A1:N1"/>
  </mergeCells>
  <pageMargins left="0.47244094488188981" right="0.15748031496062992" top="0.31" bottom="0.39370078740157483" header="0.31496062992125984" footer="0.1574803149606299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Item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'46'!Print_Area</vt:lpstr>
      <vt:lpstr>'47'!Print_Area</vt:lpstr>
      <vt:lpstr>Item!Print_Area</vt:lpstr>
      <vt:lpstr>Item!Print_Titles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2017-03-17T02:40:04Z</dcterms:modified>
</cp:coreProperties>
</file>