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https://d.docs.live.net/900e40c3c928364d/Work/PHSI3x11 - 2017/"/>
    </mc:Choice>
  </mc:AlternateContent>
  <xr:revisionPtr revIDLastSave="199" documentId="605098EBD6277E20525594F306922E10259BA784" xr6:coauthVersionLast="23" xr6:coauthVersionMax="23" xr10:uidLastSave="{778CE11B-81C2-4F6E-A4FC-023EBE7ABE67}"/>
  <bookViews>
    <workbookView xWindow="0" yWindow="0" windowWidth="8856" windowHeight="4944" activeTab="1" xr2:uid="{094EE0E3-DBC3-43E4-9E93-A8A2F5EB041C}"/>
  </bookViews>
  <sheets>
    <sheet name="Chart1" sheetId="3" r:id="rId1"/>
    <sheet name="Sheet1" sheetId="1"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6" i="1" l="1"/>
  <c r="C126" i="1"/>
  <c r="D126" i="1"/>
  <c r="E126" i="1"/>
  <c r="F126" i="1"/>
  <c r="G126" i="1"/>
  <c r="H126" i="1"/>
  <c r="I126" i="1"/>
  <c r="J126" i="1"/>
  <c r="K126" i="1"/>
  <c r="C123" i="1" l="1"/>
  <c r="D123" i="1"/>
  <c r="E123" i="1"/>
  <c r="F123" i="1"/>
  <c r="G123" i="1"/>
  <c r="H123" i="1"/>
  <c r="I123" i="1"/>
  <c r="J123" i="1"/>
  <c r="K123" i="1"/>
  <c r="B123" i="1"/>
  <c r="C117" i="1"/>
  <c r="D117" i="1"/>
  <c r="E117" i="1"/>
  <c r="F117" i="1"/>
  <c r="G117" i="1"/>
  <c r="H117" i="1"/>
  <c r="I117" i="1"/>
  <c r="J117" i="1"/>
  <c r="K117" i="1"/>
  <c r="B117" i="1"/>
  <c r="B118" i="1"/>
  <c r="B119" i="1"/>
  <c r="B120" i="1"/>
  <c r="B121" i="1"/>
  <c r="B122" i="1"/>
  <c r="B124" i="1"/>
  <c r="D118" i="1"/>
  <c r="E118" i="1"/>
  <c r="F118" i="1"/>
  <c r="G118" i="1"/>
  <c r="H118" i="1"/>
  <c r="I118" i="1"/>
  <c r="J118" i="1"/>
  <c r="K118" i="1"/>
  <c r="D119" i="1"/>
  <c r="E119" i="1"/>
  <c r="F119" i="1"/>
  <c r="G119" i="1"/>
  <c r="H119" i="1"/>
  <c r="I119" i="1"/>
  <c r="J119" i="1"/>
  <c r="K119" i="1"/>
  <c r="D120" i="1"/>
  <c r="E120" i="1"/>
  <c r="F120" i="1"/>
  <c r="G120" i="1"/>
  <c r="H120" i="1"/>
  <c r="I120" i="1"/>
  <c r="J120" i="1"/>
  <c r="K120" i="1"/>
  <c r="D121" i="1"/>
  <c r="E121" i="1"/>
  <c r="F121" i="1"/>
  <c r="G121" i="1"/>
  <c r="H121" i="1"/>
  <c r="I121" i="1"/>
  <c r="J121" i="1"/>
  <c r="K121" i="1"/>
  <c r="D122" i="1"/>
  <c r="E122" i="1"/>
  <c r="F122" i="1"/>
  <c r="G122" i="1"/>
  <c r="H122" i="1"/>
  <c r="I122" i="1"/>
  <c r="J122" i="1"/>
  <c r="K122" i="1"/>
  <c r="D124" i="1"/>
  <c r="E124" i="1"/>
  <c r="F124" i="1"/>
  <c r="G124" i="1"/>
  <c r="H124" i="1"/>
  <c r="I124" i="1"/>
  <c r="J124" i="1"/>
  <c r="K124" i="1"/>
  <c r="C118" i="1"/>
  <c r="C124" i="1"/>
  <c r="C122" i="1"/>
  <c r="C121" i="1"/>
  <c r="C120" i="1"/>
  <c r="C119" i="1"/>
  <c r="C114" i="1" l="1"/>
  <c r="D114" i="1"/>
  <c r="E114" i="1"/>
  <c r="F114" i="1"/>
  <c r="G114" i="1"/>
  <c r="H114" i="1"/>
  <c r="I114" i="1"/>
  <c r="J114" i="1"/>
  <c r="K114" i="1"/>
  <c r="J115" i="1"/>
  <c r="C116" i="1"/>
  <c r="C115" i="1" s="1"/>
  <c r="D116" i="1"/>
  <c r="D115" i="1" s="1"/>
  <c r="E116" i="1"/>
  <c r="E115" i="1" s="1"/>
  <c r="F116" i="1"/>
  <c r="F115" i="1" s="1"/>
  <c r="G116" i="1"/>
  <c r="G115" i="1" s="1"/>
  <c r="H116" i="1"/>
  <c r="H115" i="1" s="1"/>
  <c r="I116" i="1"/>
  <c r="I115" i="1" s="1"/>
  <c r="J116" i="1"/>
  <c r="K116" i="1"/>
  <c r="K115" i="1" s="1"/>
  <c r="B116" i="1"/>
  <c r="B115" i="1"/>
  <c r="B114" i="1"/>
</calcChain>
</file>

<file path=xl/sharedStrings.xml><?xml version="1.0" encoding="utf-8"?>
<sst xmlns="http://schemas.openxmlformats.org/spreadsheetml/2006/main" count="176" uniqueCount="170">
  <si>
    <t>3 Improvements</t>
  </si>
  <si>
    <t>Other</t>
  </si>
  <si>
    <t>challenging</t>
  </si>
  <si>
    <t>assessment % increased</t>
  </si>
  <si>
    <t>good to learn about technology</t>
  </si>
  <si>
    <t>relevance?</t>
  </si>
  <si>
    <t>learning programming, groups, creativity</t>
  </si>
  <si>
    <t>step-by-step programming instruction, an intesive tutorial, applying to variety of data</t>
  </si>
  <si>
    <t>visualisation, data presentation</t>
  </si>
  <si>
    <t>1 assessment instead of 2</t>
  </si>
  <si>
    <t>visual output, allows 3d and physics</t>
  </si>
  <si>
    <t>dataset too large, more info on task</t>
  </si>
  <si>
    <t>more instruction on processing</t>
  </si>
  <si>
    <t>a good way to present graph and large data set</t>
  </si>
  <si>
    <t>more guideline on processing, workshop on processing is essential, more example and practice</t>
  </si>
  <si>
    <t>new ways of visualising data</t>
  </si>
  <si>
    <t>more tutorial on processing, more resources available for self-learning</t>
  </si>
  <si>
    <t>goot tute</t>
  </si>
  <si>
    <t>more tutorials, more examples of processing</t>
  </si>
  <si>
    <t>felt that we were thrown in the deep end, a more dedtailed explanation of how procesisng works would be helpful, spent a lot of time learning how to use it but was only 5%</t>
  </si>
  <si>
    <t>this was a very randopm task, would have been better if we used MATLAB</t>
  </si>
  <si>
    <t>creatinve, challenging, interesting data</t>
  </si>
  <si>
    <t>more lessons and tutes, better instructions</t>
  </si>
  <si>
    <t>learning something new</t>
  </si>
  <si>
    <t>more tutorials explaining the basics, more examples of the ways processing could be used to make graphs, not just scatter plots, individual aspec so you dont have 1 person doing all the work</t>
  </si>
  <si>
    <t>learning code - Java, interactive, processing is easier t5o debug compared to other software</t>
  </si>
  <si>
    <t>mote tutes, drop in tut not schedules at same time as PHSI3012 tut/lecture</t>
  </si>
  <si>
    <t>learning coding basics /  new skill</t>
  </si>
  <si>
    <t>clearer assessment criteria? less ambiguity?</t>
  </si>
  <si>
    <t>&lt;3 data processing</t>
  </si>
  <si>
    <t>assistance during drop-in sessions</t>
  </si>
  <si>
    <t>better explanation of assessment format</t>
  </si>
  <si>
    <t>&lt;3 Phil</t>
  </si>
  <si>
    <t>beautiful graph. creative function, GIF can be obtained</t>
  </si>
  <si>
    <t>more tutorials focussing on the specirfic codes of processing, more creative datasets can be used, assignment can be divided into small pars for more practice</t>
  </si>
  <si>
    <t>groupwork, understanding visualisation, free software</t>
  </si>
  <si>
    <t>more than 5%, more notice of drop-in</t>
  </si>
  <si>
    <t>thank you</t>
  </si>
  <si>
    <t>laerning data visualisation, try some coding, Phil's contextual presentaion</t>
  </si>
  <si>
    <t>more processing tutorials, video tutorials/links to some, more annotations to explain lines of code</t>
  </si>
  <si>
    <t>creative</t>
  </si>
  <si>
    <t>better/more instructions</t>
  </si>
  <si>
    <t>encourage self-learning</t>
  </si>
  <si>
    <t>nothing</t>
  </si>
  <si>
    <t>never, nothing, useless</t>
  </si>
  <si>
    <t>none</t>
  </si>
  <si>
    <t>everything</t>
  </si>
  <si>
    <t>i felt that it was pointless and unrelated to what we learned in PHSI3011</t>
  </si>
  <si>
    <t>can make resilts more aesthetically pleaseing to look at</t>
  </si>
  <si>
    <t>start early</t>
  </si>
  <si>
    <t>engaging way to learn new skills, the potential that processing has for future developments, seeeing the creative side of science</t>
  </si>
  <si>
    <t>more lessons on how to code, maybe emphasis more that this is more to enhance our learning for the future rather than an assessment that we need to stress about</t>
  </si>
  <si>
    <t>it was a great experience in which i learned many things and was interested in many things i didnt think i would be. Thank you.</t>
  </si>
  <si>
    <t>learning coding, talking with teachers, learning new data patterns</t>
  </si>
  <si>
    <t>organisation of classes, more interaction with struggling students, more tutorials</t>
  </si>
  <si>
    <t>better explanations of how to actually do it!</t>
  </si>
  <si>
    <t>its like learnign a new language, itsa fun and interactive, enjoyable</t>
  </si>
  <si>
    <t>tutorials = confusing, first assessment was confusing</t>
  </si>
  <si>
    <t>introduce to a new aspect of scince/presentaiton, enjoyed working in groups, different to other asssessments - refreshing</t>
  </si>
  <si>
    <t>more drop-in sessions</t>
  </si>
  <si>
    <t>overall, very enjoyable :p</t>
  </si>
  <si>
    <t>unlinmited, coulurful, visual</t>
  </si>
  <si>
    <t>basic codes, the use of ((, }, ;, ), etc</t>
  </si>
  <si>
    <t>fun, relaxed, challenging</t>
  </si>
  <si>
    <t>make the work more inclusive (group), more introoduction to processing</t>
  </si>
  <si>
    <t>thanks</t>
  </si>
  <si>
    <t>learning code, hands on, flexible, no stress</t>
  </si>
  <si>
    <t>no clashes with PHSI3012, more short tutorials</t>
  </si>
  <si>
    <t>satisfaction of getting it right</t>
  </si>
  <si>
    <t>creative thinking, basic coding education, Phil's passion for coding</t>
  </si>
  <si>
    <t>more examples, more coding tutorials, varied tasks</t>
  </si>
  <si>
    <t>new idea of coding, achievement, group work</t>
  </si>
  <si>
    <t>not enough time to spend on task, difficult to learn coding from scratch, more classes related</t>
  </si>
  <si>
    <t>hard to learn coding with a lot of physiology content at the same time</t>
  </si>
  <si>
    <t>challenging, creativity, good way to represnt data</t>
  </si>
  <si>
    <t>time-consuming nature of the tasks</t>
  </si>
  <si>
    <t>n/a</t>
  </si>
  <si>
    <t>i dont think this is worth the time an energy for a 3rd year physiology course, maybe if i was doing computer science</t>
  </si>
  <si>
    <t>exciting when it works, noit what we usually do</t>
  </si>
  <si>
    <t>learning it earlier, pretty tricky, maybe have more interactive tutorials before jumping into assessment</t>
  </si>
  <si>
    <t>exciting to learn something new</t>
  </si>
  <si>
    <t>challenge you to explore immagination, improves critical thinking and analysis of multivariable data</t>
  </si>
  <si>
    <t>able to implement it in science for obvious purposes, enjoyed data viz aspect of processing in science, challenging</t>
  </si>
  <si>
    <t>provide processing at earlier stage and allow increasing difficulty, insufficient sessions, and all encompassing textbook  or notes to refer would be great for self study eg. if i wanted to animate my data it would be great to know of a recommended source to retrive code from</t>
  </si>
  <si>
    <t>finding different ways to visualise data, trying to figure out whats wrong with the code, trying to figure out what was actually right with the code</t>
  </si>
  <si>
    <t>shorter but more frequent data tutorials, slower pace for first tutorial, smaller classes</t>
  </si>
  <si>
    <t>learning coding, learning how to be creative, learning about data viz</t>
  </si>
  <si>
    <t>teach more in depth, more tutorials, more resources for basic knowledge regarding coding</t>
  </si>
  <si>
    <t>use a newer easier program or do processing/coding as a whole subject instead of stats/math in 1st year</t>
  </si>
  <si>
    <t>pretty colours</t>
  </si>
  <si>
    <t>more time learning the app before you expect us to know it!</t>
  </si>
  <si>
    <t>explore issues differently</t>
  </si>
  <si>
    <t>more guidance</t>
  </si>
  <si>
    <t>God bless Phil</t>
  </si>
  <si>
    <t>cool to see what technology can do</t>
  </si>
  <si>
    <t>frustrating to only scrape the surface in a rushed period of time and not learn it properly + so close to end of degree</t>
  </si>
  <si>
    <t>being actually taught how to make the visualisation instead of throwing us in the deep end</t>
  </si>
  <si>
    <t>new skills, creative, teamwork :)</t>
  </si>
  <si>
    <t>make it worth more than 10%, more guidance, organised like PBLs</t>
  </si>
  <si>
    <t>No!</t>
  </si>
  <si>
    <t>more guidance while we are learning/applying skills (felf a little in the dark), perhaps spend more time learning the skills more progressively!</t>
  </si>
  <si>
    <t>Go Phil! Invited to all my future parties #partymaster</t>
  </si>
  <si>
    <t>exploring unique and intriguing way of communicating science to science and lay people, interesting (I loved the pressing that allowed sound with your mouse!), learning a new albeit difficult skill that I never before believed I would be capable of learning, also I absolutely adore Phil Poronnik's enthusiasm! It makes it so much easier to engage in the content!</t>
  </si>
  <si>
    <t>learning new activity not prior explored at university, open ended and allowed for the growth of ideas and concepts presented and explored in any way you want, relevant and applicable data</t>
  </si>
  <si>
    <t>more allocated time - organise this class like the PBL, more guidance ~ 2 introductory classes, morth more than 10% as time put in =! correlate with grade worth - if significant,  student would have more incentive to learn</t>
  </si>
  <si>
    <t>i dont think its useful</t>
  </si>
  <si>
    <t>difficult, poorly explained</t>
  </si>
  <si>
    <t>too much emphasis on graduate attributes, why did we need to endure two assignments based on this?</t>
  </si>
  <si>
    <t>:(</t>
  </si>
  <si>
    <t>not relevant, very stressful</t>
  </si>
  <si>
    <t>useful, interesting way of thinking and visualising</t>
  </si>
  <si>
    <t>creative, new way to plot data, interesting</t>
  </si>
  <si>
    <t>better structure in conducting the learning</t>
  </si>
  <si>
    <t>something new, important part of 21C science</t>
  </si>
  <si>
    <t>slow down! with introductory explanations, smaller classes - tute rather than huge class, hard to ask questions</t>
  </si>
  <si>
    <t>improve visualisation, allow more variables on a graph compared to excel, learn a new skill that can be used in the future</t>
  </si>
  <si>
    <t>more practice tutorials, more instructions on coding what certain word mean</t>
  </si>
  <si>
    <t>learning code, easier than it looks, quick to learn</t>
  </si>
  <si>
    <t>start earleir in degree, more practice sessins before assessments due, Why is Craig here?</t>
  </si>
  <si>
    <t>can be creative, lots of examples to copy and paste, use large data sets</t>
  </si>
  <si>
    <t>mor tutorials, more demos</t>
  </si>
  <si>
    <t>interactive data viz, looks better than a scatterplot</t>
  </si>
  <si>
    <t>more student-teacher time</t>
  </si>
  <si>
    <t>got to code for the first time, challenged me to problem solve (esp when code didnt run), sense of achievement when code works</t>
  </si>
  <si>
    <t>the assignment went form 0-100 without learning about the software, not enough support for actually navigating the website/software, too much weighting for a subject we didn't get proper guidance in</t>
  </si>
  <si>
    <t>learning basic coding which is generally useful, interacting with real data which has real world applications</t>
  </si>
  <si>
    <t>put this in a first year course, dont make it worth 10% in a Physiology unit, change the focus from what felt like an art project to a more scientifically relevant applicaiton of coding</t>
  </si>
  <si>
    <t>generally almost all of the work put into assignments this sem had nothing to do with physiology, instead weve spent more time on statisitics and data viz which while important shouldnt be the crux of our marks in a physiology unit. bring focus back to actual content beign taught.</t>
  </si>
  <si>
    <t>multiple variables displayed on one screen/axis, movement, experimenting with data and different ways to display it</t>
  </si>
  <si>
    <t>maybe having a question and having to tailr your processing to answer the questionn instead of making up a question</t>
  </si>
  <si>
    <t>more data tutorials,  how tos, examples to bettter understand and practice</t>
  </si>
  <si>
    <t>easier to figure out in groups, when it works its cool, makes sorting throguh data easier</t>
  </si>
  <si>
    <t>simpler activities, especially if cohort hasnt done it before, it would be cool to incorporate our own lab data into processing activity</t>
  </si>
  <si>
    <t>its tough with the group as you want to share the load of the coding but its really a one person job</t>
  </si>
  <si>
    <t>smaller classes --&gt; increase tutor:student ratio, need more tutorial sessions</t>
  </si>
  <si>
    <t>group work (we all struggled together), being able to come up with our own question/graph while still having helpful parameter and guidelines, lots of time to do the work</t>
  </si>
  <si>
    <t>teach skills related to graphing, the first task took a lot of effort but was only worth 5% - maybe have one task worth more</t>
  </si>
  <si>
    <t>creative thinking, turning creative ideas into a set of careful instructions, working as a group</t>
  </si>
  <si>
    <t>more tutorials with examples of relevant data viz, more templates, more tutoras in classes</t>
  </si>
  <si>
    <t>being able to present data in novel ways, promoting creativity - something often neglectd in BSc, working as a group (didnt feel lost when stuck  on something</t>
  </si>
  <si>
    <t>emphasise use of templates, maynbe 2 introductory tutorials 1) basic skills like colour 2) skills related to graphs, make it one task instead of two (worth 10%)</t>
  </si>
  <si>
    <t>creative thinking, working in a team, good amout of time</t>
  </si>
  <si>
    <t>make it one 10% task, availability of templates, more tutors</t>
  </si>
  <si>
    <t>made me appreciate R studio, regnited friendships because i had to ask for help, a good coder could make interesting visualisations</t>
  </si>
  <si>
    <t>teach it sooner, spoon feed students a little more, consider R instead</t>
  </si>
  <si>
    <t>need more time before semester to learn coding</t>
  </si>
  <si>
    <t>integrates different disciplines into physiology and promotes multidisciplinary communication and cooperation to achieve goal, trains and promotes versatility to be able to do more than traditional expectations, applying creative means to represent info</t>
  </si>
  <si>
    <t>promote environment where learning coding is beneficial for the course at an earlier stage in the degree, provide more personalised means of learning to code (apppointments to learn coding, bonus marks projects with coding)</t>
  </si>
  <si>
    <t>Phil's love of the topic is contagious, wasnt too intense goodfun, starting from a blank screen t o create an artwork</t>
  </si>
  <si>
    <t>makie it formative assessment, 1 assessment instead of 2, individual assessment</t>
  </si>
  <si>
    <t>straight forward and got to the heart of it</t>
  </si>
  <si>
    <t>please tell us whats involved at the beginning of semester, spent way too much time on a 5% assignment because we werent adequately taught what to do, THIS DOES NOT WORK AS GROUP WORK</t>
  </si>
  <si>
    <t>interesting, hearing about Phil's love of processing, creativity</t>
  </si>
  <si>
    <t>better instructions/tutorials for the assessment (esp re starting from scretch), less work for 5%, difficult to divid as a group</t>
  </si>
  <si>
    <t>group work, making friends, learning to create graphs</t>
  </si>
  <si>
    <t>changing gear to think differently</t>
  </si>
  <si>
    <t>assigned groups, more appropriate weighting (way to many hours for only 5%), somehow getting Processing installed on Uni computers</t>
  </si>
  <si>
    <t>very time intensive for only 5%, worth doing but needs to be worth more</t>
  </si>
  <si>
    <t>More</t>
  </si>
  <si>
    <t>Q1 - Before the Processing activities – I rate my confidence in coding as:</t>
  </si>
  <si>
    <t>Q2 - Basic familiarity with coding is essential for all science graduates in the 21C.</t>
  </si>
  <si>
    <t>Q3 - Learning Processing was challenging.</t>
  </si>
  <si>
    <t>Q4 - The Processing tasks challenged my creative thinking.</t>
  </si>
  <si>
    <t>Q5 - I feel a sense of achievement / satisfaction after completing the tasks.</t>
  </si>
  <si>
    <t>Q6 - I can see how the data visualisation [principles, concepts] I learned in class can be applied using Processing code.</t>
  </si>
  <si>
    <t>Q7 - Following the iMachine expo I can see many opportunities and possibilities to use Processing to display sensor data in health applications.</t>
  </si>
  <si>
    <t>Q8 - In the new science curriculum, when do you think would be the best time to start learning to use Processing for creative data gathering and visualization? (4 = never)</t>
  </si>
  <si>
    <t>Q9 - Overall, I found this a valuable activity in the context of learning about science and ways of using data.</t>
  </si>
  <si>
    <t>Q10 - The activities sparked my interest in Processing and may explore it as a hobby in the future.</t>
  </si>
  <si>
    <t>3 Best Aspects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</si>
</sst>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6100"/>
      <name val="Calibri"/>
      <family val="2"/>
      <scheme val="minor"/>
    </font>
    <font>
      <b/>
      <sz val="11"/>
      <color rgb="FFFA7D00"/>
      <name val="Calibri"/>
      <family val="2"/>
      <scheme val="minor"/>
    </font>
    <font>
      <sz val="11"/>
      <color theme="1"/>
      <name val="Calibri"/>
      <family val="2"/>
      <scheme val="minor"/>
    </font>
    <font>
      <sz val="11"/>
      <color rgb="FF006100"/>
      <name val="Calibri"/>
      <family val="2"/>
      <scheme val="minor"/>
    </font>
    <font>
      <b/>
      <sz val="11"/>
      <color rgb="FFFA7D00"/>
      <name val="Calibri"/>
      <family val="2"/>
      <scheme val="minor"/>
    </font>
    <font>
      <i/>
      <sz val="11"/>
      <color theme="1"/>
      <name val="Calibri"/>
      <family val="2"/>
      <scheme val="minor"/>
    </font>
  </fonts>
  <fills count="4">
    <fill>
      <patternFill patternType="none"/>
    </fill>
    <fill>
      <patternFill patternType="gray125"/>
    </fill>
    <fill>
      <patternFill patternType="solid">
        <fgColor rgb="FFC6EFCE"/>
      </patternFill>
    </fill>
    <fill>
      <patternFill patternType="solid">
        <fgColor rgb="FFF2F2F2"/>
      </patternFill>
    </fill>
  </fills>
  <borders count="4">
    <border>
      <left/>
      <right/>
      <top/>
      <bottom/>
      <diagonal/>
    </border>
    <border>
      <left style="thin">
        <color rgb="FF7F7F7F"/>
      </left>
      <right style="thin">
        <color rgb="FF7F7F7F"/>
      </right>
      <top style="thin">
        <color rgb="FF7F7F7F"/>
      </top>
      <bottom style="thin">
        <color rgb="FF7F7F7F"/>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2" borderId="0" applyNumberFormat="0" applyBorder="0" applyAlignment="0" applyProtection="0"/>
    <xf numFmtId="0" fontId="2" fillId="3" borderId="1" applyNumberFormat="0" applyAlignment="0" applyProtection="0"/>
  </cellStyleXfs>
  <cellXfs count="9">
    <xf numFmtId="0" fontId="0" fillId="0" borderId="0" xfId="0"/>
    <xf numFmtId="0" fontId="3" fillId="0" borderId="0" xfId="0" applyFont="1"/>
    <xf numFmtId="0" fontId="4" fillId="2" borderId="0" xfId="1" applyFont="1"/>
    <xf numFmtId="2" fontId="5" fillId="3" borderId="1" xfId="2" applyNumberFormat="1" applyFont="1"/>
    <xf numFmtId="0" fontId="5" fillId="3" borderId="1" xfId="2" applyFont="1"/>
    <xf numFmtId="0" fontId="6" fillId="0" borderId="3" xfId="0" applyFont="1" applyFill="1" applyBorder="1" applyAlignment="1">
      <alignment horizontal="center"/>
    </xf>
    <xf numFmtId="0" fontId="3" fillId="0" borderId="0" xfId="0" applyNumberFormat="1" applyFont="1" applyFill="1" applyBorder="1" applyAlignment="1"/>
    <xf numFmtId="0" fontId="3" fillId="0" borderId="2" xfId="0" applyFont="1" applyFill="1" applyBorder="1" applyAlignment="1"/>
    <xf numFmtId="0" fontId="6" fillId="0" borderId="3" xfId="0" applyFont="1" applyFill="1" applyBorder="1" applyAlignment="1">
      <alignment horizontal="left"/>
    </xf>
  </cellXfs>
  <cellStyles count="3">
    <cellStyle name="Calculation" xfId="2" builtinId="2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Processinng</a:t>
            </a:r>
            <a:r>
              <a:rPr lang="en-AU" baseline="0"/>
              <a:t> Feedback Questionnaire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Sheet1!$A$118</c:f>
              <c:strCache>
                <c:ptCount val="1"/>
                <c:pt idx="0">
                  <c:v>0</c:v>
                </c:pt>
              </c:strCache>
            </c:strRef>
          </c:tx>
          <c:spPr>
            <a:solidFill>
              <a:schemeClr val="accent1"/>
            </a:solidFill>
            <a:ln>
              <a:noFill/>
            </a:ln>
            <a:effectLst/>
          </c:spPr>
          <c:invertIfNegative val="0"/>
          <c:cat>
            <c:strRef>
              <c:f>Sheet1!$B$117:$K$117</c:f>
              <c:strCache>
                <c:ptCount val="10"/>
                <c:pt idx="0">
                  <c:v>Q1 - Before the Processing activities – I rate my confidence in coding as:</c:v>
                </c:pt>
                <c:pt idx="1">
                  <c:v>Q2 - Basic familiarity with coding is essential for all science graduates in the 21C.</c:v>
                </c:pt>
                <c:pt idx="2">
                  <c:v>Q3 - Learning Processing was challenging.</c:v>
                </c:pt>
                <c:pt idx="3">
                  <c:v>Q4 - The Processing tasks challenged my creative thinking.</c:v>
                </c:pt>
                <c:pt idx="4">
                  <c:v>Q5 - I feel a sense of achievement / satisfaction after completing the tasks.</c:v>
                </c:pt>
                <c:pt idx="5">
                  <c:v>Q6 - I can see how the data visualisation [principles, concepts] I learned in class can be applied using Processing code.</c:v>
                </c:pt>
                <c:pt idx="6">
                  <c:v>Q7 - Following the iMachine expo I can see many opportunities and possibilities to use Processing to display sensor data in health applications.</c:v>
                </c:pt>
                <c:pt idx="7">
                  <c:v>Q8 - In the new science curriculum, when do you think would be the best time to start learning to use Processing for creative data gathering and visualization? (4 = never)</c:v>
                </c:pt>
                <c:pt idx="8">
                  <c:v>Q9 - Overall, I found this a valuable activity in the context of learning about science and ways of using data.</c:v>
                </c:pt>
                <c:pt idx="9">
                  <c:v>Q10 - The activities sparked my interest in Processing and may explore it as a hobby in the future.</c:v>
                </c:pt>
              </c:strCache>
            </c:strRef>
          </c:cat>
          <c:val>
            <c:numRef>
              <c:f>Sheet1!$B$118:$K$118</c:f>
              <c:numCache>
                <c:formatCode>General</c:formatCode>
                <c:ptCount val="10"/>
                <c:pt idx="0">
                  <c:v>1</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8377-41AB-A0BA-F8DBD1100AAB}"/>
            </c:ext>
          </c:extLst>
        </c:ser>
        <c:ser>
          <c:idx val="1"/>
          <c:order val="1"/>
          <c:tx>
            <c:strRef>
              <c:f>Sheet1!$A$119</c:f>
              <c:strCache>
                <c:ptCount val="1"/>
                <c:pt idx="0">
                  <c:v>1</c:v>
                </c:pt>
              </c:strCache>
            </c:strRef>
          </c:tx>
          <c:spPr>
            <a:solidFill>
              <a:schemeClr val="accent2"/>
            </a:solidFill>
            <a:ln>
              <a:noFill/>
            </a:ln>
            <a:effectLst/>
          </c:spPr>
          <c:invertIfNegative val="0"/>
          <c:cat>
            <c:strRef>
              <c:f>Sheet1!$B$117:$K$117</c:f>
              <c:strCache>
                <c:ptCount val="10"/>
                <c:pt idx="0">
                  <c:v>Q1 - Before the Processing activities – I rate my confidence in coding as:</c:v>
                </c:pt>
                <c:pt idx="1">
                  <c:v>Q2 - Basic familiarity with coding is essential for all science graduates in the 21C.</c:v>
                </c:pt>
                <c:pt idx="2">
                  <c:v>Q3 - Learning Processing was challenging.</c:v>
                </c:pt>
                <c:pt idx="3">
                  <c:v>Q4 - The Processing tasks challenged my creative thinking.</c:v>
                </c:pt>
                <c:pt idx="4">
                  <c:v>Q5 - I feel a sense of achievement / satisfaction after completing the tasks.</c:v>
                </c:pt>
                <c:pt idx="5">
                  <c:v>Q6 - I can see how the data visualisation [principles, concepts] I learned in class can be applied using Processing code.</c:v>
                </c:pt>
                <c:pt idx="6">
                  <c:v>Q7 - Following the iMachine expo I can see many opportunities and possibilities to use Processing to display sensor data in health applications.</c:v>
                </c:pt>
                <c:pt idx="7">
                  <c:v>Q8 - In the new science curriculum, when do you think would be the best time to start learning to use Processing for creative data gathering and visualization? (4 = never)</c:v>
                </c:pt>
                <c:pt idx="8">
                  <c:v>Q9 - Overall, I found this a valuable activity in the context of learning about science and ways of using data.</c:v>
                </c:pt>
                <c:pt idx="9">
                  <c:v>Q10 - The activities sparked my interest in Processing and may explore it as a hobby in the future.</c:v>
                </c:pt>
              </c:strCache>
            </c:strRef>
          </c:cat>
          <c:val>
            <c:numRef>
              <c:f>Sheet1!$B$119:$K$119</c:f>
              <c:numCache>
                <c:formatCode>General</c:formatCode>
                <c:ptCount val="10"/>
                <c:pt idx="0">
                  <c:v>71</c:v>
                </c:pt>
                <c:pt idx="1">
                  <c:v>11</c:v>
                </c:pt>
                <c:pt idx="2">
                  <c:v>1</c:v>
                </c:pt>
                <c:pt idx="3">
                  <c:v>9</c:v>
                </c:pt>
                <c:pt idx="4">
                  <c:v>15</c:v>
                </c:pt>
                <c:pt idx="5">
                  <c:v>9</c:v>
                </c:pt>
                <c:pt idx="6">
                  <c:v>9</c:v>
                </c:pt>
                <c:pt idx="7">
                  <c:v>69</c:v>
                </c:pt>
                <c:pt idx="8">
                  <c:v>17</c:v>
                </c:pt>
                <c:pt idx="9">
                  <c:v>38</c:v>
                </c:pt>
              </c:numCache>
            </c:numRef>
          </c:val>
          <c:extLst>
            <c:ext xmlns:c16="http://schemas.microsoft.com/office/drawing/2014/chart" uri="{C3380CC4-5D6E-409C-BE32-E72D297353CC}">
              <c16:uniqueId val="{00000001-8377-41AB-A0BA-F8DBD1100AAB}"/>
            </c:ext>
          </c:extLst>
        </c:ser>
        <c:ser>
          <c:idx val="2"/>
          <c:order val="2"/>
          <c:tx>
            <c:strRef>
              <c:f>Sheet1!$A$120</c:f>
              <c:strCache>
                <c:ptCount val="1"/>
                <c:pt idx="0">
                  <c:v>2</c:v>
                </c:pt>
              </c:strCache>
            </c:strRef>
          </c:tx>
          <c:spPr>
            <a:solidFill>
              <a:schemeClr val="accent3"/>
            </a:solidFill>
            <a:ln>
              <a:noFill/>
            </a:ln>
            <a:effectLst/>
          </c:spPr>
          <c:invertIfNegative val="0"/>
          <c:cat>
            <c:strRef>
              <c:f>Sheet1!$B$117:$K$117</c:f>
              <c:strCache>
                <c:ptCount val="10"/>
                <c:pt idx="0">
                  <c:v>Q1 - Before the Processing activities – I rate my confidence in coding as:</c:v>
                </c:pt>
                <c:pt idx="1">
                  <c:v>Q2 - Basic familiarity with coding is essential for all science graduates in the 21C.</c:v>
                </c:pt>
                <c:pt idx="2">
                  <c:v>Q3 - Learning Processing was challenging.</c:v>
                </c:pt>
                <c:pt idx="3">
                  <c:v>Q4 - The Processing tasks challenged my creative thinking.</c:v>
                </c:pt>
                <c:pt idx="4">
                  <c:v>Q5 - I feel a sense of achievement / satisfaction after completing the tasks.</c:v>
                </c:pt>
                <c:pt idx="5">
                  <c:v>Q6 - I can see how the data visualisation [principles, concepts] I learned in class can be applied using Processing code.</c:v>
                </c:pt>
                <c:pt idx="6">
                  <c:v>Q7 - Following the iMachine expo I can see many opportunities and possibilities to use Processing to display sensor data in health applications.</c:v>
                </c:pt>
                <c:pt idx="7">
                  <c:v>Q8 - In the new science curriculum, when do you think would be the best time to start learning to use Processing for creative data gathering and visualization? (4 = never)</c:v>
                </c:pt>
                <c:pt idx="8">
                  <c:v>Q9 - Overall, I found this a valuable activity in the context of learning about science and ways of using data.</c:v>
                </c:pt>
                <c:pt idx="9">
                  <c:v>Q10 - The activities sparked my interest in Processing and may explore it as a hobby in the future.</c:v>
                </c:pt>
              </c:strCache>
            </c:strRef>
          </c:cat>
          <c:val>
            <c:numRef>
              <c:f>Sheet1!$B$120:$K$120</c:f>
              <c:numCache>
                <c:formatCode>General</c:formatCode>
                <c:ptCount val="10"/>
                <c:pt idx="0">
                  <c:v>12</c:v>
                </c:pt>
                <c:pt idx="1">
                  <c:v>16</c:v>
                </c:pt>
                <c:pt idx="2">
                  <c:v>2</c:v>
                </c:pt>
                <c:pt idx="3">
                  <c:v>13</c:v>
                </c:pt>
                <c:pt idx="4">
                  <c:v>9</c:v>
                </c:pt>
                <c:pt idx="5">
                  <c:v>21</c:v>
                </c:pt>
                <c:pt idx="6">
                  <c:v>12</c:v>
                </c:pt>
                <c:pt idx="7">
                  <c:v>21</c:v>
                </c:pt>
                <c:pt idx="8">
                  <c:v>11</c:v>
                </c:pt>
                <c:pt idx="9">
                  <c:v>20</c:v>
                </c:pt>
              </c:numCache>
            </c:numRef>
          </c:val>
          <c:extLst>
            <c:ext xmlns:c16="http://schemas.microsoft.com/office/drawing/2014/chart" uri="{C3380CC4-5D6E-409C-BE32-E72D297353CC}">
              <c16:uniqueId val="{00000002-8377-41AB-A0BA-F8DBD1100AAB}"/>
            </c:ext>
          </c:extLst>
        </c:ser>
        <c:ser>
          <c:idx val="3"/>
          <c:order val="3"/>
          <c:tx>
            <c:strRef>
              <c:f>Sheet1!$A$121</c:f>
              <c:strCache>
                <c:ptCount val="1"/>
                <c:pt idx="0">
                  <c:v>3</c:v>
                </c:pt>
              </c:strCache>
            </c:strRef>
          </c:tx>
          <c:spPr>
            <a:solidFill>
              <a:schemeClr val="accent4"/>
            </a:solidFill>
            <a:ln>
              <a:noFill/>
            </a:ln>
            <a:effectLst/>
          </c:spPr>
          <c:invertIfNegative val="0"/>
          <c:cat>
            <c:strRef>
              <c:f>Sheet1!$B$117:$K$117</c:f>
              <c:strCache>
                <c:ptCount val="10"/>
                <c:pt idx="0">
                  <c:v>Q1 - Before the Processing activities – I rate my confidence in coding as:</c:v>
                </c:pt>
                <c:pt idx="1">
                  <c:v>Q2 - Basic familiarity with coding is essential for all science graduates in the 21C.</c:v>
                </c:pt>
                <c:pt idx="2">
                  <c:v>Q3 - Learning Processing was challenging.</c:v>
                </c:pt>
                <c:pt idx="3">
                  <c:v>Q4 - The Processing tasks challenged my creative thinking.</c:v>
                </c:pt>
                <c:pt idx="4">
                  <c:v>Q5 - I feel a sense of achievement / satisfaction after completing the tasks.</c:v>
                </c:pt>
                <c:pt idx="5">
                  <c:v>Q6 - I can see how the data visualisation [principles, concepts] I learned in class can be applied using Processing code.</c:v>
                </c:pt>
                <c:pt idx="6">
                  <c:v>Q7 - Following the iMachine expo I can see many opportunities and possibilities to use Processing to display sensor data in health applications.</c:v>
                </c:pt>
                <c:pt idx="7">
                  <c:v>Q8 - In the new science curriculum, when do you think would be the best time to start learning to use Processing for creative data gathering and visualization? (4 = never)</c:v>
                </c:pt>
                <c:pt idx="8">
                  <c:v>Q9 - Overall, I found this a valuable activity in the context of learning about science and ways of using data.</c:v>
                </c:pt>
                <c:pt idx="9">
                  <c:v>Q10 - The activities sparked my interest in Processing and may explore it as a hobby in the future.</c:v>
                </c:pt>
              </c:strCache>
            </c:strRef>
          </c:cat>
          <c:val>
            <c:numRef>
              <c:f>Sheet1!$B$121:$K$121</c:f>
              <c:numCache>
                <c:formatCode>General</c:formatCode>
                <c:ptCount val="10"/>
                <c:pt idx="0">
                  <c:v>17</c:v>
                </c:pt>
                <c:pt idx="1">
                  <c:v>32</c:v>
                </c:pt>
                <c:pt idx="2">
                  <c:v>12</c:v>
                </c:pt>
                <c:pt idx="3">
                  <c:v>24</c:v>
                </c:pt>
                <c:pt idx="4">
                  <c:v>23</c:v>
                </c:pt>
                <c:pt idx="5">
                  <c:v>23</c:v>
                </c:pt>
                <c:pt idx="6">
                  <c:v>29</c:v>
                </c:pt>
                <c:pt idx="7">
                  <c:v>5</c:v>
                </c:pt>
                <c:pt idx="8">
                  <c:v>33</c:v>
                </c:pt>
                <c:pt idx="9">
                  <c:v>18</c:v>
                </c:pt>
              </c:numCache>
            </c:numRef>
          </c:val>
          <c:extLst>
            <c:ext xmlns:c16="http://schemas.microsoft.com/office/drawing/2014/chart" uri="{C3380CC4-5D6E-409C-BE32-E72D297353CC}">
              <c16:uniqueId val="{00000003-8377-41AB-A0BA-F8DBD1100AAB}"/>
            </c:ext>
          </c:extLst>
        </c:ser>
        <c:ser>
          <c:idx val="4"/>
          <c:order val="4"/>
          <c:tx>
            <c:strRef>
              <c:f>Sheet1!$A$122</c:f>
              <c:strCache>
                <c:ptCount val="1"/>
                <c:pt idx="0">
                  <c:v>4</c:v>
                </c:pt>
              </c:strCache>
            </c:strRef>
          </c:tx>
          <c:spPr>
            <a:solidFill>
              <a:schemeClr val="accent5"/>
            </a:solidFill>
            <a:ln>
              <a:noFill/>
            </a:ln>
            <a:effectLst/>
          </c:spPr>
          <c:invertIfNegative val="0"/>
          <c:cat>
            <c:strRef>
              <c:f>Sheet1!$B$117:$K$117</c:f>
              <c:strCache>
                <c:ptCount val="10"/>
                <c:pt idx="0">
                  <c:v>Q1 - Before the Processing activities – I rate my confidence in coding as:</c:v>
                </c:pt>
                <c:pt idx="1">
                  <c:v>Q2 - Basic familiarity with coding is essential for all science graduates in the 21C.</c:v>
                </c:pt>
                <c:pt idx="2">
                  <c:v>Q3 - Learning Processing was challenging.</c:v>
                </c:pt>
                <c:pt idx="3">
                  <c:v>Q4 - The Processing tasks challenged my creative thinking.</c:v>
                </c:pt>
                <c:pt idx="4">
                  <c:v>Q5 - I feel a sense of achievement / satisfaction after completing the tasks.</c:v>
                </c:pt>
                <c:pt idx="5">
                  <c:v>Q6 - I can see how the data visualisation [principles, concepts] I learned in class can be applied using Processing code.</c:v>
                </c:pt>
                <c:pt idx="6">
                  <c:v>Q7 - Following the iMachine expo I can see many opportunities and possibilities to use Processing to display sensor data in health applications.</c:v>
                </c:pt>
                <c:pt idx="7">
                  <c:v>Q8 - In the new science curriculum, when do you think would be the best time to start learning to use Processing for creative data gathering and visualization? (4 = never)</c:v>
                </c:pt>
                <c:pt idx="8">
                  <c:v>Q9 - Overall, I found this a valuable activity in the context of learning about science and ways of using data.</c:v>
                </c:pt>
                <c:pt idx="9">
                  <c:v>Q10 - The activities sparked my interest in Processing and may explore it as a hobby in the future.</c:v>
                </c:pt>
              </c:strCache>
            </c:strRef>
          </c:cat>
          <c:val>
            <c:numRef>
              <c:f>Sheet1!$B$122:$K$122</c:f>
              <c:numCache>
                <c:formatCode>General</c:formatCode>
                <c:ptCount val="10"/>
                <c:pt idx="0">
                  <c:v>9</c:v>
                </c:pt>
                <c:pt idx="1">
                  <c:v>36</c:v>
                </c:pt>
                <c:pt idx="2">
                  <c:v>29</c:v>
                </c:pt>
                <c:pt idx="3">
                  <c:v>31</c:v>
                </c:pt>
                <c:pt idx="4">
                  <c:v>30</c:v>
                </c:pt>
                <c:pt idx="5">
                  <c:v>34</c:v>
                </c:pt>
                <c:pt idx="6">
                  <c:v>28</c:v>
                </c:pt>
                <c:pt idx="7">
                  <c:v>15</c:v>
                </c:pt>
                <c:pt idx="8">
                  <c:v>31</c:v>
                </c:pt>
                <c:pt idx="9">
                  <c:v>22</c:v>
                </c:pt>
              </c:numCache>
            </c:numRef>
          </c:val>
          <c:extLst>
            <c:ext xmlns:c16="http://schemas.microsoft.com/office/drawing/2014/chart" uri="{C3380CC4-5D6E-409C-BE32-E72D297353CC}">
              <c16:uniqueId val="{00000004-8377-41AB-A0BA-F8DBD1100AAB}"/>
            </c:ext>
          </c:extLst>
        </c:ser>
        <c:ser>
          <c:idx val="5"/>
          <c:order val="5"/>
          <c:tx>
            <c:strRef>
              <c:f>Sheet1!$A$123</c:f>
              <c:strCache>
                <c:ptCount val="1"/>
                <c:pt idx="0">
                  <c:v>5</c:v>
                </c:pt>
              </c:strCache>
            </c:strRef>
          </c:tx>
          <c:spPr>
            <a:solidFill>
              <a:schemeClr val="accent6"/>
            </a:solidFill>
            <a:ln>
              <a:noFill/>
            </a:ln>
            <a:effectLst/>
          </c:spPr>
          <c:invertIfNegative val="0"/>
          <c:cat>
            <c:strRef>
              <c:f>Sheet1!$B$117:$K$117</c:f>
              <c:strCache>
                <c:ptCount val="10"/>
                <c:pt idx="0">
                  <c:v>Q1 - Before the Processing activities – I rate my confidence in coding as:</c:v>
                </c:pt>
                <c:pt idx="1">
                  <c:v>Q2 - Basic familiarity with coding is essential for all science graduates in the 21C.</c:v>
                </c:pt>
                <c:pt idx="2">
                  <c:v>Q3 - Learning Processing was challenging.</c:v>
                </c:pt>
                <c:pt idx="3">
                  <c:v>Q4 - The Processing tasks challenged my creative thinking.</c:v>
                </c:pt>
                <c:pt idx="4">
                  <c:v>Q5 - I feel a sense of achievement / satisfaction after completing the tasks.</c:v>
                </c:pt>
                <c:pt idx="5">
                  <c:v>Q6 - I can see how the data visualisation [principles, concepts] I learned in class can be applied using Processing code.</c:v>
                </c:pt>
                <c:pt idx="6">
                  <c:v>Q7 - Following the iMachine expo I can see many opportunities and possibilities to use Processing to display sensor data in health applications.</c:v>
                </c:pt>
                <c:pt idx="7">
                  <c:v>Q8 - In the new science curriculum, when do you think would be the best time to start learning to use Processing for creative data gathering and visualization? (4 = never)</c:v>
                </c:pt>
                <c:pt idx="8">
                  <c:v>Q9 - Overall, I found this a valuable activity in the context of learning about science and ways of using data.</c:v>
                </c:pt>
                <c:pt idx="9">
                  <c:v>Q10 - The activities sparked my interest in Processing and may explore it as a hobby in the future.</c:v>
                </c:pt>
              </c:strCache>
            </c:strRef>
          </c:cat>
          <c:val>
            <c:numRef>
              <c:f>Sheet1!$B$123:$K$123</c:f>
              <c:numCache>
                <c:formatCode>General</c:formatCode>
                <c:ptCount val="10"/>
                <c:pt idx="0">
                  <c:v>1</c:v>
                </c:pt>
                <c:pt idx="1">
                  <c:v>16</c:v>
                </c:pt>
                <c:pt idx="2">
                  <c:v>67</c:v>
                </c:pt>
                <c:pt idx="3">
                  <c:v>34</c:v>
                </c:pt>
                <c:pt idx="4">
                  <c:v>34</c:v>
                </c:pt>
                <c:pt idx="5">
                  <c:v>24</c:v>
                </c:pt>
                <c:pt idx="6">
                  <c:v>30</c:v>
                </c:pt>
                <c:pt idx="7">
                  <c:v>0</c:v>
                </c:pt>
                <c:pt idx="8">
                  <c:v>17</c:v>
                </c:pt>
                <c:pt idx="9">
                  <c:v>12</c:v>
                </c:pt>
              </c:numCache>
            </c:numRef>
          </c:val>
          <c:extLst>
            <c:ext xmlns:c16="http://schemas.microsoft.com/office/drawing/2014/chart" uri="{C3380CC4-5D6E-409C-BE32-E72D297353CC}">
              <c16:uniqueId val="{00000005-8377-41AB-A0BA-F8DBD1100AAB}"/>
            </c:ext>
          </c:extLst>
        </c:ser>
        <c:dLbls>
          <c:showLegendKey val="0"/>
          <c:showVal val="0"/>
          <c:showCatName val="0"/>
          <c:showSerName val="0"/>
          <c:showPercent val="0"/>
          <c:showBubbleSize val="0"/>
        </c:dLbls>
        <c:gapWidth val="150"/>
        <c:overlap val="100"/>
        <c:axId val="642279976"/>
        <c:axId val="642280304"/>
      </c:barChart>
      <c:catAx>
        <c:axId val="642279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280304"/>
        <c:crosses val="autoZero"/>
        <c:auto val="1"/>
        <c:lblAlgn val="ctr"/>
        <c:lblOffset val="100"/>
        <c:noMultiLvlLbl val="0"/>
      </c:catAx>
      <c:valAx>
        <c:axId val="642280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279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Sheet1!$J$117</c:f>
              <c:strCache>
                <c:ptCount val="1"/>
                <c:pt idx="0">
                  <c:v>Q9 - Overall, I found this a valuable activity in the context of learning about science and ways of using data.</c:v>
                </c:pt>
              </c:strCache>
            </c:strRef>
          </c:tx>
          <c:spPr>
            <a:solidFill>
              <a:schemeClr val="accent1"/>
            </a:solidFill>
            <a:ln>
              <a:noFill/>
            </a:ln>
            <a:effectLst/>
          </c:spPr>
          <c:invertIfNegative val="0"/>
          <c:cat>
            <c:strRef>
              <c:f>Sheet1!$A$118:$A$124</c:f>
              <c:strCache>
                <c:ptCount val="7"/>
                <c:pt idx="0">
                  <c:v>0</c:v>
                </c:pt>
                <c:pt idx="1">
                  <c:v>1</c:v>
                </c:pt>
                <c:pt idx="2">
                  <c:v>2</c:v>
                </c:pt>
                <c:pt idx="3">
                  <c:v>3</c:v>
                </c:pt>
                <c:pt idx="4">
                  <c:v>4</c:v>
                </c:pt>
                <c:pt idx="5">
                  <c:v>5</c:v>
                </c:pt>
                <c:pt idx="6">
                  <c:v>More</c:v>
                </c:pt>
              </c:strCache>
            </c:strRef>
          </c:cat>
          <c:val>
            <c:numRef>
              <c:f>Sheet1!$J$118:$J$124</c:f>
              <c:numCache>
                <c:formatCode>General</c:formatCode>
                <c:ptCount val="7"/>
                <c:pt idx="0">
                  <c:v>0</c:v>
                </c:pt>
                <c:pt idx="1">
                  <c:v>17</c:v>
                </c:pt>
                <c:pt idx="2">
                  <c:v>11</c:v>
                </c:pt>
                <c:pt idx="3">
                  <c:v>33</c:v>
                </c:pt>
                <c:pt idx="4">
                  <c:v>31</c:v>
                </c:pt>
                <c:pt idx="5">
                  <c:v>17</c:v>
                </c:pt>
                <c:pt idx="6">
                  <c:v>0</c:v>
                </c:pt>
              </c:numCache>
            </c:numRef>
          </c:val>
          <c:extLst>
            <c:ext xmlns:c16="http://schemas.microsoft.com/office/drawing/2014/chart" uri="{C3380CC4-5D6E-409C-BE32-E72D297353CC}">
              <c16:uniqueId val="{00000000-BE29-49ED-A31C-82D2299CF346}"/>
            </c:ext>
          </c:extLst>
        </c:ser>
        <c:dLbls>
          <c:showLegendKey val="0"/>
          <c:showVal val="0"/>
          <c:showCatName val="0"/>
          <c:showSerName val="0"/>
          <c:showPercent val="0"/>
          <c:showBubbleSize val="0"/>
        </c:dLbls>
        <c:gapWidth val="219"/>
        <c:overlap val="-27"/>
        <c:axId val="435847480"/>
        <c:axId val="435846168"/>
      </c:barChart>
      <c:catAx>
        <c:axId val="43584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46168"/>
        <c:crosses val="autoZero"/>
        <c:auto val="1"/>
        <c:lblAlgn val="ctr"/>
        <c:lblOffset val="100"/>
        <c:noMultiLvlLbl val="0"/>
      </c:catAx>
      <c:valAx>
        <c:axId val="435846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47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Sheet1!$K$117</c:f>
              <c:strCache>
                <c:ptCount val="1"/>
                <c:pt idx="0">
                  <c:v>Q10 - The activities sparked my interest in Processing and may explore it as a hobby in the future.</c:v>
                </c:pt>
              </c:strCache>
            </c:strRef>
          </c:tx>
          <c:spPr>
            <a:solidFill>
              <a:schemeClr val="accent1"/>
            </a:solidFill>
            <a:ln>
              <a:noFill/>
            </a:ln>
            <a:effectLst/>
          </c:spPr>
          <c:invertIfNegative val="0"/>
          <c:cat>
            <c:strRef>
              <c:f>Sheet1!$A$118:$A$124</c:f>
              <c:strCache>
                <c:ptCount val="7"/>
                <c:pt idx="0">
                  <c:v>0</c:v>
                </c:pt>
                <c:pt idx="1">
                  <c:v>1</c:v>
                </c:pt>
                <c:pt idx="2">
                  <c:v>2</c:v>
                </c:pt>
                <c:pt idx="3">
                  <c:v>3</c:v>
                </c:pt>
                <c:pt idx="4">
                  <c:v>4</c:v>
                </c:pt>
                <c:pt idx="5">
                  <c:v>5</c:v>
                </c:pt>
                <c:pt idx="6">
                  <c:v>More</c:v>
                </c:pt>
              </c:strCache>
            </c:strRef>
          </c:cat>
          <c:val>
            <c:numRef>
              <c:f>Sheet1!$K$118:$K$124</c:f>
              <c:numCache>
                <c:formatCode>General</c:formatCode>
                <c:ptCount val="7"/>
                <c:pt idx="0">
                  <c:v>0</c:v>
                </c:pt>
                <c:pt idx="1">
                  <c:v>38</c:v>
                </c:pt>
                <c:pt idx="2">
                  <c:v>20</c:v>
                </c:pt>
                <c:pt idx="3">
                  <c:v>18</c:v>
                </c:pt>
                <c:pt idx="4">
                  <c:v>22</c:v>
                </c:pt>
                <c:pt idx="5">
                  <c:v>12</c:v>
                </c:pt>
                <c:pt idx="6">
                  <c:v>0</c:v>
                </c:pt>
              </c:numCache>
            </c:numRef>
          </c:val>
          <c:extLst>
            <c:ext xmlns:c16="http://schemas.microsoft.com/office/drawing/2014/chart" uri="{C3380CC4-5D6E-409C-BE32-E72D297353CC}">
              <c16:uniqueId val="{00000000-45A2-4CF7-8C89-AD7E465A6549}"/>
            </c:ext>
          </c:extLst>
        </c:ser>
        <c:dLbls>
          <c:showLegendKey val="0"/>
          <c:showVal val="0"/>
          <c:showCatName val="0"/>
          <c:showSerName val="0"/>
          <c:showPercent val="0"/>
          <c:showBubbleSize val="0"/>
        </c:dLbls>
        <c:gapWidth val="219"/>
        <c:overlap val="-27"/>
        <c:axId val="435847480"/>
        <c:axId val="435846168"/>
      </c:barChart>
      <c:catAx>
        <c:axId val="43584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46168"/>
        <c:crosses val="autoZero"/>
        <c:auto val="1"/>
        <c:lblAlgn val="ctr"/>
        <c:lblOffset val="100"/>
        <c:noMultiLvlLbl val="0"/>
      </c:catAx>
      <c:valAx>
        <c:axId val="435846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47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Sheet1!$B$117</c:f>
              <c:strCache>
                <c:ptCount val="1"/>
                <c:pt idx="0">
                  <c:v>Q1 - Before the Processing activities – I rate my confidence in coding as:</c:v>
                </c:pt>
              </c:strCache>
            </c:strRef>
          </c:tx>
          <c:spPr>
            <a:solidFill>
              <a:schemeClr val="accent1"/>
            </a:solidFill>
            <a:ln>
              <a:noFill/>
            </a:ln>
            <a:effectLst/>
          </c:spPr>
          <c:invertIfNegative val="0"/>
          <c:cat>
            <c:strRef>
              <c:f>Sheet1!$A$118:$A$124</c:f>
              <c:strCache>
                <c:ptCount val="7"/>
                <c:pt idx="0">
                  <c:v>0</c:v>
                </c:pt>
                <c:pt idx="1">
                  <c:v>1</c:v>
                </c:pt>
                <c:pt idx="2">
                  <c:v>2</c:v>
                </c:pt>
                <c:pt idx="3">
                  <c:v>3</c:v>
                </c:pt>
                <c:pt idx="4">
                  <c:v>4</c:v>
                </c:pt>
                <c:pt idx="5">
                  <c:v>5</c:v>
                </c:pt>
                <c:pt idx="6">
                  <c:v>More</c:v>
                </c:pt>
              </c:strCache>
            </c:strRef>
          </c:cat>
          <c:val>
            <c:numRef>
              <c:f>Sheet1!$B$118:$B$124</c:f>
              <c:numCache>
                <c:formatCode>General</c:formatCode>
                <c:ptCount val="7"/>
                <c:pt idx="0">
                  <c:v>1</c:v>
                </c:pt>
                <c:pt idx="1">
                  <c:v>71</c:v>
                </c:pt>
                <c:pt idx="2">
                  <c:v>12</c:v>
                </c:pt>
                <c:pt idx="3">
                  <c:v>17</c:v>
                </c:pt>
                <c:pt idx="4">
                  <c:v>9</c:v>
                </c:pt>
                <c:pt idx="5">
                  <c:v>1</c:v>
                </c:pt>
                <c:pt idx="6">
                  <c:v>0</c:v>
                </c:pt>
              </c:numCache>
            </c:numRef>
          </c:val>
          <c:extLst>
            <c:ext xmlns:c16="http://schemas.microsoft.com/office/drawing/2014/chart" uri="{C3380CC4-5D6E-409C-BE32-E72D297353CC}">
              <c16:uniqueId val="{00000000-44F7-4DAB-9BE9-6187A39AE91D}"/>
            </c:ext>
          </c:extLst>
        </c:ser>
        <c:dLbls>
          <c:showLegendKey val="0"/>
          <c:showVal val="0"/>
          <c:showCatName val="0"/>
          <c:showSerName val="0"/>
          <c:showPercent val="0"/>
          <c:showBubbleSize val="0"/>
        </c:dLbls>
        <c:gapWidth val="219"/>
        <c:overlap val="-27"/>
        <c:axId val="435847480"/>
        <c:axId val="435846168"/>
      </c:barChart>
      <c:catAx>
        <c:axId val="43584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46168"/>
        <c:crosses val="autoZero"/>
        <c:auto val="1"/>
        <c:lblAlgn val="ctr"/>
        <c:lblOffset val="100"/>
        <c:noMultiLvlLbl val="0"/>
      </c:catAx>
      <c:valAx>
        <c:axId val="435846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47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Sheet1!$C$117</c:f>
              <c:strCache>
                <c:ptCount val="1"/>
                <c:pt idx="0">
                  <c:v>Q2 - Basic familiarity with coding is essential for all science graduates in the 21C.</c:v>
                </c:pt>
              </c:strCache>
            </c:strRef>
          </c:tx>
          <c:spPr>
            <a:solidFill>
              <a:schemeClr val="accent1"/>
            </a:solidFill>
            <a:ln>
              <a:noFill/>
            </a:ln>
            <a:effectLst/>
          </c:spPr>
          <c:invertIfNegative val="0"/>
          <c:cat>
            <c:strRef>
              <c:f>Sheet1!$A$118:$A$124</c:f>
              <c:strCache>
                <c:ptCount val="7"/>
                <c:pt idx="0">
                  <c:v>0</c:v>
                </c:pt>
                <c:pt idx="1">
                  <c:v>1</c:v>
                </c:pt>
                <c:pt idx="2">
                  <c:v>2</c:v>
                </c:pt>
                <c:pt idx="3">
                  <c:v>3</c:v>
                </c:pt>
                <c:pt idx="4">
                  <c:v>4</c:v>
                </c:pt>
                <c:pt idx="5">
                  <c:v>5</c:v>
                </c:pt>
                <c:pt idx="6">
                  <c:v>More</c:v>
                </c:pt>
              </c:strCache>
            </c:strRef>
          </c:cat>
          <c:val>
            <c:numRef>
              <c:f>Sheet1!$C$118:$C$124</c:f>
              <c:numCache>
                <c:formatCode>General</c:formatCode>
                <c:ptCount val="7"/>
                <c:pt idx="0">
                  <c:v>0</c:v>
                </c:pt>
                <c:pt idx="1">
                  <c:v>11</c:v>
                </c:pt>
                <c:pt idx="2">
                  <c:v>16</c:v>
                </c:pt>
                <c:pt idx="3">
                  <c:v>32</c:v>
                </c:pt>
                <c:pt idx="4">
                  <c:v>36</c:v>
                </c:pt>
                <c:pt idx="5">
                  <c:v>16</c:v>
                </c:pt>
                <c:pt idx="6">
                  <c:v>0</c:v>
                </c:pt>
              </c:numCache>
            </c:numRef>
          </c:val>
          <c:extLst>
            <c:ext xmlns:c16="http://schemas.microsoft.com/office/drawing/2014/chart" uri="{C3380CC4-5D6E-409C-BE32-E72D297353CC}">
              <c16:uniqueId val="{00000000-CF70-4811-B900-81339E7A13F6}"/>
            </c:ext>
          </c:extLst>
        </c:ser>
        <c:dLbls>
          <c:showLegendKey val="0"/>
          <c:showVal val="0"/>
          <c:showCatName val="0"/>
          <c:showSerName val="0"/>
          <c:showPercent val="0"/>
          <c:showBubbleSize val="0"/>
        </c:dLbls>
        <c:gapWidth val="219"/>
        <c:overlap val="-27"/>
        <c:axId val="435847480"/>
        <c:axId val="435846168"/>
      </c:barChart>
      <c:catAx>
        <c:axId val="43584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46168"/>
        <c:crosses val="autoZero"/>
        <c:auto val="1"/>
        <c:lblAlgn val="ctr"/>
        <c:lblOffset val="100"/>
        <c:noMultiLvlLbl val="0"/>
      </c:catAx>
      <c:valAx>
        <c:axId val="435846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47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Sheet1!$D$117</c:f>
              <c:strCache>
                <c:ptCount val="1"/>
                <c:pt idx="0">
                  <c:v>Q3 - Learning Processing was challenging.</c:v>
                </c:pt>
              </c:strCache>
            </c:strRef>
          </c:tx>
          <c:spPr>
            <a:solidFill>
              <a:schemeClr val="accent1"/>
            </a:solidFill>
            <a:ln>
              <a:noFill/>
            </a:ln>
            <a:effectLst/>
          </c:spPr>
          <c:invertIfNegative val="0"/>
          <c:cat>
            <c:strRef>
              <c:f>Sheet1!$A$118:$A$124</c:f>
              <c:strCache>
                <c:ptCount val="7"/>
                <c:pt idx="0">
                  <c:v>0</c:v>
                </c:pt>
                <c:pt idx="1">
                  <c:v>1</c:v>
                </c:pt>
                <c:pt idx="2">
                  <c:v>2</c:v>
                </c:pt>
                <c:pt idx="3">
                  <c:v>3</c:v>
                </c:pt>
                <c:pt idx="4">
                  <c:v>4</c:v>
                </c:pt>
                <c:pt idx="5">
                  <c:v>5</c:v>
                </c:pt>
                <c:pt idx="6">
                  <c:v>More</c:v>
                </c:pt>
              </c:strCache>
            </c:strRef>
          </c:cat>
          <c:val>
            <c:numRef>
              <c:f>Sheet1!$D$118:$D$124</c:f>
              <c:numCache>
                <c:formatCode>General</c:formatCode>
                <c:ptCount val="7"/>
                <c:pt idx="0">
                  <c:v>0</c:v>
                </c:pt>
                <c:pt idx="1">
                  <c:v>1</c:v>
                </c:pt>
                <c:pt idx="2">
                  <c:v>2</c:v>
                </c:pt>
                <c:pt idx="3">
                  <c:v>12</c:v>
                </c:pt>
                <c:pt idx="4">
                  <c:v>29</c:v>
                </c:pt>
                <c:pt idx="5">
                  <c:v>67</c:v>
                </c:pt>
                <c:pt idx="6">
                  <c:v>0</c:v>
                </c:pt>
              </c:numCache>
            </c:numRef>
          </c:val>
          <c:extLst>
            <c:ext xmlns:c16="http://schemas.microsoft.com/office/drawing/2014/chart" uri="{C3380CC4-5D6E-409C-BE32-E72D297353CC}">
              <c16:uniqueId val="{00000000-4427-4DE7-A0C8-648187FAEB64}"/>
            </c:ext>
          </c:extLst>
        </c:ser>
        <c:dLbls>
          <c:showLegendKey val="0"/>
          <c:showVal val="0"/>
          <c:showCatName val="0"/>
          <c:showSerName val="0"/>
          <c:showPercent val="0"/>
          <c:showBubbleSize val="0"/>
        </c:dLbls>
        <c:gapWidth val="219"/>
        <c:overlap val="-27"/>
        <c:axId val="435847480"/>
        <c:axId val="435846168"/>
      </c:barChart>
      <c:catAx>
        <c:axId val="43584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46168"/>
        <c:crosses val="autoZero"/>
        <c:auto val="1"/>
        <c:lblAlgn val="ctr"/>
        <c:lblOffset val="100"/>
        <c:noMultiLvlLbl val="0"/>
      </c:catAx>
      <c:valAx>
        <c:axId val="435846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47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Sheet1!$E$117</c:f>
              <c:strCache>
                <c:ptCount val="1"/>
                <c:pt idx="0">
                  <c:v>Q4 - The Processing tasks challenged my creative thinking.</c:v>
                </c:pt>
              </c:strCache>
            </c:strRef>
          </c:tx>
          <c:spPr>
            <a:solidFill>
              <a:schemeClr val="accent1"/>
            </a:solidFill>
            <a:ln>
              <a:noFill/>
            </a:ln>
            <a:effectLst/>
          </c:spPr>
          <c:invertIfNegative val="0"/>
          <c:cat>
            <c:strRef>
              <c:f>Sheet1!$A$118:$A$124</c:f>
              <c:strCache>
                <c:ptCount val="7"/>
                <c:pt idx="0">
                  <c:v>0</c:v>
                </c:pt>
                <c:pt idx="1">
                  <c:v>1</c:v>
                </c:pt>
                <c:pt idx="2">
                  <c:v>2</c:v>
                </c:pt>
                <c:pt idx="3">
                  <c:v>3</c:v>
                </c:pt>
                <c:pt idx="4">
                  <c:v>4</c:v>
                </c:pt>
                <c:pt idx="5">
                  <c:v>5</c:v>
                </c:pt>
                <c:pt idx="6">
                  <c:v>More</c:v>
                </c:pt>
              </c:strCache>
            </c:strRef>
          </c:cat>
          <c:val>
            <c:numRef>
              <c:f>Sheet1!$E$118:$E$124</c:f>
              <c:numCache>
                <c:formatCode>General</c:formatCode>
                <c:ptCount val="7"/>
                <c:pt idx="0">
                  <c:v>0</c:v>
                </c:pt>
                <c:pt idx="1">
                  <c:v>9</c:v>
                </c:pt>
                <c:pt idx="2">
                  <c:v>13</c:v>
                </c:pt>
                <c:pt idx="3">
                  <c:v>24</c:v>
                </c:pt>
                <c:pt idx="4">
                  <c:v>31</c:v>
                </c:pt>
                <c:pt idx="5">
                  <c:v>34</c:v>
                </c:pt>
                <c:pt idx="6">
                  <c:v>0</c:v>
                </c:pt>
              </c:numCache>
            </c:numRef>
          </c:val>
          <c:extLst>
            <c:ext xmlns:c16="http://schemas.microsoft.com/office/drawing/2014/chart" uri="{C3380CC4-5D6E-409C-BE32-E72D297353CC}">
              <c16:uniqueId val="{00000000-F1A8-4ED5-9AB2-12D5C24DB2F1}"/>
            </c:ext>
          </c:extLst>
        </c:ser>
        <c:dLbls>
          <c:showLegendKey val="0"/>
          <c:showVal val="0"/>
          <c:showCatName val="0"/>
          <c:showSerName val="0"/>
          <c:showPercent val="0"/>
          <c:showBubbleSize val="0"/>
        </c:dLbls>
        <c:gapWidth val="219"/>
        <c:overlap val="-27"/>
        <c:axId val="435847480"/>
        <c:axId val="435846168"/>
      </c:barChart>
      <c:catAx>
        <c:axId val="43584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46168"/>
        <c:crosses val="autoZero"/>
        <c:auto val="1"/>
        <c:lblAlgn val="ctr"/>
        <c:lblOffset val="100"/>
        <c:noMultiLvlLbl val="0"/>
      </c:catAx>
      <c:valAx>
        <c:axId val="435846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47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Sheet1!$F$117</c:f>
              <c:strCache>
                <c:ptCount val="1"/>
                <c:pt idx="0">
                  <c:v>Q5 - I feel a sense of achievement / satisfaction after completing the tasks.</c:v>
                </c:pt>
              </c:strCache>
            </c:strRef>
          </c:tx>
          <c:spPr>
            <a:solidFill>
              <a:schemeClr val="accent1"/>
            </a:solidFill>
            <a:ln>
              <a:noFill/>
            </a:ln>
            <a:effectLst/>
          </c:spPr>
          <c:invertIfNegative val="0"/>
          <c:cat>
            <c:strRef>
              <c:f>Sheet1!$A$118:$A$124</c:f>
              <c:strCache>
                <c:ptCount val="7"/>
                <c:pt idx="0">
                  <c:v>0</c:v>
                </c:pt>
                <c:pt idx="1">
                  <c:v>1</c:v>
                </c:pt>
                <c:pt idx="2">
                  <c:v>2</c:v>
                </c:pt>
                <c:pt idx="3">
                  <c:v>3</c:v>
                </c:pt>
                <c:pt idx="4">
                  <c:v>4</c:v>
                </c:pt>
                <c:pt idx="5">
                  <c:v>5</c:v>
                </c:pt>
                <c:pt idx="6">
                  <c:v>More</c:v>
                </c:pt>
              </c:strCache>
            </c:strRef>
          </c:cat>
          <c:val>
            <c:numRef>
              <c:f>Sheet1!$F$118:$F$124</c:f>
              <c:numCache>
                <c:formatCode>General</c:formatCode>
                <c:ptCount val="7"/>
                <c:pt idx="0">
                  <c:v>0</c:v>
                </c:pt>
                <c:pt idx="1">
                  <c:v>15</c:v>
                </c:pt>
                <c:pt idx="2">
                  <c:v>9</c:v>
                </c:pt>
                <c:pt idx="3">
                  <c:v>23</c:v>
                </c:pt>
                <c:pt idx="4">
                  <c:v>30</c:v>
                </c:pt>
                <c:pt idx="5">
                  <c:v>34</c:v>
                </c:pt>
                <c:pt idx="6">
                  <c:v>1</c:v>
                </c:pt>
              </c:numCache>
            </c:numRef>
          </c:val>
          <c:extLst>
            <c:ext xmlns:c16="http://schemas.microsoft.com/office/drawing/2014/chart" uri="{C3380CC4-5D6E-409C-BE32-E72D297353CC}">
              <c16:uniqueId val="{00000000-1E35-489F-8ABE-440A47ED3CA5}"/>
            </c:ext>
          </c:extLst>
        </c:ser>
        <c:dLbls>
          <c:showLegendKey val="0"/>
          <c:showVal val="0"/>
          <c:showCatName val="0"/>
          <c:showSerName val="0"/>
          <c:showPercent val="0"/>
          <c:showBubbleSize val="0"/>
        </c:dLbls>
        <c:gapWidth val="219"/>
        <c:overlap val="-27"/>
        <c:axId val="435847480"/>
        <c:axId val="435846168"/>
      </c:barChart>
      <c:catAx>
        <c:axId val="43584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46168"/>
        <c:crosses val="autoZero"/>
        <c:auto val="1"/>
        <c:lblAlgn val="ctr"/>
        <c:lblOffset val="100"/>
        <c:noMultiLvlLbl val="0"/>
      </c:catAx>
      <c:valAx>
        <c:axId val="435846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47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Sheet1!$G$117</c:f>
              <c:strCache>
                <c:ptCount val="1"/>
                <c:pt idx="0">
                  <c:v>Q6 - I can see how the data visualisation [principles, concepts] I learned in class can be applied using Processing code.</c:v>
                </c:pt>
              </c:strCache>
            </c:strRef>
          </c:tx>
          <c:spPr>
            <a:solidFill>
              <a:schemeClr val="accent1"/>
            </a:solidFill>
            <a:ln>
              <a:noFill/>
            </a:ln>
            <a:effectLst/>
          </c:spPr>
          <c:invertIfNegative val="0"/>
          <c:cat>
            <c:strRef>
              <c:f>Sheet1!$A$118:$A$124</c:f>
              <c:strCache>
                <c:ptCount val="7"/>
                <c:pt idx="0">
                  <c:v>0</c:v>
                </c:pt>
                <c:pt idx="1">
                  <c:v>1</c:v>
                </c:pt>
                <c:pt idx="2">
                  <c:v>2</c:v>
                </c:pt>
                <c:pt idx="3">
                  <c:v>3</c:v>
                </c:pt>
                <c:pt idx="4">
                  <c:v>4</c:v>
                </c:pt>
                <c:pt idx="5">
                  <c:v>5</c:v>
                </c:pt>
                <c:pt idx="6">
                  <c:v>More</c:v>
                </c:pt>
              </c:strCache>
            </c:strRef>
          </c:cat>
          <c:val>
            <c:numRef>
              <c:f>Sheet1!$G$118:$G$124</c:f>
              <c:numCache>
                <c:formatCode>General</c:formatCode>
                <c:ptCount val="7"/>
                <c:pt idx="0">
                  <c:v>0</c:v>
                </c:pt>
                <c:pt idx="1">
                  <c:v>9</c:v>
                </c:pt>
                <c:pt idx="2">
                  <c:v>21</c:v>
                </c:pt>
                <c:pt idx="3">
                  <c:v>23</c:v>
                </c:pt>
                <c:pt idx="4">
                  <c:v>34</c:v>
                </c:pt>
                <c:pt idx="5">
                  <c:v>24</c:v>
                </c:pt>
                <c:pt idx="6">
                  <c:v>0</c:v>
                </c:pt>
              </c:numCache>
            </c:numRef>
          </c:val>
          <c:extLst>
            <c:ext xmlns:c16="http://schemas.microsoft.com/office/drawing/2014/chart" uri="{C3380CC4-5D6E-409C-BE32-E72D297353CC}">
              <c16:uniqueId val="{00000000-8F28-4464-B5D4-2EBF6CB9DE20}"/>
            </c:ext>
          </c:extLst>
        </c:ser>
        <c:dLbls>
          <c:showLegendKey val="0"/>
          <c:showVal val="0"/>
          <c:showCatName val="0"/>
          <c:showSerName val="0"/>
          <c:showPercent val="0"/>
          <c:showBubbleSize val="0"/>
        </c:dLbls>
        <c:gapWidth val="219"/>
        <c:overlap val="-27"/>
        <c:axId val="435847480"/>
        <c:axId val="435846168"/>
      </c:barChart>
      <c:catAx>
        <c:axId val="43584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46168"/>
        <c:crosses val="autoZero"/>
        <c:auto val="1"/>
        <c:lblAlgn val="ctr"/>
        <c:lblOffset val="100"/>
        <c:noMultiLvlLbl val="0"/>
      </c:catAx>
      <c:valAx>
        <c:axId val="435846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47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Sheet1!$H$117</c:f>
              <c:strCache>
                <c:ptCount val="1"/>
                <c:pt idx="0">
                  <c:v>Q7 - Following the iMachine expo I can see many opportunities and possibilities to use Processing to display sensor data in health applications.</c:v>
                </c:pt>
              </c:strCache>
            </c:strRef>
          </c:tx>
          <c:spPr>
            <a:solidFill>
              <a:schemeClr val="accent1"/>
            </a:solidFill>
            <a:ln>
              <a:noFill/>
            </a:ln>
            <a:effectLst/>
          </c:spPr>
          <c:invertIfNegative val="0"/>
          <c:cat>
            <c:strRef>
              <c:f>Sheet1!$A$118:$A$124</c:f>
              <c:strCache>
                <c:ptCount val="7"/>
                <c:pt idx="0">
                  <c:v>0</c:v>
                </c:pt>
                <c:pt idx="1">
                  <c:v>1</c:v>
                </c:pt>
                <c:pt idx="2">
                  <c:v>2</c:v>
                </c:pt>
                <c:pt idx="3">
                  <c:v>3</c:v>
                </c:pt>
                <c:pt idx="4">
                  <c:v>4</c:v>
                </c:pt>
                <c:pt idx="5">
                  <c:v>5</c:v>
                </c:pt>
                <c:pt idx="6">
                  <c:v>More</c:v>
                </c:pt>
              </c:strCache>
            </c:strRef>
          </c:cat>
          <c:val>
            <c:numRef>
              <c:f>Sheet1!$H$118:$H$124</c:f>
              <c:numCache>
                <c:formatCode>General</c:formatCode>
                <c:ptCount val="7"/>
                <c:pt idx="0">
                  <c:v>0</c:v>
                </c:pt>
                <c:pt idx="1">
                  <c:v>9</c:v>
                </c:pt>
                <c:pt idx="2">
                  <c:v>12</c:v>
                </c:pt>
                <c:pt idx="3">
                  <c:v>29</c:v>
                </c:pt>
                <c:pt idx="4">
                  <c:v>28</c:v>
                </c:pt>
                <c:pt idx="5">
                  <c:v>30</c:v>
                </c:pt>
                <c:pt idx="6">
                  <c:v>0</c:v>
                </c:pt>
              </c:numCache>
            </c:numRef>
          </c:val>
          <c:extLst>
            <c:ext xmlns:c16="http://schemas.microsoft.com/office/drawing/2014/chart" uri="{C3380CC4-5D6E-409C-BE32-E72D297353CC}">
              <c16:uniqueId val="{00000000-3D70-4168-B165-886096DA0034}"/>
            </c:ext>
          </c:extLst>
        </c:ser>
        <c:dLbls>
          <c:showLegendKey val="0"/>
          <c:showVal val="0"/>
          <c:showCatName val="0"/>
          <c:showSerName val="0"/>
          <c:showPercent val="0"/>
          <c:showBubbleSize val="0"/>
        </c:dLbls>
        <c:gapWidth val="219"/>
        <c:overlap val="-27"/>
        <c:axId val="435847480"/>
        <c:axId val="435846168"/>
      </c:barChart>
      <c:catAx>
        <c:axId val="43584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46168"/>
        <c:crosses val="autoZero"/>
        <c:auto val="1"/>
        <c:lblAlgn val="ctr"/>
        <c:lblOffset val="100"/>
        <c:noMultiLvlLbl val="0"/>
      </c:catAx>
      <c:valAx>
        <c:axId val="435846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47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Sheet1!$I$117</c:f>
              <c:strCache>
                <c:ptCount val="1"/>
                <c:pt idx="0">
                  <c:v>Q8 - In the new science curriculum, when do you think would be the best time to start learning to use Processing for creative data gathering and visualization? (4 = never)</c:v>
                </c:pt>
              </c:strCache>
            </c:strRef>
          </c:tx>
          <c:spPr>
            <a:solidFill>
              <a:schemeClr val="accent1"/>
            </a:solidFill>
            <a:ln>
              <a:noFill/>
            </a:ln>
            <a:effectLst/>
          </c:spPr>
          <c:invertIfNegative val="0"/>
          <c:cat>
            <c:strRef>
              <c:f>Sheet1!$A$118:$A$124</c:f>
              <c:strCache>
                <c:ptCount val="7"/>
                <c:pt idx="0">
                  <c:v>0</c:v>
                </c:pt>
                <c:pt idx="1">
                  <c:v>1</c:v>
                </c:pt>
                <c:pt idx="2">
                  <c:v>2</c:v>
                </c:pt>
                <c:pt idx="3">
                  <c:v>3</c:v>
                </c:pt>
                <c:pt idx="4">
                  <c:v>4</c:v>
                </c:pt>
                <c:pt idx="5">
                  <c:v>5</c:v>
                </c:pt>
                <c:pt idx="6">
                  <c:v>More</c:v>
                </c:pt>
              </c:strCache>
            </c:strRef>
          </c:cat>
          <c:val>
            <c:numRef>
              <c:f>Sheet1!$I$118:$I$124</c:f>
              <c:numCache>
                <c:formatCode>General</c:formatCode>
                <c:ptCount val="7"/>
                <c:pt idx="0">
                  <c:v>0</c:v>
                </c:pt>
                <c:pt idx="1">
                  <c:v>69</c:v>
                </c:pt>
                <c:pt idx="2">
                  <c:v>21</c:v>
                </c:pt>
                <c:pt idx="3">
                  <c:v>5</c:v>
                </c:pt>
                <c:pt idx="4">
                  <c:v>15</c:v>
                </c:pt>
                <c:pt idx="5">
                  <c:v>0</c:v>
                </c:pt>
                <c:pt idx="6">
                  <c:v>0</c:v>
                </c:pt>
              </c:numCache>
            </c:numRef>
          </c:val>
          <c:extLst>
            <c:ext xmlns:c16="http://schemas.microsoft.com/office/drawing/2014/chart" uri="{C3380CC4-5D6E-409C-BE32-E72D297353CC}">
              <c16:uniqueId val="{00000000-60C0-4C1D-BDA7-D45003C3DD42}"/>
            </c:ext>
          </c:extLst>
        </c:ser>
        <c:dLbls>
          <c:showLegendKey val="0"/>
          <c:showVal val="0"/>
          <c:showCatName val="0"/>
          <c:showSerName val="0"/>
          <c:showPercent val="0"/>
          <c:showBubbleSize val="0"/>
        </c:dLbls>
        <c:gapWidth val="219"/>
        <c:overlap val="-27"/>
        <c:axId val="435847480"/>
        <c:axId val="435846168"/>
      </c:barChart>
      <c:catAx>
        <c:axId val="43584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46168"/>
        <c:crosses val="autoZero"/>
        <c:auto val="1"/>
        <c:lblAlgn val="ctr"/>
        <c:lblOffset val="100"/>
        <c:noMultiLvlLbl val="0"/>
      </c:catAx>
      <c:valAx>
        <c:axId val="435846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47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2CB8747-4C98-43A6-9FD6-F1F7569C2A0C}">
  <sheetPr/>
  <sheetViews>
    <sheetView zoomScale="8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04C73E52-D954-420B-A7A3-B87CFC4ACCE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0</xdr:col>
      <xdr:colOff>342900</xdr:colOff>
      <xdr:row>127</xdr:row>
      <xdr:rowOff>19050</xdr:rowOff>
    </xdr:from>
    <xdr:to>
      <xdr:col>8</xdr:col>
      <xdr:colOff>38100</xdr:colOff>
      <xdr:row>142</xdr:row>
      <xdr:rowOff>19050</xdr:rowOff>
    </xdr:to>
    <xdr:graphicFrame macro="">
      <xdr:nvGraphicFramePr>
        <xdr:cNvPr id="2" name="Chart 1">
          <a:extLst>
            <a:ext uri="{FF2B5EF4-FFF2-40B4-BE49-F238E27FC236}">
              <a16:creationId xmlns:a16="http://schemas.microsoft.com/office/drawing/2014/main" id="{56523A0D-AEDA-4EB4-9240-DD62EB8F64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304800</xdr:colOff>
      <xdr:row>143</xdr:row>
      <xdr:rowOff>22860</xdr:rowOff>
    </xdr:from>
    <xdr:to>
      <xdr:col>8</xdr:col>
      <xdr:colOff>0</xdr:colOff>
      <xdr:row>158</xdr:row>
      <xdr:rowOff>22860</xdr:rowOff>
    </xdr:to>
    <xdr:graphicFrame macro="">
      <xdr:nvGraphicFramePr>
        <xdr:cNvPr id="3" name="Chart 2">
          <a:extLst>
            <a:ext uri="{FF2B5EF4-FFF2-40B4-BE49-F238E27FC236}">
              <a16:creationId xmlns:a16="http://schemas.microsoft.com/office/drawing/2014/main" id="{15D96059-3906-46DD-9A12-0EECFC0ED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274320</xdr:colOff>
      <xdr:row>160</xdr:row>
      <xdr:rowOff>15240</xdr:rowOff>
    </xdr:from>
    <xdr:to>
      <xdr:col>7</xdr:col>
      <xdr:colOff>579120</xdr:colOff>
      <xdr:row>175</xdr:row>
      <xdr:rowOff>15240</xdr:rowOff>
    </xdr:to>
    <xdr:graphicFrame macro="">
      <xdr:nvGraphicFramePr>
        <xdr:cNvPr id="4" name="Chart 3">
          <a:extLst>
            <a:ext uri="{FF2B5EF4-FFF2-40B4-BE49-F238E27FC236}">
              <a16:creationId xmlns:a16="http://schemas.microsoft.com/office/drawing/2014/main" id="{4638CCE8-E0C1-40C8-BBE6-AF4C23F0A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213360</xdr:colOff>
      <xdr:row>176</xdr:row>
      <xdr:rowOff>0</xdr:rowOff>
    </xdr:from>
    <xdr:to>
      <xdr:col>7</xdr:col>
      <xdr:colOff>518160</xdr:colOff>
      <xdr:row>191</xdr:row>
      <xdr:rowOff>0</xdr:rowOff>
    </xdr:to>
    <xdr:graphicFrame macro="">
      <xdr:nvGraphicFramePr>
        <xdr:cNvPr id="5" name="Chart 4">
          <a:extLst>
            <a:ext uri="{FF2B5EF4-FFF2-40B4-BE49-F238E27FC236}">
              <a16:creationId xmlns:a16="http://schemas.microsoft.com/office/drawing/2014/main" id="{897E01A9-871D-453B-B7AE-72B8CC606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236220</xdr:colOff>
      <xdr:row>192</xdr:row>
      <xdr:rowOff>7620</xdr:rowOff>
    </xdr:from>
    <xdr:to>
      <xdr:col>7</xdr:col>
      <xdr:colOff>541020</xdr:colOff>
      <xdr:row>207</xdr:row>
      <xdr:rowOff>7620</xdr:rowOff>
    </xdr:to>
    <xdr:graphicFrame macro="">
      <xdr:nvGraphicFramePr>
        <xdr:cNvPr id="6" name="Chart 5">
          <a:extLst>
            <a:ext uri="{FF2B5EF4-FFF2-40B4-BE49-F238E27FC236}">
              <a16:creationId xmlns:a16="http://schemas.microsoft.com/office/drawing/2014/main" id="{DA3B3EFB-573C-49AF-864B-AF9000C7F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281940</xdr:colOff>
      <xdr:row>208</xdr:row>
      <xdr:rowOff>22860</xdr:rowOff>
    </xdr:from>
    <xdr:to>
      <xdr:col>7</xdr:col>
      <xdr:colOff>586740</xdr:colOff>
      <xdr:row>223</xdr:row>
      <xdr:rowOff>22860</xdr:rowOff>
    </xdr:to>
    <xdr:graphicFrame macro="">
      <xdr:nvGraphicFramePr>
        <xdr:cNvPr id="7" name="Chart 6">
          <a:extLst>
            <a:ext uri="{FF2B5EF4-FFF2-40B4-BE49-F238E27FC236}">
              <a16:creationId xmlns:a16="http://schemas.microsoft.com/office/drawing/2014/main" id="{9A9FC38F-FA62-4075-ADB9-ED9DA4A8A3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304800</xdr:colOff>
      <xdr:row>224</xdr:row>
      <xdr:rowOff>15240</xdr:rowOff>
    </xdr:from>
    <xdr:to>
      <xdr:col>8</xdr:col>
      <xdr:colOff>0</xdr:colOff>
      <xdr:row>239</xdr:row>
      <xdr:rowOff>15240</xdr:rowOff>
    </xdr:to>
    <xdr:graphicFrame macro="">
      <xdr:nvGraphicFramePr>
        <xdr:cNvPr id="8" name="Chart 7">
          <a:extLst>
            <a:ext uri="{FF2B5EF4-FFF2-40B4-BE49-F238E27FC236}">
              <a16:creationId xmlns:a16="http://schemas.microsoft.com/office/drawing/2014/main" id="{12031FC7-7F79-4E6C-A44E-144D11ECFA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266700</xdr:colOff>
      <xdr:row>240</xdr:row>
      <xdr:rowOff>0</xdr:rowOff>
    </xdr:from>
    <xdr:to>
      <xdr:col>7</xdr:col>
      <xdr:colOff>571500</xdr:colOff>
      <xdr:row>255</xdr:row>
      <xdr:rowOff>0</xdr:rowOff>
    </xdr:to>
    <xdr:graphicFrame macro="">
      <xdr:nvGraphicFramePr>
        <xdr:cNvPr id="9" name="Chart 8">
          <a:extLst>
            <a:ext uri="{FF2B5EF4-FFF2-40B4-BE49-F238E27FC236}">
              <a16:creationId xmlns:a16="http://schemas.microsoft.com/office/drawing/2014/main" id="{18AB4BE9-4F95-4FC0-88FC-3CF9CEFF4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220980</xdr:colOff>
      <xdr:row>256</xdr:row>
      <xdr:rowOff>0</xdr:rowOff>
    </xdr:from>
    <xdr:to>
      <xdr:col>7</xdr:col>
      <xdr:colOff>525780</xdr:colOff>
      <xdr:row>271</xdr:row>
      <xdr:rowOff>0</xdr:rowOff>
    </xdr:to>
    <xdr:graphicFrame macro="">
      <xdr:nvGraphicFramePr>
        <xdr:cNvPr id="10" name="Chart 9">
          <a:extLst>
            <a:ext uri="{FF2B5EF4-FFF2-40B4-BE49-F238E27FC236}">
              <a16:creationId xmlns:a16="http://schemas.microsoft.com/office/drawing/2014/main" id="{D2B492C7-39FA-4F76-8EFA-6CBB3CF5F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266700</xdr:colOff>
      <xdr:row>271</xdr:row>
      <xdr:rowOff>175260</xdr:rowOff>
    </xdr:from>
    <xdr:to>
      <xdr:col>7</xdr:col>
      <xdr:colOff>571500</xdr:colOff>
      <xdr:row>286</xdr:row>
      <xdr:rowOff>175260</xdr:rowOff>
    </xdr:to>
    <xdr:graphicFrame macro="">
      <xdr:nvGraphicFramePr>
        <xdr:cNvPr id="11" name="Chart 10">
          <a:extLst>
            <a:ext uri="{FF2B5EF4-FFF2-40B4-BE49-F238E27FC236}">
              <a16:creationId xmlns:a16="http://schemas.microsoft.com/office/drawing/2014/main" id="{47ED070A-6762-4453-A7FF-D418022EA1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59DE8-C6C3-486E-BF73-660EAA714131}">
  <dimension ref="A1:N126"/>
  <sheetViews>
    <sheetView tabSelected="1" topLeftCell="A106" workbookViewId="0">
      <selection activeCell="B117" sqref="B117:K117"/>
    </sheetView>
  </sheetViews>
  <sheetFormatPr defaultRowHeight="14.4" x14ac:dyDescent="0.3"/>
  <cols>
    <col min="1" max="16384" width="8.88671875" style="1"/>
  </cols>
  <sheetData>
    <row r="1" spans="2:14" x14ac:dyDescent="0.3">
      <c r="B1" s="1" t="s">
        <v>159</v>
      </c>
      <c r="C1" s="1" t="s">
        <v>160</v>
      </c>
      <c r="D1" s="1" t="s">
        <v>161</v>
      </c>
      <c r="E1" s="1" t="s">
        <v>162</v>
      </c>
      <c r="F1" s="1" t="s">
        <v>163</v>
      </c>
      <c r="G1" s="1" t="s">
        <v>164</v>
      </c>
      <c r="H1" s="1" t="s">
        <v>165</v>
      </c>
      <c r="I1" s="1" t="s">
        <v>166</v>
      </c>
      <c r="J1" s="1" t="s">
        <v>167</v>
      </c>
      <c r="K1" s="1" t="s">
        <v>168</v>
      </c>
      <c r="L1" s="1" t="s">
        <v>169</v>
      </c>
      <c r="M1" s="1" t="s">
        <v>0</v>
      </c>
      <c r="N1" s="1" t="s">
        <v>1</v>
      </c>
    </row>
    <row r="2" spans="2:14" x14ac:dyDescent="0.3">
      <c r="B2" s="2">
        <v>1</v>
      </c>
      <c r="C2" s="2">
        <v>3</v>
      </c>
      <c r="D2" s="2">
        <v>5</v>
      </c>
      <c r="E2" s="2">
        <v>5</v>
      </c>
      <c r="F2" s="2">
        <v>3</v>
      </c>
      <c r="G2" s="2">
        <v>2</v>
      </c>
      <c r="H2" s="2">
        <v>2</v>
      </c>
      <c r="I2" s="2">
        <v>1</v>
      </c>
      <c r="J2" s="2">
        <v>3</v>
      </c>
      <c r="K2" s="2">
        <v>1</v>
      </c>
      <c r="L2" s="2" t="s">
        <v>4</v>
      </c>
      <c r="M2" s="2" t="s">
        <v>5</v>
      </c>
      <c r="N2" s="2"/>
    </row>
    <row r="3" spans="2:14" x14ac:dyDescent="0.3">
      <c r="B3" s="2">
        <v>3</v>
      </c>
      <c r="C3" s="2">
        <v>4</v>
      </c>
      <c r="D3" s="2">
        <v>4</v>
      </c>
      <c r="E3" s="2">
        <v>5</v>
      </c>
      <c r="F3" s="2">
        <v>5</v>
      </c>
      <c r="G3" s="2">
        <v>4</v>
      </c>
      <c r="H3" s="2">
        <v>5</v>
      </c>
      <c r="I3" s="2">
        <v>2</v>
      </c>
      <c r="J3" s="2">
        <v>4</v>
      </c>
      <c r="K3" s="2">
        <v>4</v>
      </c>
      <c r="L3" s="2" t="s">
        <v>2</v>
      </c>
      <c r="M3" s="2" t="s">
        <v>3</v>
      </c>
      <c r="N3" s="2"/>
    </row>
    <row r="4" spans="2:14" x14ac:dyDescent="0.3">
      <c r="B4" s="2">
        <v>1</v>
      </c>
      <c r="C4" s="2">
        <v>2</v>
      </c>
      <c r="D4" s="2">
        <v>5</v>
      </c>
      <c r="E4" s="2">
        <v>2</v>
      </c>
      <c r="F4" s="2">
        <v>2</v>
      </c>
      <c r="G4" s="2">
        <v>3</v>
      </c>
      <c r="H4" s="2">
        <v>3</v>
      </c>
      <c r="I4" s="2">
        <v>1</v>
      </c>
      <c r="J4" s="2">
        <v>3</v>
      </c>
      <c r="K4" s="2">
        <v>2</v>
      </c>
      <c r="L4" s="2" t="s">
        <v>6</v>
      </c>
      <c r="M4" s="2" t="s">
        <v>7</v>
      </c>
      <c r="N4" s="2"/>
    </row>
    <row r="5" spans="2:14" x14ac:dyDescent="0.3">
      <c r="B5" s="2">
        <v>3</v>
      </c>
      <c r="C5" s="2">
        <v>3</v>
      </c>
      <c r="D5" s="2">
        <v>3</v>
      </c>
      <c r="E5" s="2">
        <v>4</v>
      </c>
      <c r="F5" s="2">
        <v>4</v>
      </c>
      <c r="G5" s="2">
        <v>3</v>
      </c>
      <c r="H5" s="2">
        <v>3</v>
      </c>
      <c r="I5" s="2">
        <v>1</v>
      </c>
      <c r="J5" s="2">
        <v>3</v>
      </c>
      <c r="K5" s="2">
        <v>3</v>
      </c>
      <c r="L5" s="2" t="s">
        <v>8</v>
      </c>
      <c r="M5" s="2" t="s">
        <v>9</v>
      </c>
      <c r="N5" s="2"/>
    </row>
    <row r="6" spans="2:14" x14ac:dyDescent="0.3">
      <c r="B6" s="2">
        <v>4</v>
      </c>
      <c r="C6" s="2">
        <v>4</v>
      </c>
      <c r="D6" s="2">
        <v>4</v>
      </c>
      <c r="E6" s="2">
        <v>3</v>
      </c>
      <c r="F6" s="2">
        <v>5</v>
      </c>
      <c r="G6" s="2">
        <v>2</v>
      </c>
      <c r="H6" s="2">
        <v>3</v>
      </c>
      <c r="I6" s="2">
        <v>1</v>
      </c>
      <c r="J6" s="2">
        <v>3</v>
      </c>
      <c r="K6" s="2">
        <v>5</v>
      </c>
      <c r="L6" s="2" t="s">
        <v>10</v>
      </c>
      <c r="M6" s="2" t="s">
        <v>11</v>
      </c>
      <c r="N6" s="2"/>
    </row>
    <row r="7" spans="2:14" x14ac:dyDescent="0.3">
      <c r="B7" s="2">
        <v>1</v>
      </c>
      <c r="C7" s="2">
        <v>1</v>
      </c>
      <c r="D7" s="2">
        <v>5</v>
      </c>
      <c r="E7" s="2">
        <v>1</v>
      </c>
      <c r="F7" s="2">
        <v>1</v>
      </c>
      <c r="G7" s="2">
        <v>3</v>
      </c>
      <c r="H7" s="2">
        <v>4</v>
      </c>
      <c r="I7" s="2">
        <v>4</v>
      </c>
      <c r="J7" s="2">
        <v>2</v>
      </c>
      <c r="K7" s="2">
        <v>1</v>
      </c>
      <c r="L7" s="2"/>
      <c r="M7" s="2"/>
      <c r="N7" s="2"/>
    </row>
    <row r="8" spans="2:14" x14ac:dyDescent="0.3">
      <c r="B8" s="2">
        <v>3</v>
      </c>
      <c r="C8" s="2">
        <v>3</v>
      </c>
      <c r="D8" s="2">
        <v>5</v>
      </c>
      <c r="E8" s="2">
        <v>4</v>
      </c>
      <c r="F8" s="2">
        <v>4</v>
      </c>
      <c r="G8" s="2">
        <v>3</v>
      </c>
      <c r="H8" s="2">
        <v>3</v>
      </c>
      <c r="I8" s="2">
        <v>1</v>
      </c>
      <c r="J8" s="2">
        <v>3</v>
      </c>
      <c r="K8" s="2">
        <v>2</v>
      </c>
      <c r="L8" s="2" t="s">
        <v>81</v>
      </c>
      <c r="M8" s="2"/>
      <c r="N8" s="2"/>
    </row>
    <row r="9" spans="2:14" x14ac:dyDescent="0.3">
      <c r="B9" s="2">
        <v>1</v>
      </c>
      <c r="C9" s="2">
        <v>4</v>
      </c>
      <c r="D9" s="2">
        <v>4</v>
      </c>
      <c r="E9" s="2">
        <v>4</v>
      </c>
      <c r="F9" s="2">
        <v>4</v>
      </c>
      <c r="G9" s="2">
        <v>4</v>
      </c>
      <c r="H9" s="2">
        <v>5</v>
      </c>
      <c r="I9" s="2">
        <v>2</v>
      </c>
      <c r="J9" s="2">
        <v>4</v>
      </c>
      <c r="K9" s="2">
        <v>4</v>
      </c>
      <c r="L9" s="2"/>
      <c r="M9" s="2"/>
      <c r="N9" s="2"/>
    </row>
    <row r="10" spans="2:14" x14ac:dyDescent="0.3">
      <c r="B10" s="2">
        <v>1</v>
      </c>
      <c r="C10" s="2">
        <v>3</v>
      </c>
      <c r="D10" s="2">
        <v>5</v>
      </c>
      <c r="E10" s="2">
        <v>2</v>
      </c>
      <c r="F10" s="2">
        <v>1</v>
      </c>
      <c r="G10" s="2">
        <v>3</v>
      </c>
      <c r="H10" s="2">
        <v>2</v>
      </c>
      <c r="I10" s="2">
        <v>1</v>
      </c>
      <c r="J10" s="2">
        <v>1</v>
      </c>
      <c r="K10" s="2">
        <v>1</v>
      </c>
      <c r="L10" s="2"/>
      <c r="M10" s="2"/>
      <c r="N10" s="2"/>
    </row>
    <row r="11" spans="2:14" x14ac:dyDescent="0.3">
      <c r="B11" s="2">
        <v>1</v>
      </c>
      <c r="C11" s="2">
        <v>4</v>
      </c>
      <c r="D11" s="2">
        <v>3</v>
      </c>
      <c r="E11" s="2">
        <v>4</v>
      </c>
      <c r="F11" s="2">
        <v>5</v>
      </c>
      <c r="G11" s="2">
        <v>5</v>
      </c>
      <c r="H11" s="2">
        <v>4</v>
      </c>
      <c r="I11" s="2">
        <v>2</v>
      </c>
      <c r="J11" s="2">
        <v>4</v>
      </c>
      <c r="K11" s="2">
        <v>4</v>
      </c>
      <c r="L11" s="2"/>
      <c r="M11" s="2"/>
      <c r="N11" s="2"/>
    </row>
    <row r="12" spans="2:14" x14ac:dyDescent="0.3">
      <c r="B12" s="2">
        <v>1</v>
      </c>
      <c r="C12" s="2">
        <v>4</v>
      </c>
      <c r="D12" s="2">
        <v>4</v>
      </c>
      <c r="E12" s="2">
        <v>5</v>
      </c>
      <c r="F12" s="2">
        <v>5</v>
      </c>
      <c r="G12" s="2">
        <v>5</v>
      </c>
      <c r="H12" s="2">
        <v>4</v>
      </c>
      <c r="I12" s="2">
        <v>1</v>
      </c>
      <c r="J12" s="2">
        <v>4</v>
      </c>
      <c r="K12" s="2">
        <v>4</v>
      </c>
      <c r="L12" s="2"/>
      <c r="M12" s="2"/>
      <c r="N12" s="2"/>
    </row>
    <row r="13" spans="2:14" x14ac:dyDescent="0.3">
      <c r="B13" s="2">
        <v>1</v>
      </c>
      <c r="C13" s="2">
        <v>4</v>
      </c>
      <c r="D13" s="2">
        <v>4</v>
      </c>
      <c r="E13" s="2">
        <v>3</v>
      </c>
      <c r="F13" s="2">
        <v>5</v>
      </c>
      <c r="G13" s="2">
        <v>3</v>
      </c>
      <c r="H13" s="2">
        <v>4</v>
      </c>
      <c r="I13" s="2">
        <v>2</v>
      </c>
      <c r="J13" s="2">
        <v>4</v>
      </c>
      <c r="K13" s="2">
        <v>2</v>
      </c>
      <c r="L13" s="2"/>
      <c r="M13" s="2" t="s">
        <v>12</v>
      </c>
      <c r="N13" s="2"/>
    </row>
    <row r="14" spans="2:14" x14ac:dyDescent="0.3">
      <c r="B14" s="2">
        <v>4</v>
      </c>
      <c r="C14" s="2">
        <v>4</v>
      </c>
      <c r="D14" s="2">
        <v>3</v>
      </c>
      <c r="E14" s="2">
        <v>2</v>
      </c>
      <c r="F14" s="2">
        <v>5</v>
      </c>
      <c r="G14" s="2">
        <v>4</v>
      </c>
      <c r="H14" s="2">
        <v>5</v>
      </c>
      <c r="I14" s="2">
        <v>1</v>
      </c>
      <c r="J14" s="2">
        <v>4</v>
      </c>
      <c r="K14" s="2">
        <v>4</v>
      </c>
      <c r="L14" s="2" t="s">
        <v>13</v>
      </c>
      <c r="M14" s="2" t="s">
        <v>14</v>
      </c>
      <c r="N14" s="2"/>
    </row>
    <row r="15" spans="2:14" x14ac:dyDescent="0.3">
      <c r="B15" s="2">
        <v>3</v>
      </c>
      <c r="C15" s="2">
        <v>4</v>
      </c>
      <c r="D15" s="2">
        <v>5</v>
      </c>
      <c r="E15" s="2">
        <v>5</v>
      </c>
      <c r="F15" s="2">
        <v>5</v>
      </c>
      <c r="G15" s="2">
        <v>5</v>
      </c>
      <c r="H15" s="2">
        <v>4</v>
      </c>
      <c r="I15" s="2">
        <v>2</v>
      </c>
      <c r="J15" s="2">
        <v>5</v>
      </c>
      <c r="K15" s="2">
        <v>4</v>
      </c>
      <c r="L15" s="2" t="s">
        <v>15</v>
      </c>
      <c r="M15" s="2" t="s">
        <v>16</v>
      </c>
      <c r="N15" s="2"/>
    </row>
    <row r="16" spans="2:14" x14ac:dyDescent="0.3">
      <c r="B16" s="2">
        <v>4</v>
      </c>
      <c r="C16" s="2">
        <v>4</v>
      </c>
      <c r="D16" s="2">
        <v>4</v>
      </c>
      <c r="E16" s="2">
        <v>3</v>
      </c>
      <c r="F16" s="2">
        <v>4</v>
      </c>
      <c r="G16" s="2">
        <v>4</v>
      </c>
      <c r="H16" s="2">
        <v>5</v>
      </c>
      <c r="I16" s="2">
        <v>1</v>
      </c>
      <c r="J16" s="2">
        <v>4</v>
      </c>
      <c r="K16" s="2">
        <v>4</v>
      </c>
      <c r="L16" s="2" t="s">
        <v>17</v>
      </c>
      <c r="M16" s="2" t="s">
        <v>18</v>
      </c>
      <c r="N16" s="2"/>
    </row>
    <row r="17" spans="2:14" x14ac:dyDescent="0.3">
      <c r="B17" s="2">
        <v>3</v>
      </c>
      <c r="C17" s="2">
        <v>5</v>
      </c>
      <c r="D17" s="2">
        <v>5</v>
      </c>
      <c r="E17" s="2">
        <v>3</v>
      </c>
      <c r="F17" s="2">
        <v>4</v>
      </c>
      <c r="G17" s="2">
        <v>2</v>
      </c>
      <c r="H17" s="2">
        <v>1</v>
      </c>
      <c r="I17" s="2">
        <v>1</v>
      </c>
      <c r="J17" s="2">
        <v>2</v>
      </c>
      <c r="K17" s="2">
        <v>1</v>
      </c>
      <c r="L17" s="2"/>
      <c r="M17" s="2" t="s">
        <v>19</v>
      </c>
      <c r="N17" s="2" t="s">
        <v>20</v>
      </c>
    </row>
    <row r="18" spans="2:14" x14ac:dyDescent="0.3">
      <c r="B18" s="2">
        <v>1</v>
      </c>
      <c r="C18" s="2">
        <v>4</v>
      </c>
      <c r="D18" s="2">
        <v>3</v>
      </c>
      <c r="E18" s="2">
        <v>2</v>
      </c>
      <c r="F18" s="2">
        <v>4</v>
      </c>
      <c r="G18" s="2">
        <v>4</v>
      </c>
      <c r="H18" s="2">
        <v>4</v>
      </c>
      <c r="I18" s="2">
        <v>1</v>
      </c>
      <c r="J18" s="2">
        <v>3</v>
      </c>
      <c r="K18" s="2">
        <v>2</v>
      </c>
      <c r="L18" s="2" t="s">
        <v>21</v>
      </c>
      <c r="M18" s="2" t="s">
        <v>22</v>
      </c>
      <c r="N18" s="2"/>
    </row>
    <row r="19" spans="2:14" x14ac:dyDescent="0.3">
      <c r="B19" s="2">
        <v>2</v>
      </c>
      <c r="C19" s="2">
        <v>3</v>
      </c>
      <c r="D19" s="2">
        <v>4</v>
      </c>
      <c r="E19" s="2">
        <v>5</v>
      </c>
      <c r="F19" s="2">
        <v>4</v>
      </c>
      <c r="G19" s="2">
        <v>5</v>
      </c>
      <c r="H19" s="2">
        <v>5</v>
      </c>
      <c r="I19" s="2"/>
      <c r="J19" s="2"/>
      <c r="K19" s="2"/>
      <c r="L19" s="2"/>
      <c r="M19" s="2"/>
      <c r="N19" s="2"/>
    </row>
    <row r="20" spans="2:14" x14ac:dyDescent="0.3">
      <c r="B20" s="2">
        <v>1</v>
      </c>
      <c r="C20" s="2">
        <v>4</v>
      </c>
      <c r="D20" s="2">
        <v>5</v>
      </c>
      <c r="E20" s="2">
        <v>5</v>
      </c>
      <c r="F20" s="2">
        <v>4</v>
      </c>
      <c r="G20" s="2">
        <v>3</v>
      </c>
      <c r="H20" s="2">
        <v>4</v>
      </c>
      <c r="I20" s="2">
        <v>2</v>
      </c>
      <c r="J20" s="2">
        <v>4</v>
      </c>
      <c r="K20" s="2">
        <v>1</v>
      </c>
      <c r="L20" s="2" t="s">
        <v>23</v>
      </c>
      <c r="M20" s="2" t="s">
        <v>24</v>
      </c>
      <c r="N20" s="2"/>
    </row>
    <row r="21" spans="2:14" x14ac:dyDescent="0.3">
      <c r="B21" s="2">
        <v>3</v>
      </c>
      <c r="C21" s="2">
        <v>5</v>
      </c>
      <c r="D21" s="2">
        <v>3</v>
      </c>
      <c r="E21" s="2">
        <v>3</v>
      </c>
      <c r="F21" s="2">
        <v>5</v>
      </c>
      <c r="G21" s="2">
        <v>5</v>
      </c>
      <c r="H21" s="2">
        <v>4</v>
      </c>
      <c r="I21" s="2">
        <v>1</v>
      </c>
      <c r="J21" s="2">
        <v>5</v>
      </c>
      <c r="K21" s="2">
        <v>4</v>
      </c>
      <c r="L21" s="2" t="s">
        <v>25</v>
      </c>
      <c r="M21" s="2" t="s">
        <v>26</v>
      </c>
      <c r="N21" s="2"/>
    </row>
    <row r="22" spans="2:14" x14ac:dyDescent="0.3">
      <c r="B22" s="2">
        <v>3</v>
      </c>
      <c r="C22" s="2">
        <v>5</v>
      </c>
      <c r="D22" s="2">
        <v>4</v>
      </c>
      <c r="E22" s="2">
        <v>3</v>
      </c>
      <c r="F22" s="2">
        <v>4</v>
      </c>
      <c r="G22" s="2">
        <v>4</v>
      </c>
      <c r="H22" s="2">
        <v>5</v>
      </c>
      <c r="I22" s="2">
        <v>1</v>
      </c>
      <c r="J22" s="2">
        <v>3</v>
      </c>
      <c r="K22" s="2">
        <v>4</v>
      </c>
      <c r="L22" s="2" t="s">
        <v>27</v>
      </c>
      <c r="M22" s="2" t="s">
        <v>28</v>
      </c>
      <c r="N22" s="2" t="s">
        <v>29</v>
      </c>
    </row>
    <row r="23" spans="2:14" x14ac:dyDescent="0.3">
      <c r="B23" s="2">
        <v>1</v>
      </c>
      <c r="C23" s="2">
        <v>5</v>
      </c>
      <c r="D23" s="2">
        <v>5</v>
      </c>
      <c r="E23" s="2">
        <v>4</v>
      </c>
      <c r="F23" s="2">
        <v>4</v>
      </c>
      <c r="G23" s="2">
        <v>4</v>
      </c>
      <c r="H23" s="2">
        <v>5</v>
      </c>
      <c r="I23" s="2">
        <v>1</v>
      </c>
      <c r="J23" s="2">
        <v>4</v>
      </c>
      <c r="K23" s="2">
        <v>2</v>
      </c>
      <c r="L23" s="2" t="s">
        <v>30</v>
      </c>
      <c r="M23" s="2" t="s">
        <v>31</v>
      </c>
      <c r="N23" s="2" t="s">
        <v>32</v>
      </c>
    </row>
    <row r="24" spans="2:14" x14ac:dyDescent="0.3">
      <c r="B24" s="2">
        <v>3</v>
      </c>
      <c r="C24" s="2">
        <v>5</v>
      </c>
      <c r="D24" s="2">
        <v>3</v>
      </c>
      <c r="E24" s="2">
        <v>3</v>
      </c>
      <c r="F24" s="2">
        <v>5</v>
      </c>
      <c r="G24" s="2">
        <v>5</v>
      </c>
      <c r="H24" s="2">
        <v>5</v>
      </c>
      <c r="I24" s="2">
        <v>1</v>
      </c>
      <c r="J24" s="2">
        <v>5</v>
      </c>
      <c r="K24" s="2">
        <v>5</v>
      </c>
      <c r="L24" s="2"/>
      <c r="M24" s="2"/>
      <c r="N24" s="2"/>
    </row>
    <row r="25" spans="2:14" x14ac:dyDescent="0.3">
      <c r="B25" s="2">
        <v>4</v>
      </c>
      <c r="C25" s="2">
        <v>5</v>
      </c>
      <c r="D25" s="2">
        <v>4</v>
      </c>
      <c r="E25" s="2">
        <v>4</v>
      </c>
      <c r="F25" s="2">
        <v>5</v>
      </c>
      <c r="G25" s="2">
        <v>4</v>
      </c>
      <c r="H25" s="2">
        <v>5</v>
      </c>
      <c r="I25" s="2">
        <v>1</v>
      </c>
      <c r="J25" s="2">
        <v>4</v>
      </c>
      <c r="K25" s="2">
        <v>4</v>
      </c>
      <c r="L25" s="2" t="s">
        <v>33</v>
      </c>
      <c r="M25" s="2" t="s">
        <v>34</v>
      </c>
      <c r="N25" s="2"/>
    </row>
    <row r="26" spans="2:14" x14ac:dyDescent="0.3">
      <c r="B26" s="2">
        <v>0</v>
      </c>
      <c r="C26" s="2">
        <v>4</v>
      </c>
      <c r="D26" s="2">
        <v>5</v>
      </c>
      <c r="E26" s="2">
        <v>5</v>
      </c>
      <c r="F26" s="2">
        <v>3</v>
      </c>
      <c r="G26" s="2">
        <v>4</v>
      </c>
      <c r="H26" s="2"/>
      <c r="I26" s="2">
        <v>1</v>
      </c>
      <c r="J26" s="2">
        <v>4</v>
      </c>
      <c r="K26" s="2">
        <v>1</v>
      </c>
      <c r="L26" s="2" t="s">
        <v>35</v>
      </c>
      <c r="M26" s="2" t="s">
        <v>36</v>
      </c>
      <c r="N26" s="2" t="s">
        <v>37</v>
      </c>
    </row>
    <row r="27" spans="2:14" x14ac:dyDescent="0.3">
      <c r="B27" s="2">
        <v>1</v>
      </c>
      <c r="C27" s="2">
        <v>4</v>
      </c>
      <c r="D27" s="2">
        <v>4</v>
      </c>
      <c r="E27" s="2">
        <v>4</v>
      </c>
      <c r="F27" s="2">
        <v>5</v>
      </c>
      <c r="G27" s="2">
        <v>5</v>
      </c>
      <c r="H27" s="2">
        <v>5</v>
      </c>
      <c r="I27" s="2">
        <v>1</v>
      </c>
      <c r="J27" s="2">
        <v>5</v>
      </c>
      <c r="K27" s="2">
        <v>5</v>
      </c>
      <c r="L27" s="2" t="s">
        <v>38</v>
      </c>
      <c r="M27" s="2" t="s">
        <v>39</v>
      </c>
      <c r="N27" s="2"/>
    </row>
    <row r="28" spans="2:14" x14ac:dyDescent="0.3">
      <c r="B28" s="2">
        <v>1</v>
      </c>
      <c r="C28" s="2">
        <v>3</v>
      </c>
      <c r="D28" s="2">
        <v>5</v>
      </c>
      <c r="E28" s="2">
        <v>5</v>
      </c>
      <c r="F28" s="2">
        <v>4</v>
      </c>
      <c r="G28" s="2">
        <v>2</v>
      </c>
      <c r="H28" s="2">
        <v>2</v>
      </c>
      <c r="I28" s="2">
        <v>2</v>
      </c>
      <c r="J28" s="2">
        <v>2</v>
      </c>
      <c r="K28" s="2">
        <v>1</v>
      </c>
      <c r="L28" s="2" t="s">
        <v>40</v>
      </c>
      <c r="M28" s="2" t="s">
        <v>41</v>
      </c>
      <c r="N28" s="2"/>
    </row>
    <row r="29" spans="2:14" x14ac:dyDescent="0.3">
      <c r="B29" s="2">
        <v>1</v>
      </c>
      <c r="C29" s="2">
        <v>3</v>
      </c>
      <c r="D29" s="2">
        <v>5</v>
      </c>
      <c r="E29" s="2">
        <v>3</v>
      </c>
      <c r="F29" s="2">
        <v>3</v>
      </c>
      <c r="G29" s="2">
        <v>4</v>
      </c>
      <c r="H29" s="2">
        <v>3</v>
      </c>
      <c r="I29" s="2">
        <v>4</v>
      </c>
      <c r="J29" s="2">
        <v>3</v>
      </c>
      <c r="K29" s="2">
        <v>1</v>
      </c>
      <c r="L29" s="2"/>
      <c r="M29" s="2"/>
      <c r="N29" s="2"/>
    </row>
    <row r="30" spans="2:14" x14ac:dyDescent="0.3">
      <c r="B30" s="2">
        <v>4</v>
      </c>
      <c r="C30" s="2">
        <v>3</v>
      </c>
      <c r="D30" s="2">
        <v>5</v>
      </c>
      <c r="E30" s="2">
        <v>5</v>
      </c>
      <c r="F30" s="2">
        <v>5</v>
      </c>
      <c r="G30" s="2">
        <v>5</v>
      </c>
      <c r="H30" s="2">
        <v>4</v>
      </c>
      <c r="I30" s="2">
        <v>1</v>
      </c>
      <c r="J30" s="2">
        <v>3</v>
      </c>
      <c r="K30" s="2">
        <v>1</v>
      </c>
      <c r="L30" s="2" t="s">
        <v>42</v>
      </c>
      <c r="M30" s="2" t="s">
        <v>43</v>
      </c>
      <c r="N30" s="2" t="s">
        <v>43</v>
      </c>
    </row>
    <row r="31" spans="2:14" x14ac:dyDescent="0.3">
      <c r="B31" s="2">
        <v>1</v>
      </c>
      <c r="C31" s="2">
        <v>3</v>
      </c>
      <c r="D31" s="2">
        <v>4</v>
      </c>
      <c r="E31" s="2">
        <v>5</v>
      </c>
      <c r="F31" s="2">
        <v>4</v>
      </c>
      <c r="G31" s="2">
        <v>3</v>
      </c>
      <c r="H31" s="2">
        <v>5</v>
      </c>
      <c r="I31" s="2">
        <v>1</v>
      </c>
      <c r="J31" s="2">
        <v>3</v>
      </c>
      <c r="K31" s="2">
        <v>4</v>
      </c>
      <c r="L31" s="2"/>
      <c r="M31" s="2"/>
      <c r="N31" s="2"/>
    </row>
    <row r="32" spans="2:14" x14ac:dyDescent="0.3">
      <c r="B32" s="2">
        <v>1</v>
      </c>
      <c r="C32" s="2">
        <v>1</v>
      </c>
      <c r="D32" s="2">
        <v>5</v>
      </c>
      <c r="E32" s="2">
        <v>3</v>
      </c>
      <c r="F32" s="2">
        <v>3</v>
      </c>
      <c r="G32" s="2">
        <v>2</v>
      </c>
      <c r="H32" s="2">
        <v>3</v>
      </c>
      <c r="I32" s="2">
        <v>4</v>
      </c>
      <c r="J32" s="2">
        <v>1</v>
      </c>
      <c r="K32" s="2">
        <v>1</v>
      </c>
      <c r="L32" s="2"/>
      <c r="M32" s="2"/>
      <c r="N32" s="2"/>
    </row>
    <row r="33" spans="2:14" x14ac:dyDescent="0.3">
      <c r="B33" s="2">
        <v>1</v>
      </c>
      <c r="C33" s="2">
        <v>1</v>
      </c>
      <c r="D33" s="2">
        <v>5</v>
      </c>
      <c r="E33" s="2">
        <v>1</v>
      </c>
      <c r="F33" s="2">
        <v>1</v>
      </c>
      <c r="G33" s="2">
        <v>1</v>
      </c>
      <c r="H33" s="2">
        <v>1</v>
      </c>
      <c r="I33" s="2">
        <v>4</v>
      </c>
      <c r="J33" s="2">
        <v>1</v>
      </c>
      <c r="K33" s="2">
        <v>1</v>
      </c>
      <c r="L33" s="2" t="s">
        <v>44</v>
      </c>
      <c r="M33" s="2"/>
      <c r="N33" s="2"/>
    </row>
    <row r="34" spans="2:14" x14ac:dyDescent="0.3">
      <c r="B34" s="2">
        <v>1</v>
      </c>
      <c r="C34" s="2">
        <v>1</v>
      </c>
      <c r="D34" s="2">
        <v>5</v>
      </c>
      <c r="E34" s="2">
        <v>1</v>
      </c>
      <c r="F34" s="2">
        <v>1</v>
      </c>
      <c r="G34" s="2">
        <v>1</v>
      </c>
      <c r="H34" s="2">
        <v>3</v>
      </c>
      <c r="I34" s="2">
        <v>4</v>
      </c>
      <c r="J34" s="2">
        <v>1</v>
      </c>
      <c r="K34" s="2">
        <v>1</v>
      </c>
      <c r="L34" s="2" t="s">
        <v>45</v>
      </c>
      <c r="M34" s="2" t="s">
        <v>46</v>
      </c>
      <c r="N34" s="2" t="s">
        <v>47</v>
      </c>
    </row>
    <row r="35" spans="2:14" x14ac:dyDescent="0.3">
      <c r="B35" s="2">
        <v>1</v>
      </c>
      <c r="C35" s="2">
        <v>4</v>
      </c>
      <c r="D35" s="2">
        <v>5</v>
      </c>
      <c r="E35" s="2">
        <v>4</v>
      </c>
      <c r="F35" s="2">
        <v>4</v>
      </c>
      <c r="G35" s="2">
        <v>4</v>
      </c>
      <c r="H35" s="2">
        <v>4</v>
      </c>
      <c r="I35" s="2">
        <v>1</v>
      </c>
      <c r="J35" s="2">
        <v>3</v>
      </c>
      <c r="K35" s="2">
        <v>3</v>
      </c>
      <c r="L35" s="2"/>
      <c r="M35" s="2"/>
      <c r="N35" s="2"/>
    </row>
    <row r="36" spans="2:14" x14ac:dyDescent="0.3">
      <c r="B36" s="2">
        <v>1</v>
      </c>
      <c r="C36" s="2">
        <v>3</v>
      </c>
      <c r="D36" s="2">
        <v>5</v>
      </c>
      <c r="E36" s="2">
        <v>5</v>
      </c>
      <c r="F36" s="2">
        <v>4</v>
      </c>
      <c r="G36" s="2">
        <v>5</v>
      </c>
      <c r="H36" s="2">
        <v>5</v>
      </c>
      <c r="I36" s="2">
        <v>1</v>
      </c>
      <c r="J36" s="2">
        <v>4</v>
      </c>
      <c r="K36" s="2">
        <v>3</v>
      </c>
      <c r="L36" s="2" t="s">
        <v>48</v>
      </c>
      <c r="M36" s="2" t="s">
        <v>49</v>
      </c>
      <c r="N36" s="2"/>
    </row>
    <row r="37" spans="2:14" x14ac:dyDescent="0.3">
      <c r="B37" s="2">
        <v>1</v>
      </c>
      <c r="C37" s="2">
        <v>4</v>
      </c>
      <c r="D37" s="2">
        <v>4</v>
      </c>
      <c r="E37" s="2">
        <v>4</v>
      </c>
      <c r="F37" s="2">
        <v>4</v>
      </c>
      <c r="G37" s="2">
        <v>4</v>
      </c>
      <c r="H37" s="2">
        <v>4</v>
      </c>
      <c r="I37" s="2">
        <v>1</v>
      </c>
      <c r="J37" s="2">
        <v>4</v>
      </c>
      <c r="K37" s="2">
        <v>2</v>
      </c>
      <c r="L37" s="2"/>
      <c r="M37" s="2"/>
      <c r="N37" s="2"/>
    </row>
    <row r="38" spans="2:14" x14ac:dyDescent="0.3">
      <c r="B38" s="2">
        <v>1</v>
      </c>
      <c r="C38" s="2">
        <v>3</v>
      </c>
      <c r="D38" s="2">
        <v>5</v>
      </c>
      <c r="E38" s="2">
        <v>4</v>
      </c>
      <c r="F38" s="2">
        <v>4</v>
      </c>
      <c r="G38" s="2">
        <v>5</v>
      </c>
      <c r="H38" s="2">
        <v>5</v>
      </c>
      <c r="I38" s="2">
        <v>1</v>
      </c>
      <c r="J38" s="2">
        <v>4</v>
      </c>
      <c r="K38" s="2">
        <v>3</v>
      </c>
      <c r="L38" s="2" t="s">
        <v>50</v>
      </c>
      <c r="M38" s="2" t="s">
        <v>51</v>
      </c>
      <c r="N38" s="2" t="s">
        <v>52</v>
      </c>
    </row>
    <row r="39" spans="2:14" x14ac:dyDescent="0.3">
      <c r="B39" s="2">
        <v>1</v>
      </c>
      <c r="C39" s="2">
        <v>4</v>
      </c>
      <c r="D39" s="2">
        <v>5</v>
      </c>
      <c r="E39" s="2">
        <v>5</v>
      </c>
      <c r="F39" s="2">
        <v>4</v>
      </c>
      <c r="G39" s="2">
        <v>4</v>
      </c>
      <c r="H39" s="2">
        <v>3</v>
      </c>
      <c r="I39" s="2">
        <v>1</v>
      </c>
      <c r="J39" s="2">
        <v>3</v>
      </c>
      <c r="K39" s="2">
        <v>3</v>
      </c>
      <c r="L39" s="2" t="s">
        <v>53</v>
      </c>
      <c r="M39" s="2" t="s">
        <v>54</v>
      </c>
      <c r="N39" s="2"/>
    </row>
    <row r="40" spans="2:14" x14ac:dyDescent="0.3">
      <c r="B40" s="2">
        <v>1</v>
      </c>
      <c r="C40" s="2">
        <v>3</v>
      </c>
      <c r="D40" s="2">
        <v>4</v>
      </c>
      <c r="E40" s="2">
        <v>3</v>
      </c>
      <c r="F40" s="2">
        <v>3</v>
      </c>
      <c r="G40" s="2">
        <v>3</v>
      </c>
      <c r="H40" s="2">
        <v>3</v>
      </c>
      <c r="I40" s="2">
        <v>1</v>
      </c>
      <c r="J40" s="2">
        <v>3</v>
      </c>
      <c r="K40" s="2">
        <v>2</v>
      </c>
      <c r="L40" s="2"/>
      <c r="M40" s="2"/>
      <c r="N40" s="2"/>
    </row>
    <row r="41" spans="2:14" x14ac:dyDescent="0.3">
      <c r="B41" s="2">
        <v>1</v>
      </c>
      <c r="C41" s="2">
        <v>4</v>
      </c>
      <c r="D41" s="2">
        <v>4</v>
      </c>
      <c r="E41" s="2">
        <v>4</v>
      </c>
      <c r="F41" s="2">
        <v>3</v>
      </c>
      <c r="G41" s="2">
        <v>3</v>
      </c>
      <c r="H41" s="2">
        <v>4</v>
      </c>
      <c r="I41" s="2">
        <v>2</v>
      </c>
      <c r="J41" s="2">
        <v>2</v>
      </c>
      <c r="K41" s="2">
        <v>2</v>
      </c>
      <c r="L41" s="2"/>
      <c r="M41" s="2" t="s">
        <v>55</v>
      </c>
      <c r="N41" s="2"/>
    </row>
    <row r="42" spans="2:14" x14ac:dyDescent="0.3">
      <c r="B42" s="2">
        <v>4</v>
      </c>
      <c r="C42" s="2">
        <v>4</v>
      </c>
      <c r="D42" s="2">
        <v>5</v>
      </c>
      <c r="E42" s="2">
        <v>5</v>
      </c>
      <c r="F42" s="2">
        <v>5</v>
      </c>
      <c r="G42" s="2">
        <v>5</v>
      </c>
      <c r="H42" s="2">
        <v>5</v>
      </c>
      <c r="I42" s="2">
        <v>1</v>
      </c>
      <c r="J42" s="2">
        <v>5</v>
      </c>
      <c r="K42" s="2">
        <v>5</v>
      </c>
      <c r="L42" s="2" t="s">
        <v>56</v>
      </c>
      <c r="M42" s="2" t="s">
        <v>57</v>
      </c>
      <c r="N42" s="2"/>
    </row>
    <row r="43" spans="2:14" x14ac:dyDescent="0.3">
      <c r="B43" s="2">
        <v>1</v>
      </c>
      <c r="C43" s="2">
        <v>3</v>
      </c>
      <c r="D43" s="2">
        <v>4</v>
      </c>
      <c r="E43" s="2">
        <v>4</v>
      </c>
      <c r="F43" s="2">
        <v>5</v>
      </c>
      <c r="G43" s="2">
        <v>5</v>
      </c>
      <c r="H43" s="2">
        <v>5</v>
      </c>
      <c r="I43" s="2">
        <v>1</v>
      </c>
      <c r="J43" s="2">
        <v>5</v>
      </c>
      <c r="K43" s="2">
        <v>4</v>
      </c>
      <c r="L43" s="2" t="s">
        <v>58</v>
      </c>
      <c r="M43" s="2" t="s">
        <v>59</v>
      </c>
      <c r="N43" s="2" t="s">
        <v>60</v>
      </c>
    </row>
    <row r="44" spans="2:14" x14ac:dyDescent="0.3">
      <c r="B44" s="2">
        <v>1</v>
      </c>
      <c r="C44" s="2">
        <v>2</v>
      </c>
      <c r="D44" s="2">
        <v>4</v>
      </c>
      <c r="E44" s="2">
        <v>4</v>
      </c>
      <c r="F44" s="2">
        <v>5</v>
      </c>
      <c r="G44" s="2">
        <v>4</v>
      </c>
      <c r="H44" s="2">
        <v>4</v>
      </c>
      <c r="I44" s="2">
        <v>1</v>
      </c>
      <c r="J44" s="2">
        <v>4</v>
      </c>
      <c r="K44" s="2">
        <v>4</v>
      </c>
      <c r="L44" s="2" t="s">
        <v>61</v>
      </c>
      <c r="M44" s="2" t="s">
        <v>62</v>
      </c>
      <c r="N44" s="2"/>
    </row>
    <row r="45" spans="2:14" x14ac:dyDescent="0.3">
      <c r="B45" s="2">
        <v>1</v>
      </c>
      <c r="C45" s="2">
        <v>2</v>
      </c>
      <c r="D45" s="2">
        <v>5</v>
      </c>
      <c r="E45" s="2">
        <v>3</v>
      </c>
      <c r="F45" s="2">
        <v>3</v>
      </c>
      <c r="G45" s="2">
        <v>3</v>
      </c>
      <c r="H45" s="2">
        <v>4</v>
      </c>
      <c r="I45" s="2">
        <v>1</v>
      </c>
      <c r="J45" s="2">
        <v>3</v>
      </c>
      <c r="K45" s="2">
        <v>3</v>
      </c>
      <c r="L45" s="2" t="s">
        <v>63</v>
      </c>
      <c r="M45" s="2" t="s">
        <v>64</v>
      </c>
      <c r="N45" s="2" t="s">
        <v>65</v>
      </c>
    </row>
    <row r="46" spans="2:14" x14ac:dyDescent="0.3">
      <c r="B46" s="2">
        <v>1</v>
      </c>
      <c r="C46" s="2">
        <v>2</v>
      </c>
      <c r="D46" s="2">
        <v>3</v>
      </c>
      <c r="E46" s="2">
        <v>2</v>
      </c>
      <c r="F46" s="2">
        <v>4</v>
      </c>
      <c r="G46" s="2">
        <v>3</v>
      </c>
      <c r="H46" s="2">
        <v>5</v>
      </c>
      <c r="I46" s="2">
        <v>2</v>
      </c>
      <c r="J46" s="2">
        <v>3</v>
      </c>
      <c r="K46" s="2">
        <v>4</v>
      </c>
      <c r="L46" s="2" t="s">
        <v>66</v>
      </c>
      <c r="M46" s="2" t="s">
        <v>67</v>
      </c>
      <c r="N46" s="2"/>
    </row>
    <row r="47" spans="2:14" x14ac:dyDescent="0.3">
      <c r="B47" s="2">
        <v>1</v>
      </c>
      <c r="C47" s="2">
        <v>3</v>
      </c>
      <c r="D47" s="2">
        <v>5</v>
      </c>
      <c r="E47" s="2">
        <v>5</v>
      </c>
      <c r="F47" s="2">
        <v>5</v>
      </c>
      <c r="G47" s="2">
        <v>4</v>
      </c>
      <c r="H47" s="2">
        <v>4</v>
      </c>
      <c r="I47" s="2">
        <v>1</v>
      </c>
      <c r="J47" s="2">
        <v>3</v>
      </c>
      <c r="K47" s="2">
        <v>4</v>
      </c>
      <c r="L47" s="2" t="s">
        <v>68</v>
      </c>
      <c r="M47" s="2"/>
      <c r="N47" s="2"/>
    </row>
    <row r="48" spans="2:14" x14ac:dyDescent="0.3">
      <c r="B48" s="2">
        <v>1</v>
      </c>
      <c r="C48" s="2">
        <v>4</v>
      </c>
      <c r="D48" s="2">
        <v>4</v>
      </c>
      <c r="E48" s="2">
        <v>5</v>
      </c>
      <c r="F48" s="2">
        <v>5</v>
      </c>
      <c r="G48" s="2">
        <v>5</v>
      </c>
      <c r="H48" s="2">
        <v>5</v>
      </c>
      <c r="I48" s="2">
        <v>1</v>
      </c>
      <c r="J48" s="2">
        <v>5</v>
      </c>
      <c r="K48" s="2">
        <v>4</v>
      </c>
      <c r="L48" s="2" t="s">
        <v>69</v>
      </c>
      <c r="M48" s="2" t="s">
        <v>70</v>
      </c>
      <c r="N48" s="2"/>
    </row>
    <row r="49" spans="2:14" x14ac:dyDescent="0.3">
      <c r="B49" s="2">
        <v>1</v>
      </c>
      <c r="C49" s="2">
        <v>2</v>
      </c>
      <c r="D49" s="2">
        <v>5</v>
      </c>
      <c r="E49" s="2">
        <v>2</v>
      </c>
      <c r="F49" s="2">
        <v>3</v>
      </c>
      <c r="G49" s="2">
        <v>2</v>
      </c>
      <c r="H49" s="2">
        <v>2</v>
      </c>
      <c r="I49" s="2">
        <v>4</v>
      </c>
      <c r="J49" s="2">
        <v>1</v>
      </c>
      <c r="K49" s="2">
        <v>1</v>
      </c>
      <c r="L49" s="2" t="s">
        <v>71</v>
      </c>
      <c r="M49" s="2" t="s">
        <v>72</v>
      </c>
      <c r="N49" s="2" t="s">
        <v>73</v>
      </c>
    </row>
    <row r="50" spans="2:14" x14ac:dyDescent="0.3">
      <c r="B50" s="2">
        <v>2</v>
      </c>
      <c r="C50" s="2">
        <v>3</v>
      </c>
      <c r="D50" s="2">
        <v>5</v>
      </c>
      <c r="E50" s="2">
        <v>4</v>
      </c>
      <c r="F50" s="2">
        <v>4</v>
      </c>
      <c r="G50" s="2">
        <v>3</v>
      </c>
      <c r="H50" s="2">
        <v>3</v>
      </c>
      <c r="I50" s="2">
        <v>1</v>
      </c>
      <c r="J50" s="2">
        <v>2</v>
      </c>
      <c r="K50" s="2">
        <v>2</v>
      </c>
      <c r="L50" s="2" t="s">
        <v>74</v>
      </c>
      <c r="M50" s="2" t="s">
        <v>75</v>
      </c>
      <c r="N50" s="2"/>
    </row>
    <row r="51" spans="2:14" x14ac:dyDescent="0.3">
      <c r="B51" s="2">
        <v>1</v>
      </c>
      <c r="C51" s="2">
        <v>1</v>
      </c>
      <c r="D51" s="2">
        <v>5</v>
      </c>
      <c r="E51" s="2">
        <v>5</v>
      </c>
      <c r="F51" s="2">
        <v>2</v>
      </c>
      <c r="G51" s="2">
        <v>1</v>
      </c>
      <c r="H51" s="2">
        <v>1</v>
      </c>
      <c r="I51" s="2">
        <v>4</v>
      </c>
      <c r="J51" s="2">
        <v>1</v>
      </c>
      <c r="K51" s="2">
        <v>3</v>
      </c>
      <c r="L51" s="2" t="s">
        <v>76</v>
      </c>
      <c r="M51" s="2" t="s">
        <v>76</v>
      </c>
      <c r="N51" s="2" t="s">
        <v>77</v>
      </c>
    </row>
    <row r="52" spans="2:14" x14ac:dyDescent="0.3">
      <c r="B52" s="2">
        <v>2</v>
      </c>
      <c r="C52" s="2">
        <v>5</v>
      </c>
      <c r="D52" s="2">
        <v>5</v>
      </c>
      <c r="E52" s="2">
        <v>5</v>
      </c>
      <c r="F52" s="2">
        <v>4</v>
      </c>
      <c r="G52" s="2">
        <v>4</v>
      </c>
      <c r="H52" s="2">
        <v>3</v>
      </c>
      <c r="I52" s="2">
        <v>1</v>
      </c>
      <c r="J52" s="2">
        <v>4</v>
      </c>
      <c r="K52" s="2">
        <v>1</v>
      </c>
      <c r="L52" s="2" t="s">
        <v>78</v>
      </c>
      <c r="M52" s="2" t="s">
        <v>79</v>
      </c>
      <c r="N52" s="2"/>
    </row>
    <row r="53" spans="2:14" x14ac:dyDescent="0.3">
      <c r="B53" s="2">
        <v>1</v>
      </c>
      <c r="C53" s="2">
        <v>3</v>
      </c>
      <c r="D53" s="2">
        <v>4</v>
      </c>
      <c r="E53" s="2">
        <v>4</v>
      </c>
      <c r="F53" s="2">
        <v>3</v>
      </c>
      <c r="G53" s="2">
        <v>4</v>
      </c>
      <c r="H53" s="2">
        <v>4</v>
      </c>
      <c r="I53" s="2">
        <v>1</v>
      </c>
      <c r="J53" s="2">
        <v>3</v>
      </c>
      <c r="K53" s="2">
        <v>2</v>
      </c>
      <c r="L53" s="2" t="s">
        <v>80</v>
      </c>
      <c r="M53" s="2"/>
      <c r="N53" s="2"/>
    </row>
    <row r="54" spans="2:14" x14ac:dyDescent="0.3">
      <c r="B54" s="1">
        <v>1</v>
      </c>
      <c r="C54" s="1">
        <v>4</v>
      </c>
      <c r="D54" s="1">
        <v>5</v>
      </c>
      <c r="E54" s="1">
        <v>3</v>
      </c>
      <c r="F54" s="1">
        <v>5</v>
      </c>
      <c r="G54" s="1">
        <v>3</v>
      </c>
      <c r="H54" s="1">
        <v>4</v>
      </c>
      <c r="I54" s="1">
        <v>1</v>
      </c>
      <c r="J54" s="1">
        <v>5</v>
      </c>
      <c r="K54" s="1">
        <v>4</v>
      </c>
      <c r="L54" s="1" t="s">
        <v>82</v>
      </c>
      <c r="M54" s="1" t="s">
        <v>83</v>
      </c>
    </row>
    <row r="55" spans="2:14" x14ac:dyDescent="0.3">
      <c r="B55" s="1">
        <v>1</v>
      </c>
      <c r="C55" s="1">
        <v>1</v>
      </c>
      <c r="D55" s="1">
        <v>5</v>
      </c>
      <c r="E55" s="1">
        <v>1</v>
      </c>
      <c r="F55" s="1">
        <v>1</v>
      </c>
      <c r="G55" s="1">
        <v>1</v>
      </c>
      <c r="H55" s="1">
        <v>1</v>
      </c>
      <c r="I55" s="1">
        <v>4</v>
      </c>
      <c r="J55" s="1">
        <v>1</v>
      </c>
      <c r="K55" s="1">
        <v>1</v>
      </c>
    </row>
    <row r="56" spans="2:14" x14ac:dyDescent="0.3">
      <c r="B56" s="1">
        <v>1</v>
      </c>
      <c r="C56" s="1">
        <v>3</v>
      </c>
      <c r="D56" s="1">
        <v>2</v>
      </c>
      <c r="E56" s="1">
        <v>4</v>
      </c>
      <c r="F56" s="1">
        <v>5</v>
      </c>
      <c r="G56" s="1">
        <v>4</v>
      </c>
      <c r="H56" s="1">
        <v>5</v>
      </c>
      <c r="I56" s="1">
        <v>1</v>
      </c>
      <c r="J56" s="1">
        <v>4</v>
      </c>
      <c r="K56" s="1">
        <v>3</v>
      </c>
      <c r="L56" s="1" t="s">
        <v>84</v>
      </c>
      <c r="M56" s="1" t="s">
        <v>85</v>
      </c>
    </row>
    <row r="57" spans="2:14" x14ac:dyDescent="0.3">
      <c r="B57" s="1">
        <v>2</v>
      </c>
      <c r="C57" s="1">
        <v>3</v>
      </c>
      <c r="D57" s="1">
        <v>4</v>
      </c>
      <c r="E57" s="1">
        <v>3</v>
      </c>
      <c r="F57" s="1">
        <v>3</v>
      </c>
      <c r="G57" s="1">
        <v>3</v>
      </c>
      <c r="H57" s="1">
        <v>2</v>
      </c>
      <c r="I57" s="1">
        <v>1</v>
      </c>
      <c r="J57" s="1">
        <v>3</v>
      </c>
      <c r="K57" s="1">
        <v>2</v>
      </c>
      <c r="L57" s="1" t="s">
        <v>86</v>
      </c>
      <c r="M57" s="1" t="s">
        <v>87</v>
      </c>
    </row>
    <row r="58" spans="2:14" x14ac:dyDescent="0.3">
      <c r="B58" s="1">
        <v>1</v>
      </c>
      <c r="C58" s="1">
        <v>1</v>
      </c>
      <c r="D58" s="1">
        <v>5</v>
      </c>
      <c r="E58" s="1">
        <v>5</v>
      </c>
      <c r="F58" s="1">
        <v>3</v>
      </c>
      <c r="G58" s="1">
        <v>5</v>
      </c>
      <c r="H58" s="1">
        <v>2</v>
      </c>
      <c r="I58" s="1">
        <v>4</v>
      </c>
      <c r="J58" s="1">
        <v>5</v>
      </c>
      <c r="K58" s="1">
        <v>1</v>
      </c>
      <c r="L58" s="1" t="s">
        <v>43</v>
      </c>
      <c r="M58" s="1" t="s">
        <v>88</v>
      </c>
    </row>
    <row r="59" spans="2:14" x14ac:dyDescent="0.3">
      <c r="B59" s="1">
        <v>5</v>
      </c>
      <c r="C59" s="1">
        <v>5</v>
      </c>
      <c r="D59" s="1">
        <v>5</v>
      </c>
      <c r="E59" s="1">
        <v>3</v>
      </c>
      <c r="F59" s="1">
        <v>5</v>
      </c>
      <c r="G59" s="1">
        <v>3</v>
      </c>
      <c r="H59" s="1">
        <v>3</v>
      </c>
      <c r="I59" s="1">
        <v>1</v>
      </c>
      <c r="J59" s="1">
        <v>1</v>
      </c>
      <c r="K59" s="1">
        <v>4</v>
      </c>
    </row>
    <row r="60" spans="2:14" x14ac:dyDescent="0.3">
      <c r="B60" s="1">
        <v>1</v>
      </c>
      <c r="C60" s="1">
        <v>2</v>
      </c>
      <c r="D60" s="1">
        <v>5</v>
      </c>
      <c r="E60" s="1">
        <v>4</v>
      </c>
      <c r="F60" s="1">
        <v>5</v>
      </c>
      <c r="G60" s="1">
        <v>2</v>
      </c>
      <c r="H60" s="1">
        <v>2</v>
      </c>
      <c r="I60" s="1">
        <v>1</v>
      </c>
      <c r="J60" s="1">
        <v>3</v>
      </c>
      <c r="K60" s="1">
        <v>1</v>
      </c>
    </row>
    <row r="61" spans="2:14" x14ac:dyDescent="0.3">
      <c r="B61" s="1">
        <v>2</v>
      </c>
      <c r="C61" s="1">
        <v>2</v>
      </c>
      <c r="D61" s="1">
        <v>5</v>
      </c>
      <c r="E61" s="1">
        <v>4</v>
      </c>
      <c r="F61" s="1">
        <v>3</v>
      </c>
      <c r="G61" s="1">
        <v>2</v>
      </c>
      <c r="H61" s="1">
        <v>1</v>
      </c>
      <c r="I61" s="1">
        <v>1</v>
      </c>
      <c r="J61" s="1">
        <v>2</v>
      </c>
      <c r="K61" s="1">
        <v>1</v>
      </c>
      <c r="L61" s="1" t="s">
        <v>89</v>
      </c>
      <c r="M61" s="1" t="s">
        <v>90</v>
      </c>
    </row>
    <row r="62" spans="2:14" x14ac:dyDescent="0.3">
      <c r="B62" s="1">
        <v>1</v>
      </c>
      <c r="C62" s="1">
        <v>4</v>
      </c>
      <c r="D62" s="1">
        <v>5</v>
      </c>
      <c r="E62" s="1">
        <v>4</v>
      </c>
      <c r="F62" s="1">
        <v>3</v>
      </c>
      <c r="G62" s="1">
        <v>4</v>
      </c>
      <c r="H62" s="1">
        <v>4</v>
      </c>
      <c r="I62" s="1">
        <v>1</v>
      </c>
      <c r="J62" s="1">
        <v>3</v>
      </c>
      <c r="K62" s="1">
        <v>2</v>
      </c>
      <c r="L62" s="1" t="s">
        <v>91</v>
      </c>
      <c r="M62" s="1" t="s">
        <v>92</v>
      </c>
    </row>
    <row r="63" spans="2:14" x14ac:dyDescent="0.3">
      <c r="B63" s="1">
        <v>1</v>
      </c>
      <c r="C63" s="1">
        <v>4</v>
      </c>
      <c r="D63" s="1">
        <v>4</v>
      </c>
      <c r="E63" s="1">
        <v>4</v>
      </c>
      <c r="F63" s="1">
        <v>4</v>
      </c>
      <c r="G63" s="1">
        <v>2</v>
      </c>
      <c r="H63" s="1">
        <v>5</v>
      </c>
      <c r="I63" s="1">
        <v>4</v>
      </c>
      <c r="J63" s="1">
        <v>2</v>
      </c>
      <c r="K63" s="1">
        <v>1</v>
      </c>
      <c r="N63" s="1" t="s">
        <v>93</v>
      </c>
    </row>
    <row r="64" spans="2:14" x14ac:dyDescent="0.3">
      <c r="B64" s="1">
        <v>1</v>
      </c>
      <c r="C64" s="1">
        <v>3</v>
      </c>
      <c r="D64" s="1">
        <v>4</v>
      </c>
      <c r="E64" s="1">
        <v>2</v>
      </c>
      <c r="F64" s="1">
        <v>1</v>
      </c>
      <c r="G64" s="1">
        <v>1</v>
      </c>
      <c r="H64" s="1">
        <v>1</v>
      </c>
      <c r="I64" s="1">
        <v>1</v>
      </c>
      <c r="J64" s="1">
        <v>3</v>
      </c>
      <c r="K64" s="1">
        <v>1</v>
      </c>
      <c r="L64" s="1" t="s">
        <v>94</v>
      </c>
      <c r="M64" s="1" t="s">
        <v>95</v>
      </c>
    </row>
    <row r="65" spans="2:14" x14ac:dyDescent="0.3">
      <c r="B65" s="1">
        <v>1</v>
      </c>
      <c r="C65" s="1">
        <v>2</v>
      </c>
      <c r="D65" s="1">
        <v>5</v>
      </c>
      <c r="E65" s="1">
        <v>4</v>
      </c>
      <c r="F65" s="1">
        <v>3</v>
      </c>
      <c r="G65" s="1">
        <v>2</v>
      </c>
      <c r="H65" s="1">
        <v>3</v>
      </c>
      <c r="I65" s="1">
        <v>2</v>
      </c>
      <c r="J65" s="1">
        <v>3</v>
      </c>
      <c r="K65" s="1">
        <v>2</v>
      </c>
      <c r="L65" s="1" t="s">
        <v>40</v>
      </c>
    </row>
    <row r="66" spans="2:14" x14ac:dyDescent="0.3">
      <c r="B66" s="1">
        <v>1</v>
      </c>
      <c r="C66" s="1">
        <v>2</v>
      </c>
      <c r="D66" s="1">
        <v>5</v>
      </c>
      <c r="E66" s="1">
        <v>4</v>
      </c>
      <c r="F66" s="1">
        <v>3</v>
      </c>
      <c r="G66" s="1">
        <v>2</v>
      </c>
      <c r="H66" s="1">
        <v>5</v>
      </c>
      <c r="I66" s="1">
        <v>4</v>
      </c>
      <c r="J66" s="1">
        <v>1</v>
      </c>
      <c r="K66" s="1">
        <v>1</v>
      </c>
      <c r="M66" s="1" t="s">
        <v>96</v>
      </c>
    </row>
    <row r="67" spans="2:14" x14ac:dyDescent="0.3">
      <c r="B67" s="1">
        <v>1</v>
      </c>
      <c r="C67" s="1">
        <v>2</v>
      </c>
      <c r="D67" s="1">
        <v>5</v>
      </c>
      <c r="E67" s="1">
        <v>3</v>
      </c>
      <c r="F67" s="1">
        <v>1</v>
      </c>
      <c r="G67" s="1">
        <v>3</v>
      </c>
      <c r="H67" s="1">
        <v>2</v>
      </c>
      <c r="I67" s="1">
        <v>1</v>
      </c>
      <c r="J67" s="1">
        <v>3</v>
      </c>
      <c r="K67" s="1">
        <v>1</v>
      </c>
      <c r="L67" s="1" t="s">
        <v>97</v>
      </c>
      <c r="M67" s="1" t="s">
        <v>98</v>
      </c>
      <c r="N67" s="1" t="s">
        <v>99</v>
      </c>
    </row>
    <row r="68" spans="2:14" x14ac:dyDescent="0.3">
      <c r="B68" s="1">
        <v>1</v>
      </c>
      <c r="C68" s="1">
        <v>4</v>
      </c>
      <c r="D68" s="1">
        <v>5</v>
      </c>
      <c r="E68" s="1">
        <v>4</v>
      </c>
      <c r="F68" s="1">
        <v>4</v>
      </c>
      <c r="G68" s="1">
        <v>5</v>
      </c>
      <c r="H68" s="1">
        <v>5</v>
      </c>
      <c r="I68" s="1">
        <v>1</v>
      </c>
      <c r="J68" s="1">
        <v>4</v>
      </c>
      <c r="K68" s="1">
        <v>5</v>
      </c>
      <c r="L68" s="1" t="s">
        <v>102</v>
      </c>
      <c r="M68" s="1" t="s">
        <v>100</v>
      </c>
      <c r="N68" s="1" t="s">
        <v>101</v>
      </c>
    </row>
    <row r="69" spans="2:14" x14ac:dyDescent="0.3">
      <c r="B69" s="1">
        <v>2</v>
      </c>
      <c r="C69" s="1">
        <v>3</v>
      </c>
      <c r="D69" s="1">
        <v>5</v>
      </c>
      <c r="E69" s="1">
        <v>3</v>
      </c>
      <c r="F69" s="1">
        <v>2</v>
      </c>
      <c r="G69" s="1">
        <v>4</v>
      </c>
      <c r="H69" s="1">
        <v>3</v>
      </c>
      <c r="I69" s="1">
        <v>1</v>
      </c>
      <c r="J69" s="1">
        <v>3</v>
      </c>
      <c r="K69" s="1">
        <v>1</v>
      </c>
      <c r="L69" s="1" t="s">
        <v>103</v>
      </c>
      <c r="M69" s="1" t="s">
        <v>104</v>
      </c>
    </row>
    <row r="70" spans="2:14" x14ac:dyDescent="0.3">
      <c r="B70" s="1">
        <v>1</v>
      </c>
      <c r="C70" s="1">
        <v>1</v>
      </c>
      <c r="D70" s="1">
        <v>5</v>
      </c>
      <c r="E70" s="1">
        <v>1</v>
      </c>
      <c r="F70" s="1">
        <v>1</v>
      </c>
      <c r="G70" s="1">
        <v>1</v>
      </c>
      <c r="H70" s="1">
        <v>3</v>
      </c>
      <c r="I70" s="1">
        <v>3</v>
      </c>
      <c r="J70" s="1">
        <v>1</v>
      </c>
      <c r="K70" s="1">
        <v>1</v>
      </c>
      <c r="M70" s="1" t="s">
        <v>105</v>
      </c>
    </row>
    <row r="71" spans="2:14" x14ac:dyDescent="0.3">
      <c r="B71" s="1">
        <v>1</v>
      </c>
      <c r="C71" s="1">
        <v>2</v>
      </c>
      <c r="D71" s="1">
        <v>5</v>
      </c>
      <c r="E71" s="1">
        <v>2</v>
      </c>
      <c r="F71" s="1">
        <v>1</v>
      </c>
      <c r="G71" s="1">
        <v>2</v>
      </c>
      <c r="H71" s="1">
        <v>3</v>
      </c>
      <c r="I71" s="1">
        <v>2</v>
      </c>
      <c r="J71" s="1">
        <v>1</v>
      </c>
      <c r="K71" s="1">
        <v>1</v>
      </c>
      <c r="L71" s="1" t="s">
        <v>106</v>
      </c>
    </row>
    <row r="72" spans="2:14" x14ac:dyDescent="0.3">
      <c r="B72" s="1">
        <v>1</v>
      </c>
      <c r="C72" s="1">
        <v>1</v>
      </c>
      <c r="D72" s="1">
        <v>5</v>
      </c>
      <c r="E72" s="1">
        <v>1</v>
      </c>
      <c r="F72" s="1">
        <v>1</v>
      </c>
      <c r="G72" s="1">
        <v>1</v>
      </c>
      <c r="H72" s="1">
        <v>1</v>
      </c>
      <c r="I72" s="1">
        <v>4</v>
      </c>
      <c r="J72" s="1">
        <v>1</v>
      </c>
      <c r="K72" s="1">
        <v>1</v>
      </c>
      <c r="M72" s="1" t="s">
        <v>107</v>
      </c>
      <c r="N72" s="1" t="s">
        <v>108</v>
      </c>
    </row>
    <row r="73" spans="2:14" x14ac:dyDescent="0.3">
      <c r="B73" s="1">
        <v>1</v>
      </c>
      <c r="C73" s="1">
        <v>1</v>
      </c>
      <c r="D73" s="1">
        <v>1</v>
      </c>
      <c r="E73" s="1">
        <v>1</v>
      </c>
      <c r="F73" s="1">
        <v>1</v>
      </c>
      <c r="G73" s="1">
        <v>1</v>
      </c>
      <c r="H73" s="1">
        <v>1</v>
      </c>
      <c r="I73" s="1">
        <v>4</v>
      </c>
      <c r="J73" s="1">
        <v>1</v>
      </c>
      <c r="K73" s="1">
        <v>1</v>
      </c>
      <c r="L73" s="1" t="s">
        <v>45</v>
      </c>
      <c r="N73" s="1" t="s">
        <v>109</v>
      </c>
    </row>
    <row r="74" spans="2:14" x14ac:dyDescent="0.3">
      <c r="B74" s="1">
        <v>1</v>
      </c>
      <c r="C74" s="1">
        <v>2</v>
      </c>
      <c r="D74" s="1">
        <v>5</v>
      </c>
      <c r="E74" s="1">
        <v>4</v>
      </c>
      <c r="F74" s="1">
        <v>2</v>
      </c>
      <c r="G74" s="1">
        <v>2</v>
      </c>
      <c r="H74" s="1">
        <v>2</v>
      </c>
      <c r="I74" s="1">
        <v>1</v>
      </c>
      <c r="J74" s="1">
        <v>3</v>
      </c>
      <c r="K74" s="1">
        <v>1</v>
      </c>
      <c r="L74" s="1" t="s">
        <v>110</v>
      </c>
    </row>
    <row r="75" spans="2:14" x14ac:dyDescent="0.3">
      <c r="B75" s="1">
        <v>3</v>
      </c>
      <c r="C75" s="1">
        <v>4</v>
      </c>
      <c r="D75" s="1">
        <v>5</v>
      </c>
      <c r="E75" s="1">
        <v>3</v>
      </c>
      <c r="F75" s="1">
        <v>2</v>
      </c>
      <c r="G75" s="1">
        <v>2</v>
      </c>
      <c r="H75" s="1">
        <v>3</v>
      </c>
      <c r="I75" s="1">
        <v>2</v>
      </c>
      <c r="J75" s="1">
        <v>3</v>
      </c>
      <c r="K75" s="1">
        <v>1</v>
      </c>
      <c r="L75" s="1" t="s">
        <v>111</v>
      </c>
      <c r="M75" s="1" t="s">
        <v>112</v>
      </c>
    </row>
    <row r="76" spans="2:14" x14ac:dyDescent="0.3">
      <c r="B76" s="1">
        <v>1</v>
      </c>
      <c r="C76" s="1">
        <v>4</v>
      </c>
      <c r="D76" s="1">
        <v>5</v>
      </c>
      <c r="E76" s="1">
        <v>3</v>
      </c>
      <c r="F76" s="1">
        <v>3</v>
      </c>
      <c r="G76" s="1">
        <v>2</v>
      </c>
      <c r="H76" s="1">
        <v>4</v>
      </c>
      <c r="I76" s="1">
        <v>1</v>
      </c>
      <c r="J76" s="1">
        <v>3</v>
      </c>
      <c r="K76" s="1">
        <v>2</v>
      </c>
      <c r="L76" s="1" t="s">
        <v>113</v>
      </c>
      <c r="M76" s="1" t="s">
        <v>114</v>
      </c>
    </row>
    <row r="77" spans="2:14" x14ac:dyDescent="0.3">
      <c r="B77" s="1">
        <v>3</v>
      </c>
      <c r="C77" s="1">
        <v>3</v>
      </c>
      <c r="D77" s="1">
        <v>5</v>
      </c>
      <c r="E77" s="1">
        <v>2</v>
      </c>
      <c r="F77" s="1">
        <v>4</v>
      </c>
      <c r="G77" s="1">
        <v>4</v>
      </c>
      <c r="H77" s="1">
        <v>3</v>
      </c>
      <c r="I77" s="1">
        <v>2</v>
      </c>
      <c r="J77" s="1">
        <v>2</v>
      </c>
      <c r="K77" s="1">
        <v>2</v>
      </c>
      <c r="L77" s="1" t="s">
        <v>115</v>
      </c>
      <c r="M77" s="1" t="s">
        <v>116</v>
      </c>
    </row>
    <row r="78" spans="2:14" x14ac:dyDescent="0.3">
      <c r="B78" s="1">
        <v>1</v>
      </c>
      <c r="C78" s="1">
        <v>3</v>
      </c>
      <c r="D78" s="1">
        <v>4</v>
      </c>
      <c r="E78" s="1">
        <v>4</v>
      </c>
      <c r="F78" s="1">
        <v>3</v>
      </c>
      <c r="G78" s="1">
        <v>4</v>
      </c>
      <c r="H78" s="1">
        <v>4</v>
      </c>
      <c r="I78" s="1">
        <v>1</v>
      </c>
      <c r="J78" s="1">
        <v>4</v>
      </c>
      <c r="K78" s="1">
        <v>4</v>
      </c>
      <c r="L78" s="1" t="s">
        <v>117</v>
      </c>
      <c r="M78" s="1" t="s">
        <v>118</v>
      </c>
    </row>
    <row r="79" spans="2:14" x14ac:dyDescent="0.3">
      <c r="B79" s="1">
        <v>3</v>
      </c>
      <c r="C79" s="1">
        <v>4</v>
      </c>
      <c r="D79" s="1">
        <v>5</v>
      </c>
      <c r="E79" s="1">
        <v>5</v>
      </c>
      <c r="F79" s="1">
        <v>4</v>
      </c>
      <c r="G79" s="1">
        <v>4</v>
      </c>
      <c r="H79" s="1">
        <v>5</v>
      </c>
      <c r="I79" s="1">
        <v>1</v>
      </c>
      <c r="J79" s="1">
        <v>4</v>
      </c>
      <c r="K79" s="1">
        <v>3</v>
      </c>
      <c r="L79" s="1" t="s">
        <v>119</v>
      </c>
      <c r="M79" s="1" t="s">
        <v>120</v>
      </c>
    </row>
    <row r="80" spans="2:14" x14ac:dyDescent="0.3">
      <c r="B80" s="1">
        <v>3</v>
      </c>
      <c r="C80" s="1">
        <v>4</v>
      </c>
      <c r="D80" s="1">
        <v>5</v>
      </c>
      <c r="E80" s="1">
        <v>5</v>
      </c>
      <c r="F80" s="1">
        <v>5</v>
      </c>
      <c r="G80" s="1">
        <v>5</v>
      </c>
      <c r="H80" s="1">
        <v>5</v>
      </c>
      <c r="I80" s="1">
        <v>2</v>
      </c>
      <c r="J80" s="1">
        <v>5</v>
      </c>
      <c r="K80" s="1">
        <v>5</v>
      </c>
    </row>
    <row r="81" spans="2:14" x14ac:dyDescent="0.3">
      <c r="B81" s="1">
        <v>3</v>
      </c>
      <c r="C81" s="1">
        <v>4</v>
      </c>
      <c r="D81" s="1">
        <v>3</v>
      </c>
      <c r="E81" s="1">
        <v>4</v>
      </c>
      <c r="F81" s="1">
        <v>4</v>
      </c>
      <c r="G81" s="1">
        <v>3</v>
      </c>
      <c r="H81" s="1">
        <v>5</v>
      </c>
      <c r="I81" s="1">
        <v>1</v>
      </c>
      <c r="J81" s="1">
        <v>4</v>
      </c>
      <c r="K81" s="1">
        <v>3</v>
      </c>
    </row>
    <row r="82" spans="2:14" x14ac:dyDescent="0.3">
      <c r="B82" s="1">
        <v>4</v>
      </c>
      <c r="C82" s="1">
        <v>5</v>
      </c>
      <c r="D82" s="1">
        <v>2</v>
      </c>
      <c r="E82" s="1">
        <v>5</v>
      </c>
      <c r="F82" s="1">
        <v>5</v>
      </c>
      <c r="G82" s="1">
        <v>5</v>
      </c>
      <c r="H82" s="1">
        <v>5</v>
      </c>
      <c r="I82" s="1">
        <v>1</v>
      </c>
      <c r="J82" s="1">
        <v>5</v>
      </c>
      <c r="K82" s="1">
        <v>5</v>
      </c>
      <c r="L82" s="1" t="s">
        <v>121</v>
      </c>
      <c r="M82" s="1" t="s">
        <v>122</v>
      </c>
    </row>
    <row r="83" spans="2:14" x14ac:dyDescent="0.3">
      <c r="B83" s="1">
        <v>3</v>
      </c>
      <c r="C83" s="1">
        <v>3</v>
      </c>
      <c r="D83" s="1">
        <v>5</v>
      </c>
      <c r="E83" s="1">
        <v>5</v>
      </c>
      <c r="F83" s="1">
        <v>4</v>
      </c>
      <c r="G83" s="1">
        <v>2</v>
      </c>
      <c r="H83" s="1">
        <v>3</v>
      </c>
      <c r="I83" s="1">
        <v>3</v>
      </c>
      <c r="J83" s="1">
        <v>3</v>
      </c>
      <c r="K83" s="1">
        <v>2</v>
      </c>
    </row>
    <row r="84" spans="2:14" x14ac:dyDescent="0.3">
      <c r="B84" s="1">
        <v>3</v>
      </c>
      <c r="C84" s="1">
        <v>5</v>
      </c>
      <c r="D84" s="1">
        <v>4</v>
      </c>
      <c r="E84" s="1">
        <v>5</v>
      </c>
      <c r="F84" s="1">
        <v>5</v>
      </c>
      <c r="G84" s="1">
        <v>5</v>
      </c>
      <c r="H84" s="1">
        <v>4</v>
      </c>
      <c r="I84" s="1">
        <v>2</v>
      </c>
      <c r="J84" s="1">
        <v>4</v>
      </c>
      <c r="K84" s="1">
        <v>3</v>
      </c>
    </row>
    <row r="85" spans="2:14" x14ac:dyDescent="0.3">
      <c r="B85" s="1">
        <v>4</v>
      </c>
      <c r="C85" s="1">
        <v>5</v>
      </c>
      <c r="D85" s="1">
        <v>5</v>
      </c>
      <c r="E85" s="1">
        <v>5</v>
      </c>
      <c r="F85" s="1">
        <v>6</v>
      </c>
      <c r="G85" s="1">
        <v>4</v>
      </c>
      <c r="H85" s="1">
        <v>5</v>
      </c>
      <c r="I85" s="1">
        <v>1</v>
      </c>
      <c r="J85" s="1">
        <v>4</v>
      </c>
      <c r="K85" s="1">
        <v>5</v>
      </c>
      <c r="L85" s="1" t="s">
        <v>123</v>
      </c>
      <c r="M85" s="1" t="s">
        <v>124</v>
      </c>
    </row>
    <row r="86" spans="2:14" x14ac:dyDescent="0.3">
      <c r="B86" s="1">
        <v>1</v>
      </c>
      <c r="C86" s="1">
        <v>3</v>
      </c>
      <c r="D86" s="1">
        <v>4</v>
      </c>
      <c r="E86" s="1">
        <v>2</v>
      </c>
      <c r="F86" s="1">
        <v>2</v>
      </c>
      <c r="G86" s="1">
        <v>2</v>
      </c>
      <c r="H86" s="1">
        <v>2</v>
      </c>
      <c r="I86" s="1">
        <v>1</v>
      </c>
      <c r="J86" s="1">
        <v>1</v>
      </c>
      <c r="K86" s="1">
        <v>1</v>
      </c>
      <c r="L86" s="1" t="s">
        <v>125</v>
      </c>
      <c r="M86" s="1" t="s">
        <v>126</v>
      </c>
      <c r="N86" s="1" t="s">
        <v>127</v>
      </c>
    </row>
    <row r="87" spans="2:14" x14ac:dyDescent="0.3">
      <c r="B87" s="1">
        <v>1</v>
      </c>
      <c r="C87" s="1">
        <v>5</v>
      </c>
      <c r="D87" s="1">
        <v>5</v>
      </c>
      <c r="E87" s="1">
        <v>5</v>
      </c>
      <c r="F87" s="1">
        <v>5</v>
      </c>
      <c r="G87" s="1">
        <v>5</v>
      </c>
      <c r="H87" s="1">
        <v>5</v>
      </c>
      <c r="I87" s="1">
        <v>1</v>
      </c>
      <c r="J87" s="1">
        <v>5</v>
      </c>
      <c r="K87" s="1">
        <v>5</v>
      </c>
    </row>
    <row r="88" spans="2:14" x14ac:dyDescent="0.3">
      <c r="B88" s="1">
        <v>3</v>
      </c>
      <c r="C88" s="1">
        <v>3</v>
      </c>
      <c r="D88" s="1">
        <v>4</v>
      </c>
      <c r="E88" s="1">
        <v>4</v>
      </c>
      <c r="F88" s="1">
        <v>5</v>
      </c>
      <c r="G88" s="1">
        <v>4</v>
      </c>
      <c r="H88" s="1">
        <v>5</v>
      </c>
      <c r="I88" s="1">
        <v>2</v>
      </c>
      <c r="J88" s="1">
        <v>4</v>
      </c>
      <c r="K88" s="1">
        <v>4</v>
      </c>
    </row>
    <row r="89" spans="2:14" x14ac:dyDescent="0.3">
      <c r="B89" s="1">
        <v>2</v>
      </c>
      <c r="C89" s="1">
        <v>4</v>
      </c>
      <c r="D89" s="1">
        <v>5</v>
      </c>
      <c r="E89" s="1">
        <v>3</v>
      </c>
      <c r="F89" s="1">
        <v>5</v>
      </c>
      <c r="G89" s="1">
        <v>5</v>
      </c>
      <c r="H89" s="1">
        <v>5</v>
      </c>
      <c r="I89" s="1">
        <v>1</v>
      </c>
      <c r="J89" s="1">
        <v>5</v>
      </c>
      <c r="K89" s="1">
        <v>3</v>
      </c>
      <c r="L89" s="1" t="s">
        <v>128</v>
      </c>
      <c r="M89" s="1" t="s">
        <v>129</v>
      </c>
    </row>
    <row r="90" spans="2:14" x14ac:dyDescent="0.3">
      <c r="B90" s="1">
        <v>1</v>
      </c>
      <c r="C90" s="1">
        <v>3</v>
      </c>
      <c r="D90" s="1">
        <v>5</v>
      </c>
      <c r="E90" s="1">
        <v>5</v>
      </c>
      <c r="F90" s="1">
        <v>5</v>
      </c>
      <c r="G90" s="1">
        <v>4</v>
      </c>
      <c r="H90" s="1">
        <v>4</v>
      </c>
      <c r="I90" s="1">
        <v>2</v>
      </c>
      <c r="J90" s="1">
        <v>3</v>
      </c>
      <c r="K90" s="1">
        <v>4</v>
      </c>
      <c r="L90" s="1" t="s">
        <v>23</v>
      </c>
      <c r="M90" s="1" t="s">
        <v>130</v>
      </c>
    </row>
    <row r="91" spans="2:14" x14ac:dyDescent="0.3">
      <c r="B91" s="1">
        <v>4</v>
      </c>
      <c r="C91" s="1">
        <v>3</v>
      </c>
      <c r="D91" s="1">
        <v>4</v>
      </c>
      <c r="E91" s="1">
        <v>3</v>
      </c>
      <c r="F91" s="1">
        <v>4</v>
      </c>
      <c r="G91" s="1">
        <v>2</v>
      </c>
      <c r="H91" s="1">
        <v>3</v>
      </c>
      <c r="I91" s="1">
        <v>1</v>
      </c>
      <c r="J91" s="1">
        <v>2</v>
      </c>
      <c r="K91" s="1">
        <v>2</v>
      </c>
    </row>
    <row r="92" spans="2:14" x14ac:dyDescent="0.3">
      <c r="B92" s="1">
        <v>1</v>
      </c>
      <c r="C92" s="1">
        <v>2</v>
      </c>
      <c r="D92" s="1">
        <v>5</v>
      </c>
      <c r="E92" s="1">
        <v>1</v>
      </c>
      <c r="F92" s="1">
        <v>2</v>
      </c>
      <c r="G92" s="1">
        <v>3</v>
      </c>
      <c r="H92" s="1">
        <v>3</v>
      </c>
      <c r="I92" s="1">
        <v>1</v>
      </c>
      <c r="J92" s="1">
        <v>3</v>
      </c>
      <c r="K92" s="1">
        <v>1</v>
      </c>
      <c r="L92" s="1" t="s">
        <v>131</v>
      </c>
      <c r="M92" s="1" t="s">
        <v>132</v>
      </c>
      <c r="N92" s="1" t="s">
        <v>133</v>
      </c>
    </row>
    <row r="93" spans="2:14" x14ac:dyDescent="0.3">
      <c r="B93" s="1">
        <v>1</v>
      </c>
      <c r="C93" s="1">
        <v>4</v>
      </c>
      <c r="D93" s="1">
        <v>5</v>
      </c>
      <c r="E93" s="1">
        <v>5</v>
      </c>
      <c r="F93" s="1">
        <v>5</v>
      </c>
      <c r="G93" s="1">
        <v>5</v>
      </c>
      <c r="H93" s="1">
        <v>4</v>
      </c>
      <c r="I93" s="1">
        <v>1</v>
      </c>
      <c r="J93" s="1">
        <v>4</v>
      </c>
      <c r="K93" s="1">
        <v>2</v>
      </c>
    </row>
    <row r="94" spans="2:14" x14ac:dyDescent="0.3">
      <c r="B94" s="1">
        <v>1</v>
      </c>
      <c r="C94" s="1">
        <v>3</v>
      </c>
      <c r="D94" s="1">
        <v>5</v>
      </c>
      <c r="E94" s="1">
        <v>5</v>
      </c>
      <c r="F94" s="1">
        <v>5</v>
      </c>
      <c r="G94" s="1">
        <v>4</v>
      </c>
      <c r="H94" s="1">
        <v>3</v>
      </c>
      <c r="I94" s="1">
        <v>1</v>
      </c>
      <c r="J94" s="1">
        <v>5</v>
      </c>
      <c r="K94" s="1">
        <v>3</v>
      </c>
      <c r="M94" s="1" t="s">
        <v>134</v>
      </c>
    </row>
    <row r="95" spans="2:14" x14ac:dyDescent="0.3">
      <c r="B95" s="1">
        <v>1</v>
      </c>
      <c r="C95" s="1">
        <v>2</v>
      </c>
      <c r="D95" s="1">
        <v>5</v>
      </c>
      <c r="E95" s="1">
        <v>1</v>
      </c>
      <c r="F95" s="1">
        <v>1</v>
      </c>
      <c r="G95" s="1">
        <v>2</v>
      </c>
      <c r="I95" s="1">
        <v>4</v>
      </c>
      <c r="J95" s="1">
        <v>1</v>
      </c>
      <c r="K95" s="1">
        <v>1</v>
      </c>
    </row>
    <row r="96" spans="2:14" x14ac:dyDescent="0.3">
      <c r="B96" s="1">
        <v>1</v>
      </c>
      <c r="C96" s="1">
        <v>3</v>
      </c>
      <c r="D96" s="1">
        <v>4</v>
      </c>
      <c r="E96" s="1">
        <v>3</v>
      </c>
      <c r="F96" s="1">
        <v>2</v>
      </c>
      <c r="G96" s="1">
        <v>3</v>
      </c>
      <c r="H96" s="1">
        <v>4</v>
      </c>
      <c r="I96" s="1">
        <v>3</v>
      </c>
      <c r="J96" s="1">
        <v>3</v>
      </c>
      <c r="K96" s="1">
        <v>2</v>
      </c>
    </row>
    <row r="97" spans="2:14" x14ac:dyDescent="0.3">
      <c r="B97" s="1">
        <v>1</v>
      </c>
      <c r="C97" s="1">
        <v>3</v>
      </c>
      <c r="D97" s="1">
        <v>3</v>
      </c>
      <c r="E97" s="1">
        <v>4</v>
      </c>
      <c r="F97" s="1">
        <v>3</v>
      </c>
      <c r="G97" s="1">
        <v>4</v>
      </c>
      <c r="H97" s="1">
        <v>4</v>
      </c>
      <c r="I97" s="1">
        <v>3</v>
      </c>
      <c r="J97" s="1">
        <v>2</v>
      </c>
      <c r="K97" s="1">
        <v>1</v>
      </c>
    </row>
    <row r="98" spans="2:14" x14ac:dyDescent="0.3">
      <c r="B98" s="1">
        <v>1</v>
      </c>
      <c r="C98" s="1">
        <v>4</v>
      </c>
      <c r="D98" s="1">
        <v>5</v>
      </c>
      <c r="E98" s="1">
        <v>4</v>
      </c>
      <c r="F98" s="1">
        <v>4</v>
      </c>
      <c r="G98" s="1">
        <v>4</v>
      </c>
      <c r="I98" s="1">
        <v>1</v>
      </c>
      <c r="J98" s="1">
        <v>4</v>
      </c>
      <c r="K98" s="1">
        <v>2</v>
      </c>
      <c r="L98" s="1" t="s">
        <v>135</v>
      </c>
      <c r="M98" s="1" t="s">
        <v>136</v>
      </c>
    </row>
    <row r="99" spans="2:14" x14ac:dyDescent="0.3">
      <c r="B99" s="1">
        <v>1</v>
      </c>
      <c r="C99" s="1">
        <v>5</v>
      </c>
      <c r="D99" s="1">
        <v>5</v>
      </c>
      <c r="E99" s="1">
        <v>5</v>
      </c>
      <c r="F99" s="1">
        <v>5</v>
      </c>
      <c r="G99" s="1">
        <v>5</v>
      </c>
      <c r="H99" s="1">
        <v>4</v>
      </c>
      <c r="I99" s="1">
        <v>1</v>
      </c>
      <c r="J99" s="1">
        <v>5</v>
      </c>
      <c r="K99" s="1">
        <v>5</v>
      </c>
      <c r="L99" s="1" t="s">
        <v>137</v>
      </c>
      <c r="M99" s="1" t="s">
        <v>138</v>
      </c>
    </row>
    <row r="100" spans="2:14" x14ac:dyDescent="0.3">
      <c r="B100" s="1">
        <v>1</v>
      </c>
      <c r="C100" s="1">
        <v>4</v>
      </c>
      <c r="D100" s="1">
        <v>4</v>
      </c>
      <c r="E100" s="1">
        <v>5</v>
      </c>
      <c r="F100" s="1">
        <v>5</v>
      </c>
      <c r="G100" s="1">
        <v>5</v>
      </c>
      <c r="H100" s="1">
        <v>4</v>
      </c>
      <c r="I100" s="1">
        <v>1</v>
      </c>
      <c r="J100" s="1">
        <v>4</v>
      </c>
      <c r="K100" s="1">
        <v>3</v>
      </c>
      <c r="L100" s="1" t="s">
        <v>139</v>
      </c>
      <c r="M100" s="1" t="s">
        <v>140</v>
      </c>
    </row>
    <row r="101" spans="2:14" x14ac:dyDescent="0.3">
      <c r="B101" s="1">
        <v>2</v>
      </c>
      <c r="C101" s="1">
        <v>4</v>
      </c>
      <c r="D101" s="1">
        <v>3</v>
      </c>
      <c r="E101" s="1">
        <v>4</v>
      </c>
      <c r="F101" s="1">
        <v>4</v>
      </c>
      <c r="G101" s="1">
        <v>2</v>
      </c>
      <c r="H101" s="1">
        <v>2</v>
      </c>
      <c r="I101" s="1">
        <v>1</v>
      </c>
      <c r="J101" s="1">
        <v>4</v>
      </c>
      <c r="K101" s="1">
        <v>1</v>
      </c>
      <c r="L101" s="1" t="s">
        <v>141</v>
      </c>
      <c r="M101" s="1" t="s">
        <v>142</v>
      </c>
    </row>
    <row r="102" spans="2:14" x14ac:dyDescent="0.3">
      <c r="B102" s="1">
        <v>1</v>
      </c>
      <c r="C102" s="1">
        <v>4</v>
      </c>
      <c r="D102" s="1">
        <v>5</v>
      </c>
      <c r="E102" s="1">
        <v>3</v>
      </c>
      <c r="F102" s="1">
        <v>3</v>
      </c>
      <c r="G102" s="1">
        <v>3</v>
      </c>
      <c r="H102" s="1">
        <v>3</v>
      </c>
      <c r="I102" s="1">
        <v>3</v>
      </c>
      <c r="J102" s="1">
        <v>3</v>
      </c>
      <c r="K102" s="1">
        <v>3</v>
      </c>
    </row>
    <row r="103" spans="2:14" x14ac:dyDescent="0.3">
      <c r="B103" s="1">
        <v>2</v>
      </c>
      <c r="C103" s="1">
        <v>4</v>
      </c>
      <c r="D103" s="1">
        <v>5</v>
      </c>
      <c r="E103" s="1">
        <v>2</v>
      </c>
      <c r="F103" s="1">
        <v>2</v>
      </c>
      <c r="G103" s="1">
        <v>3</v>
      </c>
      <c r="H103" s="1">
        <v>3</v>
      </c>
      <c r="I103" s="1">
        <v>1</v>
      </c>
      <c r="J103" s="1">
        <v>1</v>
      </c>
      <c r="K103" s="1">
        <v>1</v>
      </c>
      <c r="L103" s="1" t="s">
        <v>143</v>
      </c>
      <c r="M103" s="1" t="s">
        <v>144</v>
      </c>
    </row>
    <row r="104" spans="2:14" x14ac:dyDescent="0.3">
      <c r="B104" s="1">
        <v>1</v>
      </c>
      <c r="C104" s="1">
        <v>5</v>
      </c>
      <c r="D104" s="1">
        <v>5</v>
      </c>
      <c r="E104" s="1">
        <v>5</v>
      </c>
      <c r="F104" s="1">
        <v>1</v>
      </c>
      <c r="G104" s="1">
        <v>4</v>
      </c>
      <c r="H104" s="1">
        <v>3</v>
      </c>
      <c r="I104" s="1">
        <v>1</v>
      </c>
      <c r="J104" s="1">
        <v>2.5</v>
      </c>
      <c r="K104" s="1">
        <v>5</v>
      </c>
      <c r="M104" s="1" t="s">
        <v>145</v>
      </c>
    </row>
    <row r="105" spans="2:14" x14ac:dyDescent="0.3">
      <c r="B105" s="1">
        <v>1</v>
      </c>
      <c r="C105" s="1">
        <v>4</v>
      </c>
      <c r="D105" s="1">
        <v>5</v>
      </c>
      <c r="E105" s="1">
        <v>4</v>
      </c>
      <c r="F105" s="1">
        <v>3</v>
      </c>
      <c r="G105" s="1">
        <v>4</v>
      </c>
      <c r="H105" s="1">
        <v>2</v>
      </c>
      <c r="I105" s="1">
        <v>1</v>
      </c>
      <c r="J105" s="1">
        <v>5</v>
      </c>
      <c r="K105" s="1">
        <v>4</v>
      </c>
      <c r="L105" s="1" t="s">
        <v>146</v>
      </c>
      <c r="M105" s="1" t="s">
        <v>147</v>
      </c>
    </row>
    <row r="106" spans="2:14" x14ac:dyDescent="0.3">
      <c r="B106" s="1">
        <v>3</v>
      </c>
      <c r="C106" s="1">
        <v>3</v>
      </c>
      <c r="D106" s="1">
        <v>4</v>
      </c>
      <c r="E106" s="1">
        <v>3</v>
      </c>
      <c r="F106" s="1">
        <v>1</v>
      </c>
      <c r="G106" s="1">
        <v>4</v>
      </c>
      <c r="H106" s="1">
        <v>5</v>
      </c>
      <c r="I106" s="1">
        <v>1</v>
      </c>
      <c r="J106" s="1">
        <v>4</v>
      </c>
      <c r="K106" s="1">
        <v>3</v>
      </c>
      <c r="L106" s="1" t="s">
        <v>148</v>
      </c>
      <c r="M106" s="1" t="s">
        <v>149</v>
      </c>
    </row>
    <row r="107" spans="2:14" x14ac:dyDescent="0.3">
      <c r="B107" s="1">
        <v>2</v>
      </c>
      <c r="C107" s="1">
        <v>5</v>
      </c>
      <c r="D107" s="1">
        <v>5</v>
      </c>
      <c r="E107" s="1">
        <v>3</v>
      </c>
      <c r="F107" s="1">
        <v>3</v>
      </c>
      <c r="G107" s="1">
        <v>5</v>
      </c>
      <c r="H107" s="1">
        <v>4</v>
      </c>
      <c r="I107" s="1">
        <v>2</v>
      </c>
      <c r="J107" s="1">
        <v>4</v>
      </c>
      <c r="K107" s="1">
        <v>3</v>
      </c>
      <c r="L107" s="1" t="s">
        <v>150</v>
      </c>
      <c r="M107" s="1" t="s">
        <v>151</v>
      </c>
    </row>
    <row r="108" spans="2:14" x14ac:dyDescent="0.3">
      <c r="B108" s="1">
        <v>2</v>
      </c>
      <c r="C108" s="1">
        <v>3</v>
      </c>
      <c r="D108" s="1">
        <v>3</v>
      </c>
      <c r="E108" s="1">
        <v>2</v>
      </c>
      <c r="F108" s="1">
        <v>4</v>
      </c>
      <c r="G108" s="1">
        <v>3</v>
      </c>
      <c r="H108" s="1">
        <v>3</v>
      </c>
      <c r="I108" s="1">
        <v>1</v>
      </c>
      <c r="J108" s="1">
        <v>4</v>
      </c>
      <c r="K108" s="1">
        <v>3</v>
      </c>
      <c r="L108" s="1" t="s">
        <v>152</v>
      </c>
      <c r="M108" s="1" t="s">
        <v>153</v>
      </c>
    </row>
    <row r="109" spans="2:14" x14ac:dyDescent="0.3">
      <c r="B109" s="1">
        <v>1</v>
      </c>
      <c r="C109" s="1">
        <v>2</v>
      </c>
      <c r="D109" s="1">
        <v>5</v>
      </c>
      <c r="E109" s="1">
        <v>5</v>
      </c>
      <c r="F109" s="1">
        <v>3</v>
      </c>
      <c r="G109" s="1">
        <v>4</v>
      </c>
      <c r="H109" s="1">
        <v>3</v>
      </c>
      <c r="I109" s="1">
        <v>2</v>
      </c>
      <c r="J109" s="1">
        <v>2</v>
      </c>
      <c r="K109" s="1">
        <v>1</v>
      </c>
      <c r="L109" s="1" t="s">
        <v>154</v>
      </c>
    </row>
    <row r="110" spans="2:14" x14ac:dyDescent="0.3">
      <c r="B110" s="1">
        <v>1</v>
      </c>
      <c r="C110" s="1">
        <v>2</v>
      </c>
      <c r="D110" s="1">
        <v>5</v>
      </c>
      <c r="E110" s="1">
        <v>5</v>
      </c>
      <c r="F110" s="1">
        <v>3</v>
      </c>
      <c r="G110" s="1">
        <v>2</v>
      </c>
      <c r="H110" s="1">
        <v>3</v>
      </c>
      <c r="I110" s="1">
        <v>2</v>
      </c>
      <c r="J110" s="1">
        <v>3</v>
      </c>
      <c r="K110" s="1">
        <v>1</v>
      </c>
    </row>
    <row r="111" spans="2:14" x14ac:dyDescent="0.3">
      <c r="B111" s="1">
        <v>1</v>
      </c>
      <c r="C111" s="1">
        <v>1</v>
      </c>
      <c r="D111" s="1">
        <v>5</v>
      </c>
      <c r="E111" s="1">
        <v>2</v>
      </c>
      <c r="F111" s="1">
        <v>1</v>
      </c>
      <c r="G111" s="1">
        <v>1</v>
      </c>
      <c r="H111" s="1">
        <v>1</v>
      </c>
      <c r="I111" s="1">
        <v>4</v>
      </c>
      <c r="J111" s="1">
        <v>1</v>
      </c>
      <c r="K111" s="1">
        <v>1</v>
      </c>
    </row>
    <row r="112" spans="2:14" x14ac:dyDescent="0.3">
      <c r="B112" s="1">
        <v>2</v>
      </c>
      <c r="C112" s="1">
        <v>5</v>
      </c>
      <c r="D112" s="1">
        <v>3</v>
      </c>
      <c r="E112" s="1">
        <v>5</v>
      </c>
      <c r="F112" s="1">
        <v>5</v>
      </c>
      <c r="G112" s="1">
        <v>4</v>
      </c>
      <c r="H112" s="1">
        <v>3</v>
      </c>
      <c r="I112" s="1">
        <v>2</v>
      </c>
      <c r="J112" s="1">
        <v>5</v>
      </c>
      <c r="K112" s="1">
        <v>5</v>
      </c>
      <c r="L112" s="1" t="s">
        <v>155</v>
      </c>
      <c r="M112" s="1" t="s">
        <v>156</v>
      </c>
      <c r="N112" s="1" t="s">
        <v>157</v>
      </c>
    </row>
    <row r="114" spans="1:11" x14ac:dyDescent="0.3">
      <c r="B114" s="3">
        <f>AVERAGE(B2:B112)</f>
        <v>1.6846846846846846</v>
      </c>
      <c r="C114" s="3">
        <f t="shared" ref="C114:K114" si="0">AVERAGE(C2:C112)</f>
        <v>3.2702702702702702</v>
      </c>
      <c r="D114" s="3">
        <f t="shared" si="0"/>
        <v>4.4324324324324325</v>
      </c>
      <c r="E114" s="3">
        <f t="shared" si="0"/>
        <v>3.6126126126126126</v>
      </c>
      <c r="F114" s="3">
        <f t="shared" si="0"/>
        <v>3.5405405405405403</v>
      </c>
      <c r="G114" s="3">
        <f t="shared" si="0"/>
        <v>3.3873873873873874</v>
      </c>
      <c r="H114" s="3">
        <f t="shared" si="0"/>
        <v>3.5370370370370372</v>
      </c>
      <c r="I114" s="3">
        <f t="shared" si="0"/>
        <v>1.6909090909090909</v>
      </c>
      <c r="J114" s="3">
        <f t="shared" si="0"/>
        <v>3.1772727272727272</v>
      </c>
      <c r="K114" s="3">
        <f t="shared" si="0"/>
        <v>2.5454545454545454</v>
      </c>
    </row>
    <row r="115" spans="1:11" x14ac:dyDescent="0.3">
      <c r="B115" s="3">
        <f>_xlfn.STDEV.P(B2:B112)/SQRT(B116)</f>
        <v>0.10111141326947165</v>
      </c>
      <c r="C115" s="3">
        <f t="shared" ref="C115:K115" si="1">_xlfn.STDEV.P(C2:C112)/SQRT(C116)</f>
        <v>0.1110310167869052</v>
      </c>
      <c r="D115" s="3">
        <f t="shared" si="1"/>
        <v>7.814672364613591E-2</v>
      </c>
      <c r="E115" s="3">
        <f t="shared" si="1"/>
        <v>0.11895383815134335</v>
      </c>
      <c r="F115" s="3">
        <f t="shared" si="1"/>
        <v>0.12979464328381932</v>
      </c>
      <c r="G115" s="3">
        <f t="shared" si="1"/>
        <v>0.11758131925454132</v>
      </c>
      <c r="H115" s="3">
        <f t="shared" si="1"/>
        <v>0.11888393171124136</v>
      </c>
      <c r="I115" s="3">
        <f t="shared" si="1"/>
        <v>0.10102405780529226</v>
      </c>
      <c r="J115" s="3">
        <f t="shared" si="1"/>
        <v>0.12019033865346607</v>
      </c>
      <c r="K115" s="3">
        <f t="shared" si="1"/>
        <v>0.13461691200494111</v>
      </c>
    </row>
    <row r="116" spans="1:11" ht="15" thickBot="1" x14ac:dyDescent="0.35">
      <c r="B116" s="4">
        <f>COUNTA(B2:B112)</f>
        <v>111</v>
      </c>
      <c r="C116" s="4">
        <f t="shared" ref="C116:K116" si="2">COUNTA(C2:C112)</f>
        <v>111</v>
      </c>
      <c r="D116" s="4">
        <f t="shared" si="2"/>
        <v>111</v>
      </c>
      <c r="E116" s="4">
        <f t="shared" si="2"/>
        <v>111</v>
      </c>
      <c r="F116" s="4">
        <f t="shared" si="2"/>
        <v>111</v>
      </c>
      <c r="G116" s="4">
        <f t="shared" si="2"/>
        <v>111</v>
      </c>
      <c r="H116" s="4">
        <f t="shared" si="2"/>
        <v>108</v>
      </c>
      <c r="I116" s="4">
        <f t="shared" si="2"/>
        <v>110</v>
      </c>
      <c r="J116" s="4">
        <f t="shared" si="2"/>
        <v>110</v>
      </c>
      <c r="K116" s="4">
        <f t="shared" si="2"/>
        <v>110</v>
      </c>
    </row>
    <row r="117" spans="1:11" x14ac:dyDescent="0.3">
      <c r="A117" s="5"/>
      <c r="B117" s="8" t="str">
        <f>B1</f>
        <v>Q1 - Before the Processing activities – I rate my confidence in coding as:</v>
      </c>
      <c r="C117" s="8" t="str">
        <f t="shared" ref="C117:K117" si="3">C1</f>
        <v>Q2 - Basic familiarity with coding is essential for all science graduates in the 21C.</v>
      </c>
      <c r="D117" s="8" t="str">
        <f t="shared" si="3"/>
        <v>Q3 - Learning Processing was challenging.</v>
      </c>
      <c r="E117" s="8" t="str">
        <f t="shared" si="3"/>
        <v>Q4 - The Processing tasks challenged my creative thinking.</v>
      </c>
      <c r="F117" s="8" t="str">
        <f t="shared" si="3"/>
        <v>Q5 - I feel a sense of achievement / satisfaction after completing the tasks.</v>
      </c>
      <c r="G117" s="8" t="str">
        <f t="shared" si="3"/>
        <v>Q6 - I can see how the data visualisation [principles, concepts] I learned in class can be applied using Processing code.</v>
      </c>
      <c r="H117" s="8" t="str">
        <f t="shared" si="3"/>
        <v>Q7 - Following the iMachine expo I can see many opportunities and possibilities to use Processing to display sensor data in health applications.</v>
      </c>
      <c r="I117" s="8" t="str">
        <f t="shared" si="3"/>
        <v>Q8 - In the new science curriculum, when do you think would be the best time to start learning to use Processing for creative data gathering and visualization? (4 = never)</v>
      </c>
      <c r="J117" s="8" t="str">
        <f t="shared" si="3"/>
        <v>Q9 - Overall, I found this a valuable activity in the context of learning about science and ways of using data.</v>
      </c>
      <c r="K117" s="8" t="str">
        <f t="shared" si="3"/>
        <v>Q10 - The activities sparked my interest in Processing and may explore it as a hobby in the future.</v>
      </c>
    </row>
    <row r="118" spans="1:11" x14ac:dyDescent="0.3">
      <c r="A118" s="6">
        <v>0</v>
      </c>
      <c r="B118" s="1">
        <f>COUNTIF(B$2:B$112,"&lt;1")</f>
        <v>1</v>
      </c>
      <c r="C118" s="1">
        <f>COUNTIF(C$2:C$112,"&lt;1")</f>
        <v>0</v>
      </c>
      <c r="D118" s="1">
        <f t="shared" ref="D118:K118" si="4">COUNTIF(D$2:D$112,"&lt;1")</f>
        <v>0</v>
      </c>
      <c r="E118" s="1">
        <f t="shared" si="4"/>
        <v>0</v>
      </c>
      <c r="F118" s="1">
        <f t="shared" si="4"/>
        <v>0</v>
      </c>
      <c r="G118" s="1">
        <f t="shared" si="4"/>
        <v>0</v>
      </c>
      <c r="H118" s="1">
        <f t="shared" si="4"/>
        <v>0</v>
      </c>
      <c r="I118" s="1">
        <f t="shared" si="4"/>
        <v>0</v>
      </c>
      <c r="J118" s="1">
        <f t="shared" si="4"/>
        <v>0</v>
      </c>
      <c r="K118" s="1">
        <f t="shared" si="4"/>
        <v>0</v>
      </c>
    </row>
    <row r="119" spans="1:11" x14ac:dyDescent="0.3">
      <c r="A119" s="6">
        <v>1</v>
      </c>
      <c r="B119" s="1">
        <f>COUNTIF(B$2:B$112,"=1")</f>
        <v>71</v>
      </c>
      <c r="C119" s="1">
        <f>COUNTIF(C$2:C$112,"=1")</f>
        <v>11</v>
      </c>
      <c r="D119" s="1">
        <f t="shared" ref="D119:K119" si="5">COUNTIF(D$2:D$112,"=1")</f>
        <v>1</v>
      </c>
      <c r="E119" s="1">
        <f t="shared" si="5"/>
        <v>9</v>
      </c>
      <c r="F119" s="1">
        <f t="shared" si="5"/>
        <v>15</v>
      </c>
      <c r="G119" s="1">
        <f t="shared" si="5"/>
        <v>9</v>
      </c>
      <c r="H119" s="1">
        <f t="shared" si="5"/>
        <v>9</v>
      </c>
      <c r="I119" s="1">
        <f t="shared" si="5"/>
        <v>69</v>
      </c>
      <c r="J119" s="1">
        <f t="shared" si="5"/>
        <v>17</v>
      </c>
      <c r="K119" s="1">
        <f t="shared" si="5"/>
        <v>38</v>
      </c>
    </row>
    <row r="120" spans="1:11" x14ac:dyDescent="0.3">
      <c r="A120" s="6">
        <v>2</v>
      </c>
      <c r="B120" s="1">
        <f>COUNTIF(B$2:B$112,"=2")</f>
        <v>12</v>
      </c>
      <c r="C120" s="1">
        <f>COUNTIF(C$2:C$112,"=2")</f>
        <v>16</v>
      </c>
      <c r="D120" s="1">
        <f t="shared" ref="D120:K120" si="6">COUNTIF(D$2:D$112,"=2")</f>
        <v>2</v>
      </c>
      <c r="E120" s="1">
        <f t="shared" si="6"/>
        <v>13</v>
      </c>
      <c r="F120" s="1">
        <f t="shared" si="6"/>
        <v>9</v>
      </c>
      <c r="G120" s="1">
        <f t="shared" si="6"/>
        <v>21</v>
      </c>
      <c r="H120" s="1">
        <f t="shared" si="6"/>
        <v>12</v>
      </c>
      <c r="I120" s="1">
        <f t="shared" si="6"/>
        <v>21</v>
      </c>
      <c r="J120" s="1">
        <f t="shared" si="6"/>
        <v>11</v>
      </c>
      <c r="K120" s="1">
        <f t="shared" si="6"/>
        <v>20</v>
      </c>
    </row>
    <row r="121" spans="1:11" x14ac:dyDescent="0.3">
      <c r="A121" s="6">
        <v>3</v>
      </c>
      <c r="B121" s="1">
        <f>COUNTIF(B$2:B$112,"=3")</f>
        <v>17</v>
      </c>
      <c r="C121" s="1">
        <f>COUNTIF(C$2:C$112,"=3")</f>
        <v>32</v>
      </c>
      <c r="D121" s="1">
        <f t="shared" ref="D121:K121" si="7">COUNTIF(D$2:D$112,"=3")</f>
        <v>12</v>
      </c>
      <c r="E121" s="1">
        <f t="shared" si="7"/>
        <v>24</v>
      </c>
      <c r="F121" s="1">
        <f t="shared" si="7"/>
        <v>23</v>
      </c>
      <c r="G121" s="1">
        <f t="shared" si="7"/>
        <v>23</v>
      </c>
      <c r="H121" s="1">
        <f t="shared" si="7"/>
        <v>29</v>
      </c>
      <c r="I121" s="1">
        <f t="shared" si="7"/>
        <v>5</v>
      </c>
      <c r="J121" s="1">
        <f t="shared" si="7"/>
        <v>33</v>
      </c>
      <c r="K121" s="1">
        <f t="shared" si="7"/>
        <v>18</v>
      </c>
    </row>
    <row r="122" spans="1:11" x14ac:dyDescent="0.3">
      <c r="A122" s="6">
        <v>4</v>
      </c>
      <c r="B122" s="1">
        <f>COUNTIF(B$2:B$112,"=4")</f>
        <v>9</v>
      </c>
      <c r="C122" s="1">
        <f>COUNTIF(C$2:C$112,"=4")</f>
        <v>36</v>
      </c>
      <c r="D122" s="1">
        <f t="shared" ref="D122:K122" si="8">COUNTIF(D$2:D$112,"=4")</f>
        <v>29</v>
      </c>
      <c r="E122" s="1">
        <f t="shared" si="8"/>
        <v>31</v>
      </c>
      <c r="F122" s="1">
        <f t="shared" si="8"/>
        <v>30</v>
      </c>
      <c r="G122" s="1">
        <f t="shared" si="8"/>
        <v>34</v>
      </c>
      <c r="H122" s="1">
        <f t="shared" si="8"/>
        <v>28</v>
      </c>
      <c r="I122" s="1">
        <f t="shared" si="8"/>
        <v>15</v>
      </c>
      <c r="J122" s="1">
        <f t="shared" si="8"/>
        <v>31</v>
      </c>
      <c r="K122" s="1">
        <f t="shared" si="8"/>
        <v>22</v>
      </c>
    </row>
    <row r="123" spans="1:11" x14ac:dyDescent="0.3">
      <c r="A123" s="6">
        <v>5</v>
      </c>
      <c r="B123" s="1">
        <f>COUNTIF(B$2:B$112,"&gt;4.5")</f>
        <v>1</v>
      </c>
      <c r="C123" s="1">
        <f t="shared" ref="C123:K123" si="9">COUNTIF(C$2:C$112,"&gt;4.5")</f>
        <v>16</v>
      </c>
      <c r="D123" s="1">
        <f t="shared" si="9"/>
        <v>67</v>
      </c>
      <c r="E123" s="1">
        <f t="shared" si="9"/>
        <v>34</v>
      </c>
      <c r="F123" s="1">
        <f t="shared" si="9"/>
        <v>34</v>
      </c>
      <c r="G123" s="1">
        <f t="shared" si="9"/>
        <v>24</v>
      </c>
      <c r="H123" s="1">
        <f t="shared" si="9"/>
        <v>30</v>
      </c>
      <c r="I123" s="1">
        <f t="shared" si="9"/>
        <v>0</v>
      </c>
      <c r="J123" s="1">
        <f t="shared" si="9"/>
        <v>17</v>
      </c>
      <c r="K123" s="1">
        <f t="shared" si="9"/>
        <v>12</v>
      </c>
    </row>
    <row r="124" spans="1:11" ht="15" thickBot="1" x14ac:dyDescent="0.35">
      <c r="A124" s="7" t="s">
        <v>158</v>
      </c>
      <c r="B124" s="1">
        <f>COUNTIF(B$2:B$112,"&gt;5")</f>
        <v>0</v>
      </c>
      <c r="C124" s="1">
        <f>COUNTIF(C$2:C$112,"&gt;5")</f>
        <v>0</v>
      </c>
      <c r="D124" s="1">
        <f t="shared" ref="D124:K124" si="10">COUNTIF(D$2:D$112,"&gt;5")</f>
        <v>0</v>
      </c>
      <c r="E124" s="1">
        <f t="shared" si="10"/>
        <v>0</v>
      </c>
      <c r="F124" s="1">
        <f t="shared" si="10"/>
        <v>1</v>
      </c>
      <c r="G124" s="1">
        <f t="shared" si="10"/>
        <v>0</v>
      </c>
      <c r="H124" s="1">
        <f t="shared" si="10"/>
        <v>0</v>
      </c>
      <c r="I124" s="1">
        <f t="shared" si="10"/>
        <v>0</v>
      </c>
      <c r="J124" s="1">
        <f t="shared" si="10"/>
        <v>0</v>
      </c>
      <c r="K124" s="1">
        <f t="shared" si="10"/>
        <v>0</v>
      </c>
    </row>
    <row r="126" spans="1:11" x14ac:dyDescent="0.3">
      <c r="B126" s="1">
        <f t="shared" ref="B126:H126" si="11">SUM(B118:B124)</f>
        <v>111</v>
      </c>
      <c r="C126" s="1">
        <f t="shared" si="11"/>
        <v>111</v>
      </c>
      <c r="D126" s="1">
        <f t="shared" si="11"/>
        <v>111</v>
      </c>
      <c r="E126" s="1">
        <f t="shared" si="11"/>
        <v>111</v>
      </c>
      <c r="F126" s="1">
        <f t="shared" si="11"/>
        <v>112</v>
      </c>
      <c r="G126" s="1">
        <f t="shared" si="11"/>
        <v>111</v>
      </c>
      <c r="H126" s="1">
        <f t="shared" si="11"/>
        <v>108</v>
      </c>
      <c r="I126" s="1">
        <f>SUM(I118:I124)</f>
        <v>110</v>
      </c>
      <c r="J126" s="1">
        <f t="shared" ref="J126:K126" si="12">SUM(J118:J124)</f>
        <v>109</v>
      </c>
      <c r="K126" s="1">
        <f t="shared" si="12"/>
        <v>110</v>
      </c>
    </row>
  </sheetData>
  <sortState ref="K118:K123">
    <sortCondition ref="K118"/>
  </sortState>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Charts</vt:lpstr>
      </vt:variant>
      <vt:variant>
        <vt:i4>1</vt:i4>
      </vt:variant>
    </vt:vector>
  </HeadingPairs>
  <TitlesOfParts>
    <vt:vector size="2" baseType="lpstr">
      <vt:lpstr>Sheet1</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Campbell</dc:creator>
  <cp:lastModifiedBy>Craig Campbell</cp:lastModifiedBy>
  <dcterms:created xsi:type="dcterms:W3CDTF">2017-10-23T04:25:34Z</dcterms:created>
  <dcterms:modified xsi:type="dcterms:W3CDTF">2017-10-31T06:15:51Z</dcterms:modified>
</cp:coreProperties>
</file>