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Nouveau dossier (3)\"/>
    </mc:Choice>
  </mc:AlternateContent>
  <xr:revisionPtr revIDLastSave="0" documentId="13_ncr:1_{CD9FC5A7-A726-47DF-A5C2-F26609D5B836}" xr6:coauthVersionLast="47" xr6:coauthVersionMax="47" xr10:uidLastSave="{00000000-0000-0000-0000-000000000000}"/>
  <bookViews>
    <workbookView xWindow="-120" yWindow="-120" windowWidth="20730" windowHeight="11160" xr2:uid="{A3CFCCDF-DFF9-4AA8-9E49-F389AC3DC697}"/>
  </bookViews>
  <sheets>
    <sheet name="Info" sheetId="8" r:id="rId1"/>
    <sheet name="question 1" sheetId="2" r:id="rId2"/>
    <sheet name="Tables" sheetId="5" r:id="rId3"/>
    <sheet name="Facture" sheetId="6" r:id="rId4"/>
    <sheet name="speed graphs" sheetId="7" r:id="rId5"/>
  </sheet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6" l="1"/>
  <c r="H23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D5" i="7"/>
  <c r="D6" i="7"/>
  <c r="D7" i="7"/>
  <c r="D8" i="7"/>
  <c r="D9" i="7"/>
  <c r="D10" i="7"/>
  <c r="D11" i="7"/>
  <c r="D12" i="7"/>
  <c r="D13" i="7"/>
  <c r="D14" i="7"/>
  <c r="H21" i="6" l="1"/>
</calcChain>
</file>

<file path=xl/sharedStrings.xml><?xml version="1.0" encoding="utf-8"?>
<sst xmlns="http://schemas.openxmlformats.org/spreadsheetml/2006/main" count="147" uniqueCount="46">
  <si>
    <t>students</t>
  </si>
  <si>
    <t>Faculty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</si>
  <si>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</si>
  <si>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</si>
  <si>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</si>
  <si>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</si>
  <si>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</si>
  <si>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</si>
  <si>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</si>
  <si>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</si>
  <si>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</si>
  <si>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</si>
  <si>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</si>
  <si>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</si>
  <si>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</si>
  <si>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University</t>
  </si>
  <si>
    <t>Ivy League Applicants</t>
  </si>
  <si>
    <t>Somme de students</t>
  </si>
  <si>
    <t>Étiquettes de lignes</t>
  </si>
  <si>
    <t>Total général</t>
  </si>
  <si>
    <t>Étiquettes de colonnes</t>
  </si>
  <si>
    <t>Moyenne de students2</t>
  </si>
  <si>
    <t>Table 1:</t>
  </si>
  <si>
    <t>Table 2:</t>
  </si>
  <si>
    <t>Table 3:</t>
  </si>
  <si>
    <t>ID</t>
  </si>
  <si>
    <t>PU</t>
  </si>
  <si>
    <t>QTE</t>
  </si>
  <si>
    <t>PT</t>
  </si>
  <si>
    <t>Remise</t>
  </si>
  <si>
    <t>Total a Payer</t>
  </si>
  <si>
    <t>Val Remise</t>
  </si>
  <si>
    <t>Time(s)</t>
  </si>
  <si>
    <t>Distance(m)</t>
  </si>
  <si>
    <t>Speed(m/s)</t>
  </si>
  <si>
    <t>TVA:</t>
  </si>
  <si>
    <t>Val TVA:</t>
  </si>
  <si>
    <t>TTC:</t>
  </si>
  <si>
    <t>Total facture:</t>
  </si>
  <si>
    <t>section:</t>
  </si>
  <si>
    <t>first name</t>
  </si>
  <si>
    <t>last name:</t>
  </si>
  <si>
    <t>Khadidja</t>
  </si>
  <si>
    <t>OULAD SAID</t>
  </si>
  <si>
    <t>A</t>
  </si>
  <si>
    <t>Group: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</si>
</sst>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DA&quot;_-;\-* #,##0.00\ &quot;DA&quot;_-;_-* &quot;-&quot;??\ &quot;DA&quot;_-;_-@_-"/>
    <numFmt numFmtId="164" formatCode="_-* #,##0.00\ [$DZD]_-;\-* #,##0.00\ [$DZD]_-;_-* &quot;-&quot;??\ [$DZD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206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3" fillId="4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6" fillId="0" borderId="4" xfId="0" applyFont="1" applyBorder="1"/>
    <xf numFmtId="0" fontId="6" fillId="0" borderId="5" xfId="0" applyFont="1" applyBorder="1"/>
    <xf numFmtId="0" fontId="5" fillId="5" borderId="3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4" fontId="6" fillId="0" borderId="5" xfId="1" applyFont="1" applyBorder="1"/>
    <xf numFmtId="9" fontId="6" fillId="0" borderId="4" xfId="2" applyFont="1" applyBorder="1"/>
    <xf numFmtId="9" fontId="6" fillId="0" borderId="5" xfId="2" applyFont="1" applyBorder="1"/>
    <xf numFmtId="9" fontId="6" fillId="0" borderId="11" xfId="0" applyNumberFormat="1" applyFont="1" applyBorder="1"/>
    <xf numFmtId="164" fontId="6" fillId="0" borderId="4" xfId="1" applyNumberFormat="1" applyFont="1" applyBorder="1"/>
    <xf numFmtId="164" fontId="6" fillId="0" borderId="5" xfId="1" applyNumberFormat="1" applyFont="1" applyBorder="1"/>
    <xf numFmtId="164" fontId="6" fillId="0" borderId="9" xfId="0" applyNumberFormat="1" applyFont="1" applyBorder="1"/>
    <xf numFmtId="164" fontId="6" fillId="0" borderId="11" xfId="0" applyNumberFormat="1" applyFont="1" applyBorder="1"/>
    <xf numFmtId="164" fontId="7" fillId="6" borderId="6" xfId="0" applyNumberFormat="1" applyFont="1" applyFill="1" applyBorder="1"/>
    <xf numFmtId="0" fontId="4" fillId="4" borderId="1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 applyAlignment="1">
      <alignment horizontal="left"/>
    </xf>
  </cellXfs>
  <cellStyles count="3">
    <cellStyle name="Monétaire" xfId="1" builtinId="4"/>
    <cellStyle name="Normal" xfId="0" builtinId="0"/>
    <cellStyle name="Pourcentage" xfId="2" builtinId="5"/>
  </cellStyles>
  <dxfs count="14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  <border outline="0">
        <left style="thin">
          <color theme="1"/>
        </left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_-* #,##0.00\ [$DZD]_-;\-* #,##0.00\ [$DZD]_-;_-* &quot;-&quot;??\ [$DZD]_-;_-@_-"/>
      <border>
        <left style="thin">
          <color theme="1"/>
        </left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-* #,##0.00\ &quot;DA&quot;_-;\-* #,##0.00\ &quot;DA&quot;_-;_-* &quot;-&quot;??\ &quot;DA&quot;_-;_-@_-"/>
      <border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border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_-* #,##0.00\ [$DZD]_-;\-* #,##0.00\ [$DZD]_-;_-* &quot;-&quot;??\ [$DZD]_-;_-@_-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_-* #,##0.00\ [$DZD]_-;\-* #,##0.00\ [$DZD]_-;_-* &quot;-&quot;??\ [$DZD]_-;_-@_-"/>
      <border>
        <left style="thin">
          <color theme="1"/>
        </left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colors>
    <mruColors>
      <color rgb="FF32C8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 graphs'!$D$5:$D$14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A-4CBE-97F1-E916EC6EA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440927"/>
        <c:axId val="816322719"/>
      </c:lineChart>
      <c:catAx>
        <c:axId val="72244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816322719"/>
        <c:crosses val="autoZero"/>
        <c:auto val="1"/>
        <c:lblAlgn val="ctr"/>
        <c:lblOffset val="100"/>
        <c:noMultiLvlLbl val="0"/>
      </c:catAx>
      <c:valAx>
        <c:axId val="81632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72244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Distance(m)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'speed graphs'!$C$5:$C$14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'speed graphs'!$D$5:$D$14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6-475D-B044-B8FDEA7C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766415"/>
        <c:axId val="934371391"/>
      </c:lineChart>
      <c:catAx>
        <c:axId val="92976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934371391"/>
        <c:crosses val="autoZero"/>
        <c:auto val="1"/>
        <c:lblAlgn val="ctr"/>
        <c:lblOffset val="100"/>
        <c:noMultiLvlLbl val="0"/>
      </c:catAx>
      <c:valAx>
        <c:axId val="9343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92976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42862</xdr:rowOff>
    </xdr:from>
    <xdr:to>
      <xdr:col>11</xdr:col>
      <xdr:colOff>295275</xdr:colOff>
      <xdr:row>18</xdr:row>
      <xdr:rowOff>119062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ADF971-8261-8868-2C8F-B2146C0C1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19</xdr:row>
      <xdr:rowOff>100012</xdr:rowOff>
    </xdr:from>
    <xdr:to>
      <xdr:col>11</xdr:col>
      <xdr:colOff>390525</xdr:colOff>
      <xdr:row>33</xdr:row>
      <xdr:rowOff>176212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E85C90E-4C65-8655-5003-E6B87D914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88.505847685185" createdVersion="8" refreshedVersion="8" minRefreshableVersion="3" recordCount="40" xr:uid="{381A0C07-3E0D-4322-A0A2-1701F7371DB9}">
  <cacheSource type="worksheet">
    <worksheetSource ref="C5:E45" sheet="question 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63264-9DF9-4A88-B520-8AB4CD81BE80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29:G39" firstHeaderRow="1" firstDataRow="2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0992C-D1CE-4B9B-8307-0519D92E005D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Étiquettes de lignes">
  <location ref="A15:C24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8669D-D03C-4738-A3B3-DC06D4D401A9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4:C10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CD2ECB-B915-4B7A-A625-9C91C86C0439}" name="Tableau4" displayName="Tableau4" ref="B6:H19" headerRowCount="0" totalsRowShown="0" headerRowDxfId="13" dataDxfId="12">
  <tableColumns count="7">
    <tableColumn id="1" xr3:uid="{A644829B-BA55-4536-9A2C-13F005AD6441}" name="Colonne1" dataDxfId="11"/>
    <tableColumn id="2" xr3:uid="{AD643E33-919B-484A-A0C5-B6B7ABA28E10}" name="Colonne2" dataDxfId="10" dataCellStyle="Monétaire"/>
    <tableColumn id="3" xr3:uid="{C54DF533-EAE4-4507-8D9D-26F893FCAAAD}" name="Colonne3" dataDxfId="9"/>
    <tableColumn id="4" xr3:uid="{C1D4510C-E5F6-4488-8AC5-FBEA69ECCA4F}" name="Colonne4" dataDxfId="8" dataCellStyle="Monétaire"/>
    <tableColumn id="5" xr3:uid="{A51C251A-4988-4ED3-901D-1148D4261C1A}" name="Colonne5" dataDxfId="7" dataCellStyle="Pourcentage">
      <calculatedColumnFormula>IF(AND(Tableau4[[#This Row],[Colonne4]]&lt;=999,Tableau4[[#This Row],[Colonne4]]&gt;=100),5%,IF(Tableau4[[#This Row],[Colonne4]]&gt;=1000,10%,0%))</calculatedColumnFormula>
    </tableColumn>
    <tableColumn id="6" xr3:uid="{80A338B2-5E92-4FA0-8B2A-D916CC9480BC}" name="Colonne6" dataDxfId="6" dataCellStyle="Monétaire">
      <calculatedColumnFormula>Tableau4[[#This Row],[Colonne4]]*Tableau4[[#This Row],[Colonne5]]</calculatedColumnFormula>
    </tableColumn>
    <tableColumn id="7" xr3:uid="{9CF01538-78D9-407D-8282-5D684AF7ED9B}" name="Colonne7" dataDxfId="5" dataCellStyle="Monétaire">
      <calculatedColumnFormula>Tableau4[[#This Row],[Colonne4]]-Tableau4[[#This Row],[Colonne6]]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1A3443-D702-4FBF-B037-721477F6EB68}" name="Tableau5" displayName="Tableau5" ref="B5:D14" headerRowCount="0" totalsRowShown="0" headerRowDxfId="4" dataDxfId="3">
  <tableColumns count="3">
    <tableColumn id="1" xr3:uid="{9C0F9C43-944E-4F7B-B9F6-65D6D846ADA2}" name="Colonne1" dataDxfId="2"/>
    <tableColumn id="2" xr3:uid="{1D2C767C-45AE-454F-A528-9469B662F75A}" name="Colonne2" dataDxfId="1"/>
    <tableColumn id="3" xr3:uid="{DD84F000-320D-4A3F-9162-3C61935F33C9}" name="Colonne3" dataDxfId="0">
      <calculatedColumnFormula>Tableau5[[#This Row],[Colonne2]]/Tableau5[[#This Row],[Colonne1]]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194C-55E6-46F9-AE0B-4ABB7223B16A}">
  <dimension ref="B4:C8"/>
  <sheetViews>
    <sheetView tabSelected="1" workbookViewId="0">
      <selection activeCell="B10" sqref="B10"/>
    </sheetView>
  </sheetViews>
  <sheetFormatPr baseColWidth="10" defaultRowHeight="15" x14ac:dyDescent="0.25"/>
  <cols>
    <col min="2" max="3" width="16.7109375" customWidth="1"/>
  </cols>
  <sheetData>
    <row r="4" spans="2:3" ht="15.75" thickBot="1" x14ac:dyDescent="0.3"/>
    <row r="5" spans="2:3" x14ac:dyDescent="0.25">
      <c r="B5" s="30" t="s">
        <v>40</v>
      </c>
      <c r="C5" s="31" t="s">
        <v>42</v>
      </c>
    </row>
    <row r="6" spans="2:3" x14ac:dyDescent="0.25">
      <c r="B6" s="32" t="s">
        <v>41</v>
      </c>
      <c r="C6" s="33" t="s">
        <v>43</v>
      </c>
    </row>
    <row r="7" spans="2:3" x14ac:dyDescent="0.25">
      <c r="B7" s="32" t="s">
        <v>39</v>
      </c>
      <c r="C7" s="34" t="s">
        <v>44</v>
      </c>
    </row>
    <row r="8" spans="2:3" ht="15.75" thickBot="1" x14ac:dyDescent="0.3">
      <c r="B8" s="35" t="s">
        <v>45</v>
      </c>
      <c r="C8" s="3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E725-DCAD-4B34-B2E5-A443BE9C9402}">
  <dimension ref="C3:E45"/>
  <sheetViews>
    <sheetView workbookViewId="0">
      <selection activeCell="H13" sqref="H13"/>
    </sheetView>
  </sheetViews>
  <sheetFormatPr baseColWidth="10" defaultRowHeight="15" x14ac:dyDescent="0.25"/>
  <cols>
    <col min="3" max="3" width="13.140625" customWidth="1"/>
    <col min="4" max="4" width="14.85546875" customWidth="1"/>
    <col min="5" max="5" width="14.140625" customWidth="1"/>
  </cols>
  <sheetData>
    <row r="3" spans="3:5" x14ac:dyDescent="0.25">
      <c r="C3" s="23" t="s">
        <v>16</v>
      </c>
      <c r="D3" s="23"/>
      <c r="E3" s="23"/>
    </row>
    <row r="4" spans="3:5" x14ac:dyDescent="0.25">
      <c r="C4" s="23"/>
      <c r="D4" s="23"/>
      <c r="E4" s="23"/>
    </row>
    <row r="5" spans="3:5" x14ac:dyDescent="0.25">
      <c r="C5" s="5" t="s">
        <v>0</v>
      </c>
      <c r="D5" s="5" t="s">
        <v>1</v>
      </c>
      <c r="E5" s="5" t="s">
        <v>15</v>
      </c>
    </row>
    <row r="6" spans="3:5" x14ac:dyDescent="0.25">
      <c r="C6" s="1">
        <v>591</v>
      </c>
      <c r="D6" s="2" t="s">
        <v>2</v>
      </c>
      <c r="E6" s="2" t="s">
        <v>3</v>
      </c>
    </row>
    <row r="7" spans="3:5" x14ac:dyDescent="0.25">
      <c r="C7" s="3">
        <v>9567</v>
      </c>
      <c r="D7" s="4" t="s">
        <v>4</v>
      </c>
      <c r="E7" s="4" t="s">
        <v>5</v>
      </c>
    </row>
    <row r="8" spans="3:5" x14ac:dyDescent="0.25">
      <c r="C8" s="1">
        <v>542</v>
      </c>
      <c r="D8" s="2" t="s">
        <v>6</v>
      </c>
      <c r="E8" s="2" t="s">
        <v>7</v>
      </c>
    </row>
    <row r="9" spans="3:5" x14ac:dyDescent="0.25">
      <c r="C9" s="3">
        <v>346</v>
      </c>
      <c r="D9" s="4" t="s">
        <v>6</v>
      </c>
      <c r="E9" s="4" t="s">
        <v>8</v>
      </c>
    </row>
    <row r="10" spans="3:5" x14ac:dyDescent="0.25">
      <c r="C10" s="1">
        <v>849</v>
      </c>
      <c r="D10" s="2" t="s">
        <v>2</v>
      </c>
      <c r="E10" s="2" t="s">
        <v>9</v>
      </c>
    </row>
    <row r="11" spans="3:5" x14ac:dyDescent="0.25">
      <c r="C11" s="3">
        <v>552</v>
      </c>
      <c r="D11" s="4" t="s">
        <v>6</v>
      </c>
      <c r="E11" s="4" t="s">
        <v>10</v>
      </c>
    </row>
    <row r="12" spans="3:5" x14ac:dyDescent="0.25">
      <c r="C12" s="1">
        <v>173</v>
      </c>
      <c r="D12" s="2" t="s">
        <v>2</v>
      </c>
      <c r="E12" s="2" t="s">
        <v>8</v>
      </c>
    </row>
    <row r="13" spans="3:5" x14ac:dyDescent="0.25">
      <c r="C13" s="3">
        <v>1355</v>
      </c>
      <c r="D13" s="4" t="s">
        <v>2</v>
      </c>
      <c r="E13" s="4" t="s">
        <v>10</v>
      </c>
    </row>
    <row r="14" spans="3:5" x14ac:dyDescent="0.25">
      <c r="C14" s="1">
        <v>193</v>
      </c>
      <c r="D14" s="2" t="s">
        <v>11</v>
      </c>
      <c r="E14" s="2" t="s">
        <v>12</v>
      </c>
    </row>
    <row r="15" spans="3:5" x14ac:dyDescent="0.25">
      <c r="C15" s="3">
        <v>615</v>
      </c>
      <c r="D15" s="4" t="s">
        <v>11</v>
      </c>
      <c r="E15" s="4" t="s">
        <v>8</v>
      </c>
    </row>
    <row r="16" spans="3:5" x14ac:dyDescent="0.25">
      <c r="C16" s="1">
        <v>1579</v>
      </c>
      <c r="D16" s="2" t="s">
        <v>11</v>
      </c>
      <c r="E16" s="2" t="s">
        <v>5</v>
      </c>
    </row>
    <row r="17" spans="3:5" x14ac:dyDescent="0.25">
      <c r="C17" s="3">
        <v>547</v>
      </c>
      <c r="D17" s="4" t="s">
        <v>4</v>
      </c>
      <c r="E17" s="4" t="s">
        <v>7</v>
      </c>
    </row>
    <row r="18" spans="3:5" x14ac:dyDescent="0.25">
      <c r="C18" s="1">
        <v>1687</v>
      </c>
      <c r="D18" s="2" t="s">
        <v>13</v>
      </c>
      <c r="E18" s="2" t="s">
        <v>7</v>
      </c>
    </row>
    <row r="19" spans="3:5" x14ac:dyDescent="0.25">
      <c r="C19" s="3">
        <v>972</v>
      </c>
      <c r="D19" s="4" t="s">
        <v>6</v>
      </c>
      <c r="E19" s="4" t="s">
        <v>5</v>
      </c>
    </row>
    <row r="20" spans="3:5" x14ac:dyDescent="0.25">
      <c r="C20" s="1">
        <v>234</v>
      </c>
      <c r="D20" s="2" t="s">
        <v>6</v>
      </c>
      <c r="E20" s="2" t="s">
        <v>14</v>
      </c>
    </row>
    <row r="21" spans="3:5" x14ac:dyDescent="0.25">
      <c r="C21" s="3">
        <v>151</v>
      </c>
      <c r="D21" s="4" t="s">
        <v>13</v>
      </c>
      <c r="E21" s="4" t="s">
        <v>12</v>
      </c>
    </row>
    <row r="22" spans="3:5" x14ac:dyDescent="0.25">
      <c r="C22" s="1">
        <v>1793</v>
      </c>
      <c r="D22" s="2" t="s">
        <v>4</v>
      </c>
      <c r="E22" s="2" t="s">
        <v>9</v>
      </c>
    </row>
    <row r="23" spans="3:5" x14ac:dyDescent="0.25">
      <c r="C23" s="3">
        <v>315</v>
      </c>
      <c r="D23" s="4" t="s">
        <v>13</v>
      </c>
      <c r="E23" s="4" t="s">
        <v>9</v>
      </c>
    </row>
    <row r="24" spans="3:5" x14ac:dyDescent="0.25">
      <c r="C24" s="1">
        <v>618</v>
      </c>
      <c r="D24" s="2" t="s">
        <v>4</v>
      </c>
      <c r="E24" s="2" t="s">
        <v>10</v>
      </c>
    </row>
    <row r="25" spans="3:5" x14ac:dyDescent="0.25">
      <c r="C25" s="3">
        <v>246</v>
      </c>
      <c r="D25" s="4" t="s">
        <v>4</v>
      </c>
      <c r="E25" s="4" t="s">
        <v>3</v>
      </c>
    </row>
    <row r="26" spans="3:5" x14ac:dyDescent="0.25">
      <c r="C26" s="1">
        <v>784</v>
      </c>
      <c r="D26" s="2" t="s">
        <v>4</v>
      </c>
      <c r="E26" s="2" t="s">
        <v>12</v>
      </c>
    </row>
    <row r="27" spans="3:5" x14ac:dyDescent="0.25">
      <c r="C27" s="3">
        <v>316</v>
      </c>
      <c r="D27" s="4" t="s">
        <v>11</v>
      </c>
      <c r="E27" s="4" t="s">
        <v>7</v>
      </c>
    </row>
    <row r="28" spans="3:5" x14ac:dyDescent="0.25">
      <c r="C28" s="1">
        <v>3155</v>
      </c>
      <c r="D28" s="2" t="s">
        <v>2</v>
      </c>
      <c r="E28" s="2" t="s">
        <v>7</v>
      </c>
    </row>
    <row r="29" spans="3:5" x14ac:dyDescent="0.25">
      <c r="C29" s="3">
        <v>318</v>
      </c>
      <c r="D29" s="4" t="s">
        <v>13</v>
      </c>
      <c r="E29" s="4" t="s">
        <v>14</v>
      </c>
    </row>
    <row r="30" spans="3:5" x14ac:dyDescent="0.25">
      <c r="C30" s="1">
        <v>608</v>
      </c>
      <c r="D30" s="2" t="s">
        <v>6</v>
      </c>
      <c r="E30" s="2" t="s">
        <v>9</v>
      </c>
    </row>
    <row r="31" spans="3:5" x14ac:dyDescent="0.25">
      <c r="C31" s="3">
        <v>561</v>
      </c>
      <c r="D31" s="4" t="s">
        <v>2</v>
      </c>
      <c r="E31" s="4" t="s">
        <v>12</v>
      </c>
    </row>
    <row r="32" spans="3:5" x14ac:dyDescent="0.25">
      <c r="C32" s="1">
        <v>357</v>
      </c>
      <c r="D32" s="2" t="s">
        <v>13</v>
      </c>
      <c r="E32" s="2" t="s">
        <v>3</v>
      </c>
    </row>
    <row r="33" spans="3:5" x14ac:dyDescent="0.25">
      <c r="C33" s="3">
        <v>1688</v>
      </c>
      <c r="D33" s="4" t="s">
        <v>11</v>
      </c>
      <c r="E33" s="4" t="s">
        <v>9</v>
      </c>
    </row>
    <row r="34" spans="3:5" x14ac:dyDescent="0.25">
      <c r="C34" s="1">
        <v>972</v>
      </c>
      <c r="D34" s="2" t="s">
        <v>6</v>
      </c>
      <c r="E34" s="2" t="s">
        <v>12</v>
      </c>
    </row>
    <row r="35" spans="3:5" x14ac:dyDescent="0.25">
      <c r="C35" s="3">
        <v>568</v>
      </c>
      <c r="D35" s="4" t="s">
        <v>4</v>
      </c>
      <c r="E35" s="4" t="s">
        <v>14</v>
      </c>
    </row>
    <row r="36" spans="3:5" x14ac:dyDescent="0.25">
      <c r="C36" s="1">
        <v>632</v>
      </c>
      <c r="D36" s="2" t="s">
        <v>11</v>
      </c>
      <c r="E36" s="2" t="s">
        <v>14</v>
      </c>
    </row>
    <row r="37" spans="3:5" x14ac:dyDescent="0.25">
      <c r="C37" s="3">
        <v>551</v>
      </c>
      <c r="D37" s="4" t="s">
        <v>13</v>
      </c>
      <c r="E37" s="4" t="s">
        <v>10</v>
      </c>
    </row>
    <row r="38" spans="3:5" x14ac:dyDescent="0.25">
      <c r="C38" s="1">
        <v>948</v>
      </c>
      <c r="D38" s="2" t="s">
        <v>4</v>
      </c>
      <c r="E38" s="2" t="s">
        <v>8</v>
      </c>
    </row>
    <row r="39" spans="3:5" x14ac:dyDescent="0.25">
      <c r="C39" s="3">
        <v>1358</v>
      </c>
      <c r="D39" s="4" t="s">
        <v>2</v>
      </c>
      <c r="E39" s="4" t="s">
        <v>5</v>
      </c>
    </row>
    <row r="40" spans="3:5" x14ac:dyDescent="0.25">
      <c r="C40" s="1">
        <v>135</v>
      </c>
      <c r="D40" s="2" t="s">
        <v>2</v>
      </c>
      <c r="E40" s="2" t="s">
        <v>14</v>
      </c>
    </row>
    <row r="41" spans="3:5" x14ac:dyDescent="0.25">
      <c r="C41" s="3">
        <v>849</v>
      </c>
      <c r="D41" s="4" t="s">
        <v>11</v>
      </c>
      <c r="E41" s="4" t="s">
        <v>3</v>
      </c>
    </row>
    <row r="42" spans="3:5" x14ac:dyDescent="0.25">
      <c r="C42" s="1">
        <v>158</v>
      </c>
      <c r="D42" s="2" t="s">
        <v>13</v>
      </c>
      <c r="E42" s="2" t="s">
        <v>8</v>
      </c>
    </row>
    <row r="43" spans="3:5" x14ac:dyDescent="0.25">
      <c r="C43" s="3">
        <v>1889</v>
      </c>
      <c r="D43" s="4" t="s">
        <v>11</v>
      </c>
      <c r="E43" s="4" t="s">
        <v>10</v>
      </c>
    </row>
    <row r="44" spans="3:5" x14ac:dyDescent="0.25">
      <c r="C44" s="1">
        <v>651</v>
      </c>
      <c r="D44" s="2" t="s">
        <v>13</v>
      </c>
      <c r="E44" s="2" t="s">
        <v>5</v>
      </c>
    </row>
    <row r="45" spans="3:5" x14ac:dyDescent="0.25">
      <c r="C45" s="3">
        <v>651</v>
      </c>
      <c r="D45" s="4" t="s">
        <v>6</v>
      </c>
      <c r="E45" s="4" t="s">
        <v>3</v>
      </c>
    </row>
  </sheetData>
  <mergeCells count="1">
    <mergeCell ref="C3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36F5-D48F-4192-A007-5290E7AE2E42}">
  <dimension ref="A2:G39"/>
  <sheetViews>
    <sheetView topLeftCell="A10" workbookViewId="0">
      <selection activeCell="F12" sqref="F12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21.7109375" bestFit="1" customWidth="1"/>
    <col min="4" max="4" width="12.5703125" bestFit="1" customWidth="1"/>
    <col min="5" max="5" width="7.42578125" bestFit="1" customWidth="1"/>
    <col min="6" max="6" width="10.85546875" bestFit="1" customWidth="1"/>
    <col min="7" max="7" width="12.5703125" bestFit="1" customWidth="1"/>
  </cols>
  <sheetData>
    <row r="2" spans="1:3" x14ac:dyDescent="0.25">
      <c r="A2" s="8" t="s">
        <v>22</v>
      </c>
    </row>
    <row r="4" spans="1:3" x14ac:dyDescent="0.25">
      <c r="A4" s="6" t="s">
        <v>18</v>
      </c>
      <c r="B4" t="s">
        <v>17</v>
      </c>
      <c r="C4" t="s">
        <v>21</v>
      </c>
    </row>
    <row r="5" spans="1:3" x14ac:dyDescent="0.25">
      <c r="A5" s="7" t="s">
        <v>2</v>
      </c>
      <c r="B5">
        <v>8177</v>
      </c>
      <c r="C5">
        <v>1022.125</v>
      </c>
    </row>
    <row r="6" spans="1:3" x14ac:dyDescent="0.25">
      <c r="A6" s="7" t="s">
        <v>6</v>
      </c>
      <c r="B6">
        <v>4877</v>
      </c>
      <c r="C6">
        <v>609.625</v>
      </c>
    </row>
    <row r="7" spans="1:3" x14ac:dyDescent="0.25">
      <c r="A7" s="7" t="s">
        <v>11</v>
      </c>
      <c r="B7">
        <v>7761</v>
      </c>
      <c r="C7">
        <v>970.125</v>
      </c>
    </row>
    <row r="8" spans="1:3" x14ac:dyDescent="0.25">
      <c r="A8" s="7" t="s">
        <v>4</v>
      </c>
      <c r="B8">
        <v>15071</v>
      </c>
      <c r="C8">
        <v>1883.875</v>
      </c>
    </row>
    <row r="9" spans="1:3" x14ac:dyDescent="0.25">
      <c r="A9" s="7" t="s">
        <v>13</v>
      </c>
      <c r="B9">
        <v>4188</v>
      </c>
      <c r="C9">
        <v>523.5</v>
      </c>
    </row>
    <row r="10" spans="1:3" x14ac:dyDescent="0.25">
      <c r="A10" s="7" t="s">
        <v>19</v>
      </c>
      <c r="B10">
        <v>40074</v>
      </c>
      <c r="C10">
        <v>1001.85</v>
      </c>
    </row>
    <row r="13" spans="1:3" x14ac:dyDescent="0.25">
      <c r="A13" s="8" t="s">
        <v>23</v>
      </c>
    </row>
    <row r="15" spans="1:3" x14ac:dyDescent="0.25">
      <c r="A15" s="6" t="s">
        <v>18</v>
      </c>
      <c r="B15" t="s">
        <v>17</v>
      </c>
      <c r="C15" t="s">
        <v>21</v>
      </c>
    </row>
    <row r="16" spans="1:3" x14ac:dyDescent="0.25">
      <c r="A16" s="7" t="s">
        <v>5</v>
      </c>
      <c r="B16">
        <v>14127</v>
      </c>
      <c r="C16">
        <v>2825.4</v>
      </c>
    </row>
    <row r="17" spans="1:7" x14ac:dyDescent="0.25">
      <c r="A17" s="7" t="s">
        <v>9</v>
      </c>
      <c r="B17">
        <v>5253</v>
      </c>
      <c r="C17">
        <v>1050.5999999999999</v>
      </c>
    </row>
    <row r="18" spans="1:7" x14ac:dyDescent="0.25">
      <c r="A18" s="7" t="s">
        <v>10</v>
      </c>
      <c r="B18">
        <v>4965</v>
      </c>
      <c r="C18">
        <v>993</v>
      </c>
    </row>
    <row r="19" spans="1:7" x14ac:dyDescent="0.25">
      <c r="A19" s="7" t="s">
        <v>7</v>
      </c>
      <c r="B19">
        <v>6247</v>
      </c>
      <c r="C19">
        <v>1249.4000000000001</v>
      </c>
    </row>
    <row r="20" spans="1:7" x14ac:dyDescent="0.25">
      <c r="A20" s="7" t="s">
        <v>8</v>
      </c>
      <c r="B20">
        <v>2240</v>
      </c>
      <c r="C20">
        <v>448</v>
      </c>
    </row>
    <row r="21" spans="1:7" x14ac:dyDescent="0.25">
      <c r="A21" s="7" t="s">
        <v>14</v>
      </c>
      <c r="B21">
        <v>1887</v>
      </c>
      <c r="C21">
        <v>377.4</v>
      </c>
    </row>
    <row r="22" spans="1:7" x14ac:dyDescent="0.25">
      <c r="A22" s="7" t="s">
        <v>12</v>
      </c>
      <c r="B22">
        <v>2661</v>
      </c>
      <c r="C22">
        <v>532.20000000000005</v>
      </c>
    </row>
    <row r="23" spans="1:7" x14ac:dyDescent="0.25">
      <c r="A23" s="7" t="s">
        <v>3</v>
      </c>
      <c r="B23">
        <v>2694</v>
      </c>
      <c r="C23">
        <v>538.79999999999995</v>
      </c>
    </row>
    <row r="24" spans="1:7" x14ac:dyDescent="0.25">
      <c r="A24" s="7" t="s">
        <v>19</v>
      </c>
      <c r="B24">
        <v>40074</v>
      </c>
      <c r="C24">
        <v>1001.85</v>
      </c>
    </row>
    <row r="27" spans="1:7" x14ac:dyDescent="0.25">
      <c r="A27" s="8" t="s">
        <v>24</v>
      </c>
    </row>
    <row r="29" spans="1:7" x14ac:dyDescent="0.25">
      <c r="A29" s="6" t="s">
        <v>17</v>
      </c>
      <c r="B29" s="6" t="s">
        <v>20</v>
      </c>
    </row>
    <row r="30" spans="1:7" x14ac:dyDescent="0.25">
      <c r="A30" s="6" t="s">
        <v>18</v>
      </c>
      <c r="B30" t="s">
        <v>2</v>
      </c>
      <c r="C30" t="s">
        <v>6</v>
      </c>
      <c r="D30" t="s">
        <v>11</v>
      </c>
      <c r="E30" t="s">
        <v>4</v>
      </c>
      <c r="F30" t="s">
        <v>13</v>
      </c>
      <c r="G30" t="s">
        <v>19</v>
      </c>
    </row>
    <row r="31" spans="1:7" x14ac:dyDescent="0.25">
      <c r="A31" s="7" t="s">
        <v>5</v>
      </c>
      <c r="B31">
        <v>1358</v>
      </c>
      <c r="C31">
        <v>972</v>
      </c>
      <c r="D31">
        <v>1579</v>
      </c>
      <c r="E31">
        <v>9567</v>
      </c>
      <c r="F31">
        <v>651</v>
      </c>
      <c r="G31">
        <v>14127</v>
      </c>
    </row>
    <row r="32" spans="1:7" x14ac:dyDescent="0.25">
      <c r="A32" s="7" t="s">
        <v>9</v>
      </c>
      <c r="B32">
        <v>849</v>
      </c>
      <c r="C32">
        <v>608</v>
      </c>
      <c r="D32">
        <v>1688</v>
      </c>
      <c r="E32">
        <v>1793</v>
      </c>
      <c r="F32">
        <v>315</v>
      </c>
      <c r="G32">
        <v>5253</v>
      </c>
    </row>
    <row r="33" spans="1:7" x14ac:dyDescent="0.25">
      <c r="A33" s="7" t="s">
        <v>10</v>
      </c>
      <c r="B33">
        <v>1355</v>
      </c>
      <c r="C33">
        <v>552</v>
      </c>
      <c r="D33">
        <v>1889</v>
      </c>
      <c r="E33">
        <v>618</v>
      </c>
      <c r="F33">
        <v>551</v>
      </c>
      <c r="G33">
        <v>4965</v>
      </c>
    </row>
    <row r="34" spans="1:7" x14ac:dyDescent="0.25">
      <c r="A34" s="7" t="s">
        <v>7</v>
      </c>
      <c r="B34">
        <v>3155</v>
      </c>
      <c r="C34">
        <v>542</v>
      </c>
      <c r="D34">
        <v>316</v>
      </c>
      <c r="E34">
        <v>547</v>
      </c>
      <c r="F34">
        <v>1687</v>
      </c>
      <c r="G34">
        <v>6247</v>
      </c>
    </row>
    <row r="35" spans="1:7" x14ac:dyDescent="0.25">
      <c r="A35" s="7" t="s">
        <v>8</v>
      </c>
      <c r="B35">
        <v>173</v>
      </c>
      <c r="C35">
        <v>346</v>
      </c>
      <c r="D35">
        <v>615</v>
      </c>
      <c r="E35">
        <v>948</v>
      </c>
      <c r="F35">
        <v>158</v>
      </c>
      <c r="G35">
        <v>2240</v>
      </c>
    </row>
    <row r="36" spans="1:7" x14ac:dyDescent="0.25">
      <c r="A36" s="7" t="s">
        <v>14</v>
      </c>
      <c r="B36">
        <v>135</v>
      </c>
      <c r="C36">
        <v>234</v>
      </c>
      <c r="D36">
        <v>632</v>
      </c>
      <c r="E36">
        <v>568</v>
      </c>
      <c r="F36">
        <v>318</v>
      </c>
      <c r="G36">
        <v>1887</v>
      </c>
    </row>
    <row r="37" spans="1:7" x14ac:dyDescent="0.25">
      <c r="A37" s="7" t="s">
        <v>12</v>
      </c>
      <c r="B37">
        <v>561</v>
      </c>
      <c r="C37">
        <v>972</v>
      </c>
      <c r="D37">
        <v>193</v>
      </c>
      <c r="E37">
        <v>784</v>
      </c>
      <c r="F37">
        <v>151</v>
      </c>
      <c r="G37">
        <v>2661</v>
      </c>
    </row>
    <row r="38" spans="1:7" x14ac:dyDescent="0.25">
      <c r="A38" s="7" t="s">
        <v>3</v>
      </c>
      <c r="B38">
        <v>591</v>
      </c>
      <c r="C38">
        <v>651</v>
      </c>
      <c r="D38">
        <v>849</v>
      </c>
      <c r="E38">
        <v>246</v>
      </c>
      <c r="F38">
        <v>357</v>
      </c>
      <c r="G38">
        <v>2694</v>
      </c>
    </row>
    <row r="39" spans="1:7" x14ac:dyDescent="0.25">
      <c r="A39" s="7" t="s">
        <v>19</v>
      </c>
      <c r="B39">
        <v>8177</v>
      </c>
      <c r="C39">
        <v>4877</v>
      </c>
      <c r="D39">
        <v>7761</v>
      </c>
      <c r="E39">
        <v>15071</v>
      </c>
      <c r="F39">
        <v>4188</v>
      </c>
      <c r="G39">
        <v>40074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9513-050D-4543-BE6E-0AE50D22A98C}">
  <dimension ref="B5:H24"/>
  <sheetViews>
    <sheetView workbookViewId="0">
      <selection activeCell="I19" sqref="I19"/>
    </sheetView>
  </sheetViews>
  <sheetFormatPr baseColWidth="10" defaultRowHeight="15" x14ac:dyDescent="0.25"/>
  <cols>
    <col min="2" max="2" width="11.5703125" customWidth="1"/>
    <col min="3" max="7" width="14.5703125" customWidth="1"/>
    <col min="8" max="8" width="16.7109375" customWidth="1"/>
  </cols>
  <sheetData>
    <row r="5" spans="2:8" x14ac:dyDescent="0.25">
      <c r="B5" s="11" t="s">
        <v>25</v>
      </c>
      <c r="C5" s="11" t="s">
        <v>26</v>
      </c>
      <c r="D5" s="11" t="s">
        <v>27</v>
      </c>
      <c r="E5" s="11" t="s">
        <v>28</v>
      </c>
      <c r="F5" s="11" t="s">
        <v>29</v>
      </c>
      <c r="G5" s="11" t="s">
        <v>31</v>
      </c>
      <c r="H5" s="11" t="s">
        <v>30</v>
      </c>
    </row>
    <row r="6" spans="2:8" x14ac:dyDescent="0.25">
      <c r="B6" s="12">
        <v>1</v>
      </c>
      <c r="C6" s="18">
        <v>120</v>
      </c>
      <c r="D6" s="9">
        <v>3</v>
      </c>
      <c r="E6" s="18">
        <v>360</v>
      </c>
      <c r="F6" s="15">
        <f>IF(AND(Tableau4[[#This Row],[Colonne4]]&lt;=999,Tableau4[[#This Row],[Colonne4]]&gt;=100),5%,IF(Tableau4[[#This Row],[Colonne4]]&gt;=1000,10%,0%))</f>
        <v>0.05</v>
      </c>
      <c r="G6" s="18">
        <f>Tableau4[[#This Row],[Colonne4]]*Tableau4[[#This Row],[Colonne5]]</f>
        <v>18</v>
      </c>
      <c r="H6" s="18">
        <f>Tableau4[[#This Row],[Colonne4]]-Tableau4[[#This Row],[Colonne6]]</f>
        <v>342</v>
      </c>
    </row>
    <row r="7" spans="2:8" x14ac:dyDescent="0.25">
      <c r="B7" s="12">
        <v>2</v>
      </c>
      <c r="C7" s="18">
        <v>56</v>
      </c>
      <c r="D7" s="9">
        <v>5</v>
      </c>
      <c r="E7" s="18">
        <v>280</v>
      </c>
      <c r="F7" s="15">
        <f>IF(AND(Tableau4[[#This Row],[Colonne4]]&lt;=999,Tableau4[[#This Row],[Colonne4]]&gt;=100),5%,IF(Tableau4[[#This Row],[Colonne4]]&gt;=1000,10%,0%))</f>
        <v>0.05</v>
      </c>
      <c r="G7" s="18">
        <f>Tableau4[[#This Row],[Colonne4]]*Tableau4[[#This Row],[Colonne5]]</f>
        <v>14</v>
      </c>
      <c r="H7" s="18">
        <f>Tableau4[[#This Row],[Colonne4]]-Tableau4[[#This Row],[Colonne6]]</f>
        <v>266</v>
      </c>
    </row>
    <row r="8" spans="2:8" x14ac:dyDescent="0.25">
      <c r="B8" s="12">
        <v>3</v>
      </c>
      <c r="C8" s="18">
        <v>70</v>
      </c>
      <c r="D8" s="9">
        <v>2</v>
      </c>
      <c r="E8" s="18">
        <v>140</v>
      </c>
      <c r="F8" s="15">
        <f>IF(AND(Tableau4[[#This Row],[Colonne4]]&lt;=999,Tableau4[[#This Row],[Colonne4]]&gt;=100),5%,IF(Tableau4[[#This Row],[Colonne4]]&gt;=1000,10%,0%))</f>
        <v>0.05</v>
      </c>
      <c r="G8" s="18">
        <f>Tableau4[[#This Row],[Colonne4]]*Tableau4[[#This Row],[Colonne5]]</f>
        <v>7</v>
      </c>
      <c r="H8" s="18">
        <f>Tableau4[[#This Row],[Colonne4]]-Tableau4[[#This Row],[Colonne6]]</f>
        <v>133</v>
      </c>
    </row>
    <row r="9" spans="2:8" x14ac:dyDescent="0.25">
      <c r="B9" s="12">
        <v>4</v>
      </c>
      <c r="C9" s="18">
        <v>430</v>
      </c>
      <c r="D9" s="9">
        <v>7</v>
      </c>
      <c r="E9" s="18">
        <v>3010</v>
      </c>
      <c r="F9" s="15">
        <f>IF(AND(Tableau4[[#This Row],[Colonne4]]&lt;=999,Tableau4[[#This Row],[Colonne4]]&gt;=100),5%,IF(Tableau4[[#This Row],[Colonne4]]&gt;=1000,10%,0%))</f>
        <v>0.1</v>
      </c>
      <c r="G9" s="18">
        <f>Tableau4[[#This Row],[Colonne4]]*Tableau4[[#This Row],[Colonne5]]</f>
        <v>301</v>
      </c>
      <c r="H9" s="18">
        <f>Tableau4[[#This Row],[Colonne4]]-Tableau4[[#This Row],[Colonne6]]</f>
        <v>2709</v>
      </c>
    </row>
    <row r="10" spans="2:8" x14ac:dyDescent="0.25">
      <c r="B10" s="12">
        <v>5</v>
      </c>
      <c r="C10" s="18">
        <v>230</v>
      </c>
      <c r="D10" s="9">
        <v>23</v>
      </c>
      <c r="E10" s="18">
        <v>5290</v>
      </c>
      <c r="F10" s="15">
        <f>IF(AND(Tableau4[[#This Row],[Colonne4]]&lt;=999,Tableau4[[#This Row],[Colonne4]]&gt;=100),5%,IF(Tableau4[[#This Row],[Colonne4]]&gt;=1000,10%,0%))</f>
        <v>0.1</v>
      </c>
      <c r="G10" s="18">
        <f>Tableau4[[#This Row],[Colonne4]]*Tableau4[[#This Row],[Colonne5]]</f>
        <v>529</v>
      </c>
      <c r="H10" s="18">
        <f>Tableau4[[#This Row],[Colonne4]]-Tableau4[[#This Row],[Colonne6]]</f>
        <v>4761</v>
      </c>
    </row>
    <row r="11" spans="2:8" x14ac:dyDescent="0.25">
      <c r="B11" s="12">
        <v>6</v>
      </c>
      <c r="C11" s="18">
        <v>10</v>
      </c>
      <c r="D11" s="9">
        <v>2</v>
      </c>
      <c r="E11" s="18">
        <v>20</v>
      </c>
      <c r="F11" s="15">
        <f>IF(AND(Tableau4[[#This Row],[Colonne4]]&lt;=999,Tableau4[[#This Row],[Colonne4]]&gt;=100),5%,IF(Tableau4[[#This Row],[Colonne4]]&gt;=1000,10%,0%))</f>
        <v>0</v>
      </c>
      <c r="G11" s="18">
        <f>Tableau4[[#This Row],[Colonne4]]*Tableau4[[#This Row],[Colonne5]]</f>
        <v>0</v>
      </c>
      <c r="H11" s="18">
        <f>Tableau4[[#This Row],[Colonne4]]-Tableau4[[#This Row],[Colonne6]]</f>
        <v>20</v>
      </c>
    </row>
    <row r="12" spans="2:8" x14ac:dyDescent="0.25">
      <c r="B12" s="12">
        <v>7</v>
      </c>
      <c r="C12" s="18">
        <v>5</v>
      </c>
      <c r="D12" s="9">
        <v>8</v>
      </c>
      <c r="E12" s="18">
        <v>40</v>
      </c>
      <c r="F12" s="15">
        <f>IF(AND(Tableau4[[#This Row],[Colonne4]]&lt;=999,Tableau4[[#This Row],[Colonne4]]&gt;=100),5%,IF(Tableau4[[#This Row],[Colonne4]]&gt;=1000,10%,0%))</f>
        <v>0</v>
      </c>
      <c r="G12" s="18">
        <f>Tableau4[[#This Row],[Colonne4]]*Tableau4[[#This Row],[Colonne5]]</f>
        <v>0</v>
      </c>
      <c r="H12" s="18">
        <f>Tableau4[[#This Row],[Colonne4]]-Tableau4[[#This Row],[Colonne6]]</f>
        <v>40</v>
      </c>
    </row>
    <row r="13" spans="2:8" x14ac:dyDescent="0.25">
      <c r="B13" s="12">
        <v>8</v>
      </c>
      <c r="C13" s="18">
        <v>5040</v>
      </c>
      <c r="D13" s="9">
        <v>1</v>
      </c>
      <c r="E13" s="18">
        <v>5040</v>
      </c>
      <c r="F13" s="15">
        <f>IF(AND(Tableau4[[#This Row],[Colonne4]]&lt;=999,Tableau4[[#This Row],[Colonne4]]&gt;=100),5%,IF(Tableau4[[#This Row],[Colonne4]]&gt;=1000,10%,0%))</f>
        <v>0.1</v>
      </c>
      <c r="G13" s="18">
        <f>Tableau4[[#This Row],[Colonne4]]*Tableau4[[#This Row],[Colonne5]]</f>
        <v>504</v>
      </c>
      <c r="H13" s="18">
        <f>Tableau4[[#This Row],[Colonne4]]-Tableau4[[#This Row],[Colonne6]]</f>
        <v>4536</v>
      </c>
    </row>
    <row r="14" spans="2:8" x14ac:dyDescent="0.25">
      <c r="B14" s="12">
        <v>9</v>
      </c>
      <c r="C14" s="18">
        <v>1200</v>
      </c>
      <c r="D14" s="9">
        <v>3</v>
      </c>
      <c r="E14" s="18">
        <v>3600</v>
      </c>
      <c r="F14" s="15">
        <f>IF(AND(Tableau4[[#This Row],[Colonne4]]&lt;=999,Tableau4[[#This Row],[Colonne4]]&gt;=100),5%,IF(Tableau4[[#This Row],[Colonne4]]&gt;=1000,10%,0%))</f>
        <v>0.1</v>
      </c>
      <c r="G14" s="18">
        <f>Tableau4[[#This Row],[Colonne4]]*Tableau4[[#This Row],[Colonne5]]</f>
        <v>360</v>
      </c>
      <c r="H14" s="18">
        <f>Tableau4[[#This Row],[Colonne4]]-Tableau4[[#This Row],[Colonne6]]</f>
        <v>3240</v>
      </c>
    </row>
    <row r="15" spans="2:8" x14ac:dyDescent="0.25">
      <c r="B15" s="12">
        <v>10</v>
      </c>
      <c r="C15" s="18">
        <v>480</v>
      </c>
      <c r="D15" s="9">
        <v>4</v>
      </c>
      <c r="E15" s="18">
        <v>1920</v>
      </c>
      <c r="F15" s="15">
        <f>IF(AND(Tableau4[[#This Row],[Colonne4]]&lt;=999,Tableau4[[#This Row],[Colonne4]]&gt;=100),5%,IF(Tableau4[[#This Row],[Colonne4]]&gt;=1000,10%,0%))</f>
        <v>0.1</v>
      </c>
      <c r="G15" s="18">
        <f>Tableau4[[#This Row],[Colonne4]]*Tableau4[[#This Row],[Colonne5]]</f>
        <v>192</v>
      </c>
      <c r="H15" s="18">
        <f>Tableau4[[#This Row],[Colonne4]]-Tableau4[[#This Row],[Colonne6]]</f>
        <v>1728</v>
      </c>
    </row>
    <row r="16" spans="2:8" x14ac:dyDescent="0.25">
      <c r="B16" s="12">
        <v>11</v>
      </c>
      <c r="C16" s="18">
        <v>33</v>
      </c>
      <c r="D16" s="9">
        <v>5</v>
      </c>
      <c r="E16" s="18">
        <v>165</v>
      </c>
      <c r="F16" s="15">
        <f>IF(AND(Tableau4[[#This Row],[Colonne4]]&lt;=999,Tableau4[[#This Row],[Colonne4]]&gt;=100),5%,IF(Tableau4[[#This Row],[Colonne4]]&gt;=1000,10%,0%))</f>
        <v>0.05</v>
      </c>
      <c r="G16" s="18">
        <f>Tableau4[[#This Row],[Colonne4]]*Tableau4[[#This Row],[Colonne5]]</f>
        <v>8.25</v>
      </c>
      <c r="H16" s="18">
        <f>Tableau4[[#This Row],[Colonne4]]-Tableau4[[#This Row],[Colonne6]]</f>
        <v>156.75</v>
      </c>
    </row>
    <row r="17" spans="2:8" x14ac:dyDescent="0.25">
      <c r="B17" s="12">
        <v>12</v>
      </c>
      <c r="C17" s="18">
        <v>1200</v>
      </c>
      <c r="D17" s="9">
        <v>2</v>
      </c>
      <c r="E17" s="18">
        <v>2400</v>
      </c>
      <c r="F17" s="15">
        <f>IF(AND(Tableau4[[#This Row],[Colonne4]]&lt;=999,Tableau4[[#This Row],[Colonne4]]&gt;=100),5%,IF(Tableau4[[#This Row],[Colonne4]]&gt;=1000,10%,0%))</f>
        <v>0.1</v>
      </c>
      <c r="G17" s="18">
        <f>Tableau4[[#This Row],[Colonne4]]*Tableau4[[#This Row],[Colonne5]]</f>
        <v>240</v>
      </c>
      <c r="H17" s="18">
        <f>Tableau4[[#This Row],[Colonne4]]-Tableau4[[#This Row],[Colonne6]]</f>
        <v>2160</v>
      </c>
    </row>
    <row r="18" spans="2:8" x14ac:dyDescent="0.25">
      <c r="B18" s="12">
        <v>13</v>
      </c>
      <c r="C18" s="18">
        <v>15</v>
      </c>
      <c r="D18" s="9">
        <v>10</v>
      </c>
      <c r="E18" s="18">
        <v>150</v>
      </c>
      <c r="F18" s="15">
        <f>IF(AND(Tableau4[[#This Row],[Colonne4]]&lt;=999,Tableau4[[#This Row],[Colonne4]]&gt;=100),5%,IF(Tableau4[[#This Row],[Colonne4]]&gt;=1000,10%,0%))</f>
        <v>0.05</v>
      </c>
      <c r="G18" s="18">
        <f>Tableau4[[#This Row],[Colonne4]]*Tableau4[[#This Row],[Colonne5]]</f>
        <v>7.5</v>
      </c>
      <c r="H18" s="18">
        <f>Tableau4[[#This Row],[Colonne4]]-Tableau4[[#This Row],[Colonne6]]</f>
        <v>142.5</v>
      </c>
    </row>
    <row r="19" spans="2:8" x14ac:dyDescent="0.25">
      <c r="B19" s="13">
        <v>14</v>
      </c>
      <c r="C19" s="19">
        <v>24</v>
      </c>
      <c r="D19" s="10">
        <v>5</v>
      </c>
      <c r="E19" s="19">
        <v>120</v>
      </c>
      <c r="F19" s="16">
        <f>IF(AND(Tableau4[[#This Row],[Colonne4]]&lt;=999,Tableau4[[#This Row],[Colonne4]]&gt;=100),5%,IF(Tableau4[[#This Row],[Colonne4]]&gt;=1000,10%,0%))</f>
        <v>0.05</v>
      </c>
      <c r="G19" s="14">
        <f>Tableau4[[#This Row],[Colonne4]]*Tableau4[[#This Row],[Colonne5]]</f>
        <v>6</v>
      </c>
      <c r="H19" s="19">
        <f>Tableau4[[#This Row],[Colonne4]]-Tableau4[[#This Row],[Colonne6]]</f>
        <v>114</v>
      </c>
    </row>
    <row r="20" spans="2:8" ht="15.75" thickBot="1" x14ac:dyDescent="0.3"/>
    <row r="21" spans="2:8" x14ac:dyDescent="0.25">
      <c r="F21" s="26" t="s">
        <v>38</v>
      </c>
      <c r="G21" s="27"/>
      <c r="H21" s="20">
        <f>SUM(Tableau4[[#All],[Colonne7]])</f>
        <v>20348.25</v>
      </c>
    </row>
    <row r="22" spans="2:8" x14ac:dyDescent="0.25">
      <c r="F22" s="24" t="s">
        <v>35</v>
      </c>
      <c r="G22" s="25"/>
      <c r="H22" s="17">
        <v>0.19</v>
      </c>
    </row>
    <row r="23" spans="2:8" x14ac:dyDescent="0.25">
      <c r="F23" s="24" t="s">
        <v>36</v>
      </c>
      <c r="G23" s="25"/>
      <c r="H23" s="21">
        <f>H21*H22</f>
        <v>3866.1675</v>
      </c>
    </row>
    <row r="24" spans="2:8" ht="15.75" thickBot="1" x14ac:dyDescent="0.3">
      <c r="F24" s="28" t="s">
        <v>37</v>
      </c>
      <c r="G24" s="29"/>
      <c r="H24" s="22">
        <f>H21+H23</f>
        <v>24214.4175</v>
      </c>
    </row>
  </sheetData>
  <mergeCells count="4">
    <mergeCell ref="F22:G22"/>
    <mergeCell ref="F21:G21"/>
    <mergeCell ref="F23:G23"/>
    <mergeCell ref="F24:G24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7BC2-56DE-4731-A763-FEA7677C354F}">
  <dimension ref="B4:D14"/>
  <sheetViews>
    <sheetView workbookViewId="0">
      <selection activeCell="D32" sqref="D32"/>
    </sheetView>
  </sheetViews>
  <sheetFormatPr baseColWidth="10" defaultRowHeight="15" x14ac:dyDescent="0.25"/>
  <cols>
    <col min="2" max="4" width="15.5703125" customWidth="1"/>
  </cols>
  <sheetData>
    <row r="4" spans="2:4" x14ac:dyDescent="0.25">
      <c r="B4" s="11" t="s">
        <v>32</v>
      </c>
      <c r="C4" s="11" t="s">
        <v>33</v>
      </c>
      <c r="D4" s="11" t="s">
        <v>34</v>
      </c>
    </row>
    <row r="5" spans="2:4" x14ac:dyDescent="0.25">
      <c r="B5" s="12">
        <v>1</v>
      </c>
      <c r="C5" s="12">
        <v>5</v>
      </c>
      <c r="D5" s="12">
        <f>Tableau5[[#This Row],[Colonne2]]/Tableau5[[#This Row],[Colonne1]]</f>
        <v>5</v>
      </c>
    </row>
    <row r="6" spans="2:4" x14ac:dyDescent="0.25">
      <c r="B6" s="12">
        <v>2</v>
      </c>
      <c r="C6" s="12">
        <v>10</v>
      </c>
      <c r="D6" s="12">
        <f>Tableau5[[#This Row],[Colonne2]]/Tableau5[[#This Row],[Colonne1]]</f>
        <v>5</v>
      </c>
    </row>
    <row r="7" spans="2:4" x14ac:dyDescent="0.25">
      <c r="B7" s="12">
        <v>3</v>
      </c>
      <c r="C7" s="12">
        <v>17</v>
      </c>
      <c r="D7" s="12">
        <f>Tableau5[[#This Row],[Colonne2]]/Tableau5[[#This Row],[Colonne1]]</f>
        <v>5.666666666666667</v>
      </c>
    </row>
    <row r="8" spans="2:4" x14ac:dyDescent="0.25">
      <c r="B8" s="12">
        <v>4</v>
      </c>
      <c r="C8" s="12">
        <v>27</v>
      </c>
      <c r="D8" s="12">
        <f>Tableau5[[#This Row],[Colonne2]]/Tableau5[[#This Row],[Colonne1]]</f>
        <v>6.75</v>
      </c>
    </row>
    <row r="9" spans="2:4" x14ac:dyDescent="0.25">
      <c r="B9" s="12">
        <v>5</v>
      </c>
      <c r="C9" s="12">
        <v>37</v>
      </c>
      <c r="D9" s="12">
        <f>Tableau5[[#This Row],[Colonne2]]/Tableau5[[#This Row],[Colonne1]]</f>
        <v>7.4</v>
      </c>
    </row>
    <row r="10" spans="2:4" x14ac:dyDescent="0.25">
      <c r="B10" s="12">
        <v>6</v>
      </c>
      <c r="C10" s="12">
        <v>49</v>
      </c>
      <c r="D10" s="12">
        <f>Tableau5[[#This Row],[Colonne2]]/Tableau5[[#This Row],[Colonne1]]</f>
        <v>8.1666666666666661</v>
      </c>
    </row>
    <row r="11" spans="2:4" x14ac:dyDescent="0.25">
      <c r="B11" s="12">
        <v>7</v>
      </c>
      <c r="C11" s="12">
        <v>63</v>
      </c>
      <c r="D11" s="12">
        <f>Tableau5[[#This Row],[Colonne2]]/Tableau5[[#This Row],[Colonne1]]</f>
        <v>9</v>
      </c>
    </row>
    <row r="12" spans="2:4" x14ac:dyDescent="0.25">
      <c r="B12" s="12">
        <v>8</v>
      </c>
      <c r="C12" s="12">
        <v>75</v>
      </c>
      <c r="D12" s="12">
        <f>Tableau5[[#This Row],[Colonne2]]/Tableau5[[#This Row],[Colonne1]]</f>
        <v>9.375</v>
      </c>
    </row>
    <row r="13" spans="2:4" x14ac:dyDescent="0.25">
      <c r="B13" s="12">
        <v>9</v>
      </c>
      <c r="C13" s="12">
        <v>83</v>
      </c>
      <c r="D13" s="12">
        <f>Tableau5[[#This Row],[Colonne2]]/Tableau5[[#This Row],[Colonne1]]</f>
        <v>9.2222222222222214</v>
      </c>
    </row>
    <row r="14" spans="2:4" x14ac:dyDescent="0.25">
      <c r="B14" s="13">
        <v>10</v>
      </c>
      <c r="C14" s="13">
        <v>91</v>
      </c>
      <c r="D14" s="13">
        <f>Tableau5[[#This Row],[Colonne2]]/Tableau5[[#This Row],[Colonne1]]</f>
        <v>9.1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Info</vt:lpstr>
      <vt:lpstr>question 1</vt:lpstr>
      <vt:lpstr>Tables</vt:lpstr>
      <vt:lpstr>Facture</vt:lpstr>
      <vt:lpstr>speed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2023-12-28T10:03:57Z</dcterms:created>
  <dcterms:modified xsi:type="dcterms:W3CDTF">2023-12-29T16:37:41Z</dcterms:modified>
</cp:coreProperties>
</file>