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35" activeTab="1"/>
  </bookViews>
  <sheets>
    <sheet name="Equipment" sheetId="1" r:id="rId1"/>
    <sheet name="Summary" sheetId="11" r:id="rId2"/>
    <sheet name="Intel 540 Cycles UEFI" sheetId="23" r:id="rId3"/>
    <sheet name="Intel 540 Jiffies UEFI" sheetId="24" r:id="rId4"/>
    <sheet name="Intel 335 Cycles UEFI" sheetId="21" r:id="rId5"/>
    <sheet name="Intel 335 Jiffies UEFI" sheetId="22" r:id="rId6"/>
    <sheet name="WD SEB Cycles UEFI" sheetId="19" r:id="rId7"/>
    <sheet name="WD SEB Jiffies UEFI" sheetId="20" r:id="rId8"/>
    <sheet name="SeagateSAS RAID Cycles UEFI" sheetId="17" r:id="rId9"/>
    <sheet name="SeagateSAS RAID Jiffies UEFI" sheetId="18" r:id="rId10"/>
    <sheet name="SeagateSAS Cycles UEFI" sheetId="15" r:id="rId11"/>
    <sheet name="SeagateSAS Jiffies UEFI" sheetId="16" r:id="rId12"/>
    <sheet name="Hybrid Cycles BIOS" sheetId="2" r:id="rId13"/>
    <sheet name="Hybrid Jiffies BIOS" sheetId="3" r:id="rId14"/>
    <sheet name="Hybrid Cycles UEFI" sheetId="4" r:id="rId15"/>
    <sheet name="Hybrid Jiffies UEFI" sheetId="5" r:id="rId16"/>
    <sheet name="Raptor Cycles BIOS" sheetId="6" r:id="rId17"/>
    <sheet name="Raptor Jiffies BIOS" sheetId="7" r:id="rId18"/>
    <sheet name="Raptor Cycles UEFI" sheetId="8" r:id="rId19"/>
    <sheet name="Raptor Jiffies UEFI" sheetId="9" r:id="rId20"/>
    <sheet name="WDBlack Cycles BIOS" sheetId="10" r:id="rId21"/>
    <sheet name="WDBlack Jiffies BIOS" sheetId="12" r:id="rId22"/>
    <sheet name="WDBlack Cycles UEFI" sheetId="13" r:id="rId23"/>
    <sheet name="WDBlack Jiffies UEFI" sheetId="14" r:id="rId24"/>
  </sheets>
  <calcPr calcId="152511"/>
</workbook>
</file>

<file path=xl/calcChain.xml><?xml version="1.0" encoding="utf-8"?>
<calcChain xmlns="http://schemas.openxmlformats.org/spreadsheetml/2006/main">
  <c r="M25" i="11" l="1"/>
  <c r="L4" i="11"/>
  <c r="N4" i="11" s="1"/>
  <c r="L5" i="11"/>
  <c r="N5" i="11" s="1"/>
  <c r="L6" i="11"/>
  <c r="M6" i="11" s="1"/>
  <c r="L7" i="11"/>
  <c r="M7" i="11" s="1"/>
  <c r="L8" i="11"/>
  <c r="N8" i="11" s="1"/>
  <c r="L9" i="11"/>
  <c r="N9" i="11" s="1"/>
  <c r="L10" i="11"/>
  <c r="M10" i="11" s="1"/>
  <c r="L11" i="11"/>
  <c r="M11" i="11" s="1"/>
  <c r="L12" i="11"/>
  <c r="N12" i="11" s="1"/>
  <c r="L13" i="11"/>
  <c r="N13" i="11" s="1"/>
  <c r="L14" i="11"/>
  <c r="N14" i="11" s="1"/>
  <c r="L15" i="11"/>
  <c r="M15" i="11" s="1"/>
  <c r="L16" i="11"/>
  <c r="N16" i="11" s="1"/>
  <c r="L17" i="11"/>
  <c r="N17" i="11" s="1"/>
  <c r="L18" i="11"/>
  <c r="N18" i="11" s="1"/>
  <c r="L19" i="11"/>
  <c r="M19" i="11" s="1"/>
  <c r="L20" i="11"/>
  <c r="N20" i="11" s="1"/>
  <c r="L21" i="11"/>
  <c r="N21" i="11" s="1"/>
  <c r="L22" i="11"/>
  <c r="N22" i="11" s="1"/>
  <c r="L3" i="11"/>
  <c r="M3" i="11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5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" i="11"/>
  <c r="M14" i="11" l="1"/>
  <c r="N15" i="11"/>
  <c r="N7" i="11"/>
  <c r="M22" i="11"/>
  <c r="N23" i="11"/>
  <c r="N6" i="11"/>
  <c r="N24" i="11" s="1"/>
  <c r="M21" i="11"/>
  <c r="M13" i="11"/>
  <c r="N19" i="11"/>
  <c r="N11" i="11"/>
  <c r="N3" i="11"/>
  <c r="M18" i="11"/>
  <c r="M9" i="11"/>
  <c r="N10" i="11"/>
  <c r="M17" i="11"/>
  <c r="M5" i="11"/>
  <c r="M20" i="11"/>
  <c r="M16" i="11"/>
  <c r="M12" i="11"/>
  <c r="M8" i="11"/>
  <c r="M4" i="11"/>
  <c r="M24" i="11" l="1"/>
  <c r="M23" i="11"/>
</calcChain>
</file>

<file path=xl/sharedStrings.xml><?xml version="1.0" encoding="utf-8"?>
<sst xmlns="http://schemas.openxmlformats.org/spreadsheetml/2006/main" count="1082" uniqueCount="121">
  <si>
    <t>Hardware</t>
  </si>
  <si>
    <t>Intel Xeon E5-2603v3</t>
  </si>
  <si>
    <t>Intel C610 Series Chipset</t>
  </si>
  <si>
    <t>Platform Controller Hub</t>
  </si>
  <si>
    <t>OS</t>
  </si>
  <si>
    <t>CentOS 7.2.1511</t>
  </si>
  <si>
    <t>Linux Kernel 3.1.0-327.28.3.el7</t>
  </si>
  <si>
    <t>Disks</t>
  </si>
  <si>
    <t>Hybrid</t>
  </si>
  <si>
    <t>PowerEdge T430</t>
  </si>
  <si>
    <t>Label</t>
  </si>
  <si>
    <t>Specs</t>
  </si>
  <si>
    <t>Raptor</t>
  </si>
  <si>
    <t>WDBlack</t>
  </si>
  <si>
    <t>WD SiliconEdge Blue 128 GB SATA SSC-D0128SC-2100</t>
  </si>
  <si>
    <t>SATA</t>
  </si>
  <si>
    <t>6.0Gb/s</t>
  </si>
  <si>
    <t>Intel SSD 335 Series 180GB SandForce SF-2281</t>
  </si>
  <si>
    <t>500 MB/s</t>
  </si>
  <si>
    <t>250 MB/s</t>
  </si>
  <si>
    <t>3.0Gb/s</t>
  </si>
  <si>
    <t>126 MB/s</t>
  </si>
  <si>
    <t>WD Black 2TB 7200 RPM 64MB Cache</t>
  </si>
  <si>
    <t>WD VelociRaptor WD1500HLFS 10000 RPM 150GB 16MB Cache NCQ</t>
  </si>
  <si>
    <t>3.0 Gb/s SAS</t>
  </si>
  <si>
    <t>Intel SSD 540S 480GB</t>
  </si>
  <si>
    <t>560 MB/s</t>
  </si>
  <si>
    <t>Cycles 6 bit</t>
  </si>
  <si>
    <t>Collision test</t>
  </si>
  <si>
    <t xml:space="preserve">Partial collection test </t>
  </si>
  <si>
    <t xml:space="preserve">Markov test </t>
  </si>
  <si>
    <t>Compression test</t>
  </si>
  <si>
    <t>Frequency test</t>
  </si>
  <si>
    <t>p(max)</t>
  </si>
  <si>
    <t>min-entropy</t>
  </si>
  <si>
    <t>Min-entropy</t>
  </si>
  <si>
    <t>Cycles 8 bit</t>
  </si>
  <si>
    <t>Cycles 6 bit no duplicates</t>
  </si>
  <si>
    <t>Cycles 8 bit no duplicates</t>
  </si>
  <si>
    <t xml:space="preserve">*not valid* </t>
  </si>
  <si>
    <t>Jiffies 6 bit</t>
  </si>
  <si>
    <t>Jiffies 8 bit</t>
  </si>
  <si>
    <t>Jiffies 6 bit no duplicates</t>
  </si>
  <si>
    <t>Jiffies 8 bit no duplicates</t>
  </si>
  <si>
    <t>*not valid*</t>
  </si>
  <si>
    <t>BIOS</t>
  </si>
  <si>
    <t>UEFI</t>
  </si>
  <si>
    <t>corrupted data</t>
  </si>
  <si>
    <t>Hybrid Cycles BIOS</t>
  </si>
  <si>
    <t>Hybrid Jiffies BIOS</t>
  </si>
  <si>
    <t>Hybrid Cycles UEFI</t>
  </si>
  <si>
    <t>Hybrid Jiffies UEFI</t>
  </si>
  <si>
    <t>Test</t>
  </si>
  <si>
    <t>Min Entropy 8 bit</t>
  </si>
  <si>
    <t>Raptor Cycles BIOS</t>
  </si>
  <si>
    <t>Raptor Jiffies BIOS</t>
  </si>
  <si>
    <t>WDBlack Cycles BIOS</t>
  </si>
  <si>
    <t>Markov</t>
  </si>
  <si>
    <t>WDBlack Jiffies BIOS</t>
  </si>
  <si>
    <t>WDBlack Cycles UEFI</t>
  </si>
  <si>
    <t>WDBlack Jiffies UEFI</t>
  </si>
  <si>
    <t>Seagate Cheetah 15K.5 SAS ST3300655SS 15000 RPM 16MB Cache</t>
  </si>
  <si>
    <t>SeagateSAS</t>
  </si>
  <si>
    <t>SeagateSAS Cycles UEFI</t>
  </si>
  <si>
    <t>SeagateSAS Jiffies UEFI</t>
  </si>
  <si>
    <t>128 MB/s</t>
  </si>
  <si>
    <t>Disk Speed (MB/s)</t>
  </si>
  <si>
    <t>6.6 ms</t>
  </si>
  <si>
    <t>Seagate Hybrid Drive ST2000DX001 7200 RPM 2TB 8GB Flash 64MB Cache NCQ</t>
  </si>
  <si>
    <t>NAND 210 DISK 158</t>
  </si>
  <si>
    <t>210 MB/s</t>
  </si>
  <si>
    <t>4.2 ms</t>
  </si>
  <si>
    <t>Max Sequential Read / External Transfer</t>
  </si>
  <si>
    <t>Access Time / Latency</t>
  </si>
  <si>
    <t>4.6 ms</t>
  </si>
  <si>
    <t>164 MB/s</t>
  </si>
  <si>
    <t>SeagateSAS RAID Cycles UEFI</t>
  </si>
  <si>
    <t>SeagateSAS RAID Jiffies UEFI</t>
  </si>
  <si>
    <t>0.25 ms</t>
  </si>
  <si>
    <t>0.05 ms</t>
  </si>
  <si>
    <t>0.20 ms</t>
  </si>
  <si>
    <t>2.0 ms</t>
  </si>
  <si>
    <t>WD SEB</t>
  </si>
  <si>
    <t>WD SEB Cycles UEFI</t>
  </si>
  <si>
    <t>WD SEB Jiffies UEFI</t>
  </si>
  <si>
    <t xml:space="preserve">0.719042, </t>
  </si>
  <si>
    <t>Intel 335 Cycles UEFI</t>
  </si>
  <si>
    <t>Intel 335 Jiffies UEFI</t>
  </si>
  <si>
    <t>Intel 335</t>
  </si>
  <si>
    <t>Intel 540 Cycles UEFI</t>
  </si>
  <si>
    <t>Intel 540 Jiffies UEFI</t>
  </si>
  <si>
    <t>Hybrid Cycles</t>
  </si>
  <si>
    <t>Raptor Cycles</t>
  </si>
  <si>
    <t>WDBlack Cycles</t>
  </si>
  <si>
    <t>Cycles UEFI</t>
  </si>
  <si>
    <t>Jiffies UEFI</t>
  </si>
  <si>
    <t>----</t>
  </si>
  <si>
    <t>SeagateSAS RAID</t>
  </si>
  <si>
    <t>Intel 540</t>
  </si>
  <si>
    <t>Reboots</t>
  </si>
  <si>
    <t>Non-duplicate samples per reboot</t>
  </si>
  <si>
    <t>Duplicates %</t>
  </si>
  <si>
    <t>Note: this RHEL kernel is a soft fork of Linux, with backported changes from 4.x.</t>
  </si>
  <si>
    <t>Samples per reboot</t>
  </si>
  <si>
    <t>SeagateSAS Cycles</t>
  </si>
  <si>
    <t>Intel 335 Cycles</t>
  </si>
  <si>
    <t>WD SEB Cycles</t>
  </si>
  <si>
    <t>SeagateSAS RAID Cycles</t>
  </si>
  <si>
    <t>Intel 540 Cycles</t>
  </si>
  <si>
    <t>Samples</t>
  </si>
  <si>
    <t>Non-duplicate samples</t>
  </si>
  <si>
    <t>Access Time/Latency</t>
  </si>
  <si>
    <t>From published specs</t>
  </si>
  <si>
    <t>Labels for Graphs</t>
  </si>
  <si>
    <t>Boot time entropy (Markov)</t>
  </si>
  <si>
    <t>Boot time entropy (Min Entropy)</t>
  </si>
  <si>
    <t>Average SSD in Jiffies</t>
  </si>
  <si>
    <t>Average HDD in Jiffies</t>
  </si>
  <si>
    <t>Jiffies</t>
  </si>
  <si>
    <t>Disk Speed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</si>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</sst>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1" fillId="2" borderId="0" xfId="1"/>
    <xf numFmtId="0" fontId="3" fillId="3" borderId="2" xfId="2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4" borderId="0" xfId="3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4" fillId="4" borderId="0" xfId="3"/>
    <xf numFmtId="0" fontId="0" fillId="0" borderId="0" xfId="0" quotePrefix="1"/>
    <xf numFmtId="0" fontId="0" fillId="0" borderId="0" xfId="0"/>
    <xf numFmtId="0" fontId="2" fillId="0" borderId="1" xfId="0" applyFont="1" applyFill="1" applyBorder="1" applyAlignment="1">
      <alignment horizontal="center" wrapText="1"/>
    </xf>
    <xf numFmtId="9" fontId="0" fillId="0" borderId="0" xfId="4" applyFont="1" applyAlignment="1">
      <alignment horizontal="center"/>
    </xf>
    <xf numFmtId="1" fontId="0" fillId="0" borderId="0" xfId="0" applyNumberFormat="1"/>
    <xf numFmtId="0" fontId="4" fillId="4" borderId="0" xfId="3" applyAlignment="1">
      <alignment horizontal="center" wrapText="1"/>
    </xf>
    <xf numFmtId="2" fontId="0" fillId="0" borderId="0" xfId="0" applyNumberFormat="1" applyAlignment="1">
      <alignment horizontal="center"/>
    </xf>
    <xf numFmtId="2" fontId="4" fillId="4" borderId="0" xfId="3" applyNumberFormat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4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</cellXfs>
  <cellStyles count="5">
    <cellStyle name="Bad" xfId="1" builtinId="27"/>
    <cellStyle name="Input" xfId="2" builtinId="20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BIOS</a:t>
            </a:r>
            <a:r>
              <a:rPr lang="en-US" baseline="0"/>
              <a:t> vs UEFI Min Entropy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Summary!$B$27:$B$29</c:f>
              <c:numCache>
                <c:formatCode>General</c:formatCode>
                <c:ptCount val="3"/>
                <c:pt idx="0">
                  <c:v>0.62870700000000002</c:v>
                </c:pt>
                <c:pt idx="1">
                  <c:v>0.64078500000000005</c:v>
                </c:pt>
                <c:pt idx="2">
                  <c:v>0.67600099999999996</c:v>
                </c:pt>
              </c:numCache>
            </c:numRef>
          </c:val>
        </c:ser>
        <c:ser>
          <c:idx val="1"/>
          <c:order val="1"/>
          <c:tx>
            <c:v>UEFI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Summary!$B$31:$B$38</c:f>
              <c:numCache>
                <c:formatCode>General</c:formatCode>
                <c:ptCount val="8"/>
                <c:pt idx="0">
                  <c:v>0.61450899999999997</c:v>
                </c:pt>
                <c:pt idx="2">
                  <c:v>0.66477299999999995</c:v>
                </c:pt>
                <c:pt idx="3">
                  <c:v>0.63645300000000005</c:v>
                </c:pt>
                <c:pt idx="4">
                  <c:v>0.61212500000000003</c:v>
                </c:pt>
                <c:pt idx="5">
                  <c:v>0.70055699999999999</c:v>
                </c:pt>
                <c:pt idx="6">
                  <c:v>0.70006800000000002</c:v>
                </c:pt>
                <c:pt idx="7">
                  <c:v>0.69834499999999999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20792"/>
        <c:axId val="376221184"/>
      </c:barChart>
      <c:catAx>
        <c:axId val="3762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1184"/>
        <c:crosses val="autoZero"/>
        <c:auto val="1"/>
        <c:lblAlgn val="ctr"/>
        <c:lblOffset val="100"/>
        <c:noMultiLvlLbl val="0"/>
      </c:catAx>
      <c:valAx>
        <c:axId val="376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BIOS</a:t>
            </a:r>
            <a:r>
              <a:rPr lang="en-US" baseline="0"/>
              <a:t> vs UEFI Markov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Summary!$D$27:$D$29</c:f>
              <c:numCache>
                <c:formatCode>General</c:formatCode>
                <c:ptCount val="3"/>
                <c:pt idx="0">
                  <c:v>3.8063799999999999</c:v>
                </c:pt>
                <c:pt idx="1">
                  <c:v>3.6841200000000001</c:v>
                </c:pt>
                <c:pt idx="2">
                  <c:v>3.7084800000000002</c:v>
                </c:pt>
              </c:numCache>
            </c:numRef>
          </c:val>
        </c:ser>
        <c:ser>
          <c:idx val="1"/>
          <c:order val="1"/>
          <c:tx>
            <c:v>UEFI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Summary!$D$31:$D$38</c:f>
              <c:numCache>
                <c:formatCode>General</c:formatCode>
                <c:ptCount val="8"/>
                <c:pt idx="0">
                  <c:v>3.79942</c:v>
                </c:pt>
                <c:pt idx="2">
                  <c:v>3.7432500000000002</c:v>
                </c:pt>
                <c:pt idx="3">
                  <c:v>3.7189700000000001</c:v>
                </c:pt>
                <c:pt idx="4">
                  <c:v>3.7382399999999998</c:v>
                </c:pt>
                <c:pt idx="5">
                  <c:v>3.8336399999999999</c:v>
                </c:pt>
                <c:pt idx="6">
                  <c:v>3.8412700000000002</c:v>
                </c:pt>
                <c:pt idx="7">
                  <c:v>3.8188300000000002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91976"/>
        <c:axId val="378195504"/>
      </c:barChart>
      <c:catAx>
        <c:axId val="37819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5504"/>
        <c:crosses val="autoZero"/>
        <c:auto val="1"/>
        <c:lblAlgn val="ctr"/>
        <c:lblOffset val="100"/>
        <c:noMultiLvlLbl val="0"/>
      </c:catAx>
      <c:valAx>
        <c:axId val="3781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 Jiffies Min 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UEFI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Summary!$B$41:$B$48</c:f>
              <c:numCache>
                <c:formatCode>General</c:formatCode>
                <c:ptCount val="8"/>
                <c:pt idx="0">
                  <c:v>0.61450899999999997</c:v>
                </c:pt>
                <c:pt idx="1">
                  <c:v>0.64078500000000005</c:v>
                </c:pt>
                <c:pt idx="2">
                  <c:v>0.66477299999999995</c:v>
                </c:pt>
                <c:pt idx="3">
                  <c:v>0.63645300000000005</c:v>
                </c:pt>
                <c:pt idx="4">
                  <c:v>0.61212500000000003</c:v>
                </c:pt>
                <c:pt idx="5">
                  <c:v>0.70055699999999999</c:v>
                </c:pt>
                <c:pt idx="6">
                  <c:v>0.70006800000000002</c:v>
                </c:pt>
                <c:pt idx="7">
                  <c:v>0.69834499999999999</c:v>
                </c:pt>
              </c:numCache>
            </c:numRef>
          </c:val>
        </c:ser>
        <c:ser>
          <c:idx val="1"/>
          <c:order val="1"/>
          <c:tx>
            <c:v>Jiffies UEFI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Summary!$B$50:$B$57</c:f>
              <c:numCache>
                <c:formatCode>General</c:formatCode>
                <c:ptCount val="8"/>
                <c:pt idx="0">
                  <c:v>0.41492000000000001</c:v>
                </c:pt>
                <c:pt idx="1">
                  <c:v>0.64809499999999998</c:v>
                </c:pt>
                <c:pt idx="2">
                  <c:v>0.82195799999999997</c:v>
                </c:pt>
                <c:pt idx="3">
                  <c:v>1.07742</c:v>
                </c:pt>
                <c:pt idx="4">
                  <c:v>0.83926199999999995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92760"/>
        <c:axId val="378189624"/>
      </c:barChart>
      <c:catAx>
        <c:axId val="37819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624"/>
        <c:crosses val="autoZero"/>
        <c:auto val="1"/>
        <c:lblAlgn val="ctr"/>
        <c:lblOffset val="100"/>
        <c:noMultiLvlLbl val="0"/>
      </c:catAx>
      <c:valAx>
        <c:axId val="3781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vs Jiffies Markov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Cycles UEFI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Summary!$D$41:$D$48</c:f>
              <c:numCache>
                <c:formatCode>General</c:formatCode>
                <c:ptCount val="8"/>
                <c:pt idx="0">
                  <c:v>3.79942</c:v>
                </c:pt>
                <c:pt idx="1">
                  <c:v>3.6841200000000001</c:v>
                </c:pt>
                <c:pt idx="2">
                  <c:v>3.7432500000000002</c:v>
                </c:pt>
                <c:pt idx="3">
                  <c:v>3.7189700000000001</c:v>
                </c:pt>
                <c:pt idx="4">
                  <c:v>3.7382399999999998</c:v>
                </c:pt>
                <c:pt idx="5">
                  <c:v>3.8336399999999999</c:v>
                </c:pt>
                <c:pt idx="6">
                  <c:v>3.8412700000000002</c:v>
                </c:pt>
                <c:pt idx="7">
                  <c:v>3.8188300000000002</c:v>
                </c:pt>
              </c:numCache>
            </c:numRef>
          </c:val>
        </c:ser>
        <c:ser>
          <c:idx val="1"/>
          <c:order val="1"/>
          <c:tx>
            <c:v>Jiffies UEFI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Summary!$O$4:$O$11</c:f>
              <c:strCache>
                <c:ptCount val="8"/>
                <c:pt idx="0">
                  <c:v>Hybrid</c:v>
                </c:pt>
                <c:pt idx="1">
                  <c:v>Raptor</c:v>
                </c:pt>
                <c:pt idx="2">
                  <c:v>WDBlack</c:v>
                </c:pt>
                <c:pt idx="3">
                  <c:v>SeagateSAS</c:v>
                </c:pt>
                <c:pt idx="4">
                  <c:v>SeagateSAS RAID</c:v>
                </c:pt>
                <c:pt idx="5">
                  <c:v>WD SEB</c:v>
                </c:pt>
                <c:pt idx="6">
                  <c:v>Intel 335</c:v>
                </c:pt>
                <c:pt idx="7">
                  <c:v>Intel 540</c:v>
                </c:pt>
              </c:strCache>
            </c:strRef>
          </c:cat>
          <c:val>
            <c:numRef>
              <c:f>Summary!$D$50:$D$57</c:f>
              <c:numCache>
                <c:formatCode>General</c:formatCode>
                <c:ptCount val="8"/>
                <c:pt idx="0">
                  <c:v>0.73803799999999997</c:v>
                </c:pt>
                <c:pt idx="1">
                  <c:v>0.88889099999999999</c:v>
                </c:pt>
                <c:pt idx="2">
                  <c:v>1.03705</c:v>
                </c:pt>
                <c:pt idx="3">
                  <c:v>1.4049499999999999</c:v>
                </c:pt>
                <c:pt idx="4">
                  <c:v>1.1464799999999999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88840"/>
        <c:axId val="378192368"/>
      </c:barChart>
      <c:catAx>
        <c:axId val="3781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2368"/>
        <c:crosses val="autoZero"/>
        <c:auto val="1"/>
        <c:lblAlgn val="ctr"/>
        <c:lblOffset val="100"/>
        <c:noMultiLvlLbl val="0"/>
      </c:catAx>
      <c:valAx>
        <c:axId val="3781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vs. Entropy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Entropy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Summary!$E$60:$E$67</c:f>
              <c:numCache>
                <c:formatCode>General</c:formatCode>
                <c:ptCount val="8"/>
                <c:pt idx="0">
                  <c:v>210</c:v>
                </c:pt>
                <c:pt idx="1">
                  <c:v>126</c:v>
                </c:pt>
                <c:pt idx="2">
                  <c:v>164</c:v>
                </c:pt>
                <c:pt idx="3">
                  <c:v>128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560</c:v>
                </c:pt>
              </c:numCache>
            </c:numRef>
          </c:xVal>
          <c:yVal>
            <c:numRef>
              <c:f>Summary!$B$60:$B$67</c:f>
              <c:numCache>
                <c:formatCode>General</c:formatCode>
                <c:ptCount val="8"/>
                <c:pt idx="0">
                  <c:v>0.41492000000000001</c:v>
                </c:pt>
                <c:pt idx="1">
                  <c:v>0.64809499999999998</c:v>
                </c:pt>
                <c:pt idx="2">
                  <c:v>0.82195799999999997</c:v>
                </c:pt>
                <c:pt idx="3">
                  <c:v>1.07742</c:v>
                </c:pt>
                <c:pt idx="4">
                  <c:v>0.83926199999999995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yVal>
          <c:smooth val="0"/>
        </c:ser>
        <c:ser>
          <c:idx val="1"/>
          <c:order val="1"/>
          <c:tx>
            <c:v>Markov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Summary!$E$60:$E$67</c:f>
              <c:numCache>
                <c:formatCode>General</c:formatCode>
                <c:ptCount val="8"/>
                <c:pt idx="0">
                  <c:v>210</c:v>
                </c:pt>
                <c:pt idx="1">
                  <c:v>126</c:v>
                </c:pt>
                <c:pt idx="2">
                  <c:v>164</c:v>
                </c:pt>
                <c:pt idx="3">
                  <c:v>128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  <c:pt idx="7">
                  <c:v>560</c:v>
                </c:pt>
              </c:numCache>
            </c:numRef>
          </c:xVal>
          <c:yVal>
            <c:numRef>
              <c:f>Summary!$D$60:$D$67</c:f>
              <c:numCache>
                <c:formatCode>General</c:formatCode>
                <c:ptCount val="8"/>
                <c:pt idx="0">
                  <c:v>0.73803799999999997</c:v>
                </c:pt>
                <c:pt idx="1">
                  <c:v>0.88889099999999999</c:v>
                </c:pt>
                <c:pt idx="2">
                  <c:v>1.03705</c:v>
                </c:pt>
                <c:pt idx="3">
                  <c:v>1.4049499999999999</c:v>
                </c:pt>
                <c:pt idx="4">
                  <c:v>1.1464799999999999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22968"/>
        <c:axId val="574222184"/>
      </c:scatterChart>
      <c:valAx>
        <c:axId val="57422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22184"/>
        <c:crosses val="autoZero"/>
        <c:crossBetween val="midCat"/>
      </c:valAx>
      <c:valAx>
        <c:axId val="5742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2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Access Time vs. Entropy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Entropy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Summary!$F$60:$F$67</c:f>
              <c:numCache>
                <c:formatCode>General</c:formatCode>
                <c:ptCount val="8"/>
                <c:pt idx="0">
                  <c:v>4.2</c:v>
                </c:pt>
                <c:pt idx="1">
                  <c:v>4.5999999999999996</c:v>
                </c:pt>
                <c:pt idx="2">
                  <c:v>2</c:v>
                </c:pt>
                <c:pt idx="3">
                  <c:v>6.6</c:v>
                </c:pt>
                <c:pt idx="5">
                  <c:v>0.25</c:v>
                </c:pt>
                <c:pt idx="6">
                  <c:v>0.2</c:v>
                </c:pt>
                <c:pt idx="7">
                  <c:v>0.05</c:v>
                </c:pt>
              </c:numCache>
            </c:numRef>
          </c:xVal>
          <c:yVal>
            <c:numRef>
              <c:f>Summary!$B$60:$B$67</c:f>
              <c:numCache>
                <c:formatCode>General</c:formatCode>
                <c:ptCount val="8"/>
                <c:pt idx="0">
                  <c:v>0.41492000000000001</c:v>
                </c:pt>
                <c:pt idx="1">
                  <c:v>0.64809499999999998</c:v>
                </c:pt>
                <c:pt idx="2">
                  <c:v>0.82195799999999997</c:v>
                </c:pt>
                <c:pt idx="3">
                  <c:v>1.07742</c:v>
                </c:pt>
                <c:pt idx="4">
                  <c:v>0.83926199999999995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yVal>
          <c:smooth val="0"/>
        </c:ser>
        <c:ser>
          <c:idx val="1"/>
          <c:order val="1"/>
          <c:tx>
            <c:v>Markov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Summary!$F$60:$F$67</c:f>
              <c:numCache>
                <c:formatCode>General</c:formatCode>
                <c:ptCount val="8"/>
                <c:pt idx="0">
                  <c:v>4.2</c:v>
                </c:pt>
                <c:pt idx="1">
                  <c:v>4.5999999999999996</c:v>
                </c:pt>
                <c:pt idx="2">
                  <c:v>2</c:v>
                </c:pt>
                <c:pt idx="3">
                  <c:v>6.6</c:v>
                </c:pt>
                <c:pt idx="5">
                  <c:v>0.25</c:v>
                </c:pt>
                <c:pt idx="6">
                  <c:v>0.2</c:v>
                </c:pt>
                <c:pt idx="7">
                  <c:v>0.05</c:v>
                </c:pt>
              </c:numCache>
            </c:numRef>
          </c:xVal>
          <c:yVal>
            <c:numRef>
              <c:f>Summary!$D$60:$D$67</c:f>
              <c:numCache>
                <c:formatCode>General</c:formatCode>
                <c:ptCount val="8"/>
                <c:pt idx="0">
                  <c:v>0.73803799999999997</c:v>
                </c:pt>
                <c:pt idx="1">
                  <c:v>0.88889099999999999</c:v>
                </c:pt>
                <c:pt idx="2">
                  <c:v>1.03705</c:v>
                </c:pt>
                <c:pt idx="3">
                  <c:v>1.4049499999999999</c:v>
                </c:pt>
                <c:pt idx="4">
                  <c:v>1.1464799999999999</c:v>
                </c:pt>
                <c:pt idx="5">
                  <c:v>0.73010299999999995</c:v>
                </c:pt>
                <c:pt idx="6">
                  <c:v>0.71365299999999998</c:v>
                </c:pt>
                <c:pt idx="7">
                  <c:v>0.69705700000000004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1328"/>
        <c:axId val="462072896"/>
      </c:scatterChart>
      <c:valAx>
        <c:axId val="4620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72896"/>
        <c:crosses val="autoZero"/>
        <c:crossBetween val="midCat"/>
      </c:valAx>
      <c:valAx>
        <c:axId val="462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155575</xdr:colOff>
      <xdr:row>24</xdr:row>
      <xdr:rowOff>0</xdr:rowOff>
    </xdr:from>
    <xdr:to>
      <xdr:col>12</xdr:col>
      <xdr:colOff>596900</xdr:colOff>
      <xdr:row>39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24</xdr:row>
      <xdr:rowOff>44450</xdr:rowOff>
    </xdr:from>
    <xdr:to>
      <xdr:col>19</xdr:col>
      <xdr:colOff>469900</xdr:colOff>
      <xdr:row>39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174625</xdr:colOff>
      <xdr:row>40</xdr:row>
      <xdr:rowOff>0</xdr:rowOff>
    </xdr:from>
    <xdr:to>
      <xdr:col>12</xdr:col>
      <xdr:colOff>596900</xdr:colOff>
      <xdr:row>53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40</xdr:row>
      <xdr:rowOff>25400</xdr:rowOff>
    </xdr:from>
    <xdr:to>
      <xdr:col>19</xdr:col>
      <xdr:colOff>488950</xdr:colOff>
      <xdr:row>54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219075</xdr:colOff>
      <xdr:row>54</xdr:row>
      <xdr:rowOff>139700</xdr:rowOff>
    </xdr:from>
    <xdr:to>
      <xdr:col>11</xdr:col>
      <xdr:colOff>187325</xdr:colOff>
      <xdr:row>69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323850</xdr:colOff>
      <xdr:row>54</xdr:row>
      <xdr:rowOff>165100</xdr:rowOff>
    </xdr:from>
    <xdr:to>
      <xdr:col>17</xdr:col>
      <xdr:colOff>158750</xdr:colOff>
      <xdr:row>69</xdr:row>
      <xdr:rowOff>146050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A8" workbookViewId="0">
      <selection activeCell="A19" sqref="A19"/>
    </sheetView>
  </sheetViews>
  <sheetFormatPr defaultRowHeight="14.5" x14ac:dyDescent="0.35"/>
  <cols>
    <col min="1" max="1" width="15.1796875" customWidth="1"/>
    <col min="2" max="2" width="81.08984375" style="1" customWidth="1"/>
    <col min="3" max="3" width="36.08984375" customWidth="1"/>
    <col min="4" max="4" width="18.453125" style="9" bestFit="1" customWidth="1"/>
    <col min="5" max="5" width="10.81640625" bestFit="1" customWidth="1"/>
  </cols>
  <sheetData>
    <row r="2" spans="1:6" x14ac:dyDescent="0.35">
      <c r="A2" t="s">
        <v>0</v>
      </c>
    </row>
    <row r="3" spans="1:6" x14ac:dyDescent="0.35">
      <c r="A3" t="s">
        <v>9</v>
      </c>
    </row>
    <row r="4" spans="1:6" x14ac:dyDescent="0.35">
      <c r="A4" t="s">
        <v>1</v>
      </c>
    </row>
    <row r="5" spans="1:6" x14ac:dyDescent="0.35">
      <c r="A5" t="s">
        <v>2</v>
      </c>
    </row>
    <row r="6" spans="1:6" x14ac:dyDescent="0.35">
      <c r="A6" t="s">
        <v>3</v>
      </c>
    </row>
    <row r="8" spans="1:6" x14ac:dyDescent="0.35">
      <c r="A8" t="s">
        <v>4</v>
      </c>
    </row>
    <row r="9" spans="1:6" x14ac:dyDescent="0.35">
      <c r="A9" t="s">
        <v>5</v>
      </c>
    </row>
    <row r="10" spans="1:6" x14ac:dyDescent="0.35">
      <c r="A10" t="s">
        <v>6</v>
      </c>
    </row>
    <row r="11" spans="1:6" x14ac:dyDescent="0.35">
      <c r="A11" t="s">
        <v>102</v>
      </c>
      <c r="D11" s="15" t="s">
        <v>69</v>
      </c>
    </row>
    <row r="13" spans="1:6" ht="43.5" x14ac:dyDescent="0.35">
      <c r="A13" t="s">
        <v>7</v>
      </c>
      <c r="D13" s="24" t="s">
        <v>112</v>
      </c>
      <c r="E13" s="24" t="s">
        <v>112</v>
      </c>
    </row>
    <row r="14" spans="1:6" ht="29" x14ac:dyDescent="0.35">
      <c r="A14" s="2" t="s">
        <v>10</v>
      </c>
      <c r="B14" s="3" t="s">
        <v>11</v>
      </c>
      <c r="C14" s="2" t="s">
        <v>15</v>
      </c>
      <c r="D14" s="14" t="s">
        <v>72</v>
      </c>
      <c r="E14" s="2" t="s">
        <v>73</v>
      </c>
      <c r="F14" s="4"/>
    </row>
    <row r="15" spans="1:6" ht="14.5" customHeight="1" x14ac:dyDescent="0.35">
      <c r="A15" t="s">
        <v>8</v>
      </c>
      <c r="B15" s="1" t="s">
        <v>68</v>
      </c>
      <c r="C15" t="s">
        <v>16</v>
      </c>
      <c r="D15" s="15" t="s">
        <v>70</v>
      </c>
      <c r="E15" t="s">
        <v>71</v>
      </c>
    </row>
    <row r="16" spans="1:6" x14ac:dyDescent="0.35">
      <c r="A16" t="s">
        <v>98</v>
      </c>
      <c r="B16" s="1" t="s">
        <v>25</v>
      </c>
      <c r="C16" t="s">
        <v>16</v>
      </c>
      <c r="D16" s="9" t="s">
        <v>26</v>
      </c>
      <c r="E16" t="s">
        <v>79</v>
      </c>
    </row>
    <row r="17" spans="1:5" x14ac:dyDescent="0.35">
      <c r="A17" t="s">
        <v>88</v>
      </c>
      <c r="B17" s="1" t="s">
        <v>17</v>
      </c>
      <c r="C17" t="s">
        <v>16</v>
      </c>
      <c r="D17" s="9" t="s">
        <v>18</v>
      </c>
      <c r="E17" t="s">
        <v>80</v>
      </c>
    </row>
    <row r="18" spans="1:5" x14ac:dyDescent="0.35">
      <c r="A18" t="s">
        <v>12</v>
      </c>
      <c r="B18" s="1" t="s">
        <v>23</v>
      </c>
      <c r="C18" t="s">
        <v>20</v>
      </c>
      <c r="D18" s="9" t="s">
        <v>21</v>
      </c>
      <c r="E18" t="s">
        <v>74</v>
      </c>
    </row>
    <row r="19" spans="1:5" x14ac:dyDescent="0.35">
      <c r="A19" t="s">
        <v>62</v>
      </c>
      <c r="B19" s="1" t="s">
        <v>61</v>
      </c>
      <c r="C19" t="s">
        <v>24</v>
      </c>
      <c r="D19" s="9" t="s">
        <v>65</v>
      </c>
      <c r="E19" t="s">
        <v>67</v>
      </c>
    </row>
    <row r="20" spans="1:5" x14ac:dyDescent="0.35">
      <c r="A20" t="s">
        <v>13</v>
      </c>
      <c r="B20" s="1" t="s">
        <v>22</v>
      </c>
      <c r="C20" t="s">
        <v>16</v>
      </c>
      <c r="D20" s="9" t="s">
        <v>75</v>
      </c>
      <c r="E20" t="s">
        <v>81</v>
      </c>
    </row>
    <row r="21" spans="1:5" x14ac:dyDescent="0.35">
      <c r="A21" t="s">
        <v>82</v>
      </c>
      <c r="B21" s="1" t="s">
        <v>14</v>
      </c>
      <c r="C21" t="s">
        <v>20</v>
      </c>
      <c r="D21" s="9" t="s">
        <v>19</v>
      </c>
      <c r="E21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G18"/>
    </sheetView>
  </sheetViews>
  <sheetFormatPr defaultRowHeight="14.5" x14ac:dyDescent="0.35"/>
  <cols>
    <col min="1" max="1" width="21.36328125" bestFit="1" customWidth="1"/>
    <col min="2" max="2" width="9.81640625" bestFit="1" customWidth="1"/>
    <col min="3" max="3" width="11.179687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1501461</v>
      </c>
      <c r="E2" t="s">
        <v>41</v>
      </c>
      <c r="F2" s="6">
        <v>1501461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0.56488000000000005</v>
      </c>
      <c r="C4">
        <v>0.82398300000000002</v>
      </c>
      <c r="E4" s="8" t="s">
        <v>28</v>
      </c>
      <c r="F4">
        <v>0.55892900000000001</v>
      </c>
      <c r="G4" s="6">
        <v>0.83926199999999995</v>
      </c>
    </row>
    <row r="5" spans="1:7" x14ac:dyDescent="0.35">
      <c r="A5" s="8" t="s">
        <v>29</v>
      </c>
      <c r="B5">
        <v>0.74250400000000005</v>
      </c>
      <c r="C5" s="6">
        <v>0.42952899999999999</v>
      </c>
      <c r="E5" t="s">
        <v>29</v>
      </c>
      <c r="F5">
        <v>0.34440100000000001</v>
      </c>
      <c r="G5">
        <v>1.5378400000000001</v>
      </c>
    </row>
    <row r="6" spans="1:7" x14ac:dyDescent="0.35">
      <c r="A6" t="s">
        <v>30</v>
      </c>
      <c r="B6" s="5">
        <v>6.66815E-45</v>
      </c>
      <c r="C6">
        <v>1.1464799999999999</v>
      </c>
      <c r="E6" t="s">
        <v>30</v>
      </c>
      <c r="F6" s="5">
        <v>6.66815E-45</v>
      </c>
      <c r="G6">
        <v>1.1464799999999999</v>
      </c>
    </row>
    <row r="7" spans="1:7" x14ac:dyDescent="0.35">
      <c r="A7" t="s">
        <v>31</v>
      </c>
      <c r="B7">
        <v>0.61805900000000003</v>
      </c>
      <c r="C7">
        <v>0.69418299999999999</v>
      </c>
      <c r="E7" t="s">
        <v>31</v>
      </c>
      <c r="F7">
        <v>0.46184199999999997</v>
      </c>
      <c r="G7">
        <v>1.11453</v>
      </c>
    </row>
    <row r="8" spans="1:7" x14ac:dyDescent="0.35">
      <c r="A8" t="s">
        <v>32</v>
      </c>
      <c r="B8">
        <v>1.7030099999999999E-2</v>
      </c>
      <c r="C8">
        <v>5.7935499999999998</v>
      </c>
      <c r="E8" t="s">
        <v>32</v>
      </c>
      <c r="F8">
        <v>5.86828E-3</v>
      </c>
      <c r="G8">
        <v>7.1860900000000001</v>
      </c>
    </row>
    <row r="9" spans="1:7" x14ac:dyDescent="0.35">
      <c r="A9" s="6" t="s">
        <v>35</v>
      </c>
      <c r="B9" s="6"/>
      <c r="C9" s="6">
        <v>0.42952899999999999</v>
      </c>
      <c r="E9" s="6" t="s">
        <v>35</v>
      </c>
      <c r="F9" s="6"/>
      <c r="G9" s="6">
        <v>0.83926199999999995</v>
      </c>
    </row>
    <row r="11" spans="1:7" x14ac:dyDescent="0.35">
      <c r="A11" t="s">
        <v>42</v>
      </c>
      <c r="B11" s="6"/>
      <c r="E11" t="s">
        <v>43</v>
      </c>
      <c r="F11" s="6">
        <v>845779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39</v>
      </c>
      <c r="E13" t="s">
        <v>28</v>
      </c>
      <c r="G13" t="s">
        <v>39</v>
      </c>
    </row>
    <row r="14" spans="1:7" x14ac:dyDescent="0.35">
      <c r="A14" s="8" t="s">
        <v>29</v>
      </c>
      <c r="E14" t="s">
        <v>29</v>
      </c>
      <c r="G14" t="s">
        <v>39</v>
      </c>
    </row>
    <row r="15" spans="1:7" x14ac:dyDescent="0.35">
      <c r="A15" t="s">
        <v>30</v>
      </c>
      <c r="B15" s="5"/>
      <c r="E15" s="8" t="s">
        <v>30</v>
      </c>
      <c r="F15" s="5">
        <v>4.8335799999999996E-44</v>
      </c>
      <c r="G15">
        <v>1.12415</v>
      </c>
    </row>
    <row r="16" spans="1:7" x14ac:dyDescent="0.35">
      <c r="A16" t="s">
        <v>31</v>
      </c>
      <c r="E16" t="s">
        <v>31</v>
      </c>
      <c r="G16" t="s">
        <v>39</v>
      </c>
    </row>
    <row r="17" spans="1:7" x14ac:dyDescent="0.35">
      <c r="A17" t="s">
        <v>32</v>
      </c>
      <c r="E17" t="s">
        <v>32</v>
      </c>
      <c r="F17">
        <v>4.5851199999999998E-3</v>
      </c>
      <c r="G17">
        <v>7.4011800000000001</v>
      </c>
    </row>
    <row r="18" spans="1:7" x14ac:dyDescent="0.35">
      <c r="A18" s="6" t="s">
        <v>35</v>
      </c>
      <c r="B18" s="6"/>
      <c r="C18" s="6"/>
      <c r="E18" s="6" t="s">
        <v>35</v>
      </c>
      <c r="F18" s="6"/>
      <c r="G18">
        <v>1.12415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8.7265625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1501451</v>
      </c>
      <c r="E2" t="s">
        <v>36</v>
      </c>
      <c r="F2" s="6">
        <v>1501451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0.345169</v>
      </c>
      <c r="C4">
        <v>1.5346200000000001</v>
      </c>
      <c r="E4" t="s">
        <v>28</v>
      </c>
      <c r="F4">
        <v>0.1595</v>
      </c>
      <c r="G4">
        <v>2.6483699999999999</v>
      </c>
    </row>
    <row r="5" spans="1:7" x14ac:dyDescent="0.35">
      <c r="A5" s="8" t="s">
        <v>29</v>
      </c>
      <c r="B5">
        <v>0.91202099999999997</v>
      </c>
      <c r="C5" s="6">
        <v>0.13286200000000001</v>
      </c>
      <c r="E5" s="8" t="s">
        <v>29</v>
      </c>
      <c r="F5">
        <v>0.64329199999999997</v>
      </c>
      <c r="G5" s="6">
        <v>0.63645300000000005</v>
      </c>
    </row>
    <row r="6" spans="1:7" x14ac:dyDescent="0.35">
      <c r="A6" t="s">
        <v>30</v>
      </c>
      <c r="B6" s="5">
        <v>5.02763E-144</v>
      </c>
      <c r="C6">
        <v>3.7189700000000001</v>
      </c>
      <c r="E6" t="s">
        <v>30</v>
      </c>
      <c r="F6" s="5">
        <v>5.02763E-144</v>
      </c>
      <c r="G6">
        <v>3.7189700000000001</v>
      </c>
    </row>
    <row r="7" spans="1:7" x14ac:dyDescent="0.35">
      <c r="A7" t="s">
        <v>31</v>
      </c>
      <c r="B7">
        <v>0.63394399999999995</v>
      </c>
      <c r="C7">
        <v>0.65757399999999999</v>
      </c>
      <c r="E7" t="s">
        <v>31</v>
      </c>
      <c r="F7">
        <v>0.35149799999999998</v>
      </c>
      <c r="G7">
        <v>1.50841</v>
      </c>
    </row>
    <row r="8" spans="1:7" x14ac:dyDescent="0.35">
      <c r="A8" t="s">
        <v>32</v>
      </c>
      <c r="B8">
        <v>7.33264E-2</v>
      </c>
      <c r="C8">
        <v>3.75</v>
      </c>
      <c r="E8" t="s">
        <v>32</v>
      </c>
      <c r="F8">
        <v>1.8458100000000002E-2</v>
      </c>
      <c r="G8">
        <v>5.6835699999999996</v>
      </c>
    </row>
    <row r="9" spans="1:7" x14ac:dyDescent="0.35">
      <c r="A9" s="6" t="s">
        <v>35</v>
      </c>
      <c r="B9" s="6"/>
      <c r="C9" s="6">
        <v>0.13286200000000001</v>
      </c>
      <c r="E9" s="6" t="s">
        <v>35</v>
      </c>
      <c r="F9" s="6"/>
      <c r="G9" s="6">
        <v>0.63645300000000005</v>
      </c>
    </row>
    <row r="11" spans="1:7" x14ac:dyDescent="0.35">
      <c r="A11" t="s">
        <v>37</v>
      </c>
      <c r="B11" s="6">
        <v>1501451</v>
      </c>
      <c r="E11" t="s">
        <v>38</v>
      </c>
      <c r="F11" s="6">
        <v>1501451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0.345169</v>
      </c>
      <c r="C13">
        <v>1.5346200000000001</v>
      </c>
      <c r="E13" t="s">
        <v>28</v>
      </c>
      <c r="F13">
        <v>0.1595</v>
      </c>
      <c r="G13">
        <v>2.6483699999999999</v>
      </c>
    </row>
    <row r="14" spans="1:7" x14ac:dyDescent="0.35">
      <c r="A14" t="s">
        <v>29</v>
      </c>
      <c r="B14">
        <v>0.91202099999999997</v>
      </c>
      <c r="C14" s="6">
        <v>0.13286200000000001</v>
      </c>
      <c r="E14" t="s">
        <v>29</v>
      </c>
      <c r="F14">
        <v>0.64329199999999997</v>
      </c>
      <c r="G14" s="6">
        <v>0.63645300000000005</v>
      </c>
    </row>
    <row r="15" spans="1:7" x14ac:dyDescent="0.35">
      <c r="A15" t="s">
        <v>30</v>
      </c>
      <c r="B15" s="5">
        <v>5.02763E-144</v>
      </c>
      <c r="C15">
        <v>3.7189700000000001</v>
      </c>
      <c r="E15" t="s">
        <v>30</v>
      </c>
      <c r="F15" s="5">
        <v>5.02763E-144</v>
      </c>
      <c r="G15">
        <v>3.7189700000000001</v>
      </c>
    </row>
    <row r="16" spans="1:7" x14ac:dyDescent="0.35">
      <c r="A16" t="s">
        <v>31</v>
      </c>
      <c r="B16">
        <v>0.63394399999999995</v>
      </c>
      <c r="C16">
        <v>0.65757399999999999</v>
      </c>
      <c r="E16" t="s">
        <v>31</v>
      </c>
      <c r="F16">
        <v>0.35149799999999998</v>
      </c>
      <c r="G16">
        <v>1.50841</v>
      </c>
    </row>
    <row r="17" spans="1:7" x14ac:dyDescent="0.35">
      <c r="A17" t="s">
        <v>32</v>
      </c>
      <c r="B17">
        <v>7.33264E-2</v>
      </c>
      <c r="C17">
        <v>3.75</v>
      </c>
      <c r="E17" t="s">
        <v>32</v>
      </c>
      <c r="F17">
        <v>1.8458100000000002E-2</v>
      </c>
      <c r="G17">
        <v>5.6835699999999996</v>
      </c>
    </row>
    <row r="18" spans="1:7" x14ac:dyDescent="0.35">
      <c r="A18" s="6" t="s">
        <v>35</v>
      </c>
      <c r="B18" s="6"/>
      <c r="C18" s="6">
        <v>0.13286200000000001</v>
      </c>
      <c r="E18" s="6" t="s">
        <v>35</v>
      </c>
      <c r="F18" s="6"/>
      <c r="G18" s="6">
        <v>0.63645300000000005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30" sqref="G30"/>
    </sheetView>
  </sheetViews>
  <sheetFormatPr defaultRowHeight="14.5" x14ac:dyDescent="0.35"/>
  <cols>
    <col min="1" max="1" width="21.36328125" bestFit="1" customWidth="1"/>
    <col min="2" max="2" width="10.45312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1501451</v>
      </c>
      <c r="E2" t="s">
        <v>41</v>
      </c>
      <c r="F2" s="6">
        <v>1501451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0.48526000000000002</v>
      </c>
      <c r="C4">
        <v>1.0431699999999999</v>
      </c>
      <c r="E4" s="8" t="s">
        <v>28</v>
      </c>
      <c r="F4">
        <v>0.47387699999999999</v>
      </c>
      <c r="G4" s="6">
        <v>1.07742</v>
      </c>
    </row>
    <row r="5" spans="1:7" x14ac:dyDescent="0.35">
      <c r="A5" s="8" t="s">
        <v>29</v>
      </c>
      <c r="B5">
        <v>0.74377300000000002</v>
      </c>
      <c r="C5" s="6">
        <v>0.427066</v>
      </c>
      <c r="E5" t="s">
        <v>29</v>
      </c>
      <c r="F5">
        <v>0.291132</v>
      </c>
      <c r="G5">
        <v>1.7802500000000001</v>
      </c>
    </row>
    <row r="6" spans="1:7" x14ac:dyDescent="0.35">
      <c r="A6" t="s">
        <v>30</v>
      </c>
      <c r="B6" s="5">
        <v>7.3214200000000001E-55</v>
      </c>
      <c r="C6">
        <v>1.4049499999999999</v>
      </c>
      <c r="E6" t="s">
        <v>30</v>
      </c>
      <c r="F6" s="5">
        <v>7.3214200000000001E-55</v>
      </c>
      <c r="G6">
        <v>1.4049499999999999</v>
      </c>
    </row>
    <row r="7" spans="1:7" x14ac:dyDescent="0.35">
      <c r="A7" t="s">
        <v>31</v>
      </c>
      <c r="B7">
        <v>0.57916299999999998</v>
      </c>
      <c r="C7">
        <v>0.78795999999999999</v>
      </c>
      <c r="E7" t="s">
        <v>31</v>
      </c>
      <c r="F7">
        <v>0.39929799999999999</v>
      </c>
      <c r="G7">
        <v>1.32446</v>
      </c>
    </row>
    <row r="8" spans="1:7" x14ac:dyDescent="0.35">
      <c r="A8" t="s">
        <v>32</v>
      </c>
      <c r="B8">
        <v>1.6214300000000001E-2</v>
      </c>
      <c r="C8">
        <v>5.8603500000000004</v>
      </c>
      <c r="E8" t="s">
        <v>32</v>
      </c>
      <c r="F8">
        <v>4.3597799999999997E-3</v>
      </c>
      <c r="G8">
        <v>7.5439299999999996</v>
      </c>
    </row>
    <row r="9" spans="1:7" x14ac:dyDescent="0.35">
      <c r="A9" s="6" t="s">
        <v>35</v>
      </c>
      <c r="B9" s="6"/>
      <c r="C9" s="6">
        <v>0.427066</v>
      </c>
      <c r="E9" s="6" t="s">
        <v>35</v>
      </c>
      <c r="F9" s="6"/>
      <c r="G9" s="6">
        <v>1.07742</v>
      </c>
    </row>
    <row r="11" spans="1:7" x14ac:dyDescent="0.35">
      <c r="A11" t="s">
        <v>42</v>
      </c>
      <c r="B11" s="6">
        <v>944749</v>
      </c>
      <c r="E11" t="s">
        <v>43</v>
      </c>
      <c r="F11" s="6">
        <v>944749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39</v>
      </c>
      <c r="E13" t="s">
        <v>28</v>
      </c>
      <c r="G13" t="s">
        <v>39</v>
      </c>
    </row>
    <row r="14" spans="1:7" x14ac:dyDescent="0.35">
      <c r="A14" s="8" t="s">
        <v>29</v>
      </c>
      <c r="B14">
        <v>0.71985100000000002</v>
      </c>
      <c r="C14">
        <v>0.47422999999999998</v>
      </c>
      <c r="E14" t="s">
        <v>29</v>
      </c>
      <c r="G14" t="s">
        <v>39</v>
      </c>
    </row>
    <row r="15" spans="1:7" x14ac:dyDescent="0.35">
      <c r="A15" t="s">
        <v>30</v>
      </c>
      <c r="B15" s="5">
        <v>1.0261900000000001E-56</v>
      </c>
      <c r="C15">
        <v>1.45305</v>
      </c>
      <c r="E15" s="8" t="s">
        <v>30</v>
      </c>
      <c r="F15" s="5">
        <v>1.0261900000000001E-56</v>
      </c>
      <c r="G15">
        <v>1.45305</v>
      </c>
    </row>
    <row r="16" spans="1:7" x14ac:dyDescent="0.35">
      <c r="A16" t="s">
        <v>31</v>
      </c>
      <c r="B16">
        <v>0.32532499999999998</v>
      </c>
      <c r="C16">
        <v>1.62005</v>
      </c>
      <c r="E16" t="s">
        <v>31</v>
      </c>
      <c r="G16" t="s">
        <v>39</v>
      </c>
    </row>
    <row r="17" spans="1:7" x14ac:dyDescent="0.35">
      <c r="A17" t="s">
        <v>32</v>
      </c>
      <c r="B17">
        <v>1.6124900000000001E-2</v>
      </c>
      <c r="C17">
        <v>5.8460900000000002</v>
      </c>
      <c r="E17" t="s">
        <v>32</v>
      </c>
      <c r="F17">
        <v>4.3164900000000001E-3</v>
      </c>
      <c r="G17">
        <v>7.48665</v>
      </c>
    </row>
    <row r="18" spans="1:7" x14ac:dyDescent="0.35">
      <c r="A18" s="6" t="s">
        <v>35</v>
      </c>
      <c r="B18" s="6"/>
      <c r="C18" s="6">
        <v>0.47422999999999998</v>
      </c>
      <c r="E18" s="6" t="s">
        <v>35</v>
      </c>
      <c r="F18" s="6"/>
      <c r="G18" s="6">
        <v>1.45305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6" sqref="G6"/>
    </sheetView>
  </sheetViews>
  <sheetFormatPr defaultRowHeight="14.5" x14ac:dyDescent="0.35"/>
  <cols>
    <col min="1" max="1" width="21.81640625" bestFit="1" customWidth="1"/>
    <col min="2" max="2" width="9" bestFit="1" customWidth="1"/>
    <col min="3" max="3" width="12.453125" customWidth="1"/>
    <col min="5" max="5" width="21.81640625" bestFit="1" customWidth="1"/>
    <col min="6" max="6" width="9.81640625" bestFit="1" customWidth="1"/>
    <col min="7" max="7" width="11.1796875" bestFit="1" customWidth="1"/>
    <col min="10" max="10" width="9.81640625" bestFit="1" customWidth="1"/>
    <col min="14" max="14" width="9.81640625" bestFit="1" customWidth="1"/>
  </cols>
  <sheetData>
    <row r="1" spans="1:7" x14ac:dyDescent="0.35">
      <c r="A1" s="6" t="s">
        <v>45</v>
      </c>
    </row>
    <row r="2" spans="1:7" x14ac:dyDescent="0.35">
      <c r="A2" t="s">
        <v>27</v>
      </c>
      <c r="B2">
        <v>1506630</v>
      </c>
      <c r="E2" t="s">
        <v>36</v>
      </c>
      <c r="F2">
        <v>1506630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0.33912700000000001</v>
      </c>
      <c r="C4">
        <v>1.5601</v>
      </c>
      <c r="E4" t="s">
        <v>28</v>
      </c>
      <c r="F4">
        <v>0.15597900000000001</v>
      </c>
      <c r="G4">
        <v>2.6805699999999999</v>
      </c>
    </row>
    <row r="5" spans="1:7" x14ac:dyDescent="0.35">
      <c r="A5" s="8" t="s">
        <v>29</v>
      </c>
      <c r="B5">
        <v>0.91587600000000002</v>
      </c>
      <c r="C5">
        <v>0.126776</v>
      </c>
      <c r="E5" s="8" t="s">
        <v>29</v>
      </c>
      <c r="F5">
        <v>0.646756</v>
      </c>
      <c r="G5">
        <v>0.62870700000000002</v>
      </c>
    </row>
    <row r="6" spans="1:7" x14ac:dyDescent="0.35">
      <c r="A6" t="s">
        <v>30</v>
      </c>
      <c r="B6" s="5">
        <v>2.1532400000000001E-147</v>
      </c>
      <c r="C6">
        <v>3.8063799999999999</v>
      </c>
      <c r="E6" t="s">
        <v>30</v>
      </c>
      <c r="F6" s="5">
        <v>2.1532400000000001E-147</v>
      </c>
      <c r="G6">
        <v>3.8063799999999999</v>
      </c>
    </row>
    <row r="7" spans="1:7" x14ac:dyDescent="0.35">
      <c r="A7" t="s">
        <v>31</v>
      </c>
      <c r="B7">
        <v>0.63172499999999998</v>
      </c>
      <c r="C7">
        <v>0.66263099999999997</v>
      </c>
      <c r="E7" t="s">
        <v>31</v>
      </c>
      <c r="F7">
        <v>0.350101</v>
      </c>
      <c r="G7">
        <v>1.5141500000000001</v>
      </c>
    </row>
    <row r="8" spans="1:7" x14ac:dyDescent="0.35">
      <c r="A8" t="s">
        <v>32</v>
      </c>
      <c r="B8">
        <v>7.0202399999999998E-2</v>
      </c>
      <c r="C8">
        <v>3.8119900000000002</v>
      </c>
      <c r="E8" t="s">
        <v>32</v>
      </c>
      <c r="F8">
        <v>1.7715700000000001E-2</v>
      </c>
      <c r="G8">
        <v>5.7398300000000004</v>
      </c>
    </row>
    <row r="9" spans="1:7" x14ac:dyDescent="0.35">
      <c r="A9" s="6" t="s">
        <v>35</v>
      </c>
      <c r="B9" s="6"/>
      <c r="C9" s="6">
        <v>0.126776</v>
      </c>
      <c r="E9" s="6" t="s">
        <v>35</v>
      </c>
      <c r="F9" s="6"/>
      <c r="G9" s="6">
        <v>0.62870700000000002</v>
      </c>
    </row>
    <row r="11" spans="1:7" x14ac:dyDescent="0.35">
      <c r="A11" t="s">
        <v>37</v>
      </c>
      <c r="B11">
        <v>1506630</v>
      </c>
      <c r="E11" t="s">
        <v>38</v>
      </c>
      <c r="F11">
        <v>1506630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0.33912700000000001</v>
      </c>
      <c r="C13">
        <v>1.5601</v>
      </c>
      <c r="E13" t="s">
        <v>28</v>
      </c>
      <c r="F13">
        <v>0.15597900000000001</v>
      </c>
      <c r="G13">
        <v>2.6805699999999999</v>
      </c>
    </row>
    <row r="14" spans="1:7" x14ac:dyDescent="0.35">
      <c r="A14" s="8" t="s">
        <v>29</v>
      </c>
      <c r="B14">
        <v>0.91587600000000002</v>
      </c>
      <c r="C14">
        <v>0.126776</v>
      </c>
      <c r="E14" s="8" t="s">
        <v>29</v>
      </c>
      <c r="F14">
        <v>0.646756</v>
      </c>
      <c r="G14">
        <v>0.62870700000000002</v>
      </c>
    </row>
    <row r="15" spans="1:7" x14ac:dyDescent="0.35">
      <c r="A15" t="s">
        <v>30</v>
      </c>
      <c r="B15" s="5">
        <v>2.1532400000000001E-147</v>
      </c>
      <c r="C15">
        <v>3.8063799999999999</v>
      </c>
      <c r="E15" t="s">
        <v>30</v>
      </c>
      <c r="F15" s="5">
        <v>2.1532400000000001E-147</v>
      </c>
      <c r="G15">
        <v>3.8063799999999999</v>
      </c>
    </row>
    <row r="16" spans="1:7" x14ac:dyDescent="0.35">
      <c r="A16" t="s">
        <v>31</v>
      </c>
      <c r="B16">
        <v>0.63172499999999998</v>
      </c>
      <c r="C16">
        <v>0.66263099999999997</v>
      </c>
      <c r="E16" t="s">
        <v>31</v>
      </c>
      <c r="F16">
        <v>0.350101</v>
      </c>
      <c r="G16">
        <v>1.5141500000000001</v>
      </c>
    </row>
    <row r="17" spans="1:7" x14ac:dyDescent="0.35">
      <c r="A17" t="s">
        <v>32</v>
      </c>
      <c r="B17">
        <v>7.0202399999999998E-2</v>
      </c>
      <c r="C17">
        <v>3.8119900000000002</v>
      </c>
      <c r="E17" t="s">
        <v>32</v>
      </c>
      <c r="F17">
        <v>1.7715700000000001E-2</v>
      </c>
      <c r="G17">
        <v>5.7398300000000004</v>
      </c>
    </row>
    <row r="18" spans="1:7" x14ac:dyDescent="0.35">
      <c r="A18" s="6" t="s">
        <v>35</v>
      </c>
      <c r="B18" s="6"/>
      <c r="C18" s="6">
        <v>0.126776</v>
      </c>
      <c r="E18" s="6" t="s">
        <v>35</v>
      </c>
      <c r="F18" s="6"/>
      <c r="G18" s="6">
        <v>0.62870700000000002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4" sqref="E4"/>
    </sheetView>
  </sheetViews>
  <sheetFormatPr defaultRowHeight="14.5" x14ac:dyDescent="0.35"/>
  <cols>
    <col min="1" max="1" width="21.36328125" bestFit="1" customWidth="1"/>
    <col min="2" max="2" width="9.81640625" bestFit="1" customWidth="1"/>
    <col min="3" max="3" width="11.1796875" bestFit="1" customWidth="1"/>
    <col min="5" max="5" width="21.363281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45</v>
      </c>
    </row>
    <row r="2" spans="1:7" x14ac:dyDescent="0.35">
      <c r="A2" t="s">
        <v>40</v>
      </c>
      <c r="B2">
        <v>1506630</v>
      </c>
      <c r="E2" t="s">
        <v>41</v>
      </c>
      <c r="F2" s="20">
        <v>1506630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s="8" t="s">
        <v>28</v>
      </c>
      <c r="B4">
        <v>0.74334699999999998</v>
      </c>
      <c r="C4">
        <v>0.42789199999999999</v>
      </c>
      <c r="E4" s="8" t="s">
        <v>28</v>
      </c>
      <c r="F4">
        <v>0.74243199999999998</v>
      </c>
      <c r="G4">
        <v>0.42967</v>
      </c>
    </row>
    <row r="5" spans="1:7" x14ac:dyDescent="0.35">
      <c r="A5" t="s">
        <v>29</v>
      </c>
      <c r="B5">
        <v>0.73711700000000002</v>
      </c>
      <c r="C5">
        <v>0.44003500000000001</v>
      </c>
      <c r="E5" t="s">
        <v>29</v>
      </c>
      <c r="F5">
        <v>0.50916700000000004</v>
      </c>
      <c r="G5">
        <v>0.97378900000000002</v>
      </c>
    </row>
    <row r="6" spans="1:7" x14ac:dyDescent="0.35">
      <c r="A6" t="s">
        <v>30</v>
      </c>
      <c r="B6" s="5">
        <v>1.7427200000000001E-30</v>
      </c>
      <c r="C6">
        <v>0.772316</v>
      </c>
      <c r="E6" t="s">
        <v>30</v>
      </c>
      <c r="F6" s="5">
        <v>1.7427200000000001E-30</v>
      </c>
      <c r="G6">
        <v>0.772316</v>
      </c>
    </row>
    <row r="7" spans="1:7" x14ac:dyDescent="0.35">
      <c r="A7" t="s">
        <v>31</v>
      </c>
      <c r="B7">
        <v>0.70772199999999996</v>
      </c>
      <c r="C7">
        <v>0.49874600000000002</v>
      </c>
      <c r="E7" t="s">
        <v>31</v>
      </c>
      <c r="F7">
        <v>0.602962</v>
      </c>
      <c r="G7">
        <v>0.72985999999999995</v>
      </c>
    </row>
    <row r="8" spans="1:7" x14ac:dyDescent="0.35">
      <c r="A8" t="s">
        <v>32</v>
      </c>
      <c r="B8">
        <v>1.6392899999999998E-2</v>
      </c>
      <c r="C8">
        <v>5.8456000000000001</v>
      </c>
      <c r="E8" t="s">
        <v>32</v>
      </c>
      <c r="F8">
        <v>4.9620699999999998E-3</v>
      </c>
      <c r="G8">
        <v>7.3906799999999997</v>
      </c>
    </row>
    <row r="9" spans="1:7" x14ac:dyDescent="0.35">
      <c r="A9" s="6" t="s">
        <v>35</v>
      </c>
      <c r="B9" s="6"/>
      <c r="C9" s="6">
        <v>0.42789199999999999</v>
      </c>
      <c r="E9" s="6" t="s">
        <v>35</v>
      </c>
      <c r="F9" s="6"/>
      <c r="G9" s="6">
        <v>0.42967</v>
      </c>
    </row>
    <row r="11" spans="1:7" x14ac:dyDescent="0.35">
      <c r="A11" t="s">
        <v>42</v>
      </c>
      <c r="B11">
        <v>620090</v>
      </c>
      <c r="E11" t="s">
        <v>43</v>
      </c>
      <c r="F11">
        <v>620090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44</v>
      </c>
      <c r="E13" t="s">
        <v>28</v>
      </c>
      <c r="F13" t="s">
        <v>39</v>
      </c>
    </row>
    <row r="14" spans="1:7" x14ac:dyDescent="0.35">
      <c r="A14" t="s">
        <v>29</v>
      </c>
      <c r="B14">
        <v>0.718275</v>
      </c>
      <c r="C14">
        <v>0.47739199999999998</v>
      </c>
      <c r="E14" t="s">
        <v>29</v>
      </c>
      <c r="F14" t="s">
        <v>39</v>
      </c>
    </row>
    <row r="15" spans="1:7" x14ac:dyDescent="0.35">
      <c r="A15" s="8" t="s">
        <v>30</v>
      </c>
      <c r="B15" s="5">
        <v>3.5835199999999997E-11</v>
      </c>
      <c r="C15">
        <v>0.271092</v>
      </c>
      <c r="E15" s="8" t="s">
        <v>30</v>
      </c>
      <c r="F15" s="5">
        <v>3.5835199999999997E-11</v>
      </c>
      <c r="G15">
        <v>0.271092</v>
      </c>
    </row>
    <row r="16" spans="1:7" x14ac:dyDescent="0.35">
      <c r="A16" t="s">
        <v>31</v>
      </c>
      <c r="B16">
        <v>0.29471599999999998</v>
      </c>
      <c r="C16">
        <v>1.7625999999999999</v>
      </c>
      <c r="E16" t="s">
        <v>31</v>
      </c>
      <c r="F16" t="s">
        <v>39</v>
      </c>
      <c r="G16">
        <v>1.5141500000000001</v>
      </c>
    </row>
    <row r="17" spans="1:7" x14ac:dyDescent="0.35">
      <c r="A17" t="s">
        <v>32</v>
      </c>
      <c r="B17">
        <v>1.6504100000000001E-2</v>
      </c>
      <c r="C17">
        <v>5.7911999999999999</v>
      </c>
      <c r="E17" t="s">
        <v>32</v>
      </c>
      <c r="F17">
        <v>4.6686799999999997E-3</v>
      </c>
      <c r="G17">
        <v>7.3281999999999998</v>
      </c>
    </row>
    <row r="18" spans="1:7" x14ac:dyDescent="0.35">
      <c r="A18" s="6" t="s">
        <v>35</v>
      </c>
      <c r="B18" s="6"/>
      <c r="C18" s="6">
        <v>0.271092</v>
      </c>
      <c r="E18" s="6" t="s">
        <v>35</v>
      </c>
      <c r="F18" s="6"/>
      <c r="G18" s="6">
        <v>0.271092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1500850</v>
      </c>
      <c r="E2" t="s">
        <v>36</v>
      </c>
      <c r="F2" s="6">
        <v>1500850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0.33976699999999999</v>
      </c>
      <c r="C4">
        <v>1.55738</v>
      </c>
      <c r="E4" t="s">
        <v>28</v>
      </c>
      <c r="F4">
        <v>0.15678</v>
      </c>
      <c r="G4">
        <v>2.6731799999999999</v>
      </c>
    </row>
    <row r="5" spans="1:7" x14ac:dyDescent="0.35">
      <c r="A5" s="8" t="s">
        <v>29</v>
      </c>
      <c r="B5">
        <v>0.91776199999999997</v>
      </c>
      <c r="C5">
        <v>0.123808</v>
      </c>
      <c r="E5" s="8" t="s">
        <v>29</v>
      </c>
      <c r="F5">
        <v>0.65315199999999995</v>
      </c>
      <c r="G5">
        <v>0.61450899999999997</v>
      </c>
    </row>
    <row r="6" spans="1:7" x14ac:dyDescent="0.35">
      <c r="A6" t="s">
        <v>30</v>
      </c>
      <c r="B6" s="5">
        <v>3.99397E-147</v>
      </c>
      <c r="C6">
        <v>3.79942</v>
      </c>
      <c r="E6" t="s">
        <v>30</v>
      </c>
      <c r="F6" s="5">
        <v>3.99397E-147</v>
      </c>
      <c r="G6">
        <v>3.79942</v>
      </c>
    </row>
    <row r="7" spans="1:7" x14ac:dyDescent="0.35">
      <c r="A7" t="s">
        <v>31</v>
      </c>
      <c r="B7">
        <v>0.633656</v>
      </c>
      <c r="C7">
        <v>0.65822899999999995</v>
      </c>
      <c r="E7" t="s">
        <v>31</v>
      </c>
      <c r="F7">
        <v>0.35339399999999999</v>
      </c>
      <c r="G7">
        <v>1.50065</v>
      </c>
    </row>
    <row r="8" spans="1:7" x14ac:dyDescent="0.35">
      <c r="A8" t="s">
        <v>32</v>
      </c>
      <c r="B8">
        <v>6.9784499999999999E-2</v>
      </c>
      <c r="C8">
        <v>3.8204400000000001</v>
      </c>
      <c r="E8" t="s">
        <v>32</v>
      </c>
      <c r="F8">
        <v>1.76527E-2</v>
      </c>
      <c r="G8">
        <v>5.7445500000000003</v>
      </c>
    </row>
    <row r="9" spans="1:7" x14ac:dyDescent="0.35">
      <c r="A9" s="6" t="s">
        <v>35</v>
      </c>
      <c r="B9" s="6"/>
      <c r="C9" s="6">
        <v>0.123808</v>
      </c>
      <c r="E9" s="6" t="s">
        <v>35</v>
      </c>
      <c r="F9" s="6"/>
      <c r="G9" s="6">
        <v>0.61450899999999997</v>
      </c>
    </row>
    <row r="11" spans="1:7" x14ac:dyDescent="0.35">
      <c r="A11" t="s">
        <v>37</v>
      </c>
      <c r="B11" s="6">
        <v>1500850</v>
      </c>
      <c r="E11" t="s">
        <v>38</v>
      </c>
      <c r="F11" s="6">
        <v>1500850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0.33976699999999999</v>
      </c>
      <c r="C13">
        <v>1.55738</v>
      </c>
      <c r="E13" t="s">
        <v>28</v>
      </c>
      <c r="F13">
        <v>0.15678</v>
      </c>
      <c r="G13">
        <v>2.6731799999999999</v>
      </c>
    </row>
    <row r="14" spans="1:7" x14ac:dyDescent="0.35">
      <c r="A14" s="8" t="s">
        <v>29</v>
      </c>
      <c r="B14">
        <v>0.91776199999999997</v>
      </c>
      <c r="C14">
        <v>0.123808</v>
      </c>
      <c r="E14" s="8" t="s">
        <v>29</v>
      </c>
      <c r="F14">
        <v>0.65315199999999995</v>
      </c>
      <c r="G14">
        <v>0.61450899999999997</v>
      </c>
    </row>
    <row r="15" spans="1:7" x14ac:dyDescent="0.35">
      <c r="A15" t="s">
        <v>30</v>
      </c>
      <c r="B15" s="5">
        <v>3.99397E-147</v>
      </c>
      <c r="C15">
        <v>3.79942</v>
      </c>
      <c r="E15" t="s">
        <v>30</v>
      </c>
      <c r="F15" s="5">
        <v>3.99397E-147</v>
      </c>
      <c r="G15">
        <v>3.79942</v>
      </c>
    </row>
    <row r="16" spans="1:7" x14ac:dyDescent="0.35">
      <c r="A16" t="s">
        <v>31</v>
      </c>
      <c r="B16">
        <v>0.633656</v>
      </c>
      <c r="C16">
        <v>0.65822899999999995</v>
      </c>
      <c r="E16" t="s">
        <v>31</v>
      </c>
      <c r="F16">
        <v>0.35339399999999999</v>
      </c>
      <c r="G16">
        <v>1.50065</v>
      </c>
    </row>
    <row r="17" spans="1:7" x14ac:dyDescent="0.35">
      <c r="A17" t="s">
        <v>32</v>
      </c>
      <c r="B17">
        <v>6.9784499999999999E-2</v>
      </c>
      <c r="C17">
        <v>3.8204400000000001</v>
      </c>
      <c r="E17" t="s">
        <v>32</v>
      </c>
      <c r="F17">
        <v>1.76527E-2</v>
      </c>
      <c r="G17">
        <v>5.7445500000000003</v>
      </c>
    </row>
    <row r="18" spans="1:7" x14ac:dyDescent="0.35">
      <c r="A18" s="6" t="s">
        <v>35</v>
      </c>
      <c r="B18" s="6"/>
      <c r="C18" s="6">
        <v>0.123808</v>
      </c>
      <c r="E18" s="6" t="s">
        <v>35</v>
      </c>
      <c r="F18" s="6"/>
      <c r="G18" s="6">
        <v>0.61450899999999997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27" sqref="A1:J27"/>
    </sheetView>
  </sheetViews>
  <sheetFormatPr defaultRowHeight="14.5" x14ac:dyDescent="0.35"/>
  <cols>
    <col min="1" max="1" width="21.36328125" bestFit="1" customWidth="1"/>
    <col min="2" max="2" width="13.54296875" bestFit="1" customWidth="1"/>
    <col min="3" max="3" width="11.1796875" bestFit="1" customWidth="1"/>
    <col min="5" max="5" width="21.36328125" bestFit="1" customWidth="1"/>
    <col min="6" max="6" width="13.5429687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1500850</v>
      </c>
      <c r="E2" t="s">
        <v>41</v>
      </c>
      <c r="F2" s="6">
        <v>1500850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s="8" t="s">
        <v>28</v>
      </c>
      <c r="B4">
        <v>0.75116000000000005</v>
      </c>
      <c r="C4">
        <v>0.41280800000000001</v>
      </c>
      <c r="E4" s="8" t="s">
        <v>28</v>
      </c>
      <c r="F4">
        <v>0.75006099999999998</v>
      </c>
      <c r="G4">
        <v>0.41492000000000001</v>
      </c>
    </row>
    <row r="5" spans="1:7" x14ac:dyDescent="0.35">
      <c r="A5" t="s">
        <v>29</v>
      </c>
      <c r="B5">
        <v>0.73859699999999995</v>
      </c>
      <c r="C5">
        <v>0.437141</v>
      </c>
      <c r="E5" t="s">
        <v>29</v>
      </c>
      <c r="F5">
        <v>0.52778400000000003</v>
      </c>
      <c r="G5">
        <v>0.92198000000000002</v>
      </c>
    </row>
    <row r="6" spans="1:7" x14ac:dyDescent="0.35">
      <c r="A6" t="s">
        <v>30</v>
      </c>
      <c r="B6" s="5">
        <v>3.6477900000000001E-29</v>
      </c>
      <c r="C6">
        <v>0.73803799999999997</v>
      </c>
      <c r="E6" t="s">
        <v>30</v>
      </c>
      <c r="F6" s="5">
        <v>3.6477900000000001E-29</v>
      </c>
      <c r="G6">
        <v>0.73803799999999997</v>
      </c>
    </row>
    <row r="7" spans="1:7" x14ac:dyDescent="0.35">
      <c r="A7" t="s">
        <v>31</v>
      </c>
      <c r="B7">
        <v>0.71604500000000004</v>
      </c>
      <c r="C7">
        <v>0.481877</v>
      </c>
      <c r="E7" t="s">
        <v>31</v>
      </c>
      <c r="F7">
        <v>0.61521899999999996</v>
      </c>
      <c r="G7">
        <v>0.70082800000000001</v>
      </c>
    </row>
    <row r="8" spans="1:7" x14ac:dyDescent="0.35">
      <c r="A8" t="s">
        <v>32</v>
      </c>
      <c r="B8">
        <v>1.6403999999999998E-2</v>
      </c>
      <c r="C8">
        <v>5.8445200000000002</v>
      </c>
      <c r="E8" t="s">
        <v>32</v>
      </c>
      <c r="F8">
        <v>4.90655E-3</v>
      </c>
      <c r="G8">
        <v>7.4037100000000002</v>
      </c>
    </row>
    <row r="9" spans="1:7" x14ac:dyDescent="0.35">
      <c r="A9" s="6" t="s">
        <v>35</v>
      </c>
      <c r="B9" s="6"/>
      <c r="C9" s="6">
        <v>0.41280800000000001</v>
      </c>
      <c r="E9" s="6" t="s">
        <v>35</v>
      </c>
      <c r="F9" s="6"/>
      <c r="G9" s="6">
        <v>0.41492000000000001</v>
      </c>
    </row>
    <row r="11" spans="1:7" x14ac:dyDescent="0.35">
      <c r="A11" t="s">
        <v>42</v>
      </c>
      <c r="B11" s="6">
        <v>598195</v>
      </c>
      <c r="E11" t="s">
        <v>43</v>
      </c>
      <c r="F11" s="6">
        <v>598195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 t="s">
        <v>39</v>
      </c>
      <c r="E13" t="s">
        <v>28</v>
      </c>
      <c r="F13" t="s">
        <v>39</v>
      </c>
    </row>
    <row r="14" spans="1:7" x14ac:dyDescent="0.35">
      <c r="A14" t="s">
        <v>29</v>
      </c>
      <c r="B14">
        <v>0.71803700000000004</v>
      </c>
      <c r="C14">
        <v>0.47787000000000002</v>
      </c>
      <c r="E14" t="s">
        <v>29</v>
      </c>
      <c r="F14" t="s">
        <v>39</v>
      </c>
    </row>
    <row r="15" spans="1:7" x14ac:dyDescent="0.35">
      <c r="A15" s="8" t="s">
        <v>30</v>
      </c>
      <c r="B15" s="5">
        <v>3.5337600000000002E-11</v>
      </c>
      <c r="C15">
        <v>0.27124999999999999</v>
      </c>
      <c r="E15" s="8" t="s">
        <v>30</v>
      </c>
      <c r="F15" s="5">
        <v>3.5337600000000002E-11</v>
      </c>
      <c r="G15">
        <v>0.27124999999999999</v>
      </c>
    </row>
    <row r="16" spans="1:7" x14ac:dyDescent="0.35">
      <c r="A16" t="s">
        <v>31</v>
      </c>
      <c r="B16">
        <v>0.29238500000000001</v>
      </c>
      <c r="C16">
        <v>1.77406</v>
      </c>
      <c r="E16" t="s">
        <v>31</v>
      </c>
      <c r="F16" t="s">
        <v>39</v>
      </c>
    </row>
    <row r="17" spans="1:7" x14ac:dyDescent="0.35">
      <c r="A17" t="s">
        <v>32</v>
      </c>
      <c r="B17">
        <v>1.6292299999999999E-2</v>
      </c>
      <c r="C17">
        <v>5.80593</v>
      </c>
      <c r="E17" t="s">
        <v>32</v>
      </c>
      <c r="F17">
        <v>4.5052199999999999E-3</v>
      </c>
      <c r="G17">
        <v>7.3599100000000002</v>
      </c>
    </row>
    <row r="18" spans="1:7" x14ac:dyDescent="0.35">
      <c r="A18" s="6" t="s">
        <v>35</v>
      </c>
      <c r="B18" s="6"/>
      <c r="C18" s="6">
        <v>0.27124999999999999</v>
      </c>
      <c r="E18" s="6" t="s">
        <v>35</v>
      </c>
      <c r="F18" s="6"/>
      <c r="G18" s="6">
        <v>0.27124999999999999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6" sqref="G6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45</v>
      </c>
    </row>
    <row r="2" spans="1:7" x14ac:dyDescent="0.35">
      <c r="A2" t="s">
        <v>27</v>
      </c>
      <c r="B2">
        <v>1502993</v>
      </c>
      <c r="E2" t="s">
        <v>36</v>
      </c>
      <c r="F2">
        <v>1502993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0.35234100000000002</v>
      </c>
      <c r="C4">
        <v>1.5049600000000001</v>
      </c>
      <c r="E4" t="s">
        <v>28</v>
      </c>
      <c r="F4">
        <v>0.16447100000000001</v>
      </c>
      <c r="G4">
        <v>2.6040999999999999</v>
      </c>
    </row>
    <row r="5" spans="1:7" x14ac:dyDescent="0.35">
      <c r="A5" s="8" t="s">
        <v>29</v>
      </c>
      <c r="B5">
        <v>0.91142100000000004</v>
      </c>
      <c r="C5" s="6">
        <v>0.13381000000000001</v>
      </c>
      <c r="E5" s="8" t="s">
        <v>29</v>
      </c>
      <c r="F5">
        <v>0.64136400000000005</v>
      </c>
      <c r="G5" s="6">
        <v>0.64078500000000005</v>
      </c>
    </row>
    <row r="6" spans="1:7" x14ac:dyDescent="0.35">
      <c r="A6" t="s">
        <v>30</v>
      </c>
      <c r="B6" s="5">
        <v>1.1071500000000001E-142</v>
      </c>
      <c r="C6">
        <v>3.6841200000000001</v>
      </c>
      <c r="E6" t="s">
        <v>30</v>
      </c>
      <c r="F6" s="5">
        <v>1.1071500000000001E-142</v>
      </c>
      <c r="G6">
        <v>3.6841200000000001</v>
      </c>
    </row>
    <row r="7" spans="1:7" x14ac:dyDescent="0.35">
      <c r="A7" t="s">
        <v>31</v>
      </c>
      <c r="B7">
        <v>0.63881500000000002</v>
      </c>
      <c r="C7">
        <v>0.64653000000000005</v>
      </c>
      <c r="E7" t="s">
        <v>31</v>
      </c>
      <c r="F7">
        <v>0.35546100000000003</v>
      </c>
      <c r="G7">
        <v>1.49224</v>
      </c>
    </row>
    <row r="8" spans="1:7" x14ac:dyDescent="0.35">
      <c r="A8" t="s">
        <v>32</v>
      </c>
      <c r="B8">
        <v>7.6552599999999998E-2</v>
      </c>
      <c r="C8">
        <v>3.6887099999999999</v>
      </c>
      <c r="E8" t="s">
        <v>32</v>
      </c>
      <c r="F8">
        <v>1.9272899999999999E-2</v>
      </c>
      <c r="G8">
        <v>5.6244300000000003</v>
      </c>
    </row>
    <row r="9" spans="1:7" x14ac:dyDescent="0.35">
      <c r="A9" s="6" t="s">
        <v>35</v>
      </c>
      <c r="B9" s="6"/>
      <c r="C9" s="6">
        <v>0.13381000000000001</v>
      </c>
      <c r="E9" s="6" t="s">
        <v>35</v>
      </c>
      <c r="F9" s="6"/>
      <c r="G9" s="6">
        <v>0.64078500000000005</v>
      </c>
    </row>
    <row r="11" spans="1:7" x14ac:dyDescent="0.35">
      <c r="A11" t="s">
        <v>37</v>
      </c>
      <c r="B11">
        <v>1502993</v>
      </c>
      <c r="E11" t="s">
        <v>38</v>
      </c>
      <c r="F11">
        <v>1502993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0.35234100000000002</v>
      </c>
      <c r="C13">
        <v>1.5049600000000001</v>
      </c>
      <c r="E13" t="s">
        <v>28</v>
      </c>
      <c r="F13">
        <v>0.16447100000000001</v>
      </c>
      <c r="G13">
        <v>2.6040999999999999</v>
      </c>
    </row>
    <row r="14" spans="1:7" x14ac:dyDescent="0.35">
      <c r="A14" s="8" t="s">
        <v>29</v>
      </c>
      <c r="B14">
        <v>0.91142100000000004</v>
      </c>
      <c r="C14">
        <v>0.13381000000000001</v>
      </c>
      <c r="E14" s="8" t="s">
        <v>29</v>
      </c>
      <c r="F14">
        <v>0.64136400000000005</v>
      </c>
      <c r="G14">
        <v>0.64078500000000005</v>
      </c>
    </row>
    <row r="15" spans="1:7" x14ac:dyDescent="0.35">
      <c r="A15" t="s">
        <v>30</v>
      </c>
      <c r="B15" s="5">
        <v>1.1071500000000001E-142</v>
      </c>
      <c r="C15">
        <v>3.6841200000000001</v>
      </c>
      <c r="E15" t="s">
        <v>30</v>
      </c>
      <c r="F15" s="5">
        <v>1.1071500000000001E-142</v>
      </c>
      <c r="G15">
        <v>3.6841200000000001</v>
      </c>
    </row>
    <row r="16" spans="1:7" x14ac:dyDescent="0.35">
      <c r="A16" t="s">
        <v>31</v>
      </c>
      <c r="B16">
        <v>0.63881500000000002</v>
      </c>
      <c r="C16">
        <v>0.64653000000000005</v>
      </c>
      <c r="E16" t="s">
        <v>31</v>
      </c>
      <c r="F16">
        <v>0.35546100000000003</v>
      </c>
      <c r="G16">
        <v>1.49224</v>
      </c>
    </row>
    <row r="17" spans="1:7" x14ac:dyDescent="0.35">
      <c r="A17" t="s">
        <v>32</v>
      </c>
      <c r="B17">
        <v>7.6552599999999998E-2</v>
      </c>
      <c r="C17">
        <v>3.6887099999999999</v>
      </c>
      <c r="E17" t="s">
        <v>32</v>
      </c>
      <c r="F17">
        <v>1.9272899999999999E-2</v>
      </c>
      <c r="G17">
        <v>5.6244300000000003</v>
      </c>
    </row>
    <row r="18" spans="1:7" x14ac:dyDescent="0.35">
      <c r="A18" s="6" t="s">
        <v>35</v>
      </c>
      <c r="B18" s="6"/>
      <c r="C18" s="6">
        <v>0.13381000000000001</v>
      </c>
      <c r="E18" s="6" t="s">
        <v>35</v>
      </c>
      <c r="F18" s="6"/>
      <c r="G18" s="6">
        <v>0.64078500000000005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1" sqref="F11"/>
    </sheetView>
  </sheetViews>
  <sheetFormatPr defaultRowHeight="14.5" x14ac:dyDescent="0.35"/>
  <cols>
    <col min="1" max="1" width="21.36328125" bestFit="1" customWidth="1"/>
    <col min="2" max="2" width="13.54296875" bestFit="1" customWidth="1"/>
    <col min="5" max="5" width="21.36328125" bestFit="1" customWidth="1"/>
    <col min="6" max="6" width="13.54296875" bestFit="1" customWidth="1"/>
  </cols>
  <sheetData>
    <row r="1" spans="1:7" x14ac:dyDescent="0.35">
      <c r="A1" s="6" t="s">
        <v>45</v>
      </c>
    </row>
    <row r="2" spans="1:7" x14ac:dyDescent="0.35">
      <c r="A2" t="s">
        <v>40</v>
      </c>
      <c r="B2">
        <v>1502993</v>
      </c>
      <c r="E2" t="s">
        <v>41</v>
      </c>
      <c r="F2">
        <v>1502993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0.64324999999999999</v>
      </c>
      <c r="C4">
        <v>0.63654999999999995</v>
      </c>
      <c r="E4" s="8" t="s">
        <v>28</v>
      </c>
      <c r="F4">
        <v>0.638123</v>
      </c>
      <c r="G4" s="6">
        <v>0.64809499999999998</v>
      </c>
    </row>
    <row r="5" spans="1:7" x14ac:dyDescent="0.35">
      <c r="A5" s="8" t="s">
        <v>29</v>
      </c>
      <c r="B5">
        <v>0.78515599999999997</v>
      </c>
      <c r="C5" s="6">
        <v>0.34894900000000001</v>
      </c>
      <c r="E5" t="s">
        <v>29</v>
      </c>
      <c r="F5">
        <v>0.52556199999999997</v>
      </c>
      <c r="G5">
        <v>0.92806699999999998</v>
      </c>
    </row>
    <row r="6" spans="1:7" x14ac:dyDescent="0.35">
      <c r="A6" t="s">
        <v>30</v>
      </c>
      <c r="B6" s="5">
        <v>5.6153500000000002E-35</v>
      </c>
      <c r="C6">
        <v>0.88889099999999999</v>
      </c>
      <c r="E6" t="s">
        <v>30</v>
      </c>
      <c r="F6" s="5">
        <v>5.6153500000000002E-35</v>
      </c>
      <c r="G6">
        <v>0.88889099999999999</v>
      </c>
    </row>
    <row r="7" spans="1:7" x14ac:dyDescent="0.35">
      <c r="A7" t="s">
        <v>31</v>
      </c>
      <c r="B7">
        <v>0.69811800000000002</v>
      </c>
      <c r="C7">
        <v>0.51845699999999995</v>
      </c>
      <c r="E7" t="s">
        <v>31</v>
      </c>
      <c r="F7">
        <v>0.57731600000000005</v>
      </c>
      <c r="G7">
        <v>0.79256599999999999</v>
      </c>
    </row>
    <row r="8" spans="1:7" x14ac:dyDescent="0.35">
      <c r="A8" t="s">
        <v>32</v>
      </c>
      <c r="B8">
        <v>1.6750600000000001E-2</v>
      </c>
      <c r="C8">
        <v>5.8161300000000002</v>
      </c>
      <c r="E8" t="s">
        <v>32</v>
      </c>
      <c r="F8">
        <v>4.8815899999999999E-3</v>
      </c>
      <c r="G8">
        <v>7.41</v>
      </c>
    </row>
    <row r="9" spans="1:7" x14ac:dyDescent="0.35">
      <c r="A9" s="6" t="s">
        <v>35</v>
      </c>
      <c r="B9" s="6"/>
      <c r="C9" s="6">
        <v>0.34894900000000001</v>
      </c>
      <c r="E9" s="6" t="s">
        <v>35</v>
      </c>
      <c r="F9" s="6"/>
      <c r="G9" s="6">
        <v>0.64809499999999998</v>
      </c>
    </row>
    <row r="11" spans="1:7" x14ac:dyDescent="0.35">
      <c r="A11" t="s">
        <v>42</v>
      </c>
      <c r="B11">
        <v>691723</v>
      </c>
      <c r="E11" t="s">
        <v>43</v>
      </c>
      <c r="F11">
        <v>691723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39</v>
      </c>
      <c r="E13" t="s">
        <v>28</v>
      </c>
      <c r="G13" t="s">
        <v>39</v>
      </c>
    </row>
    <row r="14" spans="1:7" x14ac:dyDescent="0.35">
      <c r="A14" s="8" t="s">
        <v>29</v>
      </c>
      <c r="B14">
        <v>0.72099400000000002</v>
      </c>
      <c r="C14" s="6">
        <v>0.471941</v>
      </c>
      <c r="E14" t="s">
        <v>29</v>
      </c>
      <c r="G14" t="s">
        <v>39</v>
      </c>
    </row>
    <row r="15" spans="1:7" x14ac:dyDescent="0.35">
      <c r="A15" t="s">
        <v>30</v>
      </c>
      <c r="B15" s="5">
        <v>2.3278100000000001E-57</v>
      </c>
      <c r="C15">
        <v>1.46977</v>
      </c>
      <c r="E15" s="8" t="s">
        <v>30</v>
      </c>
      <c r="F15" s="5">
        <v>2.3278100000000001E-57</v>
      </c>
      <c r="G15">
        <v>1.46977</v>
      </c>
    </row>
    <row r="16" spans="1:7" x14ac:dyDescent="0.35">
      <c r="A16" t="s">
        <v>31</v>
      </c>
      <c r="B16">
        <v>0.330986</v>
      </c>
      <c r="C16">
        <v>1.5951599999999999</v>
      </c>
      <c r="E16" t="s">
        <v>31</v>
      </c>
      <c r="G16" t="s">
        <v>39</v>
      </c>
    </row>
    <row r="17" spans="1:7" x14ac:dyDescent="0.35">
      <c r="A17" t="s">
        <v>32</v>
      </c>
      <c r="B17">
        <v>1.6590500000000001E-2</v>
      </c>
      <c r="C17">
        <v>5.7908999999999997</v>
      </c>
      <c r="E17" t="s">
        <v>32</v>
      </c>
      <c r="F17">
        <v>4.3586800000000002E-3</v>
      </c>
      <c r="G17">
        <v>7.4222400000000004</v>
      </c>
    </row>
    <row r="18" spans="1:7" x14ac:dyDescent="0.35">
      <c r="A18" s="6" t="s">
        <v>35</v>
      </c>
      <c r="B18" s="6"/>
      <c r="C18" s="6">
        <v>0.471941</v>
      </c>
      <c r="E18" s="6" t="s">
        <v>35</v>
      </c>
      <c r="F18" s="6"/>
      <c r="G18" s="6">
        <v>1.46977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7" t="s">
        <v>47</v>
      </c>
      <c r="E2" t="s">
        <v>36</v>
      </c>
      <c r="F2" s="7" t="s">
        <v>47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E4" t="s">
        <v>28</v>
      </c>
    </row>
    <row r="5" spans="1:7" x14ac:dyDescent="0.35">
      <c r="A5" t="s">
        <v>29</v>
      </c>
      <c r="E5" t="s">
        <v>29</v>
      </c>
    </row>
    <row r="6" spans="1:7" x14ac:dyDescent="0.35">
      <c r="A6" t="s">
        <v>30</v>
      </c>
      <c r="E6" t="s">
        <v>30</v>
      </c>
      <c r="F6" s="5"/>
    </row>
    <row r="7" spans="1:7" x14ac:dyDescent="0.35">
      <c r="A7" t="s">
        <v>31</v>
      </c>
      <c r="E7" t="s">
        <v>31</v>
      </c>
    </row>
    <row r="8" spans="1:7" x14ac:dyDescent="0.35">
      <c r="A8" t="s">
        <v>32</v>
      </c>
      <c r="E8" t="s">
        <v>32</v>
      </c>
    </row>
    <row r="9" spans="1:7" x14ac:dyDescent="0.35">
      <c r="A9" t="s">
        <v>35</v>
      </c>
      <c r="E9" t="s">
        <v>35</v>
      </c>
      <c r="F9" s="6"/>
      <c r="G9" s="6"/>
    </row>
    <row r="11" spans="1:7" x14ac:dyDescent="0.35">
      <c r="A11" t="s">
        <v>37</v>
      </c>
      <c r="B11" s="7" t="s">
        <v>47</v>
      </c>
      <c r="E11" t="s">
        <v>38</v>
      </c>
      <c r="F11" s="7" t="s">
        <v>47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E13" t="s">
        <v>28</v>
      </c>
    </row>
    <row r="14" spans="1:7" x14ac:dyDescent="0.35">
      <c r="A14" t="s">
        <v>29</v>
      </c>
      <c r="E14" t="s">
        <v>29</v>
      </c>
    </row>
    <row r="15" spans="1:7" x14ac:dyDescent="0.35">
      <c r="A15" t="s">
        <v>30</v>
      </c>
      <c r="E15" t="s">
        <v>30</v>
      </c>
      <c r="F15" s="5"/>
    </row>
    <row r="16" spans="1:7" x14ac:dyDescent="0.35">
      <c r="A16" t="s">
        <v>31</v>
      </c>
      <c r="E16" t="s">
        <v>31</v>
      </c>
    </row>
    <row r="17" spans="1:7" x14ac:dyDescent="0.35">
      <c r="A17" t="s">
        <v>32</v>
      </c>
      <c r="E17" t="s">
        <v>32</v>
      </c>
    </row>
    <row r="18" spans="1:7" x14ac:dyDescent="0.35">
      <c r="A18" s="6" t="s">
        <v>35</v>
      </c>
      <c r="B18" s="6"/>
      <c r="C18" s="6"/>
      <c r="E18" s="6" t="s">
        <v>35</v>
      </c>
      <c r="F18" s="6"/>
      <c r="G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7"/>
  <sheetViews>
    <sheetView tabSelected="1" workbookViewId="0">
      <selection activeCell="C72" sqref="C72"/>
    </sheetView>
  </sheetViews>
  <sheetFormatPr defaultRowHeight="14.5" x14ac:dyDescent="0.35"/>
  <cols>
    <col min="1" max="1" width="24.81640625" bestFit="1" customWidth="1"/>
    <col min="2" max="2" width="17.36328125" style="9" customWidth="1"/>
    <col min="3" max="3" width="22.6328125" style="11" customWidth="1"/>
    <col min="4" max="4" width="18.6328125" style="9" bestFit="1" customWidth="1"/>
    <col min="5" max="5" width="16.1796875" style="9" bestFit="1" customWidth="1"/>
    <col min="6" max="6" width="14.54296875" style="9" customWidth="1"/>
    <col min="8" max="8" width="11.453125" bestFit="1" customWidth="1"/>
    <col min="9" max="9" width="17.81640625" customWidth="1"/>
    <col min="10" max="10" width="16.453125" customWidth="1"/>
    <col min="11" max="11" width="11.453125" customWidth="1"/>
    <col min="12" max="12" width="15" customWidth="1"/>
    <col min="13" max="13" width="9.36328125" style="20" customWidth="1"/>
    <col min="14" max="14" width="10.36328125" customWidth="1"/>
    <col min="15" max="15" width="15.6328125" customWidth="1"/>
  </cols>
  <sheetData>
    <row r="2" spans="1:15" ht="58" x14ac:dyDescent="0.35">
      <c r="B2" s="12" t="s">
        <v>53</v>
      </c>
      <c r="C2" s="12" t="s">
        <v>52</v>
      </c>
      <c r="D2" s="12" t="s">
        <v>57</v>
      </c>
      <c r="E2" s="13" t="s">
        <v>66</v>
      </c>
      <c r="F2" s="21" t="s">
        <v>111</v>
      </c>
      <c r="G2" s="13" t="s">
        <v>99</v>
      </c>
      <c r="H2" s="13" t="s">
        <v>101</v>
      </c>
      <c r="I2" s="21" t="s">
        <v>109</v>
      </c>
      <c r="J2" s="21" t="s">
        <v>110</v>
      </c>
      <c r="K2" s="21" t="s">
        <v>103</v>
      </c>
      <c r="L2" s="21" t="s">
        <v>100</v>
      </c>
      <c r="M2" s="21" t="s">
        <v>114</v>
      </c>
      <c r="N2" s="21" t="s">
        <v>115</v>
      </c>
    </row>
    <row r="3" spans="1:15" x14ac:dyDescent="0.35">
      <c r="A3" t="s">
        <v>48</v>
      </c>
      <c r="B3" s="9">
        <v>0.62870700000000002</v>
      </c>
      <c r="C3" s="11" t="s">
        <v>29</v>
      </c>
      <c r="D3" s="9">
        <v>3.8063799999999999</v>
      </c>
      <c r="E3" s="9">
        <v>210</v>
      </c>
      <c r="F3" s="25"/>
      <c r="G3" s="9">
        <v>416</v>
      </c>
      <c r="H3" s="22">
        <f>1-J3/I3</f>
        <v>0</v>
      </c>
      <c r="I3" s="9">
        <v>1506630</v>
      </c>
      <c r="J3" s="9">
        <v>1506630</v>
      </c>
      <c r="K3" s="30">
        <f>I3/G3</f>
        <v>3621.7067307692309</v>
      </c>
      <c r="L3" s="30">
        <f>J3/G3</f>
        <v>3621.7067307692309</v>
      </c>
      <c r="M3" s="30">
        <f>L3*D3</f>
        <v>13785.592065865385</v>
      </c>
      <c r="N3" s="29">
        <f>L3*B3</f>
        <v>2276.992373581731</v>
      </c>
      <c r="O3" s="27" t="s">
        <v>113</v>
      </c>
    </row>
    <row r="4" spans="1:15" x14ac:dyDescent="0.35">
      <c r="A4" t="s">
        <v>49</v>
      </c>
      <c r="B4" s="9">
        <v>0.42967</v>
      </c>
      <c r="C4" s="11" t="s">
        <v>28</v>
      </c>
      <c r="D4" s="9">
        <v>0.772316</v>
      </c>
      <c r="E4" s="9">
        <v>210</v>
      </c>
      <c r="F4" s="25"/>
      <c r="G4" s="9">
        <v>416</v>
      </c>
      <c r="H4" s="22">
        <f>1-J4/I4</f>
        <v>0.58842582452227821</v>
      </c>
      <c r="I4" s="9">
        <v>1506630</v>
      </c>
      <c r="J4" s="9">
        <v>620090</v>
      </c>
      <c r="K4" s="30">
        <f t="shared" ref="K4:K25" si="0">I4/G4</f>
        <v>3621.7067307692309</v>
      </c>
      <c r="L4" s="30">
        <f t="shared" ref="L4:L22" si="1">J4/G4</f>
        <v>1490.6009615384614</v>
      </c>
      <c r="M4" s="30">
        <f t="shared" ref="M4:M25" si="2">L4*D4</f>
        <v>1151.2149722115385</v>
      </c>
      <c r="N4" s="29">
        <f t="shared" ref="N4:N22" si="3">L4*B4</f>
        <v>640.4665151442307</v>
      </c>
      <c r="O4" s="20" t="s">
        <v>8</v>
      </c>
    </row>
    <row r="5" spans="1:15" x14ac:dyDescent="0.35">
      <c r="A5" t="s">
        <v>50</v>
      </c>
      <c r="B5" s="9">
        <v>0.61450899999999997</v>
      </c>
      <c r="C5" s="11" t="s">
        <v>29</v>
      </c>
      <c r="D5" s="9">
        <v>3.79942</v>
      </c>
      <c r="E5" s="9">
        <v>210</v>
      </c>
      <c r="F5" s="25">
        <v>4.2</v>
      </c>
      <c r="G5" s="9">
        <v>400</v>
      </c>
      <c r="H5" s="22">
        <f t="shared" ref="H5:H22" si="4">1-J5/I5</f>
        <v>0</v>
      </c>
      <c r="I5" s="9">
        <v>1500850</v>
      </c>
      <c r="J5" s="9">
        <v>1500850</v>
      </c>
      <c r="K5" s="30">
        <f t="shared" si="0"/>
        <v>3752.125</v>
      </c>
      <c r="L5" s="30">
        <f t="shared" si="1"/>
        <v>3752.125</v>
      </c>
      <c r="M5" s="30">
        <f t="shared" si="2"/>
        <v>14255.898767500001</v>
      </c>
      <c r="N5" s="29">
        <f t="shared" si="3"/>
        <v>2305.7145816249999</v>
      </c>
      <c r="O5" s="20" t="s">
        <v>12</v>
      </c>
    </row>
    <row r="6" spans="1:15" x14ac:dyDescent="0.35">
      <c r="A6" t="s">
        <v>51</v>
      </c>
      <c r="B6" s="9">
        <v>0.41492000000000001</v>
      </c>
      <c r="C6" s="11" t="s">
        <v>28</v>
      </c>
      <c r="D6" s="9">
        <v>0.73803799999999997</v>
      </c>
      <c r="E6" s="9">
        <v>210</v>
      </c>
      <c r="F6" s="25">
        <v>4.2</v>
      </c>
      <c r="G6" s="9">
        <v>400</v>
      </c>
      <c r="H6" s="22">
        <f t="shared" si="4"/>
        <v>0.60142919012559548</v>
      </c>
      <c r="I6" s="9">
        <v>1500850</v>
      </c>
      <c r="J6" s="9">
        <v>598195</v>
      </c>
      <c r="K6" s="30">
        <f t="shared" si="0"/>
        <v>3752.125</v>
      </c>
      <c r="L6" s="30">
        <f t="shared" si="1"/>
        <v>1495.4875</v>
      </c>
      <c r="M6" s="30">
        <f t="shared" si="2"/>
        <v>1103.726603525</v>
      </c>
      <c r="N6" s="29">
        <f t="shared" si="3"/>
        <v>620.50767350000001</v>
      </c>
      <c r="O6" s="20" t="s">
        <v>13</v>
      </c>
    </row>
    <row r="7" spans="1:15" x14ac:dyDescent="0.35">
      <c r="A7" t="s">
        <v>54</v>
      </c>
      <c r="B7" s="9">
        <v>0.64078500000000005</v>
      </c>
      <c r="C7" s="11" t="s">
        <v>29</v>
      </c>
      <c r="D7" s="9">
        <v>3.6841200000000001</v>
      </c>
      <c r="E7" s="9">
        <v>126</v>
      </c>
      <c r="F7" s="25">
        <v>4.5999999999999996</v>
      </c>
      <c r="G7" s="9">
        <v>301</v>
      </c>
      <c r="H7" s="22">
        <f t="shared" si="4"/>
        <v>0</v>
      </c>
      <c r="I7" s="9">
        <v>1502993</v>
      </c>
      <c r="J7" s="9">
        <v>1502993</v>
      </c>
      <c r="K7" s="30">
        <f t="shared" si="0"/>
        <v>4993.3322259136212</v>
      </c>
      <c r="L7" s="30">
        <f t="shared" si="1"/>
        <v>4993.3322259136212</v>
      </c>
      <c r="M7" s="30">
        <f t="shared" si="2"/>
        <v>18396.035120132892</v>
      </c>
      <c r="N7" s="29">
        <f t="shared" si="3"/>
        <v>3199.6523903820598</v>
      </c>
      <c r="O7" s="20" t="s">
        <v>62</v>
      </c>
    </row>
    <row r="8" spans="1:15" x14ac:dyDescent="0.35">
      <c r="A8" t="s">
        <v>55</v>
      </c>
      <c r="B8" s="9">
        <v>0.64809499999999998</v>
      </c>
      <c r="C8" s="11" t="s">
        <v>28</v>
      </c>
      <c r="D8" s="9">
        <v>0.88889099999999999</v>
      </c>
      <c r="E8" s="9">
        <v>126</v>
      </c>
      <c r="F8" s="25">
        <v>4.5999999999999996</v>
      </c>
      <c r="G8" s="9">
        <v>301</v>
      </c>
      <c r="H8" s="22">
        <f t="shared" si="4"/>
        <v>0.53976964629908464</v>
      </c>
      <c r="I8" s="9">
        <v>1502993</v>
      </c>
      <c r="J8" s="9">
        <v>691723</v>
      </c>
      <c r="K8" s="30">
        <f t="shared" si="0"/>
        <v>4993.3322259136212</v>
      </c>
      <c r="L8" s="30">
        <f t="shared" si="1"/>
        <v>2298.0830564784055</v>
      </c>
      <c r="M8" s="30">
        <f t="shared" si="2"/>
        <v>2042.7453461561463</v>
      </c>
      <c r="N8" s="29">
        <f t="shared" si="3"/>
        <v>1489.3761384883721</v>
      </c>
      <c r="O8" s="20" t="s">
        <v>97</v>
      </c>
    </row>
    <row r="9" spans="1:15" x14ac:dyDescent="0.35">
      <c r="A9" t="s">
        <v>56</v>
      </c>
      <c r="B9" s="10">
        <v>0.67600099999999996</v>
      </c>
      <c r="C9" s="11" t="s">
        <v>29</v>
      </c>
      <c r="D9" s="9">
        <v>3.7084800000000002</v>
      </c>
      <c r="E9" s="9">
        <v>164</v>
      </c>
      <c r="F9" s="25"/>
      <c r="G9" s="9">
        <v>417</v>
      </c>
      <c r="H9" s="22">
        <f t="shared" si="4"/>
        <v>0</v>
      </c>
      <c r="I9" s="9">
        <v>1510270</v>
      </c>
      <c r="J9" s="9">
        <v>1510270</v>
      </c>
      <c r="K9" s="30">
        <f t="shared" si="0"/>
        <v>3621.7505995203837</v>
      </c>
      <c r="L9" s="30">
        <f t="shared" si="1"/>
        <v>3621.7505995203837</v>
      </c>
      <c r="M9" s="30">
        <f t="shared" si="2"/>
        <v>13431.189663309353</v>
      </c>
      <c r="N9" s="29">
        <f t="shared" si="3"/>
        <v>2448.3070270263788</v>
      </c>
      <c r="O9" s="20" t="s">
        <v>82</v>
      </c>
    </row>
    <row r="10" spans="1:15" x14ac:dyDescent="0.35">
      <c r="A10" t="s">
        <v>58</v>
      </c>
      <c r="B10" s="9">
        <v>0.84454899999999999</v>
      </c>
      <c r="C10" s="11" t="s">
        <v>28</v>
      </c>
      <c r="D10" s="9">
        <v>1.08422</v>
      </c>
      <c r="E10" s="9">
        <v>164</v>
      </c>
      <c r="F10" s="25"/>
      <c r="G10" s="9">
        <v>417</v>
      </c>
      <c r="H10" s="22">
        <f t="shared" si="4"/>
        <v>0.44886344825759628</v>
      </c>
      <c r="I10" s="9">
        <v>1510270</v>
      </c>
      <c r="J10" s="9">
        <v>832365</v>
      </c>
      <c r="K10" s="30">
        <f t="shared" si="0"/>
        <v>3621.7505995203837</v>
      </c>
      <c r="L10" s="30">
        <f t="shared" si="1"/>
        <v>1996.0791366906474</v>
      </c>
      <c r="M10" s="30">
        <f t="shared" si="2"/>
        <v>2164.1889215827337</v>
      </c>
      <c r="N10" s="29">
        <f t="shared" si="3"/>
        <v>1685.7866388129496</v>
      </c>
      <c r="O10" s="20" t="s">
        <v>88</v>
      </c>
    </row>
    <row r="11" spans="1:15" x14ac:dyDescent="0.35">
      <c r="A11" t="s">
        <v>59</v>
      </c>
      <c r="B11" s="9">
        <v>0.66477299999999995</v>
      </c>
      <c r="C11" s="11" t="s">
        <v>29</v>
      </c>
      <c r="D11" s="9">
        <v>3.7432500000000002</v>
      </c>
      <c r="E11" s="9">
        <v>164</v>
      </c>
      <c r="F11" s="25">
        <v>2</v>
      </c>
      <c r="G11" s="9">
        <v>404</v>
      </c>
      <c r="H11" s="22">
        <f t="shared" si="4"/>
        <v>0</v>
      </c>
      <c r="I11" s="9">
        <v>1499830</v>
      </c>
      <c r="J11" s="9">
        <v>1499830</v>
      </c>
      <c r="K11" s="30">
        <f t="shared" si="0"/>
        <v>3712.4504950495048</v>
      </c>
      <c r="L11" s="30">
        <f t="shared" si="1"/>
        <v>3712.4504950495048</v>
      </c>
      <c r="M11" s="30">
        <f t="shared" si="2"/>
        <v>13896.630315594059</v>
      </c>
      <c r="N11" s="29">
        <f t="shared" si="3"/>
        <v>2467.9368529455442</v>
      </c>
      <c r="O11" s="20" t="s">
        <v>98</v>
      </c>
    </row>
    <row r="12" spans="1:15" x14ac:dyDescent="0.35">
      <c r="A12" t="s">
        <v>60</v>
      </c>
      <c r="B12" s="9">
        <v>0.82195799999999997</v>
      </c>
      <c r="C12" s="11" t="s">
        <v>28</v>
      </c>
      <c r="D12" s="9">
        <v>1.03705</v>
      </c>
      <c r="E12" s="9">
        <v>164</v>
      </c>
      <c r="F12" s="25">
        <v>2</v>
      </c>
      <c r="G12" s="9">
        <v>404</v>
      </c>
      <c r="H12" s="22">
        <f t="shared" si="4"/>
        <v>0.45825526893047874</v>
      </c>
      <c r="I12" s="9">
        <v>1499830</v>
      </c>
      <c r="J12" s="9">
        <v>812525</v>
      </c>
      <c r="K12" s="30">
        <f t="shared" si="0"/>
        <v>3712.4504950495048</v>
      </c>
      <c r="L12" s="30">
        <f t="shared" si="1"/>
        <v>2011.200495049505</v>
      </c>
      <c r="M12" s="30">
        <f t="shared" si="2"/>
        <v>2085.7154733910893</v>
      </c>
      <c r="N12" s="29">
        <f t="shared" si="3"/>
        <v>1653.1223365099008</v>
      </c>
    </row>
    <row r="13" spans="1:15" x14ac:dyDescent="0.35">
      <c r="A13" t="s">
        <v>63</v>
      </c>
      <c r="B13" s="9">
        <v>0.63645300000000005</v>
      </c>
      <c r="C13" s="11" t="s">
        <v>29</v>
      </c>
      <c r="D13" s="9">
        <v>3.7189700000000001</v>
      </c>
      <c r="E13" s="9">
        <v>128</v>
      </c>
      <c r="F13" s="25">
        <v>6.6</v>
      </c>
      <c r="G13" s="9">
        <v>383</v>
      </c>
      <c r="H13" s="22">
        <f t="shared" si="4"/>
        <v>0</v>
      </c>
      <c r="I13" s="9">
        <v>1501451</v>
      </c>
      <c r="J13" s="9">
        <v>1501451</v>
      </c>
      <c r="K13" s="30">
        <f t="shared" si="0"/>
        <v>3920.2375979112271</v>
      </c>
      <c r="L13" s="30">
        <f t="shared" si="1"/>
        <v>3920.2375979112271</v>
      </c>
      <c r="M13" s="30">
        <f t="shared" si="2"/>
        <v>14579.246019503917</v>
      </c>
      <c r="N13" s="29">
        <f t="shared" si="3"/>
        <v>2495.0469799033945</v>
      </c>
    </row>
    <row r="14" spans="1:15" x14ac:dyDescent="0.35">
      <c r="A14" t="s">
        <v>64</v>
      </c>
      <c r="B14" s="9">
        <v>1.07742</v>
      </c>
      <c r="C14" s="11" t="s">
        <v>28</v>
      </c>
      <c r="D14" s="9">
        <v>1.4049499999999999</v>
      </c>
      <c r="E14" s="9">
        <v>128</v>
      </c>
      <c r="F14" s="25">
        <v>6.6</v>
      </c>
      <c r="G14" s="9">
        <v>383</v>
      </c>
      <c r="H14" s="22">
        <f t="shared" si="4"/>
        <v>0.37077600268007416</v>
      </c>
      <c r="I14" s="9">
        <v>1501451</v>
      </c>
      <c r="J14" s="9">
        <v>944749</v>
      </c>
      <c r="K14" s="30">
        <f t="shared" si="0"/>
        <v>3920.2375979112271</v>
      </c>
      <c r="L14" s="30">
        <f t="shared" si="1"/>
        <v>2466.7075718015667</v>
      </c>
      <c r="M14" s="30">
        <f t="shared" si="2"/>
        <v>3465.600803002611</v>
      </c>
      <c r="N14" s="29">
        <f t="shared" si="3"/>
        <v>2657.6800720104443</v>
      </c>
    </row>
    <row r="15" spans="1:15" x14ac:dyDescent="0.35">
      <c r="A15" t="s">
        <v>76</v>
      </c>
      <c r="B15" s="9">
        <v>0.61212500000000003</v>
      </c>
      <c r="C15" s="11" t="s">
        <v>29</v>
      </c>
      <c r="D15" s="9">
        <v>3.7382399999999998</v>
      </c>
      <c r="E15" s="15">
        <v>200</v>
      </c>
      <c r="F15" s="26"/>
      <c r="G15" s="9">
        <v>372</v>
      </c>
      <c r="H15" s="22">
        <f t="shared" si="4"/>
        <v>0</v>
      </c>
      <c r="I15" s="9">
        <v>1501461</v>
      </c>
      <c r="J15" s="9">
        <v>1501461</v>
      </c>
      <c r="K15" s="30">
        <f t="shared" si="0"/>
        <v>4036.1854838709678</v>
      </c>
      <c r="L15" s="30">
        <f t="shared" si="1"/>
        <v>4036.1854838709678</v>
      </c>
      <c r="M15" s="30">
        <f t="shared" si="2"/>
        <v>15088.230023225806</v>
      </c>
      <c r="N15" s="29">
        <f t="shared" si="3"/>
        <v>2470.6500393145161</v>
      </c>
    </row>
    <row r="16" spans="1:15" x14ac:dyDescent="0.35">
      <c r="A16" t="s">
        <v>77</v>
      </c>
      <c r="B16" s="9">
        <v>0.83926199999999995</v>
      </c>
      <c r="C16" s="11" t="s">
        <v>28</v>
      </c>
      <c r="D16" s="9">
        <v>1.1464799999999999</v>
      </c>
      <c r="E16" s="15">
        <v>200</v>
      </c>
      <c r="F16" s="26"/>
      <c r="G16" s="9">
        <v>372</v>
      </c>
      <c r="H16" s="22">
        <f t="shared" si="4"/>
        <v>0.43669599143767301</v>
      </c>
      <c r="I16" s="9">
        <v>1501461</v>
      </c>
      <c r="J16" s="9">
        <v>845779</v>
      </c>
      <c r="K16" s="30">
        <f t="shared" si="0"/>
        <v>4036.1854838709678</v>
      </c>
      <c r="L16" s="30">
        <f t="shared" si="1"/>
        <v>2273.5994623655915</v>
      </c>
      <c r="M16" s="30">
        <f t="shared" si="2"/>
        <v>2606.6363116129032</v>
      </c>
      <c r="N16" s="29">
        <f t="shared" si="3"/>
        <v>1908.145631983871</v>
      </c>
    </row>
    <row r="17" spans="1:14" x14ac:dyDescent="0.35">
      <c r="A17" t="s">
        <v>83</v>
      </c>
      <c r="B17" s="9">
        <v>0.70055699999999999</v>
      </c>
      <c r="C17" s="11" t="s">
        <v>29</v>
      </c>
      <c r="D17" s="9">
        <v>3.8336399999999999</v>
      </c>
      <c r="E17" s="9">
        <v>250</v>
      </c>
      <c r="F17" s="25">
        <v>0.25</v>
      </c>
      <c r="G17" s="9">
        <v>3357</v>
      </c>
      <c r="H17" s="22">
        <f t="shared" si="4"/>
        <v>0</v>
      </c>
      <c r="I17" s="9">
        <v>878639</v>
      </c>
      <c r="J17" s="9">
        <v>878639</v>
      </c>
      <c r="K17" s="30">
        <f t="shared" si="0"/>
        <v>261.73339291033659</v>
      </c>
      <c r="L17" s="30">
        <f t="shared" si="1"/>
        <v>261.73339291033659</v>
      </c>
      <c r="M17" s="30">
        <f t="shared" si="2"/>
        <v>1003.3916043967828</v>
      </c>
      <c r="N17" s="29">
        <f t="shared" si="3"/>
        <v>183.35916053708667</v>
      </c>
    </row>
    <row r="18" spans="1:14" x14ac:dyDescent="0.35">
      <c r="A18" t="s">
        <v>84</v>
      </c>
      <c r="B18" s="16">
        <v>0.73010299999999995</v>
      </c>
      <c r="C18" s="17" t="s">
        <v>30</v>
      </c>
      <c r="D18" s="9">
        <v>0.73010299999999995</v>
      </c>
      <c r="E18" s="9">
        <v>250</v>
      </c>
      <c r="F18" s="25">
        <v>0.25</v>
      </c>
      <c r="G18" s="9">
        <v>3357</v>
      </c>
      <c r="H18" s="22">
        <f t="shared" si="4"/>
        <v>2.0071952189693376E-2</v>
      </c>
      <c r="I18" s="9">
        <v>878639</v>
      </c>
      <c r="J18" s="9">
        <v>861003</v>
      </c>
      <c r="K18" s="30">
        <f t="shared" si="0"/>
        <v>261.73339291033659</v>
      </c>
      <c r="L18" s="30">
        <f t="shared" si="1"/>
        <v>256.47989276139413</v>
      </c>
      <c r="M18" s="30">
        <f t="shared" si="2"/>
        <v>187.25673914477213</v>
      </c>
      <c r="N18" s="29">
        <f t="shared" si="3"/>
        <v>187.25673914477213</v>
      </c>
    </row>
    <row r="19" spans="1:14" x14ac:dyDescent="0.35">
      <c r="A19" t="s">
        <v>86</v>
      </c>
      <c r="B19" s="9">
        <v>0.70006800000000002</v>
      </c>
      <c r="C19" s="11" t="s">
        <v>29</v>
      </c>
      <c r="D19" s="9">
        <v>3.8412700000000002</v>
      </c>
      <c r="E19" s="9">
        <v>500</v>
      </c>
      <c r="F19" s="25">
        <v>0.2</v>
      </c>
      <c r="G19" s="9">
        <v>3333</v>
      </c>
      <c r="H19" s="22">
        <f t="shared" si="4"/>
        <v>0</v>
      </c>
      <c r="I19" s="9">
        <v>872437</v>
      </c>
      <c r="J19" s="9">
        <v>872437</v>
      </c>
      <c r="K19" s="30">
        <f t="shared" si="0"/>
        <v>261.75727572757273</v>
      </c>
      <c r="L19" s="30">
        <f t="shared" si="1"/>
        <v>261.75727572757273</v>
      </c>
      <c r="M19" s="30">
        <f t="shared" si="2"/>
        <v>1005.4803705340533</v>
      </c>
      <c r="N19" s="29">
        <f t="shared" si="3"/>
        <v>183.24789250405038</v>
      </c>
    </row>
    <row r="20" spans="1:14" x14ac:dyDescent="0.35">
      <c r="A20" t="s">
        <v>87</v>
      </c>
      <c r="B20" s="16">
        <v>0.71365299999999998</v>
      </c>
      <c r="C20" s="17" t="s">
        <v>30</v>
      </c>
      <c r="D20" s="9">
        <v>0.71365299999999998</v>
      </c>
      <c r="E20" s="9">
        <v>500</v>
      </c>
      <c r="F20" s="25">
        <v>0.2</v>
      </c>
      <c r="G20" s="9">
        <v>3333</v>
      </c>
      <c r="H20" s="22">
        <f t="shared" si="4"/>
        <v>1.9427190731250543E-2</v>
      </c>
      <c r="I20" s="9">
        <v>872437</v>
      </c>
      <c r="J20" s="9">
        <v>855488</v>
      </c>
      <c r="K20" s="30">
        <f t="shared" si="0"/>
        <v>261.75727572757273</v>
      </c>
      <c r="L20" s="30">
        <f t="shared" si="1"/>
        <v>256.67206720672067</v>
      </c>
      <c r="M20" s="30">
        <f t="shared" si="2"/>
        <v>183.17479077827781</v>
      </c>
      <c r="N20" s="29">
        <f t="shared" si="3"/>
        <v>183.17479077827781</v>
      </c>
    </row>
    <row r="21" spans="1:14" x14ac:dyDescent="0.35">
      <c r="A21" t="s">
        <v>89</v>
      </c>
      <c r="B21" s="9">
        <v>0.69834499999999999</v>
      </c>
      <c r="C21" t="s">
        <v>29</v>
      </c>
      <c r="D21" s="9">
        <v>3.8188300000000002</v>
      </c>
      <c r="E21" s="9">
        <v>560</v>
      </c>
      <c r="F21" s="25">
        <v>0.05</v>
      </c>
      <c r="G21" s="9">
        <v>3331</v>
      </c>
      <c r="H21" s="22">
        <f t="shared" si="4"/>
        <v>0</v>
      </c>
      <c r="I21" s="9">
        <v>871621</v>
      </c>
      <c r="J21" s="9">
        <v>871621</v>
      </c>
      <c r="K21" s="30">
        <f t="shared" si="0"/>
        <v>261.66946862803962</v>
      </c>
      <c r="L21" s="30">
        <f t="shared" si="1"/>
        <v>261.66946862803962</v>
      </c>
      <c r="M21" s="30">
        <f t="shared" si="2"/>
        <v>999.27121688081661</v>
      </c>
      <c r="N21" s="29">
        <f t="shared" si="3"/>
        <v>182.73556506904833</v>
      </c>
    </row>
    <row r="22" spans="1:14" x14ac:dyDescent="0.35">
      <c r="A22" s="2" t="s">
        <v>90</v>
      </c>
      <c r="B22" s="31">
        <v>0.69705700000000004</v>
      </c>
      <c r="C22" s="32" t="s">
        <v>30</v>
      </c>
      <c r="D22" s="33">
        <v>0.69705700000000004</v>
      </c>
      <c r="E22" s="33">
        <v>560</v>
      </c>
      <c r="F22" s="34">
        <v>0.05</v>
      </c>
      <c r="G22" s="33">
        <v>3331</v>
      </c>
      <c r="H22" s="35">
        <f t="shared" si="4"/>
        <v>1.9591083739377568E-2</v>
      </c>
      <c r="I22" s="33">
        <v>871621</v>
      </c>
      <c r="J22" s="33">
        <v>854545</v>
      </c>
      <c r="K22" s="36">
        <f t="shared" si="0"/>
        <v>261.66946862803962</v>
      </c>
      <c r="L22" s="36">
        <f t="shared" si="1"/>
        <v>256.54308015610928</v>
      </c>
      <c r="M22" s="36">
        <f t="shared" si="2"/>
        <v>178.82514982437709</v>
      </c>
      <c r="N22" s="37">
        <f t="shared" si="3"/>
        <v>178.82514982437709</v>
      </c>
    </row>
    <row r="23" spans="1:14" s="20" customFormat="1" x14ac:dyDescent="0.35">
      <c r="A23" s="20" t="s">
        <v>116</v>
      </c>
      <c r="D23" s="9"/>
      <c r="E23" s="9"/>
      <c r="F23" s="25"/>
      <c r="G23" s="9"/>
      <c r="H23" s="22"/>
      <c r="I23" s="9"/>
      <c r="J23" s="9"/>
      <c r="K23" s="30"/>
      <c r="L23" s="30"/>
      <c r="M23" s="28">
        <f>AVERAGE(M18,M20,M22)</f>
        <v>183.085559915809</v>
      </c>
      <c r="N23" s="28">
        <f>AVERAGE(N18,N20,N22)</f>
        <v>183.085559915809</v>
      </c>
    </row>
    <row r="24" spans="1:14" s="20" customFormat="1" x14ac:dyDescent="0.35">
      <c r="A24" s="20" t="s">
        <v>117</v>
      </c>
      <c r="D24" s="9"/>
      <c r="E24" s="9"/>
      <c r="F24" s="25"/>
      <c r="G24" s="9"/>
      <c r="H24" s="22"/>
      <c r="I24" s="9"/>
      <c r="J24" s="9"/>
      <c r="K24" s="30"/>
      <c r="L24" s="30"/>
      <c r="M24" s="28">
        <f>AVERAGE(M6,M8,M12,M14)</f>
        <v>2174.4470565187116</v>
      </c>
      <c r="N24" s="28">
        <f>AVERAGE(N6,N8,N12,N14)</f>
        <v>1605.1715551271793</v>
      </c>
    </row>
    <row r="25" spans="1:14" x14ac:dyDescent="0.35">
      <c r="A25" s="19" t="s">
        <v>96</v>
      </c>
      <c r="K25" s="23" t="e">
        <f t="shared" si="0"/>
        <v>#DIV/0!</v>
      </c>
      <c r="M25" s="30">
        <f t="shared" si="2"/>
        <v>0</v>
      </c>
    </row>
    <row r="26" spans="1:14" x14ac:dyDescent="0.35">
      <c r="A26" s="6" t="s">
        <v>45</v>
      </c>
      <c r="B26" s="9" t="s">
        <v>35</v>
      </c>
      <c r="D26" s="9" t="s">
        <v>57</v>
      </c>
    </row>
    <row r="27" spans="1:14" x14ac:dyDescent="0.35">
      <c r="A27" t="s">
        <v>91</v>
      </c>
      <c r="B27" s="9">
        <v>0.62870700000000002</v>
      </c>
      <c r="C27" s="11" t="s">
        <v>29</v>
      </c>
      <c r="D27" s="9">
        <v>3.8063799999999999</v>
      </c>
      <c r="E27" s="9">
        <v>210</v>
      </c>
    </row>
    <row r="28" spans="1:14" x14ac:dyDescent="0.35">
      <c r="A28" t="s">
        <v>92</v>
      </c>
      <c r="B28" s="9">
        <v>0.64078500000000005</v>
      </c>
      <c r="C28" s="11" t="s">
        <v>29</v>
      </c>
      <c r="D28" s="9">
        <v>3.6841200000000001</v>
      </c>
      <c r="E28" s="9">
        <v>126</v>
      </c>
    </row>
    <row r="29" spans="1:14" x14ac:dyDescent="0.35">
      <c r="A29" t="s">
        <v>93</v>
      </c>
      <c r="B29" s="10">
        <v>0.67600099999999996</v>
      </c>
      <c r="C29" s="11" t="s">
        <v>29</v>
      </c>
      <c r="D29" s="9">
        <v>3.7084800000000002</v>
      </c>
      <c r="E29" s="9">
        <v>164</v>
      </c>
    </row>
    <row r="30" spans="1:14" x14ac:dyDescent="0.35">
      <c r="A30" s="6" t="s">
        <v>46</v>
      </c>
      <c r="B30" s="9" t="s">
        <v>35</v>
      </c>
      <c r="D30" s="9" t="s">
        <v>57</v>
      </c>
    </row>
    <row r="31" spans="1:14" x14ac:dyDescent="0.35">
      <c r="A31" t="s">
        <v>91</v>
      </c>
      <c r="B31" s="9">
        <v>0.61450899999999997</v>
      </c>
      <c r="C31" s="11" t="s">
        <v>29</v>
      </c>
      <c r="D31" s="9">
        <v>3.79942</v>
      </c>
      <c r="E31" s="9">
        <v>210</v>
      </c>
    </row>
    <row r="32" spans="1:14" x14ac:dyDescent="0.35">
      <c r="A32" t="s">
        <v>92</v>
      </c>
    </row>
    <row r="33" spans="1:6" x14ac:dyDescent="0.35">
      <c r="A33" t="s">
        <v>93</v>
      </c>
      <c r="B33" s="9">
        <v>0.66477299999999995</v>
      </c>
      <c r="C33" s="11" t="s">
        <v>29</v>
      </c>
      <c r="D33" s="9">
        <v>3.7432500000000002</v>
      </c>
      <c r="E33" s="9">
        <v>164</v>
      </c>
    </row>
    <row r="34" spans="1:6" x14ac:dyDescent="0.35">
      <c r="A34" t="s">
        <v>104</v>
      </c>
      <c r="B34" s="9">
        <v>0.63645300000000005</v>
      </c>
      <c r="C34" s="11" t="s">
        <v>29</v>
      </c>
      <c r="D34" s="9">
        <v>3.7189700000000001</v>
      </c>
      <c r="E34" s="9">
        <v>128</v>
      </c>
    </row>
    <row r="35" spans="1:6" x14ac:dyDescent="0.35">
      <c r="A35" t="s">
        <v>107</v>
      </c>
      <c r="B35" s="9">
        <v>0.61212500000000003</v>
      </c>
      <c r="C35" s="11" t="s">
        <v>29</v>
      </c>
      <c r="D35" s="9">
        <v>3.7382399999999998</v>
      </c>
      <c r="E35" s="15">
        <v>200</v>
      </c>
      <c r="F35" s="15"/>
    </row>
    <row r="36" spans="1:6" x14ac:dyDescent="0.35">
      <c r="A36" t="s">
        <v>106</v>
      </c>
      <c r="B36" s="9">
        <v>0.70055699999999999</v>
      </c>
      <c r="C36" s="11" t="s">
        <v>29</v>
      </c>
      <c r="D36" s="9">
        <v>3.8336399999999999</v>
      </c>
      <c r="E36" s="9">
        <v>250</v>
      </c>
    </row>
    <row r="37" spans="1:6" x14ac:dyDescent="0.35">
      <c r="A37" t="s">
        <v>105</v>
      </c>
      <c r="B37" s="9">
        <v>0.70006800000000002</v>
      </c>
      <c r="C37" s="11" t="s">
        <v>29</v>
      </c>
      <c r="D37" s="9">
        <v>3.8412700000000002</v>
      </c>
      <c r="E37" s="9">
        <v>500</v>
      </c>
    </row>
    <row r="38" spans="1:6" x14ac:dyDescent="0.35">
      <c r="A38" t="s">
        <v>108</v>
      </c>
      <c r="B38" s="9">
        <v>0.69834499999999999</v>
      </c>
      <c r="C38" t="s">
        <v>29</v>
      </c>
      <c r="D38" s="9">
        <v>3.8188300000000002</v>
      </c>
      <c r="E38" s="9">
        <v>560</v>
      </c>
    </row>
    <row r="39" spans="1:6" x14ac:dyDescent="0.35">
      <c r="A39" s="19" t="s">
        <v>96</v>
      </c>
    </row>
    <row r="40" spans="1:6" x14ac:dyDescent="0.35">
      <c r="A40" s="6" t="s">
        <v>94</v>
      </c>
      <c r="B40" s="9" t="s">
        <v>35</v>
      </c>
      <c r="D40" s="9" t="s">
        <v>57</v>
      </c>
    </row>
    <row r="41" spans="1:6" x14ac:dyDescent="0.35">
      <c r="A41" t="s">
        <v>50</v>
      </c>
      <c r="B41" s="9">
        <v>0.61450899999999997</v>
      </c>
      <c r="C41" s="11" t="s">
        <v>29</v>
      </c>
      <c r="D41" s="9">
        <v>3.79942</v>
      </c>
      <c r="E41" s="9">
        <v>210</v>
      </c>
    </row>
    <row r="42" spans="1:6" x14ac:dyDescent="0.35">
      <c r="A42" s="18" t="s">
        <v>54</v>
      </c>
      <c r="B42" s="9">
        <v>0.64078500000000005</v>
      </c>
      <c r="C42" s="11" t="s">
        <v>29</v>
      </c>
      <c r="D42" s="9">
        <v>3.6841200000000001</v>
      </c>
      <c r="E42" s="9">
        <v>126</v>
      </c>
    </row>
    <row r="43" spans="1:6" x14ac:dyDescent="0.35">
      <c r="A43" t="s">
        <v>59</v>
      </c>
      <c r="B43" s="9">
        <v>0.66477299999999995</v>
      </c>
      <c r="C43" s="11" t="s">
        <v>29</v>
      </c>
      <c r="D43" s="9">
        <v>3.7432500000000002</v>
      </c>
      <c r="E43" s="9">
        <v>164</v>
      </c>
    </row>
    <row r="44" spans="1:6" x14ac:dyDescent="0.35">
      <c r="A44" t="s">
        <v>63</v>
      </c>
      <c r="B44" s="9">
        <v>0.63645300000000005</v>
      </c>
      <c r="C44" s="11" t="s">
        <v>29</v>
      </c>
      <c r="D44" s="9">
        <v>3.7189700000000001</v>
      </c>
      <c r="E44" s="9">
        <v>128</v>
      </c>
    </row>
    <row r="45" spans="1:6" x14ac:dyDescent="0.35">
      <c r="A45" t="s">
        <v>76</v>
      </c>
      <c r="B45" s="9">
        <v>0.61212500000000003</v>
      </c>
      <c r="C45" s="11" t="s">
        <v>29</v>
      </c>
      <c r="D45" s="9">
        <v>3.7382399999999998</v>
      </c>
      <c r="E45" s="15">
        <v>200</v>
      </c>
      <c r="F45" s="15"/>
    </row>
    <row r="46" spans="1:6" x14ac:dyDescent="0.35">
      <c r="A46" t="s">
        <v>83</v>
      </c>
      <c r="B46" s="9">
        <v>0.70055699999999999</v>
      </c>
      <c r="C46" s="11" t="s">
        <v>29</v>
      </c>
      <c r="D46" s="9">
        <v>3.8336399999999999</v>
      </c>
      <c r="E46" s="9">
        <v>250</v>
      </c>
    </row>
    <row r="47" spans="1:6" x14ac:dyDescent="0.35">
      <c r="A47" t="s">
        <v>86</v>
      </c>
      <c r="B47" s="9">
        <v>0.70006800000000002</v>
      </c>
      <c r="C47" s="11" t="s">
        <v>29</v>
      </c>
      <c r="D47" s="9">
        <v>3.8412700000000002</v>
      </c>
      <c r="E47" s="9">
        <v>500</v>
      </c>
    </row>
    <row r="48" spans="1:6" x14ac:dyDescent="0.35">
      <c r="A48" t="s">
        <v>89</v>
      </c>
      <c r="B48" s="9">
        <v>0.69834499999999999</v>
      </c>
      <c r="C48" t="s">
        <v>29</v>
      </c>
      <c r="D48" s="9">
        <v>3.8188300000000002</v>
      </c>
      <c r="E48" s="9">
        <v>560</v>
      </c>
    </row>
    <row r="49" spans="1:6" x14ac:dyDescent="0.35">
      <c r="A49" s="6" t="s">
        <v>95</v>
      </c>
      <c r="B49" s="9" t="s">
        <v>35</v>
      </c>
      <c r="D49" s="9" t="s">
        <v>57</v>
      </c>
    </row>
    <row r="50" spans="1:6" x14ac:dyDescent="0.35">
      <c r="A50" t="s">
        <v>51</v>
      </c>
      <c r="B50" s="9">
        <v>0.41492000000000001</v>
      </c>
      <c r="C50" s="11" t="s">
        <v>28</v>
      </c>
      <c r="D50" s="9">
        <v>0.73803799999999997</v>
      </c>
      <c r="E50" s="9">
        <v>210</v>
      </c>
    </row>
    <row r="51" spans="1:6" x14ac:dyDescent="0.35">
      <c r="A51" s="18" t="s">
        <v>55</v>
      </c>
      <c r="B51" s="9">
        <v>0.64809499999999998</v>
      </c>
      <c r="C51" s="11" t="s">
        <v>28</v>
      </c>
      <c r="D51" s="9">
        <v>0.88889099999999999</v>
      </c>
      <c r="E51" s="9">
        <v>126</v>
      </c>
    </row>
    <row r="52" spans="1:6" x14ac:dyDescent="0.35">
      <c r="A52" t="s">
        <v>60</v>
      </c>
      <c r="B52" s="9">
        <v>0.82195799999999997</v>
      </c>
      <c r="C52" s="11" t="s">
        <v>28</v>
      </c>
      <c r="D52" s="9">
        <v>1.03705</v>
      </c>
      <c r="E52" s="9">
        <v>164</v>
      </c>
    </row>
    <row r="53" spans="1:6" x14ac:dyDescent="0.35">
      <c r="A53" t="s">
        <v>64</v>
      </c>
      <c r="B53" s="9">
        <v>1.07742</v>
      </c>
      <c r="C53" s="11" t="s">
        <v>28</v>
      </c>
      <c r="D53" s="9">
        <v>1.4049499999999999</v>
      </c>
      <c r="E53" s="9">
        <v>128</v>
      </c>
    </row>
    <row r="54" spans="1:6" x14ac:dyDescent="0.35">
      <c r="A54" t="s">
        <v>77</v>
      </c>
      <c r="B54" s="9">
        <v>0.83926199999999995</v>
      </c>
      <c r="C54" s="11" t="s">
        <v>28</v>
      </c>
      <c r="D54" s="9">
        <v>1.1464799999999999</v>
      </c>
      <c r="E54" s="15">
        <v>200</v>
      </c>
      <c r="F54" s="15"/>
    </row>
    <row r="55" spans="1:6" x14ac:dyDescent="0.35">
      <c r="A55" t="s">
        <v>84</v>
      </c>
      <c r="B55" s="16">
        <v>0.73010299999999995</v>
      </c>
      <c r="C55" s="17" t="s">
        <v>30</v>
      </c>
      <c r="D55" s="9">
        <v>0.73010299999999995</v>
      </c>
      <c r="E55" s="9">
        <v>250</v>
      </c>
    </row>
    <row r="56" spans="1:6" x14ac:dyDescent="0.35">
      <c r="A56" t="s">
        <v>87</v>
      </c>
      <c r="B56" s="16">
        <v>0.71365299999999998</v>
      </c>
      <c r="C56" s="17" t="s">
        <v>30</v>
      </c>
      <c r="D56" s="9">
        <v>0.71365299999999998</v>
      </c>
      <c r="E56" s="9">
        <v>500</v>
      </c>
    </row>
    <row r="57" spans="1:6" x14ac:dyDescent="0.35">
      <c r="A57" t="s">
        <v>90</v>
      </c>
      <c r="B57" s="16">
        <v>0.69705700000000004</v>
      </c>
      <c r="C57" s="17" t="s">
        <v>30</v>
      </c>
      <c r="D57" s="9">
        <v>0.69705700000000004</v>
      </c>
      <c r="E57" s="9">
        <v>560</v>
      </c>
    </row>
    <row r="59" spans="1:6" x14ac:dyDescent="0.35">
      <c r="A59" s="6" t="s">
        <v>118</v>
      </c>
      <c r="B59" s="9" t="s">
        <v>35</v>
      </c>
      <c r="D59" s="9" t="s">
        <v>57</v>
      </c>
      <c r="E59" s="9" t="s">
        <v>119</v>
      </c>
      <c r="F59" s="9" t="s">
        <v>120</v>
      </c>
    </row>
    <row r="60" spans="1:6" x14ac:dyDescent="0.35">
      <c r="A60" s="20" t="s">
        <v>51</v>
      </c>
      <c r="B60" s="9">
        <v>0.41492000000000001</v>
      </c>
      <c r="C60" s="11" t="s">
        <v>28</v>
      </c>
      <c r="D60" s="9">
        <v>0.73803799999999997</v>
      </c>
      <c r="E60" s="9">
        <v>210</v>
      </c>
      <c r="F60" s="9">
        <v>4.2</v>
      </c>
    </row>
    <row r="61" spans="1:6" x14ac:dyDescent="0.35">
      <c r="A61" s="20" t="s">
        <v>55</v>
      </c>
      <c r="B61" s="9">
        <v>0.64809499999999998</v>
      </c>
      <c r="C61" s="11" t="s">
        <v>28</v>
      </c>
      <c r="D61" s="9">
        <v>0.88889099999999999</v>
      </c>
      <c r="E61" s="9">
        <v>126</v>
      </c>
      <c r="F61" s="9">
        <v>4.5999999999999996</v>
      </c>
    </row>
    <row r="62" spans="1:6" x14ac:dyDescent="0.35">
      <c r="A62" s="20" t="s">
        <v>60</v>
      </c>
      <c r="B62" s="9">
        <v>0.82195799999999997</v>
      </c>
      <c r="C62" s="11" t="s">
        <v>28</v>
      </c>
      <c r="D62" s="9">
        <v>1.03705</v>
      </c>
      <c r="E62" s="9">
        <v>164</v>
      </c>
      <c r="F62" s="9">
        <v>2</v>
      </c>
    </row>
    <row r="63" spans="1:6" x14ac:dyDescent="0.35">
      <c r="A63" s="20" t="s">
        <v>64</v>
      </c>
      <c r="B63" s="9">
        <v>1.07742</v>
      </c>
      <c r="C63" s="11" t="s">
        <v>28</v>
      </c>
      <c r="D63" s="9">
        <v>1.4049499999999999</v>
      </c>
      <c r="E63" s="9">
        <v>128</v>
      </c>
      <c r="F63" s="9">
        <v>6.6</v>
      </c>
    </row>
    <row r="64" spans="1:6" x14ac:dyDescent="0.35">
      <c r="A64" s="20" t="s">
        <v>77</v>
      </c>
      <c r="B64" s="9">
        <v>0.83926199999999995</v>
      </c>
      <c r="C64" s="11" t="s">
        <v>28</v>
      </c>
      <c r="D64" s="9">
        <v>1.1464799999999999</v>
      </c>
      <c r="E64" s="15">
        <v>200</v>
      </c>
    </row>
    <row r="65" spans="1:6" x14ac:dyDescent="0.35">
      <c r="A65" s="20" t="s">
        <v>84</v>
      </c>
      <c r="B65" s="16">
        <v>0.73010299999999995</v>
      </c>
      <c r="C65" s="17" t="s">
        <v>30</v>
      </c>
      <c r="D65" s="9">
        <v>0.73010299999999995</v>
      </c>
      <c r="E65" s="9">
        <v>250</v>
      </c>
      <c r="F65" s="9">
        <v>0.25</v>
      </c>
    </row>
    <row r="66" spans="1:6" x14ac:dyDescent="0.35">
      <c r="A66" s="20" t="s">
        <v>87</v>
      </c>
      <c r="B66" s="16">
        <v>0.71365299999999998</v>
      </c>
      <c r="C66" s="17" t="s">
        <v>30</v>
      </c>
      <c r="D66" s="9">
        <v>0.71365299999999998</v>
      </c>
      <c r="E66" s="9">
        <v>500</v>
      </c>
      <c r="F66" s="9">
        <v>0.2</v>
      </c>
    </row>
    <row r="67" spans="1:6" x14ac:dyDescent="0.35">
      <c r="A67" s="2" t="s">
        <v>90</v>
      </c>
      <c r="B67" s="31">
        <v>0.69705700000000004</v>
      </c>
      <c r="C67" s="32" t="s">
        <v>30</v>
      </c>
      <c r="D67" s="33">
        <v>0.69705700000000004</v>
      </c>
      <c r="E67" s="33">
        <v>560</v>
      </c>
      <c r="F67" s="9">
        <v>0.05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36328125" bestFit="1" customWidth="1"/>
    <col min="2" max="2" width="9.81640625" bestFit="1" customWidth="1"/>
    <col min="5" max="5" width="21.36328125" bestFit="1" customWidth="1"/>
    <col min="6" max="6" width="10.8164062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7" t="s">
        <v>47</v>
      </c>
      <c r="E2" t="s">
        <v>41</v>
      </c>
      <c r="F2" s="7" t="s">
        <v>47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E4" t="s">
        <v>28</v>
      </c>
      <c r="G4" s="6"/>
    </row>
    <row r="5" spans="1:7" x14ac:dyDescent="0.35">
      <c r="A5" t="s">
        <v>29</v>
      </c>
      <c r="C5" s="6"/>
      <c r="E5" t="s">
        <v>29</v>
      </c>
    </row>
    <row r="6" spans="1:7" x14ac:dyDescent="0.35">
      <c r="A6" t="s">
        <v>30</v>
      </c>
      <c r="B6" s="5"/>
      <c r="E6" t="s">
        <v>30</v>
      </c>
      <c r="F6" s="5"/>
    </row>
    <row r="7" spans="1:7" x14ac:dyDescent="0.35">
      <c r="A7" t="s">
        <v>31</v>
      </c>
      <c r="E7" t="s">
        <v>31</v>
      </c>
    </row>
    <row r="8" spans="1:7" x14ac:dyDescent="0.35">
      <c r="A8" t="s">
        <v>32</v>
      </c>
      <c r="E8" t="s">
        <v>32</v>
      </c>
    </row>
    <row r="9" spans="1:7" x14ac:dyDescent="0.35">
      <c r="A9" s="6" t="s">
        <v>35</v>
      </c>
      <c r="B9" s="6"/>
      <c r="C9" s="6"/>
      <c r="E9" s="6" t="s">
        <v>35</v>
      </c>
      <c r="F9" s="6"/>
      <c r="G9" s="6"/>
    </row>
    <row r="11" spans="1:7" x14ac:dyDescent="0.35">
      <c r="A11" t="s">
        <v>42</v>
      </c>
      <c r="B11" s="7" t="s">
        <v>47</v>
      </c>
      <c r="E11" t="s">
        <v>43</v>
      </c>
      <c r="F11" s="7" t="s">
        <v>47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E13" t="s">
        <v>28</v>
      </c>
    </row>
    <row r="14" spans="1:7" x14ac:dyDescent="0.35">
      <c r="A14" t="s">
        <v>29</v>
      </c>
      <c r="C14" s="6"/>
      <c r="E14" t="s">
        <v>29</v>
      </c>
    </row>
    <row r="15" spans="1:7" x14ac:dyDescent="0.35">
      <c r="A15" t="s">
        <v>30</v>
      </c>
      <c r="B15" s="5"/>
      <c r="E15" t="s">
        <v>30</v>
      </c>
      <c r="F15" s="5"/>
    </row>
    <row r="16" spans="1:7" x14ac:dyDescent="0.35">
      <c r="A16" t="s">
        <v>31</v>
      </c>
      <c r="E16" t="s">
        <v>31</v>
      </c>
    </row>
    <row r="17" spans="1:7" x14ac:dyDescent="0.35">
      <c r="A17" t="s">
        <v>32</v>
      </c>
      <c r="E17" t="s">
        <v>32</v>
      </c>
    </row>
    <row r="18" spans="1:7" x14ac:dyDescent="0.35">
      <c r="A18" s="6" t="s">
        <v>35</v>
      </c>
      <c r="B18" s="6"/>
      <c r="C18" s="6"/>
      <c r="E18" s="6" t="s">
        <v>35</v>
      </c>
      <c r="F18" s="6"/>
      <c r="G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29" sqref="I29"/>
    </sheetView>
  </sheetViews>
  <sheetFormatPr defaultRowHeight="14.5" x14ac:dyDescent="0.35"/>
  <cols>
    <col min="1" max="1" width="21.81640625" bestFit="1" customWidth="1"/>
    <col min="2" max="2" width="9.81640625" bestFit="1" customWidth="1"/>
    <col min="5" max="5" width="21.81640625" bestFit="1" customWidth="1"/>
    <col min="6" max="6" width="9" bestFit="1" customWidth="1"/>
    <col min="7" max="7" width="11.1796875" bestFit="1" customWidth="1"/>
  </cols>
  <sheetData>
    <row r="1" spans="1:7" x14ac:dyDescent="0.35">
      <c r="A1" s="6" t="s">
        <v>45</v>
      </c>
    </row>
    <row r="2" spans="1:7" x14ac:dyDescent="0.35">
      <c r="A2" t="s">
        <v>27</v>
      </c>
      <c r="B2">
        <v>1510270</v>
      </c>
      <c r="E2" t="s">
        <v>36</v>
      </c>
      <c r="F2">
        <v>1510270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0.34796100000000002</v>
      </c>
      <c r="C4">
        <v>1.5229999999999999</v>
      </c>
      <c r="E4" t="s">
        <v>28</v>
      </c>
      <c r="F4">
        <v>0.16056100000000001</v>
      </c>
      <c r="G4">
        <v>2.6388099999999999</v>
      </c>
    </row>
    <row r="5" spans="1:7" x14ac:dyDescent="0.35">
      <c r="A5" s="8" t="s">
        <v>29</v>
      </c>
      <c r="B5">
        <v>0.90882499999999999</v>
      </c>
      <c r="C5" s="6">
        <v>0.13792499999999999</v>
      </c>
      <c r="E5" s="8" t="s">
        <v>29</v>
      </c>
      <c r="F5">
        <v>0.62589799999999995</v>
      </c>
      <c r="G5" s="6">
        <v>0.67600099999999996</v>
      </c>
    </row>
    <row r="6" spans="1:7" x14ac:dyDescent="0.35">
      <c r="A6" t="s">
        <v>30</v>
      </c>
      <c r="B6" s="5">
        <v>1.2743300000000001E-143</v>
      </c>
      <c r="C6">
        <v>3.7084800000000002</v>
      </c>
      <c r="E6" t="s">
        <v>30</v>
      </c>
      <c r="F6" s="5">
        <v>1.2743300000000001E-143</v>
      </c>
      <c r="G6">
        <v>3.7084800000000002</v>
      </c>
    </row>
    <row r="7" spans="1:7" x14ac:dyDescent="0.35">
      <c r="A7" t="s">
        <v>31</v>
      </c>
      <c r="B7">
        <v>0.63275300000000001</v>
      </c>
      <c r="C7">
        <v>0.66028500000000001</v>
      </c>
      <c r="E7" t="s">
        <v>31</v>
      </c>
      <c r="F7">
        <v>0.34672500000000001</v>
      </c>
      <c r="G7">
        <v>1.52813</v>
      </c>
    </row>
    <row r="8" spans="1:7" x14ac:dyDescent="0.35">
      <c r="A8" t="s">
        <v>32</v>
      </c>
      <c r="B8">
        <v>7.4893199999999993E-2</v>
      </c>
      <c r="C8">
        <v>3.7199599999999999</v>
      </c>
      <c r="E8" t="s">
        <v>32</v>
      </c>
      <c r="F8">
        <v>1.8884000000000001E-2</v>
      </c>
      <c r="G8">
        <v>5.6525400000000001</v>
      </c>
    </row>
    <row r="9" spans="1:7" x14ac:dyDescent="0.35">
      <c r="A9" s="6" t="s">
        <v>35</v>
      </c>
      <c r="B9" s="6"/>
      <c r="C9" s="6">
        <v>0.13792499999999999</v>
      </c>
      <c r="E9" s="6" t="s">
        <v>35</v>
      </c>
      <c r="F9" s="6"/>
      <c r="G9" s="6">
        <v>0.67600099999999996</v>
      </c>
    </row>
    <row r="11" spans="1:7" x14ac:dyDescent="0.35">
      <c r="A11" t="s">
        <v>37</v>
      </c>
      <c r="B11">
        <v>1510270</v>
      </c>
      <c r="E11" t="s">
        <v>38</v>
      </c>
      <c r="F11">
        <v>1510270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0.34796100000000002</v>
      </c>
      <c r="C13">
        <v>1.5229999999999999</v>
      </c>
      <c r="E13" t="s">
        <v>28</v>
      </c>
      <c r="F13">
        <v>0.16056100000000001</v>
      </c>
      <c r="G13">
        <v>2.6388099999999999</v>
      </c>
    </row>
    <row r="14" spans="1:7" x14ac:dyDescent="0.35">
      <c r="A14" s="8" t="s">
        <v>29</v>
      </c>
      <c r="B14">
        <v>0.90882499999999999</v>
      </c>
      <c r="C14" s="6">
        <v>0.13792499999999999</v>
      </c>
      <c r="E14" s="8" t="s">
        <v>29</v>
      </c>
      <c r="F14">
        <v>0.62589799999999995</v>
      </c>
      <c r="G14" s="6">
        <v>0.67600099999999996</v>
      </c>
    </row>
    <row r="15" spans="1:7" x14ac:dyDescent="0.35">
      <c r="A15" t="s">
        <v>30</v>
      </c>
      <c r="B15" s="5">
        <v>1.2743300000000001E-143</v>
      </c>
      <c r="C15">
        <v>3.7084800000000002</v>
      </c>
      <c r="E15" t="s">
        <v>30</v>
      </c>
      <c r="F15" s="5">
        <v>1.2743300000000001E-143</v>
      </c>
      <c r="G15">
        <v>3.7084800000000002</v>
      </c>
    </row>
    <row r="16" spans="1:7" x14ac:dyDescent="0.35">
      <c r="A16" t="s">
        <v>31</v>
      </c>
      <c r="B16">
        <v>0.63275300000000001</v>
      </c>
      <c r="C16">
        <v>0.66028500000000001</v>
      </c>
      <c r="E16" t="s">
        <v>31</v>
      </c>
      <c r="F16">
        <v>0.34672500000000001</v>
      </c>
      <c r="G16">
        <v>1.52813</v>
      </c>
    </row>
    <row r="17" spans="1:7" x14ac:dyDescent="0.35">
      <c r="A17" t="s">
        <v>32</v>
      </c>
      <c r="B17">
        <v>7.4893199999999993E-2</v>
      </c>
      <c r="C17">
        <v>3.7199599999999999</v>
      </c>
      <c r="E17" t="s">
        <v>32</v>
      </c>
      <c r="F17">
        <v>1.8884000000000001E-2</v>
      </c>
      <c r="G17">
        <v>5.6525400000000001</v>
      </c>
    </row>
    <row r="18" spans="1:7" x14ac:dyDescent="0.35">
      <c r="A18" s="6" t="s">
        <v>35</v>
      </c>
      <c r="B18" s="6"/>
      <c r="C18" s="6">
        <v>0.13792499999999999</v>
      </c>
      <c r="E18" s="6" t="s">
        <v>35</v>
      </c>
      <c r="F18" s="6"/>
      <c r="G18" s="6">
        <v>0.67600099999999996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4" sqref="E4:G6"/>
    </sheetView>
  </sheetViews>
  <sheetFormatPr defaultRowHeight="14.5" x14ac:dyDescent="0.35"/>
  <cols>
    <col min="1" max="1" width="21.36328125" bestFit="1" customWidth="1"/>
    <col min="3" max="3" width="11.179687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45</v>
      </c>
    </row>
    <row r="2" spans="1:7" x14ac:dyDescent="0.35">
      <c r="A2" t="s">
        <v>40</v>
      </c>
      <c r="B2">
        <v>1510270</v>
      </c>
      <c r="E2" t="s">
        <v>41</v>
      </c>
      <c r="F2">
        <v>1510270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0.56298800000000004</v>
      </c>
      <c r="C4">
        <v>0.82882299999999998</v>
      </c>
      <c r="E4" s="8" t="s">
        <v>28</v>
      </c>
      <c r="F4">
        <v>0.55688499999999996</v>
      </c>
      <c r="G4" s="6">
        <v>0.84454899999999999</v>
      </c>
    </row>
    <row r="5" spans="1:7" x14ac:dyDescent="0.35">
      <c r="A5" s="8" t="s">
        <v>29</v>
      </c>
      <c r="B5">
        <v>0.75048700000000002</v>
      </c>
      <c r="C5" s="6">
        <v>0.41410000000000002</v>
      </c>
      <c r="E5" t="s">
        <v>29</v>
      </c>
      <c r="F5">
        <v>0.39100499999999999</v>
      </c>
      <c r="G5">
        <v>1.3547400000000001</v>
      </c>
    </row>
    <row r="6" spans="1:7" x14ac:dyDescent="0.35">
      <c r="A6" t="s">
        <v>30</v>
      </c>
      <c r="B6" s="5">
        <v>1.6713100000000001E-42</v>
      </c>
      <c r="C6">
        <v>1.08422</v>
      </c>
      <c r="E6" t="s">
        <v>30</v>
      </c>
      <c r="F6" s="5">
        <v>1.6713100000000001E-42</v>
      </c>
      <c r="G6">
        <v>1.08422</v>
      </c>
    </row>
    <row r="7" spans="1:7" x14ac:dyDescent="0.35">
      <c r="A7" t="s">
        <v>31</v>
      </c>
      <c r="B7">
        <v>0.63188200000000005</v>
      </c>
      <c r="C7">
        <v>0.66227400000000003</v>
      </c>
      <c r="E7" t="s">
        <v>31</v>
      </c>
      <c r="F7">
        <v>0.48045199999999999</v>
      </c>
      <c r="G7">
        <v>1.0575399999999999</v>
      </c>
    </row>
    <row r="8" spans="1:7" x14ac:dyDescent="0.35">
      <c r="A8" t="s">
        <v>32</v>
      </c>
      <c r="B8">
        <v>1.7597499999999999E-2</v>
      </c>
      <c r="C8">
        <v>5.7490699999999997</v>
      </c>
      <c r="E8" t="s">
        <v>32</v>
      </c>
      <c r="F8">
        <v>5.56655E-3</v>
      </c>
      <c r="G8">
        <v>7.2515499999999999</v>
      </c>
    </row>
    <row r="9" spans="1:7" x14ac:dyDescent="0.35">
      <c r="A9" s="6" t="s">
        <v>35</v>
      </c>
      <c r="B9" s="6"/>
      <c r="C9" s="6">
        <v>0.41410000000000002</v>
      </c>
      <c r="E9" s="6" t="s">
        <v>35</v>
      </c>
      <c r="F9" s="6"/>
      <c r="G9" s="6">
        <v>0.84454899999999999</v>
      </c>
    </row>
    <row r="11" spans="1:7" x14ac:dyDescent="0.35">
      <c r="A11" t="s">
        <v>42</v>
      </c>
      <c r="B11">
        <v>832365</v>
      </c>
      <c r="E11" t="s">
        <v>43</v>
      </c>
      <c r="F11">
        <v>832365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39</v>
      </c>
      <c r="E13" t="s">
        <v>28</v>
      </c>
      <c r="G13" t="s">
        <v>39</v>
      </c>
    </row>
    <row r="14" spans="1:7" x14ac:dyDescent="0.35">
      <c r="A14" s="8" t="s">
        <v>29</v>
      </c>
      <c r="B14">
        <v>0.72056600000000004</v>
      </c>
      <c r="C14" s="6">
        <v>0.472798</v>
      </c>
      <c r="E14" t="s">
        <v>29</v>
      </c>
      <c r="G14" t="s">
        <v>39</v>
      </c>
    </row>
    <row r="15" spans="1:7" x14ac:dyDescent="0.35">
      <c r="A15" t="s">
        <v>30</v>
      </c>
      <c r="B15" s="5">
        <v>3.3040299999999999E-57</v>
      </c>
      <c r="C15">
        <v>1.46583</v>
      </c>
      <c r="E15" s="8" t="s">
        <v>30</v>
      </c>
      <c r="F15" s="5">
        <v>3.3040299999999999E-57</v>
      </c>
      <c r="G15">
        <v>1.46583</v>
      </c>
    </row>
    <row r="16" spans="1:7" x14ac:dyDescent="0.35">
      <c r="A16" t="s">
        <v>31</v>
      </c>
      <c r="B16">
        <v>0.33307300000000001</v>
      </c>
      <c r="C16">
        <v>1.58609</v>
      </c>
      <c r="E16" t="s">
        <v>31</v>
      </c>
      <c r="G16" t="s">
        <v>39</v>
      </c>
    </row>
    <row r="17" spans="1:7" x14ac:dyDescent="0.35">
      <c r="A17" t="s">
        <v>32</v>
      </c>
      <c r="B17">
        <v>1.6794300000000002E-2</v>
      </c>
      <c r="C17">
        <v>5.7850200000000003</v>
      </c>
      <c r="E17" t="s">
        <v>32</v>
      </c>
      <c r="F17">
        <v>4.4884199999999999E-3</v>
      </c>
      <c r="G17">
        <v>7.42232</v>
      </c>
    </row>
    <row r="18" spans="1:7" x14ac:dyDescent="0.35">
      <c r="A18" s="6" t="s">
        <v>35</v>
      </c>
      <c r="B18" s="6"/>
      <c r="C18" s="6">
        <v>0.472798</v>
      </c>
      <c r="E18" s="6" t="s">
        <v>35</v>
      </c>
      <c r="F18" s="6"/>
      <c r="G18" s="6">
        <v>1.46583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5" sqref="E5:G6"/>
    </sheetView>
  </sheetViews>
  <sheetFormatPr defaultRowHeight="14.5" x14ac:dyDescent="0.35"/>
  <cols>
    <col min="1" max="1" width="21.81640625" bestFit="1" customWidth="1"/>
    <col min="2" max="2" width="13.36328125" bestFit="1" customWidth="1"/>
    <col min="5" max="5" width="21.81640625" bestFit="1" customWidth="1"/>
    <col min="6" max="6" width="13.3632812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>
        <v>1499830</v>
      </c>
      <c r="E2" t="s">
        <v>36</v>
      </c>
      <c r="F2">
        <v>1499830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0.34617599999999998</v>
      </c>
      <c r="C4">
        <v>1.5304199999999999</v>
      </c>
      <c r="E4" t="s">
        <v>28</v>
      </c>
      <c r="F4">
        <v>0.16009899999999999</v>
      </c>
      <c r="G4">
        <v>2.64296</v>
      </c>
    </row>
    <row r="5" spans="1:7" x14ac:dyDescent="0.35">
      <c r="A5" s="8" t="s">
        <v>29</v>
      </c>
      <c r="B5">
        <v>0.90994399999999998</v>
      </c>
      <c r="C5" s="6">
        <v>0.13614999999999999</v>
      </c>
      <c r="E5" s="8" t="s">
        <v>29</v>
      </c>
      <c r="F5">
        <v>0.63078800000000002</v>
      </c>
      <c r="G5" s="6">
        <v>0.66477299999999995</v>
      </c>
    </row>
    <row r="6" spans="1:7" x14ac:dyDescent="0.35">
      <c r="A6" t="s">
        <v>30</v>
      </c>
      <c r="B6" s="5">
        <v>5.8279700000000003E-145</v>
      </c>
      <c r="C6">
        <v>3.7432500000000002</v>
      </c>
      <c r="E6" t="s">
        <v>30</v>
      </c>
      <c r="F6" s="5">
        <v>5.8279700000000003E-145</v>
      </c>
      <c r="G6">
        <v>3.7432500000000002</v>
      </c>
    </row>
    <row r="7" spans="1:7" x14ac:dyDescent="0.35">
      <c r="A7" t="s">
        <v>31</v>
      </c>
      <c r="B7">
        <v>0.63285800000000003</v>
      </c>
      <c r="C7">
        <v>0.66004600000000002</v>
      </c>
      <c r="E7" t="s">
        <v>31</v>
      </c>
      <c r="F7">
        <v>0.34770600000000002</v>
      </c>
      <c r="G7">
        <v>1.52406</v>
      </c>
    </row>
    <row r="8" spans="1:7" x14ac:dyDescent="0.35">
      <c r="A8" t="s">
        <v>32</v>
      </c>
      <c r="B8">
        <v>7.3098999999999997E-2</v>
      </c>
      <c r="C8">
        <v>3.7544200000000001</v>
      </c>
      <c r="E8" t="s">
        <v>32</v>
      </c>
      <c r="F8">
        <v>1.83801E-2</v>
      </c>
      <c r="G8">
        <v>5.68933</v>
      </c>
    </row>
    <row r="9" spans="1:7" x14ac:dyDescent="0.35">
      <c r="A9" t="s">
        <v>35</v>
      </c>
      <c r="C9" s="6">
        <v>0.13614999999999999</v>
      </c>
      <c r="E9" t="s">
        <v>35</v>
      </c>
      <c r="F9" s="6"/>
      <c r="G9" s="6">
        <v>0.66477299999999995</v>
      </c>
    </row>
    <row r="11" spans="1:7" x14ac:dyDescent="0.35">
      <c r="A11" t="s">
        <v>37</v>
      </c>
      <c r="E11" t="s">
        <v>38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0.34617599999999998</v>
      </c>
      <c r="C13">
        <v>1.5304199999999999</v>
      </c>
      <c r="E13" t="s">
        <v>28</v>
      </c>
      <c r="F13">
        <v>0.16009899999999999</v>
      </c>
      <c r="G13">
        <v>2.64296</v>
      </c>
    </row>
    <row r="14" spans="1:7" x14ac:dyDescent="0.35">
      <c r="A14" t="s">
        <v>29</v>
      </c>
      <c r="B14">
        <v>0.90994399999999998</v>
      </c>
      <c r="C14" s="6">
        <v>0.13614999999999999</v>
      </c>
      <c r="E14" t="s">
        <v>29</v>
      </c>
      <c r="F14">
        <v>0.63078800000000002</v>
      </c>
      <c r="G14" s="6">
        <v>0.66477299999999995</v>
      </c>
    </row>
    <row r="15" spans="1:7" x14ac:dyDescent="0.35">
      <c r="A15" t="s">
        <v>30</v>
      </c>
      <c r="B15" s="5">
        <v>5.8279700000000003E-145</v>
      </c>
      <c r="C15">
        <v>3.7432500000000002</v>
      </c>
      <c r="E15" t="s">
        <v>30</v>
      </c>
      <c r="F15" s="5">
        <v>5.8279700000000003E-145</v>
      </c>
      <c r="G15">
        <v>3.7432500000000002</v>
      </c>
    </row>
    <row r="16" spans="1:7" x14ac:dyDescent="0.35">
      <c r="A16" t="s">
        <v>31</v>
      </c>
      <c r="B16">
        <v>0.63285800000000003</v>
      </c>
      <c r="C16">
        <v>0.66004600000000002</v>
      </c>
      <c r="E16" t="s">
        <v>31</v>
      </c>
      <c r="F16">
        <v>0.34770600000000002</v>
      </c>
      <c r="G16">
        <v>1.52406</v>
      </c>
    </row>
    <row r="17" spans="1:7" x14ac:dyDescent="0.35">
      <c r="A17" t="s">
        <v>32</v>
      </c>
      <c r="B17">
        <v>7.3098999999999997E-2</v>
      </c>
      <c r="C17">
        <v>3.7544200000000001</v>
      </c>
      <c r="E17" t="s">
        <v>32</v>
      </c>
      <c r="F17">
        <v>1.83801E-2</v>
      </c>
      <c r="G17">
        <v>5.68933</v>
      </c>
    </row>
    <row r="18" spans="1:7" x14ac:dyDescent="0.35">
      <c r="A18" s="6" t="s">
        <v>35</v>
      </c>
      <c r="C18" s="6">
        <v>0.13614999999999999</v>
      </c>
      <c r="E18" s="6" t="s">
        <v>35</v>
      </c>
      <c r="F18" s="6"/>
      <c r="G18" s="6">
        <v>0.66477299999999995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30" sqref="K30"/>
    </sheetView>
  </sheetViews>
  <sheetFormatPr defaultRowHeight="14.5" x14ac:dyDescent="0.35"/>
  <cols>
    <col min="1" max="1" width="21.36328125" bestFit="1" customWidth="1"/>
    <col min="2" max="2" width="13.36328125" bestFit="1" customWidth="1"/>
    <col min="5" max="5" width="21.36328125" bestFit="1" customWidth="1"/>
    <col min="6" max="6" width="13.363281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>
        <v>1499830</v>
      </c>
      <c r="E2" t="s">
        <v>41</v>
      </c>
      <c r="F2">
        <v>1499830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0.57302900000000001</v>
      </c>
      <c r="C4">
        <v>0.80332099999999995</v>
      </c>
      <c r="E4" s="8" t="s">
        <v>28</v>
      </c>
      <c r="F4">
        <v>0.56567400000000001</v>
      </c>
      <c r="G4" s="6">
        <v>0.82195799999999997</v>
      </c>
    </row>
    <row r="5" spans="1:7" x14ac:dyDescent="0.35">
      <c r="A5" s="8" t="s">
        <v>29</v>
      </c>
      <c r="B5">
        <v>0.75186299999999995</v>
      </c>
      <c r="C5" s="6">
        <v>0.41145900000000002</v>
      </c>
      <c r="E5" t="s">
        <v>29</v>
      </c>
      <c r="F5">
        <v>0.40820699999999999</v>
      </c>
      <c r="G5">
        <v>1.2926299999999999</v>
      </c>
    </row>
    <row r="6" spans="1:7" x14ac:dyDescent="0.35">
      <c r="A6" t="s">
        <v>30</v>
      </c>
      <c r="B6" s="5">
        <v>1.0976099999999999E-40</v>
      </c>
      <c r="C6">
        <v>1.03705</v>
      </c>
      <c r="E6" t="s">
        <v>30</v>
      </c>
      <c r="F6" s="5">
        <v>1.0976099999999999E-40</v>
      </c>
      <c r="G6">
        <v>1.03705</v>
      </c>
    </row>
    <row r="7" spans="1:7" x14ac:dyDescent="0.35">
      <c r="A7" t="s">
        <v>31</v>
      </c>
      <c r="B7">
        <v>0.638845</v>
      </c>
      <c r="C7">
        <v>0.64646099999999995</v>
      </c>
      <c r="E7" t="s">
        <v>31</v>
      </c>
      <c r="F7">
        <v>0.49054300000000001</v>
      </c>
      <c r="G7">
        <v>1.02755</v>
      </c>
    </row>
    <row r="8" spans="1:7" x14ac:dyDescent="0.35">
      <c r="A8" t="s">
        <v>32</v>
      </c>
      <c r="B8">
        <v>1.6919300000000002E-2</v>
      </c>
      <c r="C8">
        <v>5.8023999999999996</v>
      </c>
      <c r="E8" t="s">
        <v>32</v>
      </c>
      <c r="F8">
        <v>5.842E-3</v>
      </c>
      <c r="G8">
        <v>7.1915100000000001</v>
      </c>
    </row>
    <row r="9" spans="1:7" x14ac:dyDescent="0.35">
      <c r="A9" s="6" t="s">
        <v>35</v>
      </c>
      <c r="B9" s="6"/>
      <c r="C9" s="6">
        <v>0.41145900000000002</v>
      </c>
      <c r="E9" s="6" t="s">
        <v>35</v>
      </c>
      <c r="F9" s="6"/>
      <c r="G9" s="6">
        <v>0.82195799999999997</v>
      </c>
    </row>
    <row r="11" spans="1:7" x14ac:dyDescent="0.35">
      <c r="A11" t="s">
        <v>42</v>
      </c>
      <c r="B11" t="s">
        <v>47</v>
      </c>
      <c r="E11" t="s">
        <v>43</v>
      </c>
      <c r="F11" t="s">
        <v>47</v>
      </c>
      <c r="G11">
        <v>812525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39</v>
      </c>
      <c r="E13" t="s">
        <v>28</v>
      </c>
      <c r="G13" t="s">
        <v>39</v>
      </c>
    </row>
    <row r="14" spans="1:7" x14ac:dyDescent="0.35">
      <c r="A14" s="8" t="s">
        <v>29</v>
      </c>
      <c r="B14">
        <v>0.720364</v>
      </c>
      <c r="C14" s="6">
        <v>0.47320200000000001</v>
      </c>
      <c r="E14" t="s">
        <v>29</v>
      </c>
      <c r="G14" t="s">
        <v>39</v>
      </c>
    </row>
    <row r="15" spans="1:7" x14ac:dyDescent="0.35">
      <c r="A15" t="s">
        <v>30</v>
      </c>
      <c r="B15" s="5">
        <v>3.16955E-58</v>
      </c>
      <c r="C15">
        <v>1.4922500000000001</v>
      </c>
      <c r="E15" s="8" t="s">
        <v>30</v>
      </c>
      <c r="F15" s="5">
        <v>3.16955E-58</v>
      </c>
      <c r="G15">
        <v>1.4922500000000001</v>
      </c>
    </row>
    <row r="16" spans="1:7" x14ac:dyDescent="0.35">
      <c r="A16" t="s">
        <v>31</v>
      </c>
      <c r="B16">
        <v>0.33400299999999999</v>
      </c>
      <c r="C16">
        <v>1.5820700000000001</v>
      </c>
      <c r="E16" t="s">
        <v>31</v>
      </c>
      <c r="G16" t="s">
        <v>39</v>
      </c>
    </row>
    <row r="17" spans="1:7" x14ac:dyDescent="0.35">
      <c r="A17" t="s">
        <v>32</v>
      </c>
      <c r="B17">
        <v>1.6134900000000001E-2</v>
      </c>
      <c r="C17">
        <v>5.83711</v>
      </c>
      <c r="E17" t="s">
        <v>32</v>
      </c>
      <c r="F17">
        <v>4.5253999999999997E-3</v>
      </c>
      <c r="G17">
        <v>7.4092000000000002</v>
      </c>
    </row>
    <row r="18" spans="1:7" x14ac:dyDescent="0.35">
      <c r="A18" s="6" t="s">
        <v>35</v>
      </c>
      <c r="B18" s="6"/>
      <c r="C18" s="6">
        <v>0.47320200000000001</v>
      </c>
      <c r="E18" s="6" t="s">
        <v>35</v>
      </c>
      <c r="F18" s="6"/>
      <c r="G18" s="6">
        <v>1.4922500000000001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6" sqref="G6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871621</v>
      </c>
      <c r="E2" t="s">
        <v>36</v>
      </c>
      <c r="F2" s="6">
        <v>871621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0.32780500000000001</v>
      </c>
      <c r="C4">
        <v>1.6090899999999999</v>
      </c>
      <c r="E4" t="s">
        <v>28</v>
      </c>
      <c r="F4">
        <v>0.14955099999999999</v>
      </c>
      <c r="G4">
        <v>2.7412899999999998</v>
      </c>
    </row>
    <row r="5" spans="1:7" x14ac:dyDescent="0.35">
      <c r="A5" s="8" t="s">
        <v>29</v>
      </c>
      <c r="B5">
        <v>0.90656599999999998</v>
      </c>
      <c r="C5" s="6">
        <v>0.141516</v>
      </c>
      <c r="E5" s="8" t="s">
        <v>29</v>
      </c>
      <c r="F5">
        <v>0.61627900000000002</v>
      </c>
      <c r="G5" s="6">
        <v>0.69834499999999999</v>
      </c>
    </row>
    <row r="6" spans="1:7" x14ac:dyDescent="0.35">
      <c r="A6" t="s">
        <v>30</v>
      </c>
      <c r="B6" s="5">
        <v>7.1363600000000006E-148</v>
      </c>
      <c r="C6">
        <v>3.8188300000000002</v>
      </c>
      <c r="E6" t="s">
        <v>30</v>
      </c>
      <c r="F6" s="5">
        <v>7.1363600000000006E-148</v>
      </c>
      <c r="G6">
        <v>3.8188300000000002</v>
      </c>
    </row>
    <row r="7" spans="1:7" x14ac:dyDescent="0.35">
      <c r="A7" t="s">
        <v>31</v>
      </c>
      <c r="B7">
        <v>0.620174</v>
      </c>
      <c r="C7">
        <v>0.68925400000000003</v>
      </c>
      <c r="E7" t="s">
        <v>31</v>
      </c>
      <c r="F7">
        <v>0.33678399999999997</v>
      </c>
      <c r="G7">
        <v>1.5701000000000001</v>
      </c>
    </row>
    <row r="8" spans="1:7" x14ac:dyDescent="0.35">
      <c r="A8" t="s">
        <v>32</v>
      </c>
      <c r="B8">
        <v>6.8454100000000004E-2</v>
      </c>
      <c r="C8">
        <v>3.8413499999999998</v>
      </c>
      <c r="E8" t="s">
        <v>32</v>
      </c>
      <c r="F8">
        <v>1.72414E-2</v>
      </c>
      <c r="G8">
        <v>5.7522500000000001</v>
      </c>
    </row>
    <row r="9" spans="1:7" x14ac:dyDescent="0.35">
      <c r="A9" s="6" t="s">
        <v>35</v>
      </c>
      <c r="B9" s="6"/>
      <c r="C9" s="6">
        <v>0.141516</v>
      </c>
      <c r="E9" s="6" t="s">
        <v>35</v>
      </c>
      <c r="F9" s="6"/>
      <c r="G9" s="6">
        <v>0.69834499999999999</v>
      </c>
    </row>
    <row r="11" spans="1:7" x14ac:dyDescent="0.35">
      <c r="A11" t="s">
        <v>37</v>
      </c>
      <c r="B11" s="6"/>
      <c r="E11" t="s">
        <v>38</v>
      </c>
      <c r="F11" s="6"/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0.32780500000000001</v>
      </c>
      <c r="C13">
        <v>1.6090899999999999</v>
      </c>
      <c r="E13" t="s">
        <v>28</v>
      </c>
      <c r="F13">
        <v>0.14955099999999999</v>
      </c>
      <c r="G13">
        <v>2.7412899999999998</v>
      </c>
    </row>
    <row r="14" spans="1:7" x14ac:dyDescent="0.35">
      <c r="A14" t="s">
        <v>29</v>
      </c>
      <c r="B14">
        <v>0.90656599999999998</v>
      </c>
      <c r="C14" s="6">
        <v>0.141516</v>
      </c>
      <c r="E14" t="s">
        <v>29</v>
      </c>
      <c r="F14">
        <v>0.61627900000000002</v>
      </c>
      <c r="G14" s="6">
        <v>0.69834499999999999</v>
      </c>
    </row>
    <row r="15" spans="1:7" x14ac:dyDescent="0.35">
      <c r="A15" t="s">
        <v>30</v>
      </c>
      <c r="B15" s="5">
        <v>7.1363600000000006E-148</v>
      </c>
      <c r="C15">
        <v>3.8188300000000002</v>
      </c>
      <c r="E15" t="s">
        <v>30</v>
      </c>
      <c r="F15" s="5">
        <v>7.1363600000000006E-148</v>
      </c>
      <c r="G15">
        <v>3.8188300000000002</v>
      </c>
    </row>
    <row r="16" spans="1:7" x14ac:dyDescent="0.35">
      <c r="A16" t="s">
        <v>31</v>
      </c>
      <c r="B16">
        <v>0.620174</v>
      </c>
      <c r="C16">
        <v>0.68925400000000003</v>
      </c>
      <c r="E16" t="s">
        <v>31</v>
      </c>
      <c r="F16">
        <v>0.33678399999999997</v>
      </c>
      <c r="G16">
        <v>1.5701000000000001</v>
      </c>
    </row>
    <row r="17" spans="1:7" x14ac:dyDescent="0.35">
      <c r="A17" t="s">
        <v>32</v>
      </c>
      <c r="B17">
        <v>6.8454100000000004E-2</v>
      </c>
      <c r="C17">
        <v>3.8413499999999998</v>
      </c>
      <c r="E17" t="s">
        <v>32</v>
      </c>
      <c r="F17">
        <v>1.72414E-2</v>
      </c>
      <c r="G17">
        <v>5.7522500000000001</v>
      </c>
    </row>
    <row r="18" spans="1:7" x14ac:dyDescent="0.35">
      <c r="A18" s="6" t="s">
        <v>35</v>
      </c>
      <c r="B18" s="6"/>
      <c r="C18" s="6">
        <v>0.141516</v>
      </c>
      <c r="E18" s="6" t="s">
        <v>35</v>
      </c>
      <c r="F18" s="6"/>
      <c r="G18" s="6">
        <v>0.69834499999999999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9" sqref="G9"/>
    </sheetView>
  </sheetViews>
  <sheetFormatPr defaultRowHeight="14.5" x14ac:dyDescent="0.35"/>
  <cols>
    <col min="1" max="1" width="21.36328125" bestFit="1" customWidth="1"/>
    <col min="2" max="2" width="9.81640625" bestFit="1" customWidth="1"/>
    <col min="3" max="3" width="11.179687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871621</v>
      </c>
      <c r="E2" t="s">
        <v>41</v>
      </c>
      <c r="F2" s="7">
        <v>871621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C4" t="s">
        <v>44</v>
      </c>
      <c r="E4" s="8" t="s">
        <v>28</v>
      </c>
      <c r="G4" s="7" t="s">
        <v>44</v>
      </c>
    </row>
    <row r="5" spans="1:7" x14ac:dyDescent="0.35">
      <c r="A5" s="8" t="s">
        <v>29</v>
      </c>
      <c r="B5">
        <v>0.718912</v>
      </c>
      <c r="C5" s="6">
        <v>0.47611300000000001</v>
      </c>
      <c r="E5" t="s">
        <v>29</v>
      </c>
      <c r="G5" t="s">
        <v>44</v>
      </c>
    </row>
    <row r="6" spans="1:7" x14ac:dyDescent="0.35">
      <c r="A6" t="s">
        <v>30</v>
      </c>
      <c r="B6" s="5">
        <v>1.3838800000000001E-27</v>
      </c>
      <c r="C6">
        <v>0.69705700000000004</v>
      </c>
      <c r="E6" t="s">
        <v>30</v>
      </c>
      <c r="F6" s="5">
        <v>1.3838800000000001E-27</v>
      </c>
      <c r="G6">
        <v>0.69705700000000004</v>
      </c>
    </row>
    <row r="7" spans="1:7" x14ac:dyDescent="0.35">
      <c r="A7" t="s">
        <v>31</v>
      </c>
      <c r="B7">
        <v>0.322548</v>
      </c>
      <c r="C7">
        <v>1.6324099999999999</v>
      </c>
      <c r="E7" t="s">
        <v>31</v>
      </c>
      <c r="G7" t="s">
        <v>44</v>
      </c>
    </row>
    <row r="8" spans="1:7" x14ac:dyDescent="0.35">
      <c r="A8" t="s">
        <v>32</v>
      </c>
      <c r="B8">
        <v>1.7708399999999999E-2</v>
      </c>
      <c r="C8">
        <v>5.7163899999999996</v>
      </c>
      <c r="E8" t="s">
        <v>32</v>
      </c>
      <c r="F8">
        <v>6.5062699999999998E-3</v>
      </c>
      <c r="G8">
        <v>6.9991399999999997</v>
      </c>
    </row>
    <row r="9" spans="1:7" x14ac:dyDescent="0.35">
      <c r="A9" s="6" t="s">
        <v>35</v>
      </c>
      <c r="B9" s="6"/>
      <c r="C9" s="6">
        <v>0.47611300000000001</v>
      </c>
      <c r="E9" s="6" t="s">
        <v>35</v>
      </c>
      <c r="F9" s="6"/>
      <c r="G9" s="6">
        <v>0.69705700000000004</v>
      </c>
    </row>
    <row r="11" spans="1:7" x14ac:dyDescent="0.35">
      <c r="A11" t="s">
        <v>42</v>
      </c>
      <c r="B11" s="6">
        <v>854545</v>
      </c>
      <c r="E11" t="s">
        <v>43</v>
      </c>
      <c r="F11" s="6">
        <v>854545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44</v>
      </c>
      <c r="E13" t="s">
        <v>28</v>
      </c>
      <c r="G13" t="s">
        <v>44</v>
      </c>
    </row>
    <row r="14" spans="1:7" x14ac:dyDescent="0.35">
      <c r="A14" s="8" t="s">
        <v>29</v>
      </c>
      <c r="B14">
        <v>0.718831</v>
      </c>
      <c r="C14" s="6">
        <v>0.47627599999999998</v>
      </c>
      <c r="E14" t="s">
        <v>29</v>
      </c>
      <c r="G14" t="s">
        <v>44</v>
      </c>
    </row>
    <row r="15" spans="1:7" x14ac:dyDescent="0.35">
      <c r="A15" t="s">
        <v>30</v>
      </c>
      <c r="B15" s="5">
        <v>1.7386000000000001E-26</v>
      </c>
      <c r="C15">
        <v>0.66853300000000004</v>
      </c>
      <c r="E15" s="8" t="s">
        <v>30</v>
      </c>
      <c r="F15" s="5">
        <v>1.7386000000000001E-26</v>
      </c>
      <c r="G15">
        <v>0.66853300000000004</v>
      </c>
    </row>
    <row r="16" spans="1:7" x14ac:dyDescent="0.35">
      <c r="A16" t="s">
        <v>31</v>
      </c>
      <c r="B16">
        <v>0.30856699999999998</v>
      </c>
      <c r="C16">
        <v>1.69634</v>
      </c>
      <c r="E16" t="s">
        <v>31</v>
      </c>
      <c r="G16" t="s">
        <v>44</v>
      </c>
    </row>
    <row r="17" spans="1:7" x14ac:dyDescent="0.35">
      <c r="A17" t="s">
        <v>32</v>
      </c>
      <c r="B17">
        <v>1.77287E-2</v>
      </c>
      <c r="C17">
        <v>5.7138600000000004</v>
      </c>
      <c r="E17" t="s">
        <v>32</v>
      </c>
      <c r="F17">
        <v>6.4396799999999997E-3</v>
      </c>
      <c r="G17">
        <v>7.0090500000000002</v>
      </c>
    </row>
    <row r="18" spans="1:7" x14ac:dyDescent="0.35">
      <c r="A18" s="6" t="s">
        <v>35</v>
      </c>
      <c r="B18" s="6"/>
      <c r="C18" s="6">
        <v>0.47627599999999998</v>
      </c>
      <c r="E18" s="6" t="s">
        <v>35</v>
      </c>
      <c r="F18" s="6"/>
      <c r="G18" s="6">
        <v>0.66853300000000004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872437</v>
      </c>
      <c r="E2" t="s">
        <v>36</v>
      </c>
      <c r="F2" s="6">
        <v>872437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0.32719399999999998</v>
      </c>
      <c r="C4">
        <v>1.61178</v>
      </c>
      <c r="E4" t="s">
        <v>28</v>
      </c>
      <c r="F4">
        <v>0.14896799999999999</v>
      </c>
      <c r="G4">
        <v>2.7469299999999999</v>
      </c>
    </row>
    <row r="5" spans="1:7" x14ac:dyDescent="0.35">
      <c r="A5" s="8" t="s">
        <v>29</v>
      </c>
      <c r="B5">
        <v>0.90659100000000004</v>
      </c>
      <c r="C5" s="6">
        <v>0.14147699999999999</v>
      </c>
      <c r="E5" s="8" t="s">
        <v>29</v>
      </c>
      <c r="F5">
        <v>0.61554299999999995</v>
      </c>
      <c r="G5" s="6">
        <v>0.70006800000000002</v>
      </c>
    </row>
    <row r="6" spans="1:7" x14ac:dyDescent="0.35">
      <c r="A6" t="s">
        <v>30</v>
      </c>
      <c r="B6" s="5">
        <v>9.7452800000000002E-149</v>
      </c>
      <c r="C6">
        <v>3.8412700000000002</v>
      </c>
      <c r="E6" t="s">
        <v>30</v>
      </c>
      <c r="F6" s="5">
        <v>9.7452800000000002E-149</v>
      </c>
      <c r="G6">
        <v>3.8412700000000002</v>
      </c>
    </row>
    <row r="7" spans="1:7" x14ac:dyDescent="0.35">
      <c r="A7" t="s">
        <v>31</v>
      </c>
      <c r="B7">
        <v>0.61964399999999997</v>
      </c>
      <c r="C7">
        <v>0.69048799999999999</v>
      </c>
      <c r="E7" t="s">
        <v>31</v>
      </c>
      <c r="F7">
        <v>0.33601799999999998</v>
      </c>
      <c r="G7">
        <v>1.5733900000000001</v>
      </c>
    </row>
    <row r="8" spans="1:7" x14ac:dyDescent="0.35">
      <c r="A8" t="s">
        <v>32</v>
      </c>
      <c r="B8">
        <v>6.8396899999999997E-2</v>
      </c>
      <c r="C8">
        <v>3.8425500000000001</v>
      </c>
      <c r="E8" t="s">
        <v>32</v>
      </c>
      <c r="F8">
        <v>1.73227E-2</v>
      </c>
      <c r="G8">
        <v>5.7459899999999999</v>
      </c>
    </row>
    <row r="9" spans="1:7" x14ac:dyDescent="0.35">
      <c r="A9" s="6" t="s">
        <v>35</v>
      </c>
      <c r="B9" s="6"/>
      <c r="C9" s="6">
        <v>0.14147699999999999</v>
      </c>
      <c r="E9" s="6" t="s">
        <v>35</v>
      </c>
      <c r="F9" s="6"/>
      <c r="G9" s="6">
        <v>0.70006800000000002</v>
      </c>
    </row>
    <row r="11" spans="1:7" x14ac:dyDescent="0.35">
      <c r="A11" t="s">
        <v>37</v>
      </c>
      <c r="B11" s="6"/>
      <c r="E11" t="s">
        <v>38</v>
      </c>
      <c r="F11" s="6"/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0.32719399999999998</v>
      </c>
      <c r="C13">
        <v>1.61178</v>
      </c>
      <c r="E13" t="s">
        <v>28</v>
      </c>
      <c r="F13">
        <v>0.14896799999999999</v>
      </c>
      <c r="G13">
        <v>2.7469299999999999</v>
      </c>
    </row>
    <row r="14" spans="1:7" x14ac:dyDescent="0.35">
      <c r="A14" t="s">
        <v>29</v>
      </c>
      <c r="B14">
        <v>0.90659100000000004</v>
      </c>
      <c r="C14" s="6">
        <v>0.14147699999999999</v>
      </c>
      <c r="E14" t="s">
        <v>29</v>
      </c>
      <c r="F14">
        <v>0.61554299999999995</v>
      </c>
      <c r="G14" s="6">
        <v>0.70006800000000002</v>
      </c>
    </row>
    <row r="15" spans="1:7" x14ac:dyDescent="0.35">
      <c r="A15" t="s">
        <v>30</v>
      </c>
      <c r="B15" s="5">
        <v>9.7452800000000002E-149</v>
      </c>
      <c r="C15">
        <v>3.8412700000000002</v>
      </c>
      <c r="E15" t="s">
        <v>30</v>
      </c>
      <c r="F15" s="5">
        <v>9.7452800000000002E-149</v>
      </c>
      <c r="G15">
        <v>3.8412700000000002</v>
      </c>
    </row>
    <row r="16" spans="1:7" x14ac:dyDescent="0.35">
      <c r="A16" t="s">
        <v>31</v>
      </c>
      <c r="B16">
        <v>0.61964399999999997</v>
      </c>
      <c r="C16">
        <v>0.69048799999999999</v>
      </c>
      <c r="E16" t="s">
        <v>31</v>
      </c>
      <c r="F16">
        <v>0.33601799999999998</v>
      </c>
      <c r="G16">
        <v>1.5733900000000001</v>
      </c>
    </row>
    <row r="17" spans="1:7" x14ac:dyDescent="0.35">
      <c r="A17" t="s">
        <v>32</v>
      </c>
      <c r="B17">
        <v>6.8396899999999997E-2</v>
      </c>
      <c r="C17">
        <v>3.8425500000000001</v>
      </c>
      <c r="E17" t="s">
        <v>32</v>
      </c>
      <c r="F17">
        <v>1.73227E-2</v>
      </c>
      <c r="G17">
        <v>5.7459899999999999</v>
      </c>
    </row>
    <row r="18" spans="1:7" x14ac:dyDescent="0.35">
      <c r="A18" s="6" t="s">
        <v>35</v>
      </c>
      <c r="B18" s="6"/>
      <c r="C18" s="6">
        <v>0.14147699999999999</v>
      </c>
      <c r="E18" s="6" t="s">
        <v>35</v>
      </c>
      <c r="F18" s="6"/>
      <c r="G18" s="6">
        <v>0.70006800000000002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9"/>
    </sheetView>
  </sheetViews>
  <sheetFormatPr defaultRowHeight="14.5" x14ac:dyDescent="0.35"/>
  <cols>
    <col min="1" max="1" width="21.36328125" bestFit="1" customWidth="1"/>
    <col min="2" max="2" width="9.81640625" bestFit="1" customWidth="1"/>
    <col min="3" max="3" width="11.179687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872437</v>
      </c>
      <c r="E2" t="s">
        <v>41</v>
      </c>
      <c r="F2" s="7">
        <v>872437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C4" t="s">
        <v>44</v>
      </c>
      <c r="E4" s="8" t="s">
        <v>28</v>
      </c>
      <c r="G4" s="7" t="s">
        <v>44</v>
      </c>
    </row>
    <row r="5" spans="1:7" x14ac:dyDescent="0.35">
      <c r="A5" s="8" t="s">
        <v>29</v>
      </c>
      <c r="B5">
        <v>0.71900299999999995</v>
      </c>
      <c r="C5" s="6">
        <v>0.47593000000000002</v>
      </c>
      <c r="E5" t="s">
        <v>29</v>
      </c>
      <c r="G5" t="s">
        <v>44</v>
      </c>
    </row>
    <row r="6" spans="1:7" x14ac:dyDescent="0.35">
      <c r="A6" t="s">
        <v>30</v>
      </c>
      <c r="B6" s="5">
        <v>3.1742600000000002E-28</v>
      </c>
      <c r="C6">
        <v>0.71365299999999998</v>
      </c>
      <c r="E6" t="s">
        <v>30</v>
      </c>
      <c r="F6" s="5">
        <v>3.1742600000000002E-28</v>
      </c>
      <c r="G6">
        <v>0.71365299999999998</v>
      </c>
    </row>
    <row r="7" spans="1:7" x14ac:dyDescent="0.35">
      <c r="A7" t="s">
        <v>31</v>
      </c>
      <c r="B7">
        <v>0.32213599999999998</v>
      </c>
      <c r="C7">
        <v>1.63426</v>
      </c>
      <c r="E7" t="s">
        <v>31</v>
      </c>
      <c r="G7" t="s">
        <v>44</v>
      </c>
    </row>
    <row r="8" spans="1:7" x14ac:dyDescent="0.35">
      <c r="A8" t="s">
        <v>32</v>
      </c>
      <c r="B8">
        <v>1.7672299999999998E-2</v>
      </c>
      <c r="C8">
        <v>5.7191799999999997</v>
      </c>
      <c r="E8" t="s">
        <v>32</v>
      </c>
      <c r="F8">
        <v>6.5311299999999996E-3</v>
      </c>
      <c r="G8">
        <v>6.9946700000000002</v>
      </c>
    </row>
    <row r="9" spans="1:7" x14ac:dyDescent="0.35">
      <c r="A9" s="6" t="s">
        <v>35</v>
      </c>
      <c r="B9" s="6"/>
      <c r="C9" s="6">
        <v>0.47593000000000002</v>
      </c>
      <c r="E9" s="6" t="s">
        <v>35</v>
      </c>
      <c r="F9" s="6"/>
      <c r="G9" s="6">
        <v>0.71365299999999998</v>
      </c>
    </row>
    <row r="11" spans="1:7" x14ac:dyDescent="0.35">
      <c r="A11" t="s">
        <v>42</v>
      </c>
      <c r="B11" s="6">
        <v>855488</v>
      </c>
      <c r="E11" t="s">
        <v>43</v>
      </c>
      <c r="F11" s="6">
        <v>855488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44</v>
      </c>
      <c r="E13" t="s">
        <v>28</v>
      </c>
      <c r="G13" t="s">
        <v>44</v>
      </c>
    </row>
    <row r="14" spans="1:7" x14ac:dyDescent="0.35">
      <c r="A14" s="8" t="s">
        <v>29</v>
      </c>
      <c r="B14">
        <v>0.71894100000000005</v>
      </c>
      <c r="C14" s="6">
        <v>0.47605500000000001</v>
      </c>
      <c r="E14" t="s">
        <v>29</v>
      </c>
      <c r="G14" t="s">
        <v>44</v>
      </c>
    </row>
    <row r="15" spans="1:7" x14ac:dyDescent="0.35">
      <c r="A15" t="s">
        <v>30</v>
      </c>
      <c r="B15" s="5">
        <v>3.8691800000000002E-27</v>
      </c>
      <c r="C15">
        <v>0.68546899999999999</v>
      </c>
      <c r="E15" s="8" t="s">
        <v>30</v>
      </c>
      <c r="F15" s="5">
        <v>3.8691800000000002E-27</v>
      </c>
      <c r="G15">
        <v>0.68546899999999999</v>
      </c>
    </row>
    <row r="16" spans="1:7" x14ac:dyDescent="0.35">
      <c r="A16" t="s">
        <v>31</v>
      </c>
      <c r="B16">
        <v>0.30826999999999999</v>
      </c>
      <c r="C16">
        <v>1.69774</v>
      </c>
      <c r="E16" t="s">
        <v>31</v>
      </c>
      <c r="G16" t="s">
        <v>44</v>
      </c>
    </row>
    <row r="17" spans="1:7" x14ac:dyDescent="0.35">
      <c r="A17" t="s">
        <v>32</v>
      </c>
      <c r="B17">
        <v>1.7687000000000001E-2</v>
      </c>
      <c r="C17">
        <v>5.7170800000000002</v>
      </c>
      <c r="E17" t="s">
        <v>32</v>
      </c>
      <c r="F17">
        <v>6.4805100000000001E-3</v>
      </c>
      <c r="G17">
        <v>7.00162</v>
      </c>
    </row>
    <row r="18" spans="1:7" x14ac:dyDescent="0.35">
      <c r="A18" s="6" t="s">
        <v>35</v>
      </c>
      <c r="B18" s="6"/>
      <c r="C18" s="6">
        <v>0.47605500000000001</v>
      </c>
      <c r="E18" s="6" t="s">
        <v>35</v>
      </c>
      <c r="F18" s="6"/>
      <c r="G18" s="6">
        <v>0.68546899999999999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5" max="5" width="21.81640625" bestFit="1" customWidth="1"/>
    <col min="6" max="6" width="9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878639</v>
      </c>
      <c r="E2" t="s">
        <v>36</v>
      </c>
      <c r="F2" s="6">
        <v>878639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0.327316</v>
      </c>
      <c r="C4">
        <v>1.61124</v>
      </c>
      <c r="E4" t="s">
        <v>28</v>
      </c>
      <c r="F4">
        <v>0.149368</v>
      </c>
      <c r="G4">
        <v>2.7430500000000002</v>
      </c>
    </row>
    <row r="5" spans="1:7" x14ac:dyDescent="0.35">
      <c r="A5" s="8" t="s">
        <v>29</v>
      </c>
      <c r="B5">
        <v>0.90664</v>
      </c>
      <c r="C5" s="6">
        <v>0.141398</v>
      </c>
      <c r="E5" s="8" t="s">
        <v>29</v>
      </c>
      <c r="F5">
        <v>0.61533499999999997</v>
      </c>
      <c r="G5" s="6">
        <v>0.70055699999999999</v>
      </c>
    </row>
    <row r="6" spans="1:7" x14ac:dyDescent="0.35">
      <c r="A6" t="s">
        <v>30</v>
      </c>
      <c r="B6" s="5">
        <v>1.9170599999999999E-148</v>
      </c>
      <c r="C6">
        <v>3.8336399999999999</v>
      </c>
      <c r="E6" t="s">
        <v>30</v>
      </c>
      <c r="F6" s="5">
        <v>1.9170599999999999E-148</v>
      </c>
      <c r="G6">
        <v>3.8336399999999999</v>
      </c>
    </row>
    <row r="7" spans="1:7" x14ac:dyDescent="0.35">
      <c r="A7" t="s">
        <v>31</v>
      </c>
      <c r="B7">
        <v>0.62000999999999995</v>
      </c>
      <c r="C7">
        <v>0.68963600000000003</v>
      </c>
      <c r="E7" t="s">
        <v>31</v>
      </c>
      <c r="F7">
        <v>0.33646199999999998</v>
      </c>
      <c r="G7">
        <v>1.57148</v>
      </c>
    </row>
    <row r="8" spans="1:7" x14ac:dyDescent="0.35">
      <c r="A8" t="s">
        <v>32</v>
      </c>
      <c r="B8">
        <v>6.8541199999999997E-2</v>
      </c>
      <c r="C8">
        <v>3.8396599999999999</v>
      </c>
      <c r="E8" t="s">
        <v>32</v>
      </c>
      <c r="F8">
        <v>1.73245E-2</v>
      </c>
      <c r="G8">
        <v>5.7462099999999996</v>
      </c>
    </row>
    <row r="9" spans="1:7" x14ac:dyDescent="0.35">
      <c r="A9" s="6" t="s">
        <v>35</v>
      </c>
      <c r="B9" s="6"/>
      <c r="C9" s="6">
        <v>0.141398</v>
      </c>
      <c r="E9" s="6" t="s">
        <v>35</v>
      </c>
      <c r="F9" s="6"/>
      <c r="G9" s="6">
        <v>0.70055699999999999</v>
      </c>
    </row>
    <row r="11" spans="1:7" x14ac:dyDescent="0.35">
      <c r="A11" t="s">
        <v>37</v>
      </c>
      <c r="B11" s="6"/>
      <c r="E11" t="s">
        <v>38</v>
      </c>
      <c r="F11" s="6"/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0.327316</v>
      </c>
      <c r="C13">
        <v>1.61124</v>
      </c>
      <c r="E13" t="s">
        <v>28</v>
      </c>
      <c r="F13">
        <v>0.149368</v>
      </c>
      <c r="G13">
        <v>2.7430500000000002</v>
      </c>
    </row>
    <row r="14" spans="1:7" x14ac:dyDescent="0.35">
      <c r="A14" t="s">
        <v>29</v>
      </c>
      <c r="B14">
        <v>0.90664</v>
      </c>
      <c r="C14" s="6">
        <v>0.141398</v>
      </c>
      <c r="E14" t="s">
        <v>29</v>
      </c>
      <c r="F14">
        <v>0.61533499999999997</v>
      </c>
      <c r="G14" s="6">
        <v>0.70055699999999999</v>
      </c>
    </row>
    <row r="15" spans="1:7" x14ac:dyDescent="0.35">
      <c r="A15" t="s">
        <v>30</v>
      </c>
      <c r="B15" s="5">
        <v>1.9170599999999999E-148</v>
      </c>
      <c r="C15">
        <v>3.8336399999999999</v>
      </c>
      <c r="E15" t="s">
        <v>30</v>
      </c>
      <c r="F15" s="5">
        <v>1.9170599999999999E-148</v>
      </c>
      <c r="G15">
        <v>3.8336399999999999</v>
      </c>
    </row>
    <row r="16" spans="1:7" x14ac:dyDescent="0.35">
      <c r="A16" t="s">
        <v>31</v>
      </c>
      <c r="B16">
        <v>0.62000999999999995</v>
      </c>
      <c r="C16">
        <v>0.68963600000000003</v>
      </c>
      <c r="E16" t="s">
        <v>31</v>
      </c>
      <c r="F16">
        <v>0.33646199999999998</v>
      </c>
      <c r="G16">
        <v>1.57148</v>
      </c>
    </row>
    <row r="17" spans="1:7" x14ac:dyDescent="0.35">
      <c r="A17" t="s">
        <v>32</v>
      </c>
      <c r="B17">
        <v>6.8541199999999997E-2</v>
      </c>
      <c r="C17">
        <v>3.8396599999999999</v>
      </c>
      <c r="E17" t="s">
        <v>32</v>
      </c>
      <c r="F17">
        <v>1.73245E-2</v>
      </c>
      <c r="G17">
        <v>5.7462099999999996</v>
      </c>
    </row>
    <row r="18" spans="1:7" x14ac:dyDescent="0.35">
      <c r="A18" s="6" t="s">
        <v>35</v>
      </c>
      <c r="B18" s="6"/>
      <c r="C18" s="6">
        <v>0.141398</v>
      </c>
      <c r="E18" s="6" t="s">
        <v>35</v>
      </c>
      <c r="F18" s="6"/>
      <c r="G18" s="6">
        <v>0.70055699999999999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36328125" bestFit="1" customWidth="1"/>
    <col min="2" max="2" width="9.81640625" bestFit="1" customWidth="1"/>
    <col min="3" max="3" width="11.1796875" bestFit="1" customWidth="1"/>
    <col min="5" max="5" width="21.36328125" bestFit="1" customWidth="1"/>
    <col min="6" max="6" width="10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40</v>
      </c>
      <c r="B2" s="6">
        <v>878639</v>
      </c>
      <c r="E2" t="s">
        <v>41</v>
      </c>
      <c r="F2" s="7">
        <v>878639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C4" t="s">
        <v>44</v>
      </c>
      <c r="E4" s="8" t="s">
        <v>28</v>
      </c>
      <c r="G4" s="7" t="s">
        <v>44</v>
      </c>
    </row>
    <row r="5" spans="1:7" x14ac:dyDescent="0.35">
      <c r="A5" s="8" t="s">
        <v>29</v>
      </c>
      <c r="B5" t="s">
        <v>85</v>
      </c>
      <c r="C5" s="6">
        <v>0.475852</v>
      </c>
      <c r="E5" t="s">
        <v>29</v>
      </c>
      <c r="G5" t="s">
        <v>44</v>
      </c>
    </row>
    <row r="6" spans="1:7" x14ac:dyDescent="0.35">
      <c r="A6" t="s">
        <v>30</v>
      </c>
      <c r="B6" s="5">
        <v>7.3753699999999999E-29</v>
      </c>
      <c r="C6">
        <v>0.73010299999999995</v>
      </c>
      <c r="E6" t="s">
        <v>30</v>
      </c>
      <c r="F6" s="5">
        <v>7.3753699999999999E-29</v>
      </c>
      <c r="G6">
        <v>0.73010299999999995</v>
      </c>
    </row>
    <row r="7" spans="1:7" x14ac:dyDescent="0.35">
      <c r="A7" t="s">
        <v>31</v>
      </c>
      <c r="B7">
        <v>0.32582100000000003</v>
      </c>
      <c r="C7">
        <v>1.61785</v>
      </c>
      <c r="E7" t="s">
        <v>31</v>
      </c>
      <c r="G7" t="s">
        <v>44</v>
      </c>
    </row>
    <row r="8" spans="1:7" x14ac:dyDescent="0.35">
      <c r="A8" t="s">
        <v>32</v>
      </c>
      <c r="B8">
        <v>1.77422E-2</v>
      </c>
      <c r="C8">
        <v>5.7142299999999997</v>
      </c>
      <c r="E8" t="s">
        <v>32</v>
      </c>
      <c r="F8">
        <v>6.1754599999999998E-3</v>
      </c>
      <c r="G8">
        <v>7.0625299999999998</v>
      </c>
    </row>
    <row r="9" spans="1:7" x14ac:dyDescent="0.35">
      <c r="A9" s="6" t="s">
        <v>35</v>
      </c>
      <c r="B9" s="6"/>
      <c r="C9" s="6">
        <v>0.475852</v>
      </c>
      <c r="E9" s="6" t="s">
        <v>35</v>
      </c>
      <c r="F9" s="6"/>
      <c r="G9" s="6">
        <v>0.73010299999999995</v>
      </c>
    </row>
    <row r="11" spans="1:7" x14ac:dyDescent="0.35">
      <c r="A11" t="s">
        <v>42</v>
      </c>
      <c r="B11" s="6">
        <v>861003</v>
      </c>
      <c r="E11" t="s">
        <v>43</v>
      </c>
      <c r="F11" s="6">
        <v>861003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C13" t="s">
        <v>44</v>
      </c>
      <c r="E13" t="s">
        <v>28</v>
      </c>
      <c r="G13" t="s">
        <v>39</v>
      </c>
    </row>
    <row r="14" spans="1:7" x14ac:dyDescent="0.35">
      <c r="A14" s="8" t="s">
        <v>29</v>
      </c>
      <c r="B14">
        <v>0.71884099999999995</v>
      </c>
      <c r="C14">
        <v>0.47625499999999998</v>
      </c>
      <c r="E14" t="s">
        <v>29</v>
      </c>
      <c r="G14" t="s">
        <v>39</v>
      </c>
    </row>
    <row r="15" spans="1:7" x14ac:dyDescent="0.35">
      <c r="A15" t="s">
        <v>30</v>
      </c>
      <c r="B15" s="5">
        <v>9.7002800000000003E-28</v>
      </c>
      <c r="C15">
        <v>0.70106199999999996</v>
      </c>
      <c r="E15" s="8" t="s">
        <v>30</v>
      </c>
      <c r="F15" s="5">
        <v>9.7002800000000003E-28</v>
      </c>
      <c r="G15">
        <v>0.70106199999999996</v>
      </c>
    </row>
    <row r="16" spans="1:7" x14ac:dyDescent="0.35">
      <c r="A16" t="s">
        <v>31</v>
      </c>
      <c r="B16">
        <v>0.31161499999999998</v>
      </c>
      <c r="C16">
        <v>1.6821600000000001</v>
      </c>
      <c r="E16" t="s">
        <v>31</v>
      </c>
      <c r="G16" t="s">
        <v>39</v>
      </c>
    </row>
    <row r="17" spans="1:7" x14ac:dyDescent="0.35">
      <c r="A17" t="s">
        <v>32</v>
      </c>
      <c r="B17">
        <v>1.77235E-2</v>
      </c>
      <c r="C17">
        <v>5.7146299999999997</v>
      </c>
      <c r="E17" t="s">
        <v>32</v>
      </c>
      <c r="F17">
        <v>6.1300599999999997E-3</v>
      </c>
      <c r="G17">
        <v>7.0687300000000004</v>
      </c>
    </row>
    <row r="18" spans="1:7" x14ac:dyDescent="0.35">
      <c r="A18" s="6" t="s">
        <v>35</v>
      </c>
      <c r="B18" s="6"/>
      <c r="C18" s="6">
        <v>0.47625499999999998</v>
      </c>
      <c r="E18" s="6" t="s">
        <v>35</v>
      </c>
      <c r="F18" s="6"/>
      <c r="G18" s="6">
        <v>0.70106199999999996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defaultRowHeight="14.5" x14ac:dyDescent="0.35"/>
  <cols>
    <col min="1" max="1" width="21.81640625" bestFit="1" customWidth="1"/>
    <col min="2" max="2" width="9.81640625" bestFit="1" customWidth="1"/>
    <col min="3" max="3" width="11.1796875" bestFit="1" customWidth="1"/>
    <col min="5" max="5" width="21.81640625" bestFit="1" customWidth="1"/>
    <col min="6" max="6" width="9.81640625" bestFit="1" customWidth="1"/>
    <col min="7" max="7" width="11.1796875" bestFit="1" customWidth="1"/>
  </cols>
  <sheetData>
    <row r="1" spans="1:7" x14ac:dyDescent="0.35">
      <c r="A1" s="6" t="s">
        <v>46</v>
      </c>
    </row>
    <row r="2" spans="1:7" x14ac:dyDescent="0.35">
      <c r="A2" t="s">
        <v>27</v>
      </c>
      <c r="B2" s="6">
        <v>1501461</v>
      </c>
      <c r="E2" t="s">
        <v>36</v>
      </c>
      <c r="F2" s="6">
        <v>1501461</v>
      </c>
    </row>
    <row r="3" spans="1:7" x14ac:dyDescent="0.35">
      <c r="B3" t="s">
        <v>33</v>
      </c>
      <c r="C3" t="s">
        <v>34</v>
      </c>
      <c r="F3" t="s">
        <v>33</v>
      </c>
      <c r="G3" t="s">
        <v>34</v>
      </c>
    </row>
    <row r="4" spans="1:7" x14ac:dyDescent="0.35">
      <c r="A4" t="s">
        <v>28</v>
      </c>
      <c r="B4">
        <v>0.34355200000000002</v>
      </c>
      <c r="C4">
        <v>1.5414000000000001</v>
      </c>
      <c r="E4" t="s">
        <v>28</v>
      </c>
      <c r="F4">
        <v>0.15853500000000001</v>
      </c>
      <c r="G4">
        <v>2.65713</v>
      </c>
    </row>
    <row r="5" spans="1:7" x14ac:dyDescent="0.35">
      <c r="A5" s="8" t="s">
        <v>29</v>
      </c>
      <c r="B5">
        <v>0.91601600000000005</v>
      </c>
      <c r="C5" s="6">
        <v>0.126555</v>
      </c>
      <c r="E5" s="8" t="s">
        <v>29</v>
      </c>
      <c r="F5">
        <v>0.65423200000000004</v>
      </c>
      <c r="G5" s="6">
        <v>0.61212500000000003</v>
      </c>
    </row>
    <row r="6" spans="1:7" x14ac:dyDescent="0.35">
      <c r="A6" t="s">
        <v>30</v>
      </c>
      <c r="B6" s="5">
        <v>9.0969999999999997E-145</v>
      </c>
      <c r="C6">
        <v>3.7382399999999998</v>
      </c>
      <c r="E6" t="s">
        <v>30</v>
      </c>
      <c r="F6" s="5">
        <v>9.0969999999999997E-145</v>
      </c>
      <c r="G6">
        <v>3.7382399999999998</v>
      </c>
    </row>
    <row r="7" spans="1:7" x14ac:dyDescent="0.35">
      <c r="A7" t="s">
        <v>31</v>
      </c>
      <c r="B7">
        <v>0.63515900000000003</v>
      </c>
      <c r="C7">
        <v>0.65481100000000003</v>
      </c>
      <c r="E7" t="s">
        <v>31</v>
      </c>
      <c r="F7">
        <v>0.35424800000000001</v>
      </c>
      <c r="G7">
        <v>1.4971699999999999</v>
      </c>
    </row>
    <row r="8" spans="1:7" x14ac:dyDescent="0.35">
      <c r="A8" t="s">
        <v>32</v>
      </c>
      <c r="B8">
        <v>7.0761099999999993E-2</v>
      </c>
      <c r="C8">
        <v>3.8006799999999998</v>
      </c>
      <c r="E8" t="s">
        <v>32</v>
      </c>
      <c r="F8">
        <v>1.7801999999999998E-2</v>
      </c>
      <c r="G8">
        <v>5.73306</v>
      </c>
    </row>
    <row r="9" spans="1:7" x14ac:dyDescent="0.35">
      <c r="A9" s="6" t="s">
        <v>35</v>
      </c>
      <c r="B9" s="6"/>
      <c r="C9" s="6">
        <v>0.126555</v>
      </c>
      <c r="E9" s="6" t="s">
        <v>35</v>
      </c>
      <c r="F9" s="6"/>
      <c r="G9" s="6">
        <v>0.61212500000000003</v>
      </c>
    </row>
    <row r="11" spans="1:7" x14ac:dyDescent="0.35">
      <c r="A11" t="s">
        <v>37</v>
      </c>
      <c r="B11" s="6">
        <v>1501461</v>
      </c>
      <c r="E11" t="s">
        <v>38</v>
      </c>
      <c r="F11" s="6">
        <v>1501461</v>
      </c>
    </row>
    <row r="12" spans="1:7" x14ac:dyDescent="0.35">
      <c r="B12" t="s">
        <v>33</v>
      </c>
      <c r="C12" t="s">
        <v>34</v>
      </c>
      <c r="F12" t="s">
        <v>33</v>
      </c>
      <c r="G12" t="s">
        <v>34</v>
      </c>
    </row>
    <row r="13" spans="1:7" x14ac:dyDescent="0.35">
      <c r="A13" t="s">
        <v>28</v>
      </c>
      <c r="B13">
        <v>0.34355200000000002</v>
      </c>
      <c r="C13">
        <v>1.5414000000000001</v>
      </c>
      <c r="E13" t="s">
        <v>28</v>
      </c>
      <c r="F13">
        <v>0.15853500000000001</v>
      </c>
      <c r="G13">
        <v>2.65713</v>
      </c>
    </row>
    <row r="14" spans="1:7" x14ac:dyDescent="0.35">
      <c r="A14" t="s">
        <v>29</v>
      </c>
      <c r="B14">
        <v>0.91601600000000005</v>
      </c>
      <c r="C14" s="6">
        <v>0.126555</v>
      </c>
      <c r="E14" t="s">
        <v>29</v>
      </c>
      <c r="F14">
        <v>0.65423200000000004</v>
      </c>
      <c r="G14" s="6">
        <v>0.61212500000000003</v>
      </c>
    </row>
    <row r="15" spans="1:7" x14ac:dyDescent="0.35">
      <c r="A15" t="s">
        <v>30</v>
      </c>
      <c r="B15" s="5">
        <v>9.0969999999999997E-145</v>
      </c>
      <c r="C15">
        <v>3.7382399999999998</v>
      </c>
      <c r="E15" t="s">
        <v>30</v>
      </c>
      <c r="F15" s="5">
        <v>9.0969999999999997E-145</v>
      </c>
      <c r="G15">
        <v>3.7382399999999998</v>
      </c>
    </row>
    <row r="16" spans="1:7" x14ac:dyDescent="0.35">
      <c r="A16" t="s">
        <v>31</v>
      </c>
      <c r="B16">
        <v>0.63515900000000003</v>
      </c>
      <c r="C16">
        <v>0.65481100000000003</v>
      </c>
      <c r="E16" t="s">
        <v>31</v>
      </c>
      <c r="F16">
        <v>0.35424800000000001</v>
      </c>
      <c r="G16">
        <v>1.4971699999999999</v>
      </c>
    </row>
    <row r="17" spans="1:7" x14ac:dyDescent="0.35">
      <c r="A17" t="s">
        <v>32</v>
      </c>
      <c r="B17">
        <v>7.0761099999999993E-2</v>
      </c>
      <c r="C17">
        <v>3.8006799999999998</v>
      </c>
      <c r="E17" t="s">
        <v>32</v>
      </c>
      <c r="F17">
        <v>1.7801999999999998E-2</v>
      </c>
      <c r="G17">
        <v>5.73306</v>
      </c>
    </row>
    <row r="18" spans="1:7" x14ac:dyDescent="0.35">
      <c r="A18" s="6" t="s">
        <v>35</v>
      </c>
      <c r="B18" s="6"/>
      <c r="C18" s="6">
        <v>0.126555</v>
      </c>
      <c r="E18" s="6" t="s">
        <v>35</v>
      </c>
      <c r="F18" s="6"/>
      <c r="G18" s="6">
        <v>0.61212500000000003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Equipment</vt:lpstr>
      <vt:lpstr>Summary</vt:lpstr>
      <vt:lpstr>Intel 540 Cycles UEFI</vt:lpstr>
      <vt:lpstr>Intel 540 Jiffies UEFI</vt:lpstr>
      <vt:lpstr>Intel 335 Cycles UEFI</vt:lpstr>
      <vt:lpstr>Intel 335 Jiffies UEFI</vt:lpstr>
      <vt:lpstr>WD SEB Cycles UEFI</vt:lpstr>
      <vt:lpstr>WD SEB Jiffies UEFI</vt:lpstr>
      <vt:lpstr>SeagateSAS RAID Cycles UEFI</vt:lpstr>
      <vt:lpstr>SeagateSAS RAID Jiffies UEFI</vt:lpstr>
      <vt:lpstr>SeagateSAS Cycles UEFI</vt:lpstr>
      <vt:lpstr>SeagateSAS Jiffies UEFI</vt:lpstr>
      <vt:lpstr>Hybrid Cycles BIOS</vt:lpstr>
      <vt:lpstr>Hybrid Jiffies BIOS</vt:lpstr>
      <vt:lpstr>Hybrid Cycles UEFI</vt:lpstr>
      <vt:lpstr>Hybrid Jiffies UEFI</vt:lpstr>
      <vt:lpstr>Raptor Cycles BIOS</vt:lpstr>
      <vt:lpstr>Raptor Jiffies BIOS</vt:lpstr>
      <vt:lpstr>Raptor Cycles UEFI</vt:lpstr>
      <vt:lpstr>Raptor Jiffies UEFI</vt:lpstr>
      <vt:lpstr>WDBlack Cycles BIOS</vt:lpstr>
      <vt:lpstr>WDBlack Jiffies BIOS</vt:lpstr>
      <vt:lpstr>WDBlack Cycles UEFI</vt:lpstr>
      <vt:lpstr>WDBlack Jiffies UEFI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2018-04-03T18:38:42Z</dcterms:modified>
</cp:coreProperties>
</file>