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uxie/Desktop/Personal/Housing/Flipping/Course/"/>
    </mc:Choice>
  </mc:AlternateContent>
  <xr:revisionPtr revIDLastSave="0" documentId="13_ncr:1_{224E47CE-13B1-8A47-845F-83C35358F4F0}" xr6:coauthVersionLast="45" xr6:coauthVersionMax="45" xr10:uidLastSave="{00000000-0000-0000-0000-000000000000}"/>
  <bookViews>
    <workbookView xWindow="1900" yWindow="1080" windowWidth="27640" windowHeight="16180" xr2:uid="{EEE7F622-6D88-EB4A-BCF4-A8126CE844CF}"/>
  </bookViews>
  <sheets>
    <sheet name="10860 14th Ave S Seatt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1" i="2" l="1"/>
  <c r="K171" i="2" s="1"/>
  <c r="K172" i="2" s="1"/>
  <c r="I165" i="2"/>
  <c r="I24" i="2" l="1"/>
  <c r="I162" i="2" l="1"/>
  <c r="I158" i="2"/>
  <c r="I153" i="2"/>
  <c r="I141" i="2"/>
  <c r="I137" i="2"/>
  <c r="I135" i="2"/>
  <c r="I133" i="2"/>
  <c r="I122" i="2"/>
  <c r="I111" i="2"/>
  <c r="I105" i="2"/>
  <c r="I97" i="2"/>
  <c r="I94" i="2"/>
  <c r="I88" i="2"/>
  <c r="I86" i="2"/>
  <c r="I83" i="2"/>
  <c r="I81" i="2"/>
  <c r="I67" i="2"/>
  <c r="I54" i="2"/>
  <c r="I48" i="2"/>
  <c r="I46" i="2"/>
  <c r="I42" i="2"/>
  <c r="I40" i="2"/>
  <c r="I37" i="2"/>
  <c r="I10" i="2"/>
</calcChain>
</file>

<file path=xl/sharedStrings.xml><?xml version="1.0" encoding="utf-8"?>
<sst xmlns="http://schemas.openxmlformats.org/spreadsheetml/2006/main" count="400" uniqueCount="267">
  <si>
    <t>Scope of Work Budget</t>
  </si>
  <si>
    <t>Address</t>
  </si>
  <si>
    <t>Values</t>
  </si>
  <si>
    <t>Sort</t>
  </si>
  <si>
    <t>Category</t>
  </si>
  <si>
    <t>SubCategory</t>
  </si>
  <si>
    <t>Description</t>
  </si>
  <si>
    <t>Notes</t>
  </si>
  <si>
    <t xml:space="preserve">Quantity </t>
  </si>
  <si>
    <t>Unit Cost</t>
  </si>
  <si>
    <t>Install Cost</t>
  </si>
  <si>
    <t>Extended $</t>
  </si>
  <si>
    <t>FLOOR PLANS &amp; PERMITS</t>
  </si>
  <si>
    <t>(blank)</t>
  </si>
  <si>
    <t>Floor Plans</t>
  </si>
  <si>
    <t>Full set of floor plan as-builts</t>
  </si>
  <si>
    <t>$                -</t>
  </si>
  <si>
    <t>Permits</t>
  </si>
  <si>
    <t>Building permits</t>
  </si>
  <si>
    <t>FLOOR PLANS &amp; PERMITS Total</t>
  </si>
  <si>
    <t>DEMO</t>
  </si>
  <si>
    <t>Exterior</t>
  </si>
  <si>
    <t>Demo deck</t>
  </si>
  <si>
    <t>Remove all satellite dishes, loose wires around exterio(blank)</t>
  </si>
  <si>
    <t>Remove siding (blank)</t>
  </si>
  <si>
    <t>Interior</t>
  </si>
  <si>
    <t>Demo all flooring (blank)</t>
  </si>
  <si>
    <t>Demo bathroom – remove flooring, shower surround, (blank)</t>
  </si>
  <si>
    <t>Demo fireplace – all floors (blank)</t>
  </si>
  <si>
    <t>Demo kitchen cabinets, counters, appliances, all fixture(blank)</t>
  </si>
  <si>
    <t>Remove furnace (blank)</t>
  </si>
  <si>
    <t>Decommission Oil Tank (blank)</t>
  </si>
  <si>
    <t>DEMO (blank)</t>
  </si>
  <si>
    <t>Misc</t>
  </si>
  <si>
    <t>Trash Removal (blank)</t>
  </si>
  <si>
    <t>Scope</t>
  </si>
  <si>
    <t>Bid should include all materials in job according to spe (blank)</t>
  </si>
  <si>
    <t>DEMO Total</t>
  </si>
  <si>
    <t>PAINT</t>
  </si>
  <si>
    <t>Body one and garage doors one color. Trim, facia boar (blank)</t>
  </si>
  <si>
    <t>Walls one color. Doors trim and ceilings same color (blank)</t>
  </si>
  <si>
    <t>Exterior Body</t>
  </si>
  <si>
    <t>Iron Mountain</t>
  </si>
  <si>
    <t xml:space="preserve">$              - </t>
  </si>
  <si>
    <t>$                 -</t>
  </si>
  <si>
    <t>Exterior Trim</t>
  </si>
  <si>
    <t>Black</t>
  </si>
  <si>
    <t>Exterior Facia</t>
  </si>
  <si>
    <t>Exterior Front Door</t>
  </si>
  <si>
    <t>Drizzle</t>
  </si>
  <si>
    <t>Exterior Side/Rear Door</t>
  </si>
  <si>
    <t>Same as Body Color</t>
  </si>
  <si>
    <t>Interior Wall</t>
  </si>
  <si>
    <t>White Dove</t>
  </si>
  <si>
    <t>Interior Trim</t>
  </si>
  <si>
    <t>Ice Mist</t>
  </si>
  <si>
    <t>Interior Ceiling</t>
  </si>
  <si>
    <t>Same as trim</t>
  </si>
  <si>
    <t>Interior Door</t>
  </si>
  <si>
    <t>PAINT Total</t>
  </si>
  <si>
    <t>ROOF</t>
  </si>
  <si>
    <t>2 layer tear off and replacement - Remove and dispose(blank)</t>
  </si>
  <si>
    <t>ROOF Total</t>
  </si>
  <si>
    <t>SIDING</t>
  </si>
  <si>
    <t>New</t>
  </si>
  <si>
    <t>Install new 6 inch lap hardi plank siding, smooth, includNEW SIDING THROUGHOUT/ INCLUDING CLOSING IN THE PORCH</t>
  </si>
  <si>
    <t>SIDING Total</t>
  </si>
  <si>
    <t>WINDOWS</t>
  </si>
  <si>
    <t>Window bid should include all materials in job accordin(blank)</t>
  </si>
  <si>
    <t>WINDOWS Total</t>
  </si>
  <si>
    <t>GARAGE DOOR</t>
  </si>
  <si>
    <t>GARAGE DOOR Total</t>
  </si>
  <si>
    <t>FRAMING</t>
  </si>
  <si>
    <t>ADDIATIONAL ADDITIONAL FOR ENCLOSING PORCH WITH ACCESS TO ATTIC/ MASTER/ BATHS NEW STAIRS AND HALL</t>
  </si>
  <si>
    <t>Kitchen</t>
  </si>
  <si>
    <t>Open up kitchen wall and create island /Peninsula (blank)</t>
  </si>
  <si>
    <t>Master</t>
  </si>
  <si>
    <t>Combine two bedrooms, create master with walk in cl (blank)</t>
  </si>
  <si>
    <t>Basement</t>
  </si>
  <si>
    <t>FRAMING Total</t>
  </si>
  <si>
    <t>ELECTRICAL</t>
  </si>
  <si>
    <t>Panel</t>
  </si>
  <si>
    <t>Install new electrical panel (blank)</t>
  </si>
  <si>
    <t>Meter</t>
  </si>
  <si>
    <t>Install new meter on exterior (blank)</t>
  </si>
  <si>
    <t>Mast</t>
  </si>
  <si>
    <t>Install new mast for electrical meter (blank)</t>
  </si>
  <si>
    <t>Wiring</t>
  </si>
  <si>
    <t>FULL REWIRE: Install new wiring in home, all rooms to (blank)</t>
  </si>
  <si>
    <t>Electrical bid should include all materials in job accord (blank)</t>
  </si>
  <si>
    <t>Vanity Lighting</t>
  </si>
  <si>
    <t>Single Vanity Light, Galaxy 4-Light Chrome Standard Ba(blank)</t>
  </si>
  <si>
    <t>Exterior Lights</t>
  </si>
  <si>
    <t>2-Light Stainless Steel Outdoor Wall-Mount Cylinder Li (blank)</t>
  </si>
  <si>
    <t>Dining Lights</t>
  </si>
  <si>
    <t>5 light Brushed Nickel Shaded Chandelier (blank)</t>
  </si>
  <si>
    <t>Entry Lights</t>
  </si>
  <si>
    <t>Style Selections Grayford 18-Light Brushed Nickel Chan(blank)</t>
  </si>
  <si>
    <t>Pendant Lights</t>
  </si>
  <si>
    <t>Brushed Nickel Adjustable Mini Pendant with PerforateFOR KITCHED OVER ISLAND</t>
  </si>
  <si>
    <t>Bathroom Fan</t>
  </si>
  <si>
    <t>White Fan (blank)</t>
  </si>
  <si>
    <t>Recess Lighting</t>
  </si>
  <si>
    <t>6 inch recessed can light with white trim FOR BASEMENT</t>
  </si>
  <si>
    <t>ELECTRICAL Total</t>
  </si>
  <si>
    <t>PLUMBING</t>
  </si>
  <si>
    <t>EXPANSION TANK AND STRAPS FOR WATER HEATER EXPANSION TANK AND STRAPS FOR WATER HEATER</t>
  </si>
  <si>
    <t>Injector Pump</t>
  </si>
  <si>
    <t>Install injector pump (blank)</t>
  </si>
  <si>
    <t>Pex</t>
  </si>
  <si>
    <t>Replace existing plumbing with new pex plumbing (blank)</t>
  </si>
  <si>
    <t>Plumbing bid should include all materials in job accord (blank)</t>
  </si>
  <si>
    <t>Garbage Disposal</t>
  </si>
  <si>
    <t>Garbage Disposal - 205113752 Legend Series 1/3 HP Co(blank)</t>
  </si>
  <si>
    <t>Kitchen Sink</t>
  </si>
  <si>
    <t>Undermount Rectangular Sink (blank)</t>
  </si>
  <si>
    <t>Kitchen Sink Faucet</t>
  </si>
  <si>
    <t>Peerless Chrome 1-Handle Pull-Down Kitchen Faucet (blank)</t>
  </si>
  <si>
    <t>Bathroom Toilet</t>
  </si>
  <si>
    <t>Toilet, White 1.28-GPF (4.85-LPF) 12-in Rough-In Water(blank)</t>
  </si>
  <si>
    <t>Bathroom Tub Pan</t>
  </si>
  <si>
    <t>White Porcelain Enamel Rectangular Skirted Bathtub w1 FOR MAIN 1 FOR BASEMENT</t>
  </si>
  <si>
    <t>Bathroom Tub &amp; Shower Faucet</t>
  </si>
  <si>
    <t>Danze Amalfi Chrome 1-Handle Shower Faucet Trim Ki (blank)</t>
  </si>
  <si>
    <t>Bathroom Sink Faucet</t>
  </si>
  <si>
    <t>VIGO Chrome 1-Handle Single Hole WaterSense Bathro(blank)</t>
  </si>
  <si>
    <t>Bathroom Venting</t>
  </si>
  <si>
    <t>Venting for bathroom</t>
  </si>
  <si>
    <t>Bathroom Sink</t>
  </si>
  <si>
    <t>Rectangle Sink</t>
  </si>
  <si>
    <t>Undermount</t>
  </si>
  <si>
    <t>PLUMBING Total</t>
  </si>
  <si>
    <t>GAS PIPING</t>
  </si>
  <si>
    <t>Range</t>
  </si>
  <si>
    <t>Install gas piping to range</t>
  </si>
  <si>
    <t>FOR RANGE AND FURNACE</t>
  </si>
  <si>
    <t>GAS PIPING Total</t>
  </si>
  <si>
    <t>HVAC</t>
  </si>
  <si>
    <t>Furnace</t>
  </si>
  <si>
    <t>Gas Furnace Change out</t>
  </si>
  <si>
    <t>Ducting</t>
  </si>
  <si>
    <t>Install new duct system for entire house</t>
  </si>
  <si>
    <t>HVAC Total</t>
  </si>
  <si>
    <t>FOUNDATION</t>
  </si>
  <si>
    <t>FOUNDATION Total</t>
  </si>
  <si>
    <t>Blow in insulation in attic area to code (blank)</t>
  </si>
  <si>
    <t>Crawlspace</t>
  </si>
  <si>
    <t>Install new black, 3 mm vapor barrier in crawlspace (blank)</t>
  </si>
  <si>
    <t>Remove debris, install new insulation, vapor barrier (blank)</t>
  </si>
  <si>
    <t>Walls</t>
  </si>
  <si>
    <t>Install new insulation FOR BASEMENT AND ATTIC</t>
  </si>
  <si>
    <t>INSULATION &amp; CRAWLSPACE Total</t>
  </si>
  <si>
    <t>SHEETROCK</t>
  </si>
  <si>
    <t>Install new sheet rock, mud, tape texture to match exisINCLUDING ATTIC</t>
  </si>
  <si>
    <t>SHEETROCK Total</t>
  </si>
  <si>
    <t>MILLWORK</t>
  </si>
  <si>
    <t>Front Door</t>
  </si>
  <si>
    <t>Thermatru Pulse Echo Cluster 5 lite 1 FOR PORCH ENTRY 1 FOR HOUSE</t>
  </si>
  <si>
    <t>Side-Back Doors</t>
  </si>
  <si>
    <t>French Doors; ReliaBilt 71.5-in 1-Lite Glass Primer WhitINSTALL FRENCH DOORS FOR REAR ENTERING COURYARD</t>
  </si>
  <si>
    <t>Interior Doors</t>
  </si>
  <si>
    <t>Flush Prehung Hollow Core Lauan Interior Door 30-in x (blank)</t>
  </si>
  <si>
    <t>Bi Fold Door Flat Panel  Chrome hinges</t>
  </si>
  <si>
    <t>Baseboard</t>
  </si>
  <si>
    <t>1X4X8 PRIMED MDF BOARD (blank)</t>
  </si>
  <si>
    <t>Window Casing</t>
  </si>
  <si>
    <t>Flat stock window wrap, 1x4 flat stock MDF with mide (blank)</t>
  </si>
  <si>
    <t>MILLWORK Total</t>
  </si>
  <si>
    <t>FLOORING</t>
  </si>
  <si>
    <t>Wood/Laminate Flooring</t>
  </si>
  <si>
    <t>Evoke- Laminate- Anders Yellow Birch</t>
  </si>
  <si>
    <t>Vinyl Flooring</t>
  </si>
  <si>
    <t>Armstrong Mossimo Fusion</t>
  </si>
  <si>
    <t>FLOORING Total</t>
  </si>
  <si>
    <t>TILE</t>
  </si>
  <si>
    <t>Kitchen Backsplash</t>
  </si>
  <si>
    <t>White Penny Round Mosaic Porcelain Wall Tile 11" x 1 (blank)</t>
  </si>
  <si>
    <t>Fireplace Tile</t>
  </si>
  <si>
    <t>Grey wood grain series - 6"x24" POSSIBLE REWORK OF FIREPLACE</t>
  </si>
  <si>
    <t>Bathroom 1 Tile Flooring</t>
  </si>
  <si>
    <t>12x24 dark grey tile MASTER</t>
  </si>
  <si>
    <t>Bathroom 1 Mud Pan</t>
  </si>
  <si>
    <t>Style Selections Mitte Gray Porcelain Tile 12-in x 12-in MASTER</t>
  </si>
  <si>
    <t>Bathroom 1 Tile Surround - Shower</t>
  </si>
  <si>
    <t>Amayas dark grey 4x10 - Vertical Straight Set MASTER</t>
  </si>
  <si>
    <t>TILE Total</t>
  </si>
  <si>
    <t>CABINETS</t>
  </si>
  <si>
    <t>Kitchen Cabinet Pulls</t>
  </si>
  <si>
    <t>Square Nickel Handle 8" General rule: 20 handles per kitchen</t>
  </si>
  <si>
    <t>Kitchen Countertops</t>
  </si>
  <si>
    <t>Arctic Mist, Large LARGE WITH ISLAND</t>
  </si>
  <si>
    <t>Bathroom 1 Vanity</t>
  </si>
  <si>
    <t>48" Double Sink White Shaker/Carrara Marble/ UndermMASTER</t>
  </si>
  <si>
    <t>Bathroom 1 Vanity Pulls</t>
  </si>
  <si>
    <t>Square Nickel Handle 8" General rule: 5 handles per vanity</t>
  </si>
  <si>
    <t>Kitchen Cabinets - New</t>
  </si>
  <si>
    <t>White Acrylic, Large</t>
  </si>
  <si>
    <t>WITH ISLAND</t>
  </si>
  <si>
    <t>CABINETS Total</t>
  </si>
  <si>
    <t>Exterior Railing</t>
  </si>
  <si>
    <t>Exterior Railing Total</t>
  </si>
  <si>
    <t>Interior Railing Wood</t>
  </si>
  <si>
    <t>Interior Railing - Wood</t>
  </si>
  <si>
    <t>RAILS LEADING TO BASEMENT</t>
  </si>
  <si>
    <t>Interior Railing Total</t>
  </si>
  <si>
    <t>Splash Block</t>
  </si>
  <si>
    <t>Install new splash blocks at gutters - Chocolate (blank)</t>
  </si>
  <si>
    <t>House Numbers</t>
  </si>
  <si>
    <t xml:space="preserve">The Hillman Group 5-in Satin Nickel House Number EXTRA LARGE MODERN </t>
  </si>
  <si>
    <t>GENERAL EXTERIOR Total</t>
  </si>
  <si>
    <t>Kain Design Modern Handle (blank)</t>
  </si>
  <si>
    <t>Closet Handles</t>
  </si>
  <si>
    <t>Prime-Line 2-in Plated Satin Nickel Sliding Closet Door (blank)</t>
  </si>
  <si>
    <t>Door Bell</t>
  </si>
  <si>
    <t>Door Bell - 75 dB Wireless Battery Operated Door Bell K(blank)</t>
  </si>
  <si>
    <t>Bathroom Towel Bars, T.P. Holder</t>
  </si>
  <si>
    <t xml:space="preserve"> ARISTA 4-Piece Leonard Satin Nickel Decorative Bathro (blank)</t>
  </si>
  <si>
    <t>Bathroom Mirrors</t>
  </si>
  <si>
    <t>24 in. x 24 in. Simpson Round Wall Mirror with Hang 'N(blank)</t>
  </si>
  <si>
    <t>Front Door Locks</t>
  </si>
  <si>
    <t>Kwikset Signature Halifax SmartKey Polished Chrome U(blank)</t>
  </si>
  <si>
    <t>Kwikset Balboa Satin Nickel Universal Keyed Entry Doo(blank)</t>
  </si>
  <si>
    <t>Interior Door Stops</t>
  </si>
  <si>
    <t>3-1/8 in. Satin Nickel Spring Door Stop (blank)</t>
  </si>
  <si>
    <t>CO2 Detectors</t>
  </si>
  <si>
    <t>Battery Operated Carbon Monoxide Alarm (blank)</t>
  </si>
  <si>
    <t>Smoke Detectors</t>
  </si>
  <si>
    <t>Battery Operated Ionization Smoke Alarm (blank)</t>
  </si>
  <si>
    <t>Door Hinges</t>
  </si>
  <si>
    <t>3-1/2 in. Chrome 5/8 in. Radius Security Door Hinges V3 Hinges per Door</t>
  </si>
  <si>
    <t>GENERAL FINISH Total</t>
  </si>
  <si>
    <t>EXTRA PREMIUM APPLIANCES EXTRA PREMIUM APPLIANCES</t>
  </si>
  <si>
    <t>Package</t>
  </si>
  <si>
    <t>Stainless Pkg - Electric Stove, Top/Bottom Refrigerator(blank)</t>
  </si>
  <si>
    <t>Stove</t>
  </si>
  <si>
    <t>Premium Stainless Gas range upgrade (blank)</t>
  </si>
  <si>
    <t>Refrigerator</t>
  </si>
  <si>
    <t>Stainless Counter depth fridge (blank)</t>
  </si>
  <si>
    <t>APPLIANCES Total</t>
  </si>
  <si>
    <t>Mow edge yard, weed out beds, install black mulch in (blank)</t>
  </si>
  <si>
    <t>Basic</t>
  </si>
  <si>
    <t>Patio</t>
  </si>
  <si>
    <t>Install paver patio</t>
  </si>
  <si>
    <t>PATIO OUTSIDE BUSHES AROUND FOR PRIVACY</t>
  </si>
  <si>
    <t>LANDSCAPING Total</t>
  </si>
  <si>
    <t>Sales Tax</t>
  </si>
  <si>
    <t>CONTINGENCY Total</t>
  </si>
  <si>
    <t>Grand Total</t>
  </si>
  <si>
    <t xml:space="preserve">INSULATION &amp; </t>
  </si>
  <si>
    <t xml:space="preserve"> Attic</t>
  </si>
  <si>
    <t xml:space="preserve">GENERAL EXTER </t>
  </si>
  <si>
    <t>GENERAL FINISH</t>
  </si>
  <si>
    <t>Interior Door Handles</t>
  </si>
  <si>
    <t>Back Door Locks</t>
  </si>
  <si>
    <t>APPLIANCES</t>
  </si>
  <si>
    <t>LANDSCAPING</t>
  </si>
  <si>
    <t>Modern</t>
  </si>
  <si>
    <t>CONTINGENCY</t>
  </si>
  <si>
    <t>All</t>
  </si>
  <si>
    <t>10860 14th Ave S, Seattle, WA 98168</t>
  </si>
  <si>
    <t>Full demo: remove all sheetrock, doors and t(blank)</t>
  </si>
  <si>
    <t>2212 N 39th St</t>
  </si>
  <si>
    <t>10860 14th Ave S</t>
  </si>
  <si>
    <t>Bathroom</t>
  </si>
  <si>
    <t>Sqft</t>
  </si>
  <si>
    <t>=(1320/2400)*$135,357.24 +$5,597</t>
  </si>
  <si>
    <t>Anythign except 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</si>
</sst>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1">
    <font>
      <sz val="12"/>
      <color theme="1"/>
      <name val="Calibri"/>
      <family val="2"/>
      <scheme val="minor"/>
    </font>
    <font>
      <sz val="8"/>
      <color theme="1"/>
      <name val="SF Hello Regular"/>
    </font>
    <font>
      <sz val="8"/>
      <color rgb="FF000000"/>
      <name val="SF Hello Regular"/>
    </font>
    <font>
      <sz val="8"/>
      <color rgb="FFFFFFFF"/>
      <name val="SF Hello Regular"/>
    </font>
    <font>
      <b/>
      <sz val="8"/>
      <color rgb="FF000000"/>
      <name val="SF Hello Regular"/>
    </font>
    <font>
      <b/>
      <sz val="8"/>
      <color theme="1"/>
      <name val="SF Hello Regular"/>
    </font>
    <font>
      <sz val="16"/>
      <color rgb="FF333333"/>
      <name val="Libre Franklin"/>
    </font>
    <font>
      <b/>
      <sz val="16"/>
      <color theme="1"/>
      <name val="SF Hello Regular"/>
    </font>
    <font>
      <b/>
      <sz val="18"/>
      <color theme="1"/>
      <name val="SF Hello Regular"/>
    </font>
    <font>
      <sz val="12"/>
      <color rgb="FF333333"/>
      <name val="SF Hello Regular"/>
    </font>
    <font>
      <sz val="12"/>
      <color theme="1"/>
      <name val="SF Hello Regula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548235"/>
      </top>
      <bottom/>
      <diagonal/>
    </border>
    <border>
      <left/>
      <right/>
      <top/>
      <bottom style="medium">
        <color rgb="FF54823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8" fontId="2" fillId="0" borderId="0" xfId="0" applyNumberFormat="1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8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/>
    </xf>
    <xf numFmtId="3" fontId="2" fillId="0" borderId="0" xfId="0" applyNumberFormat="1" applyFont="1" applyAlignment="1">
      <alignment horizontal="left" vertical="center" wrapText="1"/>
    </xf>
    <xf numFmtId="3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8" fontId="4" fillId="0" borderId="2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/>
    <xf numFmtId="6" fontId="1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8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left"/>
    </xf>
    <xf numFmtId="8" fontId="2" fillId="0" borderId="0" xfId="0" applyNumberFormat="1" applyFont="1" applyFill="1" applyAlignment="1">
      <alignment horizontal="left" vertical="center" wrapText="1"/>
    </xf>
    <xf numFmtId="8" fontId="8" fillId="4" borderId="0" xfId="0" applyNumberFormat="1" applyFont="1" applyFill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529D-5742-8B4D-A875-EECBF64C3161}">
  <dimension ref="A1:L181"/>
  <sheetViews>
    <sheetView tabSelected="1" topLeftCell="D144" workbookViewId="0">
      <selection activeCell="O171" sqref="O171"/>
    </sheetView>
  </sheetViews>
  <sheetFormatPr baseColWidth="10" defaultRowHeight="11"/>
  <cols>
    <col min="1" max="1" width="16.83203125" style="1" customWidth="1"/>
    <col min="2" max="2" width="26.6640625" style="1" customWidth="1"/>
    <col min="3" max="3" width="21.83203125" style="1" customWidth="1"/>
    <col min="4" max="4" width="73.6640625" style="1" customWidth="1"/>
    <col min="5" max="5" width="30.83203125" style="1" customWidth="1"/>
    <col min="6" max="6" width="11" style="1" bestFit="1" customWidth="1"/>
    <col min="7" max="7" width="12.33203125" style="1" bestFit="1" customWidth="1"/>
    <col min="8" max="8" width="12" style="1" bestFit="1" customWidth="1"/>
    <col min="9" max="9" width="13.33203125" style="1" bestFit="1" customWidth="1"/>
    <col min="10" max="10" width="10.83203125" style="1"/>
    <col min="11" max="11" width="29.83203125" style="1" customWidth="1"/>
    <col min="12" max="12" width="15.33203125" style="1" customWidth="1"/>
    <col min="13" max="16384" width="10.83203125" style="1"/>
  </cols>
  <sheetData>
    <row r="1" spans="1:9">
      <c r="A1" s="1" t="s">
        <v>0</v>
      </c>
    </row>
    <row r="3" spans="1:9">
      <c r="A3" s="1" t="s">
        <v>1</v>
      </c>
      <c r="B3" s="1" t="s">
        <v>259</v>
      </c>
    </row>
    <row r="4" spans="1:9" ht="12" thickBot="1"/>
    <row r="5" spans="1:9" ht="12">
      <c r="A5" s="25"/>
      <c r="B5" s="25"/>
      <c r="C5" s="25"/>
      <c r="D5" s="25"/>
      <c r="E5" s="25"/>
      <c r="F5" s="2" t="s">
        <v>2</v>
      </c>
      <c r="G5" s="3"/>
      <c r="H5" s="3"/>
      <c r="I5" s="3"/>
    </row>
    <row r="6" spans="1:9" ht="18" customHeight="1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ht="12">
      <c r="A7" s="5">
        <v>1</v>
      </c>
      <c r="B7" s="23" t="s">
        <v>12</v>
      </c>
      <c r="C7" s="23"/>
      <c r="D7" s="6" t="s">
        <v>12</v>
      </c>
      <c r="E7" s="6" t="s">
        <v>13</v>
      </c>
      <c r="F7" s="6"/>
      <c r="G7" s="6"/>
      <c r="H7" s="6"/>
      <c r="I7" s="6"/>
    </row>
    <row r="8" spans="1:9" ht="12">
      <c r="A8" s="5"/>
      <c r="C8" s="7" t="s">
        <v>14</v>
      </c>
      <c r="D8" s="6" t="s">
        <v>15</v>
      </c>
      <c r="E8" s="6" t="s">
        <v>13</v>
      </c>
      <c r="F8" s="6">
        <v>1</v>
      </c>
      <c r="G8" s="8">
        <v>500</v>
      </c>
      <c r="H8" s="6" t="s">
        <v>16</v>
      </c>
      <c r="I8" s="8">
        <v>500</v>
      </c>
    </row>
    <row r="9" spans="1:9" ht="12">
      <c r="A9" s="5"/>
      <c r="C9" s="7" t="s">
        <v>17</v>
      </c>
      <c r="D9" s="6" t="s">
        <v>18</v>
      </c>
      <c r="E9" s="6" t="s">
        <v>13</v>
      </c>
      <c r="F9" s="6">
        <v>1</v>
      </c>
      <c r="G9" s="8">
        <v>2500</v>
      </c>
      <c r="H9" s="6" t="s">
        <v>16</v>
      </c>
      <c r="I9" s="8">
        <v>2500</v>
      </c>
    </row>
    <row r="10" spans="1:9" s="12" customFormat="1" ht="12">
      <c r="A10" s="9"/>
      <c r="B10" s="21" t="s">
        <v>19</v>
      </c>
      <c r="C10" s="21"/>
      <c r="D10" s="10"/>
      <c r="E10" s="10"/>
      <c r="F10" s="10">
        <v>2</v>
      </c>
      <c r="G10" s="11">
        <v>3000</v>
      </c>
      <c r="H10" s="10" t="s">
        <v>16</v>
      </c>
      <c r="I10" s="11">
        <f>SUM(I8:I9)</f>
        <v>3000</v>
      </c>
    </row>
    <row r="11" spans="1:9" ht="12">
      <c r="A11" s="5">
        <v>2</v>
      </c>
      <c r="B11" s="6" t="s">
        <v>20</v>
      </c>
      <c r="C11" s="6" t="s">
        <v>21</v>
      </c>
      <c r="D11" s="6" t="s">
        <v>22</v>
      </c>
      <c r="E11" s="6" t="s">
        <v>13</v>
      </c>
      <c r="F11" s="6">
        <v>1</v>
      </c>
      <c r="G11" s="8">
        <v>300</v>
      </c>
      <c r="H11" s="6" t="s">
        <v>16</v>
      </c>
      <c r="I11" s="8">
        <v>300</v>
      </c>
    </row>
    <row r="12" spans="1:9" ht="18" customHeight="1">
      <c r="A12" s="5"/>
      <c r="B12" s="6"/>
      <c r="C12" s="6"/>
      <c r="D12" s="23" t="s">
        <v>23</v>
      </c>
      <c r="E12" s="23"/>
      <c r="F12" s="6">
        <v>1</v>
      </c>
      <c r="G12" s="8">
        <v>100</v>
      </c>
      <c r="H12" s="6" t="s">
        <v>16</v>
      </c>
      <c r="I12" s="8">
        <v>100</v>
      </c>
    </row>
    <row r="13" spans="1:9" ht="12">
      <c r="A13" s="5"/>
      <c r="B13" s="6"/>
      <c r="C13" s="6"/>
      <c r="D13" s="23" t="s">
        <v>24</v>
      </c>
      <c r="E13" s="23"/>
      <c r="F13" s="6">
        <v>1</v>
      </c>
      <c r="G13" s="8">
        <v>1500</v>
      </c>
      <c r="H13" s="6" t="s">
        <v>16</v>
      </c>
      <c r="I13" s="8">
        <v>1500</v>
      </c>
    </row>
    <row r="14" spans="1:9" ht="12">
      <c r="A14" s="5"/>
      <c r="B14" s="6"/>
      <c r="C14" s="6" t="s">
        <v>25</v>
      </c>
      <c r="D14" s="23" t="s">
        <v>26</v>
      </c>
      <c r="E14" s="23"/>
      <c r="F14" s="6">
        <v>1</v>
      </c>
      <c r="G14" s="8">
        <v>400</v>
      </c>
      <c r="H14" s="6" t="s">
        <v>16</v>
      </c>
      <c r="I14" s="8">
        <v>400</v>
      </c>
    </row>
    <row r="15" spans="1:9" ht="18" customHeight="1">
      <c r="A15" s="5"/>
      <c r="B15" s="6"/>
      <c r="C15" s="6"/>
      <c r="D15" s="23" t="s">
        <v>27</v>
      </c>
      <c r="E15" s="23"/>
      <c r="F15" s="6">
        <v>1</v>
      </c>
      <c r="G15" s="8">
        <v>350</v>
      </c>
      <c r="H15" s="6" t="s">
        <v>16</v>
      </c>
      <c r="I15" s="8">
        <v>350</v>
      </c>
    </row>
    <row r="16" spans="1:9" ht="12">
      <c r="A16" s="5"/>
      <c r="B16" s="6"/>
      <c r="C16" s="6"/>
      <c r="D16" s="23" t="s">
        <v>28</v>
      </c>
      <c r="E16" s="23"/>
      <c r="F16" s="6">
        <v>1</v>
      </c>
      <c r="G16" s="8">
        <v>1000</v>
      </c>
      <c r="H16" s="6" t="s">
        <v>16</v>
      </c>
      <c r="I16" s="8">
        <v>1000</v>
      </c>
    </row>
    <row r="17" spans="1:9" ht="18" customHeight="1">
      <c r="A17" s="5"/>
      <c r="B17" s="6"/>
      <c r="C17" s="6"/>
      <c r="D17" s="23" t="s">
        <v>29</v>
      </c>
      <c r="E17" s="23"/>
      <c r="F17" s="6">
        <v>1</v>
      </c>
      <c r="G17" s="8">
        <v>350</v>
      </c>
      <c r="H17" s="6" t="s">
        <v>16</v>
      </c>
      <c r="I17" s="8">
        <v>350</v>
      </c>
    </row>
    <row r="18" spans="1:9" ht="18" customHeight="1">
      <c r="A18" s="5"/>
      <c r="B18" s="6"/>
      <c r="C18" s="6"/>
      <c r="D18" s="23" t="s">
        <v>260</v>
      </c>
      <c r="E18" s="23"/>
      <c r="F18" s="6">
        <v>1</v>
      </c>
      <c r="G18" s="8">
        <v>1800</v>
      </c>
      <c r="H18" s="6" t="s">
        <v>16</v>
      </c>
      <c r="I18" s="8">
        <v>1800</v>
      </c>
    </row>
    <row r="19" spans="1:9" ht="12">
      <c r="A19" s="5"/>
      <c r="B19" s="6"/>
      <c r="C19" s="6"/>
      <c r="D19" s="23" t="s">
        <v>30</v>
      </c>
      <c r="E19" s="23"/>
      <c r="F19" s="6">
        <v>1</v>
      </c>
      <c r="G19" s="8">
        <v>200</v>
      </c>
      <c r="H19" s="6" t="s">
        <v>16</v>
      </c>
      <c r="I19" s="8">
        <v>200</v>
      </c>
    </row>
    <row r="20" spans="1:9" ht="12">
      <c r="A20" s="5"/>
      <c r="B20" s="6"/>
      <c r="C20" s="6"/>
      <c r="D20" s="23" t="s">
        <v>31</v>
      </c>
      <c r="E20" s="23"/>
      <c r="F20" s="6">
        <v>1</v>
      </c>
      <c r="G20" s="8">
        <v>700</v>
      </c>
      <c r="H20" s="6" t="s">
        <v>16</v>
      </c>
      <c r="I20" s="8">
        <v>700</v>
      </c>
    </row>
    <row r="21" spans="1:9" ht="12">
      <c r="A21" s="5"/>
      <c r="B21" s="6"/>
      <c r="C21" s="6" t="s">
        <v>13</v>
      </c>
      <c r="D21" s="23" t="s">
        <v>32</v>
      </c>
      <c r="E21" s="23"/>
      <c r="F21" s="6"/>
      <c r="G21" s="6"/>
      <c r="H21" s="6"/>
      <c r="I21" s="6"/>
    </row>
    <row r="22" spans="1:9" ht="12">
      <c r="A22" s="5"/>
      <c r="B22" s="6"/>
      <c r="C22" s="6" t="s">
        <v>33</v>
      </c>
      <c r="D22" s="23" t="s">
        <v>34</v>
      </c>
      <c r="E22" s="23"/>
      <c r="F22" s="13">
        <v>1000</v>
      </c>
      <c r="G22" s="8">
        <v>2</v>
      </c>
      <c r="H22" s="6" t="s">
        <v>16</v>
      </c>
      <c r="I22" s="8">
        <v>2000</v>
      </c>
    </row>
    <row r="23" spans="1:9" ht="18" customHeight="1">
      <c r="A23" s="5"/>
      <c r="B23" s="6"/>
      <c r="C23" s="6" t="s">
        <v>35</v>
      </c>
      <c r="D23" s="23" t="s">
        <v>36</v>
      </c>
      <c r="E23" s="23"/>
      <c r="F23" s="6"/>
      <c r="G23" s="6"/>
      <c r="H23" s="6"/>
      <c r="I23" s="6"/>
    </row>
    <row r="24" spans="1:9" s="12" customFormat="1" ht="12">
      <c r="A24" s="9"/>
      <c r="B24" s="10" t="s">
        <v>37</v>
      </c>
      <c r="C24" s="10"/>
      <c r="D24" s="21"/>
      <c r="E24" s="21"/>
      <c r="F24" s="14">
        <v>1011</v>
      </c>
      <c r="G24" s="11">
        <v>7402</v>
      </c>
      <c r="H24" s="10" t="s">
        <v>16</v>
      </c>
      <c r="I24" s="11">
        <f>SUM(I11:I23)</f>
        <v>8700</v>
      </c>
    </row>
    <row r="25" spans="1:9" ht="18" customHeight="1">
      <c r="A25" s="5">
        <v>3</v>
      </c>
      <c r="B25" s="6" t="s">
        <v>38</v>
      </c>
      <c r="C25" s="6" t="s">
        <v>21</v>
      </c>
      <c r="D25" s="23" t="s">
        <v>39</v>
      </c>
      <c r="E25" s="23"/>
      <c r="F25" s="13">
        <v>2150</v>
      </c>
      <c r="G25" s="8">
        <v>1</v>
      </c>
      <c r="H25" s="6" t="s">
        <v>16</v>
      </c>
      <c r="I25" s="8">
        <v>2150</v>
      </c>
    </row>
    <row r="26" spans="1:9" ht="12">
      <c r="A26" s="5"/>
      <c r="B26" s="6"/>
      <c r="C26" s="6" t="s">
        <v>25</v>
      </c>
      <c r="D26" s="23" t="s">
        <v>40</v>
      </c>
      <c r="E26" s="23"/>
      <c r="F26" s="13">
        <v>2150</v>
      </c>
      <c r="G26" s="8">
        <v>2</v>
      </c>
      <c r="H26" s="6" t="s">
        <v>16</v>
      </c>
      <c r="I26" s="8">
        <v>4300</v>
      </c>
    </row>
    <row r="27" spans="1:9" ht="18" customHeight="1">
      <c r="A27" s="5"/>
      <c r="B27" s="6"/>
      <c r="C27" s="6" t="s">
        <v>35</v>
      </c>
      <c r="D27" s="23" t="s">
        <v>36</v>
      </c>
      <c r="E27" s="23"/>
      <c r="F27" s="6"/>
      <c r="G27" s="6"/>
      <c r="H27" s="6"/>
      <c r="I27" s="6"/>
    </row>
    <row r="28" spans="1:9" ht="12">
      <c r="A28" s="5"/>
      <c r="B28" s="6"/>
      <c r="C28" s="6" t="s">
        <v>41</v>
      </c>
      <c r="D28" s="6" t="s">
        <v>42</v>
      </c>
      <c r="E28" s="6" t="s">
        <v>13</v>
      </c>
      <c r="F28" s="6">
        <v>1</v>
      </c>
      <c r="G28" s="6" t="s">
        <v>43</v>
      </c>
      <c r="H28" s="6" t="s">
        <v>16</v>
      </c>
      <c r="I28" s="6" t="s">
        <v>44</v>
      </c>
    </row>
    <row r="29" spans="1:9" ht="12">
      <c r="A29" s="5"/>
      <c r="B29" s="6"/>
      <c r="C29" s="6" t="s">
        <v>45</v>
      </c>
      <c r="D29" s="6" t="s">
        <v>46</v>
      </c>
      <c r="E29" s="6" t="s">
        <v>13</v>
      </c>
      <c r="F29" s="6">
        <v>1</v>
      </c>
      <c r="G29" s="6" t="s">
        <v>43</v>
      </c>
      <c r="H29" s="6" t="s">
        <v>16</v>
      </c>
      <c r="I29" s="6" t="s">
        <v>44</v>
      </c>
    </row>
    <row r="30" spans="1:9" ht="12">
      <c r="A30" s="5"/>
      <c r="B30" s="6"/>
      <c r="C30" s="6" t="s">
        <v>47</v>
      </c>
      <c r="D30" s="6" t="s">
        <v>46</v>
      </c>
      <c r="E30" s="6" t="s">
        <v>13</v>
      </c>
      <c r="F30" s="6">
        <v>1</v>
      </c>
      <c r="G30" s="6" t="s">
        <v>43</v>
      </c>
      <c r="H30" s="6" t="s">
        <v>16</v>
      </c>
      <c r="I30" s="6" t="s">
        <v>44</v>
      </c>
    </row>
    <row r="31" spans="1:9" ht="12">
      <c r="A31" s="5"/>
      <c r="B31" s="6"/>
      <c r="C31" s="6" t="s">
        <v>48</v>
      </c>
      <c r="D31" s="6" t="s">
        <v>49</v>
      </c>
      <c r="E31" s="6" t="s">
        <v>13</v>
      </c>
      <c r="F31" s="6">
        <v>1</v>
      </c>
      <c r="G31" s="6" t="s">
        <v>43</v>
      </c>
      <c r="H31" s="6" t="s">
        <v>16</v>
      </c>
      <c r="I31" s="6" t="s">
        <v>44</v>
      </c>
    </row>
    <row r="32" spans="1:9" ht="12">
      <c r="A32" s="5"/>
      <c r="B32" s="6"/>
      <c r="C32" s="6" t="s">
        <v>50</v>
      </c>
      <c r="D32" s="6" t="s">
        <v>51</v>
      </c>
      <c r="E32" s="6" t="s">
        <v>13</v>
      </c>
      <c r="F32" s="6">
        <v>1</v>
      </c>
      <c r="G32" s="6" t="s">
        <v>43</v>
      </c>
      <c r="H32" s="6" t="s">
        <v>16</v>
      </c>
      <c r="I32" s="6" t="s">
        <v>44</v>
      </c>
    </row>
    <row r="33" spans="1:9" ht="12">
      <c r="A33" s="5"/>
      <c r="B33" s="6"/>
      <c r="C33" s="6" t="s">
        <v>52</v>
      </c>
      <c r="D33" s="6" t="s">
        <v>53</v>
      </c>
      <c r="E33" s="6" t="s">
        <v>13</v>
      </c>
      <c r="F33" s="6">
        <v>1</v>
      </c>
      <c r="G33" s="6" t="s">
        <v>43</v>
      </c>
      <c r="H33" s="6" t="s">
        <v>16</v>
      </c>
      <c r="I33" s="6" t="s">
        <v>44</v>
      </c>
    </row>
    <row r="34" spans="1:9" ht="12">
      <c r="A34" s="5"/>
      <c r="B34" s="6"/>
      <c r="C34" s="6" t="s">
        <v>54</v>
      </c>
      <c r="D34" s="6" t="s">
        <v>55</v>
      </c>
      <c r="E34" s="6" t="s">
        <v>13</v>
      </c>
      <c r="F34" s="6">
        <v>1</v>
      </c>
      <c r="G34" s="6" t="s">
        <v>43</v>
      </c>
      <c r="H34" s="6" t="s">
        <v>16</v>
      </c>
      <c r="I34" s="6" t="s">
        <v>44</v>
      </c>
    </row>
    <row r="35" spans="1:9" ht="12">
      <c r="A35" s="5"/>
      <c r="B35" s="6"/>
      <c r="C35" s="6" t="s">
        <v>56</v>
      </c>
      <c r="D35" s="6" t="s">
        <v>57</v>
      </c>
      <c r="E35" s="6" t="s">
        <v>13</v>
      </c>
      <c r="F35" s="6">
        <v>1</v>
      </c>
      <c r="G35" s="6" t="s">
        <v>43</v>
      </c>
      <c r="H35" s="6" t="s">
        <v>16</v>
      </c>
      <c r="I35" s="6" t="s">
        <v>44</v>
      </c>
    </row>
    <row r="36" spans="1:9" ht="12">
      <c r="A36" s="5"/>
      <c r="B36" s="6"/>
      <c r="C36" s="6" t="s">
        <v>58</v>
      </c>
      <c r="D36" s="6" t="s">
        <v>55</v>
      </c>
      <c r="E36" s="6" t="s">
        <v>13</v>
      </c>
      <c r="F36" s="6">
        <v>1</v>
      </c>
      <c r="G36" s="6" t="s">
        <v>43</v>
      </c>
      <c r="H36" s="6" t="s">
        <v>16</v>
      </c>
      <c r="I36" s="6" t="s">
        <v>44</v>
      </c>
    </row>
    <row r="37" spans="1:9" s="12" customFormat="1" ht="12">
      <c r="A37" s="9"/>
      <c r="B37" s="10" t="s">
        <v>59</v>
      </c>
      <c r="C37" s="10"/>
      <c r="D37" s="10"/>
      <c r="E37" s="10"/>
      <c r="F37" s="14">
        <v>4309</v>
      </c>
      <c r="G37" s="11">
        <v>3</v>
      </c>
      <c r="H37" s="10" t="s">
        <v>16</v>
      </c>
      <c r="I37" s="11">
        <f>SUM(I25:I36)</f>
        <v>6450</v>
      </c>
    </row>
    <row r="38" spans="1:9" ht="18" customHeight="1">
      <c r="A38" s="5">
        <v>4</v>
      </c>
      <c r="B38" s="6" t="s">
        <v>60</v>
      </c>
      <c r="C38" s="6" t="s">
        <v>35</v>
      </c>
      <c r="D38" s="23" t="s">
        <v>36</v>
      </c>
      <c r="E38" s="23"/>
      <c r="F38" s="6"/>
      <c r="G38" s="6"/>
      <c r="H38" s="6"/>
      <c r="I38" s="6"/>
    </row>
    <row r="39" spans="1:9" ht="18" customHeight="1">
      <c r="A39" s="5"/>
      <c r="B39" s="6"/>
      <c r="C39" s="6" t="s">
        <v>60</v>
      </c>
      <c r="D39" s="23" t="s">
        <v>61</v>
      </c>
      <c r="E39" s="23"/>
      <c r="F39" s="6">
        <v>24</v>
      </c>
      <c r="G39" s="8">
        <v>240</v>
      </c>
      <c r="H39" s="6" t="s">
        <v>16</v>
      </c>
      <c r="I39" s="8">
        <v>5760</v>
      </c>
    </row>
    <row r="40" spans="1:9" s="12" customFormat="1" ht="12">
      <c r="A40" s="9"/>
      <c r="B40" s="10" t="s">
        <v>62</v>
      </c>
      <c r="C40" s="10"/>
      <c r="D40" s="21"/>
      <c r="E40" s="21"/>
      <c r="F40" s="10">
        <v>24</v>
      </c>
      <c r="G40" s="11">
        <v>240</v>
      </c>
      <c r="H40" s="10" t="s">
        <v>16</v>
      </c>
      <c r="I40" s="11">
        <f>SUM(I38:I39)</f>
        <v>5760</v>
      </c>
    </row>
    <row r="41" spans="1:9" ht="18" customHeight="1">
      <c r="A41" s="5">
        <v>5</v>
      </c>
      <c r="B41" s="6" t="s">
        <v>63</v>
      </c>
      <c r="C41" s="6" t="s">
        <v>64</v>
      </c>
      <c r="D41" s="23" t="s">
        <v>65</v>
      </c>
      <c r="E41" s="23"/>
      <c r="F41" s="13">
        <v>2800</v>
      </c>
      <c r="G41" s="8">
        <v>5.5</v>
      </c>
      <c r="H41" s="6" t="s">
        <v>16</v>
      </c>
      <c r="I41" s="8">
        <v>15400</v>
      </c>
    </row>
    <row r="42" spans="1:9" s="12" customFormat="1" ht="12">
      <c r="A42" s="9"/>
      <c r="B42" s="10" t="s">
        <v>66</v>
      </c>
      <c r="C42" s="10"/>
      <c r="D42" s="21"/>
      <c r="E42" s="21"/>
      <c r="F42" s="14">
        <v>2800</v>
      </c>
      <c r="G42" s="11">
        <v>5.5</v>
      </c>
      <c r="H42" s="10" t="s">
        <v>16</v>
      </c>
      <c r="I42" s="11">
        <f>SUM(I41)</f>
        <v>15400</v>
      </c>
    </row>
    <row r="43" spans="1:9" ht="18" customHeight="1">
      <c r="A43" s="5">
        <v>6</v>
      </c>
      <c r="B43" s="6" t="s">
        <v>67</v>
      </c>
      <c r="C43" s="6" t="s">
        <v>64</v>
      </c>
      <c r="D43" s="23"/>
      <c r="E43" s="23"/>
      <c r="F43" s="6"/>
      <c r="G43" s="8"/>
      <c r="H43" s="6"/>
      <c r="I43" s="8"/>
    </row>
    <row r="44" spans="1:9" ht="18" customHeight="1">
      <c r="A44" s="5"/>
      <c r="B44" s="6"/>
      <c r="C44" s="6"/>
      <c r="D44" s="23"/>
      <c r="E44" s="23"/>
      <c r="F44" s="6"/>
      <c r="G44" s="8"/>
      <c r="H44" s="6"/>
      <c r="I44" s="8"/>
    </row>
    <row r="45" spans="1:9" ht="18" customHeight="1">
      <c r="A45" s="5"/>
      <c r="B45" s="6"/>
      <c r="C45" s="6" t="s">
        <v>35</v>
      </c>
      <c r="D45" s="23" t="s">
        <v>68</v>
      </c>
      <c r="E45" s="23"/>
      <c r="F45" s="6"/>
      <c r="G45" s="6"/>
      <c r="H45" s="6"/>
      <c r="I45" s="6"/>
    </row>
    <row r="46" spans="1:9" s="12" customFormat="1" ht="12">
      <c r="A46" s="9"/>
      <c r="B46" s="10" t="s">
        <v>69</v>
      </c>
      <c r="C46" s="10"/>
      <c r="D46" s="21"/>
      <c r="E46" s="21"/>
      <c r="F46" s="10">
        <v>22</v>
      </c>
      <c r="G46" s="11">
        <v>1250</v>
      </c>
      <c r="H46" s="10" t="s">
        <v>16</v>
      </c>
      <c r="I46" s="11">
        <f>SUM(I43:I45)</f>
        <v>0</v>
      </c>
    </row>
    <row r="47" spans="1:9" ht="12">
      <c r="A47" s="5">
        <v>7</v>
      </c>
      <c r="B47" s="6" t="s">
        <v>70</v>
      </c>
      <c r="C47" s="6" t="s">
        <v>70</v>
      </c>
      <c r="D47" s="23"/>
      <c r="E47" s="23"/>
      <c r="F47" s="6"/>
      <c r="G47" s="8"/>
      <c r="H47" s="6"/>
      <c r="I47" s="8"/>
    </row>
    <row r="48" spans="1:9" s="12" customFormat="1" ht="12">
      <c r="A48" s="9"/>
      <c r="B48" s="21" t="s">
        <v>71</v>
      </c>
      <c r="C48" s="21"/>
      <c r="D48" s="21"/>
      <c r="E48" s="21"/>
      <c r="F48" s="10">
        <v>1</v>
      </c>
      <c r="G48" s="11">
        <v>2139</v>
      </c>
      <c r="H48" s="10" t="s">
        <v>16</v>
      </c>
      <c r="I48" s="11">
        <f>SUM(I47)</f>
        <v>0</v>
      </c>
    </row>
    <row r="49" spans="1:9" ht="18" customHeight="1">
      <c r="A49" s="5">
        <v>8</v>
      </c>
      <c r="B49" s="6" t="s">
        <v>72</v>
      </c>
      <c r="C49" s="6" t="s">
        <v>33</v>
      </c>
      <c r="D49" s="23"/>
      <c r="E49" s="23"/>
      <c r="F49" s="6"/>
      <c r="G49" s="8"/>
      <c r="H49" s="6"/>
      <c r="I49" s="8"/>
    </row>
    <row r="50" spans="1:9" ht="18" customHeight="1">
      <c r="A50" s="5"/>
      <c r="B50" s="6"/>
      <c r="C50" s="6"/>
      <c r="D50" s="23" t="s">
        <v>73</v>
      </c>
      <c r="E50" s="23"/>
      <c r="F50" s="6">
        <v>1</v>
      </c>
      <c r="G50" s="8">
        <v>1500</v>
      </c>
      <c r="H50" s="6"/>
      <c r="I50" s="8">
        <v>2500</v>
      </c>
    </row>
    <row r="51" spans="1:9" ht="12">
      <c r="A51" s="5"/>
      <c r="B51" s="6"/>
      <c r="C51" s="6" t="s">
        <v>74</v>
      </c>
      <c r="D51" s="23" t="s">
        <v>75</v>
      </c>
      <c r="E51" s="23"/>
      <c r="F51" s="6">
        <v>1</v>
      </c>
      <c r="G51" s="8">
        <v>1000</v>
      </c>
      <c r="H51" s="6" t="s">
        <v>16</v>
      </c>
      <c r="I51" s="8">
        <v>1000</v>
      </c>
    </row>
    <row r="52" spans="1:9" ht="18" customHeight="1">
      <c r="A52" s="5"/>
      <c r="B52" s="6"/>
      <c r="C52" s="6" t="s">
        <v>76</v>
      </c>
      <c r="D52" s="23" t="s">
        <v>77</v>
      </c>
      <c r="E52" s="23"/>
      <c r="F52" s="6">
        <v>1</v>
      </c>
      <c r="G52" s="8">
        <v>1000</v>
      </c>
      <c r="H52" s="6" t="s">
        <v>16</v>
      </c>
      <c r="I52" s="8">
        <v>1000</v>
      </c>
    </row>
    <row r="53" spans="1:9" ht="18" customHeight="1">
      <c r="A53" s="5"/>
      <c r="B53" s="6"/>
      <c r="C53" s="6" t="s">
        <v>78</v>
      </c>
      <c r="D53" s="23"/>
      <c r="E53" s="23"/>
      <c r="F53" s="6"/>
      <c r="G53" s="8"/>
      <c r="H53" s="6"/>
      <c r="I53" s="8"/>
    </row>
    <row r="54" spans="1:9" s="12" customFormat="1" ht="12">
      <c r="A54" s="9"/>
      <c r="B54" s="10" t="s">
        <v>79</v>
      </c>
      <c r="C54" s="10"/>
      <c r="D54" s="21"/>
      <c r="E54" s="21"/>
      <c r="F54" s="10">
        <v>5</v>
      </c>
      <c r="G54" s="11">
        <v>6000</v>
      </c>
      <c r="H54" s="10" t="s">
        <v>16</v>
      </c>
      <c r="I54" s="11">
        <f>SUM(I49:I53)</f>
        <v>4500</v>
      </c>
    </row>
    <row r="55" spans="1:9" ht="12">
      <c r="A55" s="5">
        <v>9</v>
      </c>
      <c r="B55" s="6" t="s">
        <v>80</v>
      </c>
      <c r="C55" s="6" t="s">
        <v>81</v>
      </c>
      <c r="D55" s="23" t="s">
        <v>82</v>
      </c>
      <c r="E55" s="23"/>
      <c r="F55" s="6">
        <v>1</v>
      </c>
      <c r="G55" s="8">
        <v>1200</v>
      </c>
      <c r="H55" s="6" t="s">
        <v>16</v>
      </c>
      <c r="I55" s="8">
        <v>1200</v>
      </c>
    </row>
    <row r="56" spans="1:9" ht="12">
      <c r="A56" s="5"/>
      <c r="B56" s="6"/>
      <c r="C56" s="6" t="s">
        <v>83</v>
      </c>
      <c r="D56" s="23" t="s">
        <v>84</v>
      </c>
      <c r="E56" s="23"/>
      <c r="F56" s="6">
        <v>1</v>
      </c>
      <c r="G56" s="8">
        <v>500</v>
      </c>
      <c r="H56" s="6" t="s">
        <v>16</v>
      </c>
      <c r="I56" s="8">
        <v>500</v>
      </c>
    </row>
    <row r="57" spans="1:9" ht="12">
      <c r="A57" s="5"/>
      <c r="B57" s="6"/>
      <c r="C57" s="6" t="s">
        <v>85</v>
      </c>
      <c r="D57" s="23" t="s">
        <v>86</v>
      </c>
      <c r="E57" s="23"/>
      <c r="F57" s="6">
        <v>1</v>
      </c>
      <c r="G57" s="8">
        <v>700</v>
      </c>
      <c r="H57" s="6" t="s">
        <v>16</v>
      </c>
      <c r="I57" s="8">
        <v>700</v>
      </c>
    </row>
    <row r="58" spans="1:9" ht="12">
      <c r="A58" s="5"/>
      <c r="B58" s="6"/>
      <c r="C58" s="6" t="s">
        <v>87</v>
      </c>
      <c r="D58" s="23" t="s">
        <v>88</v>
      </c>
      <c r="E58" s="23"/>
      <c r="F58" s="13">
        <v>2150</v>
      </c>
      <c r="G58" s="8">
        <v>3</v>
      </c>
      <c r="H58" s="6" t="s">
        <v>16</v>
      </c>
      <c r="I58" s="8">
        <v>6450</v>
      </c>
    </row>
    <row r="59" spans="1:9" ht="18" customHeight="1">
      <c r="A59" s="5"/>
      <c r="B59" s="6"/>
      <c r="C59" s="6" t="s">
        <v>35</v>
      </c>
      <c r="D59" s="23" t="s">
        <v>89</v>
      </c>
      <c r="E59" s="23"/>
      <c r="F59" s="6">
        <v>1</v>
      </c>
      <c r="G59" s="6"/>
      <c r="H59" s="6"/>
      <c r="I59" s="6"/>
    </row>
    <row r="60" spans="1:9" ht="12">
      <c r="A60" s="5"/>
      <c r="B60" s="6"/>
      <c r="C60" s="6" t="s">
        <v>90</v>
      </c>
      <c r="D60" s="23" t="s">
        <v>91</v>
      </c>
      <c r="E60" s="23"/>
      <c r="F60" s="6">
        <v>3</v>
      </c>
      <c r="G60" s="8">
        <v>20</v>
      </c>
      <c r="H60" s="8">
        <v>50</v>
      </c>
      <c r="I60" s="8">
        <v>210</v>
      </c>
    </row>
    <row r="61" spans="1:9" ht="18" customHeight="1">
      <c r="A61" s="5"/>
      <c r="B61" s="6"/>
      <c r="C61" s="6" t="s">
        <v>92</v>
      </c>
      <c r="D61" s="23" t="s">
        <v>93</v>
      </c>
      <c r="E61" s="23"/>
      <c r="F61" s="6">
        <v>4</v>
      </c>
      <c r="G61" s="8">
        <v>40</v>
      </c>
      <c r="H61" s="8">
        <v>25</v>
      </c>
      <c r="I61" s="8">
        <v>260</v>
      </c>
    </row>
    <row r="62" spans="1:9" ht="12">
      <c r="A62" s="5"/>
      <c r="B62" s="6"/>
      <c r="C62" s="6" t="s">
        <v>94</v>
      </c>
      <c r="D62" s="23" t="s">
        <v>95</v>
      </c>
      <c r="E62" s="23"/>
      <c r="F62" s="6">
        <v>1</v>
      </c>
      <c r="G62" s="8">
        <v>180</v>
      </c>
      <c r="H62" s="8">
        <v>25</v>
      </c>
      <c r="I62" s="8">
        <v>205</v>
      </c>
    </row>
    <row r="63" spans="1:9" ht="18" customHeight="1">
      <c r="A63" s="5"/>
      <c r="B63" s="6"/>
      <c r="C63" s="6" t="s">
        <v>96</v>
      </c>
      <c r="D63" s="23" t="s">
        <v>97</v>
      </c>
      <c r="E63" s="23"/>
      <c r="F63" s="6">
        <v>1</v>
      </c>
      <c r="G63" s="8">
        <v>200</v>
      </c>
      <c r="H63" s="8">
        <v>25</v>
      </c>
      <c r="I63" s="8">
        <v>225</v>
      </c>
    </row>
    <row r="64" spans="1:9" ht="18" customHeight="1">
      <c r="A64" s="5"/>
      <c r="B64" s="6"/>
      <c r="C64" s="6" t="s">
        <v>98</v>
      </c>
      <c r="D64" s="23" t="s">
        <v>99</v>
      </c>
      <c r="E64" s="23"/>
      <c r="F64" s="6">
        <v>4</v>
      </c>
      <c r="G64" s="8">
        <v>35</v>
      </c>
      <c r="H64" s="8">
        <v>25</v>
      </c>
      <c r="I64" s="8">
        <v>240</v>
      </c>
    </row>
    <row r="65" spans="1:9" ht="12">
      <c r="A65" s="5"/>
      <c r="B65" s="6"/>
      <c r="C65" s="6" t="s">
        <v>100</v>
      </c>
      <c r="D65" s="23" t="s">
        <v>101</v>
      </c>
      <c r="E65" s="23"/>
      <c r="F65" s="6">
        <v>3</v>
      </c>
      <c r="G65" s="8">
        <v>15</v>
      </c>
      <c r="H65" s="8">
        <v>50</v>
      </c>
      <c r="I65" s="8">
        <v>195</v>
      </c>
    </row>
    <row r="66" spans="1:9" ht="12">
      <c r="A66" s="5"/>
      <c r="B66" s="6"/>
      <c r="C66" s="6" t="s">
        <v>102</v>
      </c>
      <c r="D66" s="23" t="s">
        <v>103</v>
      </c>
      <c r="E66" s="23"/>
      <c r="F66" s="6">
        <v>10</v>
      </c>
      <c r="G66" s="8">
        <v>33</v>
      </c>
      <c r="H66" s="8">
        <v>25</v>
      </c>
      <c r="I66" s="8">
        <v>580</v>
      </c>
    </row>
    <row r="67" spans="1:9" s="12" customFormat="1" ht="12">
      <c r="A67" s="9"/>
      <c r="B67" s="10" t="s">
        <v>104</v>
      </c>
      <c r="C67" s="10"/>
      <c r="D67" s="21"/>
      <c r="E67" s="21"/>
      <c r="F67" s="14">
        <v>2180</v>
      </c>
      <c r="G67" s="11">
        <v>2926</v>
      </c>
      <c r="H67" s="11">
        <v>225</v>
      </c>
      <c r="I67" s="11">
        <f>SUM(I55:I66)</f>
        <v>10765</v>
      </c>
    </row>
    <row r="68" spans="1:9" ht="18" customHeight="1">
      <c r="A68" s="5">
        <v>10</v>
      </c>
      <c r="B68" s="6" t="s">
        <v>105</v>
      </c>
      <c r="C68" s="6" t="s">
        <v>33</v>
      </c>
      <c r="D68" s="23" t="s">
        <v>106</v>
      </c>
      <c r="E68" s="23"/>
      <c r="F68" s="6">
        <v>1</v>
      </c>
      <c r="G68" s="6"/>
      <c r="H68" s="6"/>
      <c r="I68" s="8">
        <v>350</v>
      </c>
    </row>
    <row r="69" spans="1:9" ht="12">
      <c r="A69" s="5"/>
      <c r="B69" s="6"/>
      <c r="C69" s="6" t="s">
        <v>107</v>
      </c>
      <c r="D69" s="23" t="s">
        <v>108</v>
      </c>
      <c r="E69" s="23"/>
      <c r="F69" s="6">
        <v>1</v>
      </c>
      <c r="G69" s="8">
        <v>900</v>
      </c>
      <c r="H69" s="6" t="s">
        <v>16</v>
      </c>
      <c r="I69" s="8">
        <v>900</v>
      </c>
    </row>
    <row r="70" spans="1:9" ht="12">
      <c r="A70" s="5"/>
      <c r="B70" s="6"/>
      <c r="C70" s="6" t="s">
        <v>109</v>
      </c>
      <c r="D70" s="23" t="s">
        <v>110</v>
      </c>
      <c r="E70" s="23"/>
      <c r="F70" s="13">
        <v>2151</v>
      </c>
      <c r="G70" s="8">
        <v>2</v>
      </c>
      <c r="H70" s="6" t="s">
        <v>16</v>
      </c>
      <c r="I70" s="8">
        <v>4302</v>
      </c>
    </row>
    <row r="71" spans="1:9" ht="18" customHeight="1">
      <c r="A71" s="5"/>
      <c r="B71" s="6"/>
      <c r="C71" s="6" t="s">
        <v>35</v>
      </c>
      <c r="D71" s="23" t="s">
        <v>111</v>
      </c>
      <c r="E71" s="23"/>
      <c r="F71" s="6">
        <v>1</v>
      </c>
      <c r="G71" s="6"/>
      <c r="H71" s="6"/>
      <c r="I71" s="6"/>
    </row>
    <row r="72" spans="1:9" ht="18" customHeight="1">
      <c r="A72" s="5"/>
      <c r="B72" s="6"/>
      <c r="C72" s="6" t="s">
        <v>112</v>
      </c>
      <c r="D72" s="23" t="s">
        <v>113</v>
      </c>
      <c r="E72" s="23"/>
      <c r="F72" s="6">
        <v>1</v>
      </c>
      <c r="G72" s="8">
        <v>55</v>
      </c>
      <c r="H72" s="8">
        <v>25</v>
      </c>
      <c r="I72" s="8">
        <v>80</v>
      </c>
    </row>
    <row r="73" spans="1:9" ht="12">
      <c r="A73" s="5"/>
      <c r="B73" s="6"/>
      <c r="C73" s="6" t="s">
        <v>114</v>
      </c>
      <c r="D73" s="23" t="s">
        <v>115</v>
      </c>
      <c r="E73" s="23"/>
      <c r="F73" s="6">
        <v>1</v>
      </c>
      <c r="G73" s="8">
        <v>39</v>
      </c>
      <c r="H73" s="8">
        <v>170</v>
      </c>
      <c r="I73" s="8">
        <v>209</v>
      </c>
    </row>
    <row r="74" spans="1:9" ht="18" customHeight="1">
      <c r="A74" s="5"/>
      <c r="B74" s="6"/>
      <c r="C74" s="6" t="s">
        <v>116</v>
      </c>
      <c r="D74" s="23" t="s">
        <v>117</v>
      </c>
      <c r="E74" s="23"/>
      <c r="F74" s="6">
        <v>1</v>
      </c>
      <c r="G74" s="8">
        <v>98</v>
      </c>
      <c r="H74" s="8">
        <v>50</v>
      </c>
      <c r="I74" s="8">
        <v>148</v>
      </c>
    </row>
    <row r="75" spans="1:9" ht="18" customHeight="1">
      <c r="A75" s="5"/>
      <c r="B75" s="6"/>
      <c r="C75" s="6" t="s">
        <v>118</v>
      </c>
      <c r="D75" s="23" t="s">
        <v>119</v>
      </c>
      <c r="E75" s="23"/>
      <c r="F75" s="6">
        <v>3</v>
      </c>
      <c r="G75" s="8">
        <v>88</v>
      </c>
      <c r="H75" s="8">
        <v>50</v>
      </c>
      <c r="I75" s="8">
        <v>414</v>
      </c>
    </row>
    <row r="76" spans="1:9" ht="18" customHeight="1">
      <c r="A76" s="5"/>
      <c r="B76" s="6"/>
      <c r="C76" s="6" t="s">
        <v>120</v>
      </c>
      <c r="D76" s="23" t="s">
        <v>121</v>
      </c>
      <c r="E76" s="23"/>
      <c r="F76" s="6">
        <v>2</v>
      </c>
      <c r="G76" s="8">
        <v>129</v>
      </c>
      <c r="H76" s="8">
        <v>100</v>
      </c>
      <c r="I76" s="8">
        <v>458</v>
      </c>
    </row>
    <row r="77" spans="1:9" ht="12">
      <c r="A77" s="5"/>
      <c r="B77" s="6" t="s">
        <v>105</v>
      </c>
      <c r="C77" s="6" t="s">
        <v>122</v>
      </c>
      <c r="D77" s="23" t="s">
        <v>123</v>
      </c>
      <c r="E77" s="23"/>
      <c r="F77" s="6">
        <v>3</v>
      </c>
      <c r="G77" s="8">
        <v>178</v>
      </c>
      <c r="H77" s="8">
        <v>150</v>
      </c>
      <c r="I77" s="8">
        <v>984</v>
      </c>
    </row>
    <row r="78" spans="1:9" ht="18" customHeight="1">
      <c r="A78" s="5"/>
      <c r="B78" s="6"/>
      <c r="C78" s="6" t="s">
        <v>124</v>
      </c>
      <c r="D78" s="23" t="s">
        <v>125</v>
      </c>
      <c r="E78" s="23"/>
      <c r="F78" s="6">
        <v>3</v>
      </c>
      <c r="G78" s="8">
        <v>99</v>
      </c>
      <c r="H78" s="8">
        <v>50</v>
      </c>
      <c r="I78" s="8">
        <v>447</v>
      </c>
    </row>
    <row r="79" spans="1:9" ht="12">
      <c r="A79" s="5"/>
      <c r="B79" s="6"/>
      <c r="C79" s="6" t="s">
        <v>126</v>
      </c>
      <c r="D79" s="6" t="s">
        <v>127</v>
      </c>
      <c r="E79" s="6" t="s">
        <v>13</v>
      </c>
      <c r="F79" s="6">
        <v>3</v>
      </c>
      <c r="G79" s="8">
        <v>200</v>
      </c>
      <c r="H79" s="6" t="s">
        <v>16</v>
      </c>
      <c r="I79" s="8">
        <v>600</v>
      </c>
    </row>
    <row r="80" spans="1:9" ht="12">
      <c r="A80" s="5"/>
      <c r="B80" s="6"/>
      <c r="C80" s="6" t="s">
        <v>128</v>
      </c>
      <c r="D80" s="6" t="s">
        <v>129</v>
      </c>
      <c r="E80" s="6" t="s">
        <v>130</v>
      </c>
      <c r="F80" s="6">
        <v>3</v>
      </c>
      <c r="G80" s="8">
        <v>39</v>
      </c>
      <c r="H80" s="6" t="s">
        <v>16</v>
      </c>
      <c r="I80" s="8">
        <v>117</v>
      </c>
    </row>
    <row r="81" spans="1:9" s="12" customFormat="1" ht="12">
      <c r="A81" s="9"/>
      <c r="B81" s="10" t="s">
        <v>131</v>
      </c>
      <c r="C81" s="10"/>
      <c r="D81" s="10"/>
      <c r="E81" s="10"/>
      <c r="F81" s="14">
        <v>2174</v>
      </c>
      <c r="G81" s="11">
        <v>1827</v>
      </c>
      <c r="H81" s="11">
        <v>595</v>
      </c>
      <c r="I81" s="11">
        <f>SUM(I68:I80)</f>
        <v>9009</v>
      </c>
    </row>
    <row r="82" spans="1:9" ht="12">
      <c r="A82" s="5">
        <v>11</v>
      </c>
      <c r="B82" s="6" t="s">
        <v>132</v>
      </c>
      <c r="C82" s="6" t="s">
        <v>133</v>
      </c>
      <c r="D82" s="6" t="s">
        <v>134</v>
      </c>
      <c r="E82" s="6" t="s">
        <v>135</v>
      </c>
      <c r="F82" s="6">
        <v>1</v>
      </c>
      <c r="G82" s="8">
        <v>200</v>
      </c>
      <c r="H82" s="6" t="s">
        <v>16</v>
      </c>
      <c r="I82" s="8">
        <v>1000</v>
      </c>
    </row>
    <row r="83" spans="1:9" s="12" customFormat="1" ht="12">
      <c r="A83" s="9"/>
      <c r="B83" s="10" t="s">
        <v>136</v>
      </c>
      <c r="C83" s="10"/>
      <c r="D83" s="10"/>
      <c r="E83" s="10"/>
      <c r="F83" s="10">
        <v>1</v>
      </c>
      <c r="G83" s="11">
        <v>200</v>
      </c>
      <c r="H83" s="10" t="s">
        <v>16</v>
      </c>
      <c r="I83" s="11">
        <f>SUM(I82)</f>
        <v>1000</v>
      </c>
    </row>
    <row r="84" spans="1:9" ht="12">
      <c r="A84" s="5">
        <v>12</v>
      </c>
      <c r="B84" s="6" t="s">
        <v>137</v>
      </c>
      <c r="C84" s="6" t="s">
        <v>138</v>
      </c>
      <c r="D84" s="6" t="s">
        <v>139</v>
      </c>
      <c r="E84" s="6" t="s">
        <v>13</v>
      </c>
      <c r="F84" s="6">
        <v>1</v>
      </c>
      <c r="G84" s="8">
        <v>900</v>
      </c>
      <c r="H84" s="8">
        <v>900</v>
      </c>
      <c r="I84" s="8">
        <v>1800</v>
      </c>
    </row>
    <row r="85" spans="1:9" ht="12">
      <c r="A85" s="5"/>
      <c r="B85" s="6"/>
      <c r="C85" s="6" t="s">
        <v>140</v>
      </c>
      <c r="D85" s="6" t="s">
        <v>141</v>
      </c>
      <c r="E85" s="6" t="s">
        <v>13</v>
      </c>
      <c r="F85" s="13">
        <v>2150</v>
      </c>
      <c r="G85" s="6" t="s">
        <v>43</v>
      </c>
      <c r="H85" s="8">
        <v>2</v>
      </c>
      <c r="I85" s="8">
        <v>4300</v>
      </c>
    </row>
    <row r="86" spans="1:9" s="12" customFormat="1" ht="12">
      <c r="A86" s="9"/>
      <c r="B86" s="10" t="s">
        <v>142</v>
      </c>
      <c r="C86" s="10"/>
      <c r="D86" s="10"/>
      <c r="E86" s="10"/>
      <c r="F86" s="14">
        <v>2151</v>
      </c>
      <c r="G86" s="11">
        <v>900</v>
      </c>
      <c r="H86" s="11">
        <v>902</v>
      </c>
      <c r="I86" s="11">
        <f>SUM(I84:I85)</f>
        <v>6100</v>
      </c>
    </row>
    <row r="87" spans="1:9" ht="18" customHeight="1">
      <c r="A87" s="5">
        <v>13</v>
      </c>
      <c r="B87" s="6" t="s">
        <v>143</v>
      </c>
      <c r="C87" s="6"/>
      <c r="D87" s="23"/>
      <c r="E87" s="23"/>
      <c r="F87" s="6"/>
      <c r="G87" s="8"/>
      <c r="H87" s="6"/>
      <c r="I87" s="8"/>
    </row>
    <row r="88" spans="1:9" s="12" customFormat="1" ht="12">
      <c r="A88" s="9"/>
      <c r="B88" s="15" t="s">
        <v>144</v>
      </c>
      <c r="C88" s="15"/>
      <c r="D88" s="21"/>
      <c r="E88" s="21"/>
      <c r="F88" s="10">
        <v>1</v>
      </c>
      <c r="G88" s="11">
        <v>2000</v>
      </c>
      <c r="H88" s="10" t="s">
        <v>16</v>
      </c>
      <c r="I88" s="11">
        <f>SUM(I87)</f>
        <v>0</v>
      </c>
    </row>
    <row r="89" spans="1:9" ht="12">
      <c r="A89" s="5">
        <v>14</v>
      </c>
      <c r="B89" s="7" t="s">
        <v>248</v>
      </c>
      <c r="C89" s="7" t="s">
        <v>249</v>
      </c>
      <c r="D89" s="23" t="s">
        <v>145</v>
      </c>
      <c r="E89" s="23"/>
      <c r="F89" s="13">
        <v>1000</v>
      </c>
      <c r="G89" s="8">
        <v>0.5</v>
      </c>
      <c r="H89" s="6" t="s">
        <v>16</v>
      </c>
      <c r="I89" s="8">
        <v>500</v>
      </c>
    </row>
    <row r="90" spans="1:9" ht="12">
      <c r="A90" s="5"/>
      <c r="B90" s="7"/>
      <c r="C90" s="7" t="s">
        <v>146</v>
      </c>
      <c r="D90" s="23" t="s">
        <v>147</v>
      </c>
      <c r="E90" s="23"/>
      <c r="F90" s="13">
        <v>1090</v>
      </c>
      <c r="G90" s="8">
        <v>1</v>
      </c>
      <c r="H90" s="6" t="s">
        <v>16</v>
      </c>
      <c r="I90" s="8">
        <v>1090</v>
      </c>
    </row>
    <row r="91" spans="1:9" ht="12">
      <c r="A91" s="5"/>
      <c r="B91" s="7"/>
      <c r="C91" s="7"/>
      <c r="D91" s="23" t="s">
        <v>148</v>
      </c>
      <c r="E91" s="23"/>
      <c r="F91" s="6">
        <v>1</v>
      </c>
      <c r="G91" s="8">
        <v>1250</v>
      </c>
      <c r="H91" s="6" t="s">
        <v>16</v>
      </c>
      <c r="I91" s="8">
        <v>1250</v>
      </c>
    </row>
    <row r="92" spans="1:9" ht="18" customHeight="1">
      <c r="A92" s="5"/>
      <c r="B92" s="7"/>
      <c r="C92" s="7" t="s">
        <v>35</v>
      </c>
      <c r="D92" s="23" t="s">
        <v>36</v>
      </c>
      <c r="E92" s="23"/>
      <c r="F92" s="6"/>
      <c r="G92" s="6"/>
      <c r="H92" s="6"/>
      <c r="I92" s="6"/>
    </row>
    <row r="93" spans="1:9" ht="12">
      <c r="A93" s="5"/>
      <c r="B93" s="7"/>
      <c r="C93" s="7" t="s">
        <v>149</v>
      </c>
      <c r="D93" s="23" t="s">
        <v>150</v>
      </c>
      <c r="E93" s="23"/>
      <c r="F93" s="13">
        <v>1500</v>
      </c>
      <c r="G93" s="8">
        <v>2</v>
      </c>
      <c r="H93" s="6" t="s">
        <v>16</v>
      </c>
      <c r="I93" s="8">
        <v>3000</v>
      </c>
    </row>
    <row r="94" spans="1:9" s="12" customFormat="1" ht="12" customHeight="1">
      <c r="A94" s="9"/>
      <c r="B94" s="15" t="s">
        <v>151</v>
      </c>
      <c r="C94" s="15"/>
      <c r="D94" s="21"/>
      <c r="E94" s="21"/>
      <c r="F94" s="14">
        <v>3591</v>
      </c>
      <c r="G94" s="11">
        <v>1253.5</v>
      </c>
      <c r="H94" s="10" t="s">
        <v>16</v>
      </c>
      <c r="I94" s="11">
        <f>SUM(I89:I93)</f>
        <v>5840</v>
      </c>
    </row>
    <row r="95" spans="1:9" ht="18" customHeight="1">
      <c r="A95" s="5">
        <v>15</v>
      </c>
      <c r="B95" s="6" t="s">
        <v>152</v>
      </c>
      <c r="C95" s="6" t="s">
        <v>64</v>
      </c>
      <c r="D95" s="23" t="s">
        <v>153</v>
      </c>
      <c r="E95" s="23"/>
      <c r="F95" s="13">
        <v>3000</v>
      </c>
      <c r="G95" s="8">
        <v>3</v>
      </c>
      <c r="H95" s="6" t="s">
        <v>16</v>
      </c>
      <c r="I95" s="8">
        <v>9000</v>
      </c>
    </row>
    <row r="96" spans="1:9" ht="18" customHeight="1">
      <c r="A96" s="5"/>
      <c r="B96" s="6"/>
      <c r="C96" s="6" t="s">
        <v>35</v>
      </c>
      <c r="D96" s="23" t="s">
        <v>36</v>
      </c>
      <c r="E96" s="23"/>
      <c r="F96" s="6"/>
      <c r="G96" s="6"/>
      <c r="H96" s="6"/>
      <c r="I96" s="6"/>
    </row>
    <row r="97" spans="1:9" s="12" customFormat="1" ht="12">
      <c r="A97" s="9"/>
      <c r="B97" s="10" t="s">
        <v>154</v>
      </c>
      <c r="C97" s="10"/>
      <c r="D97" s="21"/>
      <c r="E97" s="21"/>
      <c r="F97" s="14">
        <v>3000</v>
      </c>
      <c r="G97" s="11">
        <v>3</v>
      </c>
      <c r="H97" s="10" t="s">
        <v>16</v>
      </c>
      <c r="I97" s="11">
        <f>SUM(I95:I96)</f>
        <v>9000</v>
      </c>
    </row>
    <row r="98" spans="1:9" ht="18" customHeight="1">
      <c r="A98" s="5">
        <v>16</v>
      </c>
      <c r="B98" s="6" t="s">
        <v>155</v>
      </c>
      <c r="C98" s="6" t="s">
        <v>35</v>
      </c>
      <c r="D98" s="23" t="s">
        <v>36</v>
      </c>
      <c r="E98" s="23"/>
      <c r="F98" s="6"/>
      <c r="G98" s="6"/>
      <c r="H98" s="6"/>
      <c r="I98" s="6"/>
    </row>
    <row r="99" spans="1:9" ht="18" customHeight="1">
      <c r="A99" s="5"/>
      <c r="B99" s="6"/>
      <c r="C99" s="6" t="s">
        <v>156</v>
      </c>
      <c r="D99" s="23" t="s">
        <v>157</v>
      </c>
      <c r="E99" s="23"/>
      <c r="F99" s="6">
        <v>2</v>
      </c>
      <c r="G99" s="8">
        <v>611</v>
      </c>
      <c r="H99" s="8">
        <v>200</v>
      </c>
      <c r="I99" s="8">
        <v>1622</v>
      </c>
    </row>
    <row r="100" spans="1:9" ht="18" customHeight="1">
      <c r="A100" s="5"/>
      <c r="B100" s="6"/>
      <c r="C100" s="6" t="s">
        <v>158</v>
      </c>
      <c r="D100" s="23" t="s">
        <v>159</v>
      </c>
      <c r="E100" s="23"/>
      <c r="F100" s="6">
        <v>1</v>
      </c>
      <c r="G100" s="8">
        <v>400</v>
      </c>
      <c r="H100" s="8">
        <v>100</v>
      </c>
      <c r="I100" s="8">
        <v>500</v>
      </c>
    </row>
    <row r="101" spans="1:9" ht="18" customHeight="1">
      <c r="A101" s="5"/>
      <c r="B101" s="6"/>
      <c r="C101" s="6" t="s">
        <v>160</v>
      </c>
      <c r="D101" s="23" t="s">
        <v>161</v>
      </c>
      <c r="E101" s="23"/>
      <c r="F101" s="6">
        <v>10</v>
      </c>
      <c r="G101" s="8">
        <v>61</v>
      </c>
      <c r="H101" s="8">
        <v>75</v>
      </c>
      <c r="I101" s="8">
        <v>1360</v>
      </c>
    </row>
    <row r="102" spans="1:9">
      <c r="A102" s="5"/>
      <c r="B102" s="6"/>
      <c r="C102" s="6"/>
      <c r="D102" s="23" t="s">
        <v>162</v>
      </c>
      <c r="E102" s="23"/>
      <c r="F102" s="6">
        <v>8</v>
      </c>
      <c r="G102" s="8">
        <v>47</v>
      </c>
      <c r="H102" s="8">
        <v>50</v>
      </c>
      <c r="I102" s="8">
        <v>776</v>
      </c>
    </row>
    <row r="103" spans="1:9" ht="12">
      <c r="A103" s="5"/>
      <c r="B103" s="6"/>
      <c r="C103" s="6" t="s">
        <v>163</v>
      </c>
      <c r="D103" s="23" t="s">
        <v>164</v>
      </c>
      <c r="E103" s="23"/>
      <c r="F103" s="13">
        <v>2150</v>
      </c>
      <c r="G103" s="8">
        <v>0.83</v>
      </c>
      <c r="H103" s="8">
        <v>1</v>
      </c>
      <c r="I103" s="8">
        <v>3934.5</v>
      </c>
    </row>
    <row r="104" spans="1:9" ht="18" customHeight="1">
      <c r="A104" s="5"/>
      <c r="B104" s="6"/>
      <c r="C104" s="6" t="s">
        <v>165</v>
      </c>
      <c r="D104" s="23" t="s">
        <v>166</v>
      </c>
      <c r="E104" s="23"/>
      <c r="F104" s="6">
        <v>20</v>
      </c>
      <c r="G104" s="6" t="s">
        <v>43</v>
      </c>
      <c r="H104" s="8">
        <v>75</v>
      </c>
      <c r="I104" s="8">
        <v>1500</v>
      </c>
    </row>
    <row r="105" spans="1:9" s="12" customFormat="1" ht="12">
      <c r="A105" s="9"/>
      <c r="B105" s="10" t="s">
        <v>167</v>
      </c>
      <c r="C105" s="10"/>
      <c r="D105" s="10"/>
      <c r="E105" s="10"/>
      <c r="F105" s="14">
        <v>2191</v>
      </c>
      <c r="G105" s="11">
        <v>1119.83</v>
      </c>
      <c r="H105" s="11">
        <v>501</v>
      </c>
      <c r="I105" s="11">
        <f>SUM(I99:I104)</f>
        <v>9692.5</v>
      </c>
    </row>
    <row r="106" spans="1:9" ht="12">
      <c r="A106" s="5">
        <v>17</v>
      </c>
      <c r="B106" s="6" t="s">
        <v>168</v>
      </c>
      <c r="C106" s="6"/>
      <c r="D106" s="6"/>
      <c r="E106" s="6"/>
      <c r="F106" s="6"/>
      <c r="G106" s="8"/>
      <c r="H106" s="6"/>
      <c r="I106" s="8"/>
    </row>
    <row r="107" spans="1:9" ht="12">
      <c r="A107" s="5"/>
      <c r="B107" s="6"/>
      <c r="C107" s="6" t="s">
        <v>169</v>
      </c>
      <c r="D107" s="6" t="s">
        <v>170</v>
      </c>
      <c r="E107" s="6" t="s">
        <v>13</v>
      </c>
      <c r="F107" s="6">
        <v>900</v>
      </c>
      <c r="G107" s="8">
        <v>1.65</v>
      </c>
      <c r="H107" s="8">
        <v>1.65</v>
      </c>
      <c r="I107" s="8">
        <v>2970</v>
      </c>
    </row>
    <row r="108" spans="1:9" ht="12">
      <c r="A108" s="5"/>
      <c r="B108" s="6"/>
      <c r="C108" s="6" t="s">
        <v>171</v>
      </c>
      <c r="D108" s="6" t="s">
        <v>172</v>
      </c>
      <c r="E108" s="6" t="s">
        <v>13</v>
      </c>
      <c r="F108" s="6">
        <v>1</v>
      </c>
      <c r="G108" s="8">
        <v>2.5</v>
      </c>
      <c r="H108" s="8">
        <v>0.75</v>
      </c>
      <c r="I108" s="8">
        <v>3.25</v>
      </c>
    </row>
    <row r="109" spans="1:9">
      <c r="A109" s="5"/>
      <c r="B109" s="6"/>
      <c r="C109" s="6"/>
      <c r="D109" s="6"/>
      <c r="E109" s="6"/>
      <c r="F109" s="6"/>
      <c r="G109" s="8"/>
      <c r="H109" s="6"/>
      <c r="I109" s="8"/>
    </row>
    <row r="110" spans="1:9">
      <c r="A110" s="5"/>
      <c r="B110" s="6"/>
      <c r="C110" s="6"/>
      <c r="D110" s="6"/>
      <c r="E110" s="6"/>
      <c r="F110" s="6"/>
      <c r="G110" s="8"/>
      <c r="H110" s="6"/>
      <c r="I110" s="8"/>
    </row>
    <row r="111" spans="1:9" s="12" customFormat="1" ht="12">
      <c r="A111" s="9"/>
      <c r="B111" s="10" t="s">
        <v>173</v>
      </c>
      <c r="C111" s="10"/>
      <c r="D111" s="10"/>
      <c r="E111" s="10"/>
      <c r="F111" s="14">
        <v>2516</v>
      </c>
      <c r="G111" s="11">
        <v>41.05</v>
      </c>
      <c r="H111" s="11">
        <v>2.4</v>
      </c>
      <c r="I111" s="11">
        <f>SUM(I106:I110)</f>
        <v>2973.25</v>
      </c>
    </row>
    <row r="112" spans="1:9" ht="18" customHeight="1">
      <c r="A112" s="5">
        <v>18</v>
      </c>
      <c r="B112" s="6" t="s">
        <v>174</v>
      </c>
      <c r="C112" s="6" t="s">
        <v>35</v>
      </c>
      <c r="D112" s="23" t="s">
        <v>36</v>
      </c>
      <c r="E112" s="23"/>
      <c r="F112" s="6"/>
      <c r="G112" s="6"/>
      <c r="H112" s="6"/>
      <c r="I112" s="6"/>
    </row>
    <row r="113" spans="1:9" ht="18" customHeight="1">
      <c r="A113" s="5"/>
      <c r="B113" s="6"/>
      <c r="C113" s="6" t="s">
        <v>175</v>
      </c>
      <c r="D113" s="23" t="s">
        <v>176</v>
      </c>
      <c r="E113" s="23"/>
      <c r="F113" s="6">
        <v>60</v>
      </c>
      <c r="G113" s="8">
        <v>5.53</v>
      </c>
      <c r="H113" s="8">
        <v>7</v>
      </c>
      <c r="I113" s="8">
        <v>751.8</v>
      </c>
    </row>
    <row r="114" spans="1:9" ht="18" customHeight="1">
      <c r="A114" s="5"/>
      <c r="B114" s="6"/>
      <c r="C114" s="6" t="s">
        <v>177</v>
      </c>
      <c r="D114" s="23" t="s">
        <v>178</v>
      </c>
      <c r="E114" s="23"/>
      <c r="F114" s="6">
        <v>70</v>
      </c>
      <c r="G114" s="8">
        <v>6</v>
      </c>
      <c r="H114" s="8">
        <v>2.25</v>
      </c>
      <c r="I114" s="8">
        <v>577.5</v>
      </c>
    </row>
    <row r="115" spans="1:9" ht="12">
      <c r="A115" s="5"/>
      <c r="B115" s="6"/>
      <c r="C115" s="6" t="s">
        <v>179</v>
      </c>
      <c r="D115" s="23" t="s">
        <v>180</v>
      </c>
      <c r="E115" s="23"/>
      <c r="F115" s="6">
        <v>40</v>
      </c>
      <c r="G115" s="8">
        <v>2.6</v>
      </c>
      <c r="H115" s="8">
        <v>7</v>
      </c>
      <c r="I115" s="8">
        <v>384</v>
      </c>
    </row>
    <row r="116" spans="1:9" ht="18" customHeight="1">
      <c r="A116" s="5"/>
      <c r="B116" s="6"/>
      <c r="C116" s="6" t="s">
        <v>181</v>
      </c>
      <c r="D116" s="23" t="s">
        <v>182</v>
      </c>
      <c r="E116" s="23"/>
      <c r="F116" s="6">
        <v>20</v>
      </c>
      <c r="G116" s="8">
        <v>10</v>
      </c>
      <c r="H116" s="8">
        <v>6</v>
      </c>
      <c r="I116" s="8">
        <v>320</v>
      </c>
    </row>
    <row r="117" spans="1:9" ht="24">
      <c r="A117" s="5"/>
      <c r="B117" s="6"/>
      <c r="C117" s="6" t="s">
        <v>183</v>
      </c>
      <c r="D117" s="23" t="s">
        <v>184</v>
      </c>
      <c r="E117" s="23"/>
      <c r="F117" s="6">
        <v>74</v>
      </c>
      <c r="G117" s="8">
        <v>3.5</v>
      </c>
      <c r="H117" s="8">
        <v>7</v>
      </c>
      <c r="I117" s="8">
        <v>777</v>
      </c>
    </row>
    <row r="118" spans="1:9">
      <c r="A118" s="5"/>
      <c r="B118" s="6"/>
      <c r="C118" s="6"/>
      <c r="D118" s="23"/>
      <c r="E118" s="23"/>
      <c r="F118" s="6"/>
      <c r="G118" s="8"/>
      <c r="H118" s="8"/>
      <c r="I118" s="8"/>
    </row>
    <row r="119" spans="1:9">
      <c r="A119" s="5"/>
      <c r="B119" s="6"/>
      <c r="C119" s="6"/>
      <c r="D119" s="23"/>
      <c r="E119" s="23"/>
      <c r="F119" s="6"/>
      <c r="G119" s="8"/>
      <c r="H119" s="8"/>
      <c r="I119" s="8"/>
    </row>
    <row r="120" spans="1:9">
      <c r="A120" s="5"/>
      <c r="B120" s="6"/>
      <c r="C120" s="6"/>
      <c r="D120" s="23"/>
      <c r="E120" s="23"/>
      <c r="F120" s="6"/>
      <c r="G120" s="8"/>
      <c r="H120" s="8"/>
      <c r="I120" s="8"/>
    </row>
    <row r="121" spans="1:9">
      <c r="A121" s="5"/>
      <c r="B121" s="6"/>
      <c r="C121" s="6"/>
      <c r="D121" s="23"/>
      <c r="E121" s="23"/>
      <c r="F121" s="6"/>
      <c r="G121" s="8"/>
      <c r="H121" s="8"/>
      <c r="I121" s="8"/>
    </row>
    <row r="122" spans="1:9" s="12" customFormat="1" ht="12">
      <c r="A122" s="9"/>
      <c r="B122" s="10" t="s">
        <v>185</v>
      </c>
      <c r="C122" s="10"/>
      <c r="D122" s="21"/>
      <c r="E122" s="21"/>
      <c r="F122" s="10">
        <v>494</v>
      </c>
      <c r="G122" s="11">
        <v>38.33</v>
      </c>
      <c r="H122" s="11">
        <v>57.25</v>
      </c>
      <c r="I122" s="11">
        <f>SUM(I113:I121)</f>
        <v>2810.3</v>
      </c>
    </row>
    <row r="123" spans="1:9" ht="18" customHeight="1">
      <c r="A123" s="5">
        <v>19</v>
      </c>
      <c r="B123" s="6" t="s">
        <v>186</v>
      </c>
      <c r="C123" s="6" t="s">
        <v>35</v>
      </c>
      <c r="D123" s="23" t="s">
        <v>36</v>
      </c>
      <c r="E123" s="23"/>
      <c r="F123" s="6"/>
      <c r="G123" s="6"/>
      <c r="H123" s="6"/>
      <c r="I123" s="6"/>
    </row>
    <row r="124" spans="1:9" ht="12">
      <c r="A124" s="5"/>
      <c r="B124" s="6"/>
      <c r="C124" s="6" t="s">
        <v>187</v>
      </c>
      <c r="D124" s="23" t="s">
        <v>188</v>
      </c>
      <c r="E124" s="23"/>
      <c r="F124" s="6">
        <v>20</v>
      </c>
      <c r="G124" s="8">
        <v>2.4</v>
      </c>
      <c r="H124" s="8">
        <v>2</v>
      </c>
      <c r="I124" s="8">
        <v>88</v>
      </c>
    </row>
    <row r="125" spans="1:9" ht="12">
      <c r="A125" s="5"/>
      <c r="B125" s="6"/>
      <c r="C125" s="6" t="s">
        <v>189</v>
      </c>
      <c r="D125" s="23" t="s">
        <v>190</v>
      </c>
      <c r="E125" s="23"/>
      <c r="F125" s="6">
        <v>1</v>
      </c>
      <c r="G125" s="8">
        <v>2230</v>
      </c>
      <c r="H125" s="6" t="s">
        <v>16</v>
      </c>
      <c r="I125" s="8">
        <v>2230</v>
      </c>
    </row>
    <row r="126" spans="1:9" ht="18" customHeight="1">
      <c r="A126" s="5"/>
      <c r="B126" s="6"/>
      <c r="C126" s="6" t="s">
        <v>191</v>
      </c>
      <c r="D126" s="23" t="s">
        <v>192</v>
      </c>
      <c r="E126" s="23"/>
      <c r="F126" s="6">
        <v>1</v>
      </c>
      <c r="G126" s="8">
        <v>492</v>
      </c>
      <c r="H126" s="8">
        <v>60</v>
      </c>
      <c r="I126" s="8">
        <v>552</v>
      </c>
    </row>
    <row r="127" spans="1:9" ht="12">
      <c r="A127" s="5"/>
      <c r="B127" s="6"/>
      <c r="C127" s="6" t="s">
        <v>193</v>
      </c>
      <c r="D127" s="23" t="s">
        <v>194</v>
      </c>
      <c r="E127" s="23"/>
      <c r="F127" s="6">
        <v>5</v>
      </c>
      <c r="G127" s="8">
        <v>2.4</v>
      </c>
      <c r="H127" s="8">
        <v>2</v>
      </c>
      <c r="I127" s="8">
        <v>22</v>
      </c>
    </row>
    <row r="128" spans="1:9">
      <c r="A128" s="5"/>
      <c r="B128" s="6"/>
      <c r="C128" s="6"/>
      <c r="D128" s="23"/>
      <c r="E128" s="23"/>
      <c r="F128" s="6"/>
      <c r="G128" s="8"/>
      <c r="H128" s="8"/>
      <c r="I128" s="8"/>
    </row>
    <row r="129" spans="1:9">
      <c r="A129" s="5"/>
      <c r="B129" s="6"/>
      <c r="C129" s="6"/>
      <c r="D129" s="23"/>
      <c r="E129" s="23"/>
      <c r="F129" s="6"/>
      <c r="G129" s="8"/>
      <c r="H129" s="8"/>
      <c r="I129" s="8"/>
    </row>
    <row r="130" spans="1:9" ht="18" customHeight="1">
      <c r="A130" s="5"/>
      <c r="B130" s="6"/>
      <c r="C130" s="6"/>
      <c r="D130" s="23"/>
      <c r="E130" s="23"/>
      <c r="F130" s="6"/>
      <c r="G130" s="8"/>
      <c r="H130" s="8"/>
      <c r="I130" s="8"/>
    </row>
    <row r="131" spans="1:9">
      <c r="A131" s="5"/>
      <c r="B131" s="6"/>
      <c r="C131" s="6"/>
      <c r="D131" s="6"/>
      <c r="E131" s="6"/>
      <c r="F131" s="6"/>
      <c r="G131" s="8"/>
      <c r="H131" s="8"/>
      <c r="I131" s="8"/>
    </row>
    <row r="132" spans="1:9" ht="12">
      <c r="A132" s="5"/>
      <c r="B132" s="6"/>
      <c r="C132" s="6" t="s">
        <v>195</v>
      </c>
      <c r="D132" s="6" t="s">
        <v>196</v>
      </c>
      <c r="E132" s="6" t="s">
        <v>197</v>
      </c>
      <c r="F132" s="6">
        <v>1</v>
      </c>
      <c r="G132" s="8">
        <v>4344</v>
      </c>
      <c r="H132" s="8">
        <v>900</v>
      </c>
      <c r="I132" s="8">
        <v>5244</v>
      </c>
    </row>
    <row r="133" spans="1:9" s="12" customFormat="1" ht="12">
      <c r="A133" s="9"/>
      <c r="B133" s="10" t="s">
        <v>198</v>
      </c>
      <c r="C133" s="10"/>
      <c r="D133" s="10"/>
      <c r="E133" s="10"/>
      <c r="F133" s="10">
        <v>40</v>
      </c>
      <c r="G133" s="11">
        <v>8000.6</v>
      </c>
      <c r="H133" s="11">
        <v>1063</v>
      </c>
      <c r="I133" s="11">
        <f>SUM(I124:I132)</f>
        <v>8136</v>
      </c>
    </row>
    <row r="134" spans="1:9" ht="12">
      <c r="A134" s="5">
        <v>20</v>
      </c>
      <c r="B134" s="6" t="s">
        <v>199</v>
      </c>
      <c r="C134" s="6"/>
      <c r="D134" s="6"/>
      <c r="E134" s="6"/>
      <c r="F134" s="6"/>
      <c r="G134" s="8"/>
      <c r="H134" s="6"/>
      <c r="I134" s="8"/>
    </row>
    <row r="135" spans="1:9" s="12" customFormat="1" ht="12">
      <c r="A135" s="9"/>
      <c r="B135" s="21" t="s">
        <v>200</v>
      </c>
      <c r="C135" s="21"/>
      <c r="D135" s="10"/>
      <c r="E135" s="10"/>
      <c r="F135" s="10">
        <v>20</v>
      </c>
      <c r="G135" s="11">
        <v>75</v>
      </c>
      <c r="H135" s="10" t="s">
        <v>16</v>
      </c>
      <c r="I135" s="11">
        <f>SUM(I134)</f>
        <v>0</v>
      </c>
    </row>
    <row r="136" spans="1:9" ht="12">
      <c r="A136" s="5">
        <v>21</v>
      </c>
      <c r="B136" s="23" t="s">
        <v>201</v>
      </c>
      <c r="C136" s="23"/>
      <c r="D136" s="6" t="s">
        <v>202</v>
      </c>
      <c r="E136" s="6" t="s">
        <v>203</v>
      </c>
      <c r="F136" s="6">
        <v>20</v>
      </c>
      <c r="G136" s="8">
        <v>50</v>
      </c>
      <c r="H136" s="6" t="s">
        <v>16</v>
      </c>
      <c r="I136" s="8">
        <v>1000</v>
      </c>
    </row>
    <row r="137" spans="1:9" s="12" customFormat="1" ht="12">
      <c r="A137" s="9"/>
      <c r="B137" s="21" t="s">
        <v>204</v>
      </c>
      <c r="C137" s="21"/>
      <c r="D137" s="10"/>
      <c r="E137" s="10"/>
      <c r="F137" s="10">
        <v>20</v>
      </c>
      <c r="G137" s="11">
        <v>50</v>
      </c>
      <c r="H137" s="10" t="s">
        <v>16</v>
      </c>
      <c r="I137" s="11">
        <f>SUM(I136)</f>
        <v>1000</v>
      </c>
    </row>
    <row r="138" spans="1:9" ht="18" customHeight="1">
      <c r="A138" s="5">
        <v>22</v>
      </c>
      <c r="B138" s="7" t="s">
        <v>250</v>
      </c>
      <c r="C138" s="7" t="s">
        <v>35</v>
      </c>
      <c r="D138" s="23" t="s">
        <v>36</v>
      </c>
      <c r="E138" s="23"/>
      <c r="F138" s="6"/>
      <c r="G138" s="6"/>
      <c r="H138" s="6"/>
      <c r="I138" s="6"/>
    </row>
    <row r="139" spans="1:9" ht="11" customHeight="1">
      <c r="A139" s="5"/>
      <c r="B139" s="7"/>
      <c r="C139" s="7" t="s">
        <v>205</v>
      </c>
      <c r="D139" s="23" t="s">
        <v>206</v>
      </c>
      <c r="E139" s="23"/>
      <c r="F139" s="6">
        <v>8</v>
      </c>
      <c r="G139" s="8">
        <v>10</v>
      </c>
      <c r="H139" s="8">
        <v>5</v>
      </c>
      <c r="I139" s="8">
        <v>120</v>
      </c>
    </row>
    <row r="140" spans="1:9" ht="18" customHeight="1">
      <c r="A140" s="5"/>
      <c r="B140" s="7"/>
      <c r="C140" s="7" t="s">
        <v>207</v>
      </c>
      <c r="D140" s="23" t="s">
        <v>208</v>
      </c>
      <c r="E140" s="23"/>
      <c r="F140" s="6">
        <v>8</v>
      </c>
      <c r="G140" s="8">
        <v>6</v>
      </c>
      <c r="H140" s="8">
        <v>2</v>
      </c>
      <c r="I140" s="8">
        <v>64</v>
      </c>
    </row>
    <row r="141" spans="1:9" s="12" customFormat="1" ht="11" customHeight="1">
      <c r="A141" s="9"/>
      <c r="B141" s="15" t="s">
        <v>209</v>
      </c>
      <c r="C141" s="15"/>
      <c r="D141" s="21"/>
      <c r="E141" s="21"/>
      <c r="F141" s="10">
        <v>16</v>
      </c>
      <c r="G141" s="11">
        <v>16</v>
      </c>
      <c r="H141" s="11">
        <v>7</v>
      </c>
      <c r="I141" s="11">
        <f>SUM(I139:I140)</f>
        <v>184</v>
      </c>
    </row>
    <row r="142" spans="1:9" ht="11" customHeight="1">
      <c r="A142" s="5">
        <v>23</v>
      </c>
      <c r="B142" s="7" t="s">
        <v>251</v>
      </c>
      <c r="C142" s="7" t="s">
        <v>252</v>
      </c>
      <c r="D142" s="23" t="s">
        <v>210</v>
      </c>
      <c r="E142" s="23"/>
      <c r="F142" s="6">
        <v>8</v>
      </c>
      <c r="G142" s="8">
        <v>22</v>
      </c>
      <c r="H142" s="8">
        <v>15</v>
      </c>
      <c r="I142" s="8">
        <v>296</v>
      </c>
    </row>
    <row r="143" spans="1:9" ht="18" customHeight="1">
      <c r="A143" s="5"/>
      <c r="B143" s="7"/>
      <c r="C143" s="7" t="s">
        <v>211</v>
      </c>
      <c r="D143" s="23" t="s">
        <v>212</v>
      </c>
      <c r="E143" s="23"/>
      <c r="F143" s="6">
        <v>8</v>
      </c>
      <c r="G143" s="8">
        <v>4</v>
      </c>
      <c r="H143" s="8">
        <v>2</v>
      </c>
      <c r="I143" s="8">
        <v>48</v>
      </c>
    </row>
    <row r="144" spans="1:9" ht="18" customHeight="1">
      <c r="A144" s="5"/>
      <c r="B144" s="7"/>
      <c r="C144" s="7" t="s">
        <v>213</v>
      </c>
      <c r="D144" s="23" t="s">
        <v>214</v>
      </c>
      <c r="E144" s="23"/>
      <c r="F144" s="6">
        <v>1</v>
      </c>
      <c r="G144" s="8">
        <v>13</v>
      </c>
      <c r="H144" s="8">
        <v>25</v>
      </c>
      <c r="I144" s="8">
        <v>38</v>
      </c>
    </row>
    <row r="145" spans="1:9" ht="18" customHeight="1">
      <c r="A145" s="5"/>
      <c r="C145" s="7" t="s">
        <v>215</v>
      </c>
      <c r="D145" s="23" t="s">
        <v>216</v>
      </c>
      <c r="E145" s="23"/>
      <c r="F145" s="6">
        <v>3</v>
      </c>
      <c r="G145" s="8">
        <v>46</v>
      </c>
      <c r="H145" s="8">
        <v>25</v>
      </c>
      <c r="I145" s="8">
        <v>213</v>
      </c>
    </row>
    <row r="146" spans="1:9" ht="18" customHeight="1">
      <c r="A146" s="5"/>
      <c r="C146" s="7" t="s">
        <v>217</v>
      </c>
      <c r="D146" s="23" t="s">
        <v>218</v>
      </c>
      <c r="E146" s="23"/>
      <c r="F146" s="6">
        <v>3</v>
      </c>
      <c r="G146" s="8">
        <v>78</v>
      </c>
      <c r="H146" s="8">
        <v>25</v>
      </c>
      <c r="I146" s="8">
        <v>309</v>
      </c>
    </row>
    <row r="147" spans="1:9" ht="18" customHeight="1">
      <c r="A147" s="5"/>
      <c r="B147" s="16"/>
      <c r="C147" s="16" t="s">
        <v>219</v>
      </c>
      <c r="D147" s="24" t="s">
        <v>220</v>
      </c>
      <c r="E147" s="24"/>
      <c r="F147" s="6">
        <v>1</v>
      </c>
      <c r="G147" s="8">
        <v>85</v>
      </c>
      <c r="H147" s="8">
        <v>30</v>
      </c>
      <c r="I147" s="8">
        <v>115</v>
      </c>
    </row>
    <row r="148" spans="1:9" ht="18" customHeight="1">
      <c r="A148" s="5">
        <v>23</v>
      </c>
      <c r="B148" s="7"/>
      <c r="C148" s="7" t="s">
        <v>253</v>
      </c>
      <c r="D148" s="23" t="s">
        <v>221</v>
      </c>
      <c r="E148" s="23"/>
      <c r="F148" s="6">
        <v>1</v>
      </c>
      <c r="G148" s="8">
        <v>37.97</v>
      </c>
      <c r="H148" s="8">
        <v>40</v>
      </c>
      <c r="I148" s="8">
        <v>77.97</v>
      </c>
    </row>
    <row r="149" spans="1:9" ht="11" customHeight="1">
      <c r="A149" s="5"/>
      <c r="C149" s="7" t="s">
        <v>222</v>
      </c>
      <c r="D149" s="23" t="s">
        <v>223</v>
      </c>
      <c r="E149" s="23"/>
      <c r="F149" s="6">
        <v>10</v>
      </c>
      <c r="G149" s="8">
        <v>1.26</v>
      </c>
      <c r="H149" s="8">
        <v>2</v>
      </c>
      <c r="I149" s="8">
        <v>32.6</v>
      </c>
    </row>
    <row r="150" spans="1:9" ht="11" customHeight="1">
      <c r="A150" s="5"/>
      <c r="C150" s="7" t="s">
        <v>224</v>
      </c>
      <c r="D150" s="23" t="s">
        <v>225</v>
      </c>
      <c r="E150" s="23"/>
      <c r="F150" s="6">
        <v>2</v>
      </c>
      <c r="G150" s="8">
        <v>20</v>
      </c>
      <c r="H150" s="8">
        <v>5</v>
      </c>
      <c r="I150" s="8">
        <v>50</v>
      </c>
    </row>
    <row r="151" spans="1:9" ht="11" customHeight="1">
      <c r="A151" s="5"/>
      <c r="C151" s="7" t="s">
        <v>226</v>
      </c>
      <c r="D151" s="23" t="s">
        <v>227</v>
      </c>
      <c r="E151" s="23"/>
      <c r="F151" s="6">
        <v>6</v>
      </c>
      <c r="G151" s="8">
        <v>5</v>
      </c>
      <c r="H151" s="8">
        <v>5</v>
      </c>
      <c r="I151" s="8">
        <v>60</v>
      </c>
    </row>
    <row r="152" spans="1:9" ht="18" customHeight="1">
      <c r="A152" s="5"/>
      <c r="C152" s="7" t="s">
        <v>228</v>
      </c>
      <c r="D152" s="23" t="s">
        <v>229</v>
      </c>
      <c r="E152" s="23"/>
      <c r="F152" s="6">
        <v>21</v>
      </c>
      <c r="G152" s="8">
        <v>8.2100000000000009</v>
      </c>
      <c r="H152" s="8">
        <v>2</v>
      </c>
      <c r="I152" s="8">
        <v>214.41</v>
      </c>
    </row>
    <row r="153" spans="1:9" s="12" customFormat="1">
      <c r="A153" s="9"/>
      <c r="B153" s="21" t="s">
        <v>230</v>
      </c>
      <c r="C153" s="21"/>
      <c r="D153" s="21"/>
      <c r="E153" s="21"/>
      <c r="F153" s="10">
        <v>64</v>
      </c>
      <c r="G153" s="11">
        <v>320.44</v>
      </c>
      <c r="H153" s="11">
        <v>176</v>
      </c>
      <c r="I153" s="11">
        <f>SUM(I142:I152)</f>
        <v>1453.98</v>
      </c>
    </row>
    <row r="154" spans="1:9" ht="11" customHeight="1">
      <c r="A154" s="5">
        <v>24</v>
      </c>
      <c r="B154" s="7" t="s">
        <v>254</v>
      </c>
      <c r="C154" s="7" t="s">
        <v>33</v>
      </c>
      <c r="D154" s="23" t="s">
        <v>231</v>
      </c>
      <c r="E154" s="23"/>
      <c r="F154" s="6">
        <v>1</v>
      </c>
      <c r="G154" s="6"/>
      <c r="H154" s="6"/>
      <c r="I154" s="8">
        <v>2000</v>
      </c>
    </row>
    <row r="155" spans="1:9" ht="18" customHeight="1">
      <c r="A155" s="5"/>
      <c r="C155" s="7" t="s">
        <v>232</v>
      </c>
      <c r="D155" s="23" t="s">
        <v>233</v>
      </c>
      <c r="E155" s="23"/>
      <c r="F155" s="6">
        <v>1</v>
      </c>
      <c r="G155" s="8">
        <v>2000</v>
      </c>
      <c r="H155" s="8">
        <v>50</v>
      </c>
      <c r="I155" s="8">
        <v>2050</v>
      </c>
    </row>
    <row r="156" spans="1:9" ht="12">
      <c r="A156" s="5"/>
      <c r="C156" s="7" t="s">
        <v>234</v>
      </c>
      <c r="D156" s="23" t="s">
        <v>235</v>
      </c>
      <c r="E156" s="23"/>
      <c r="F156" s="6">
        <v>1</v>
      </c>
      <c r="G156" s="8">
        <v>1000</v>
      </c>
      <c r="H156" s="6" t="s">
        <v>16</v>
      </c>
      <c r="I156" s="8">
        <v>1000</v>
      </c>
    </row>
    <row r="157" spans="1:9" ht="12">
      <c r="A157" s="5"/>
      <c r="C157" s="7" t="s">
        <v>236</v>
      </c>
      <c r="D157" s="23" t="s">
        <v>237</v>
      </c>
      <c r="E157" s="23"/>
      <c r="F157" s="6">
        <v>1</v>
      </c>
      <c r="G157" s="8">
        <v>500</v>
      </c>
      <c r="H157" s="6" t="s">
        <v>16</v>
      </c>
      <c r="I157" s="8">
        <v>500</v>
      </c>
    </row>
    <row r="158" spans="1:9" s="12" customFormat="1">
      <c r="A158" s="9"/>
      <c r="B158" s="21" t="s">
        <v>238</v>
      </c>
      <c r="C158" s="21"/>
      <c r="D158" s="21"/>
      <c r="E158" s="21"/>
      <c r="F158" s="10">
        <v>4</v>
      </c>
      <c r="G158" s="11">
        <v>3500</v>
      </c>
      <c r="H158" s="11">
        <v>50</v>
      </c>
      <c r="I158" s="11">
        <f>SUM(I154:I157)</f>
        <v>5550</v>
      </c>
    </row>
    <row r="159" spans="1:9" ht="18" customHeight="1">
      <c r="A159" s="5">
        <v>25</v>
      </c>
      <c r="B159" s="7" t="s">
        <v>255</v>
      </c>
      <c r="C159" s="7" t="s">
        <v>256</v>
      </c>
      <c r="D159" s="23" t="s">
        <v>239</v>
      </c>
      <c r="E159" s="23"/>
      <c r="F159" s="6">
        <v>1</v>
      </c>
      <c r="G159" s="8">
        <v>2500</v>
      </c>
      <c r="H159" s="6" t="s">
        <v>16</v>
      </c>
      <c r="I159" s="8">
        <v>2500</v>
      </c>
    </row>
    <row r="160" spans="1:9" ht="18" customHeight="1">
      <c r="A160" s="5"/>
      <c r="C160" s="7" t="s">
        <v>240</v>
      </c>
      <c r="D160" s="23" t="s">
        <v>239</v>
      </c>
      <c r="E160" s="23"/>
      <c r="F160" s="6">
        <v>1</v>
      </c>
      <c r="G160" s="8">
        <v>2500</v>
      </c>
      <c r="H160" s="6" t="s">
        <v>16</v>
      </c>
      <c r="I160" s="8">
        <v>2500</v>
      </c>
    </row>
    <row r="161" spans="1:12" ht="24">
      <c r="A161" s="5"/>
      <c r="C161" s="7" t="s">
        <v>241</v>
      </c>
      <c r="D161" s="6" t="s">
        <v>242</v>
      </c>
      <c r="E161" s="6" t="s">
        <v>243</v>
      </c>
      <c r="F161" s="6">
        <v>400</v>
      </c>
      <c r="G161" s="8">
        <v>10</v>
      </c>
      <c r="H161" s="6" t="s">
        <v>16</v>
      </c>
      <c r="I161" s="8">
        <v>4000</v>
      </c>
    </row>
    <row r="162" spans="1:12" s="12" customFormat="1" ht="12">
      <c r="A162" s="9"/>
      <c r="B162" s="21" t="s">
        <v>244</v>
      </c>
      <c r="C162" s="21"/>
      <c r="D162" s="10"/>
      <c r="E162" s="10"/>
      <c r="F162" s="10">
        <v>402</v>
      </c>
      <c r="G162" s="11">
        <v>5010</v>
      </c>
      <c r="H162" s="10" t="s">
        <v>16</v>
      </c>
      <c r="I162" s="11">
        <f>SUM(I159:I161)</f>
        <v>9000</v>
      </c>
    </row>
    <row r="163" spans="1:12" ht="12">
      <c r="A163" s="5">
        <v>26</v>
      </c>
      <c r="B163" s="7" t="s">
        <v>257</v>
      </c>
      <c r="C163" s="7" t="s">
        <v>258</v>
      </c>
      <c r="D163" s="6" t="s">
        <v>245</v>
      </c>
      <c r="E163" s="6" t="s">
        <v>13</v>
      </c>
      <c r="F163" s="6">
        <v>1</v>
      </c>
      <c r="G163" s="6"/>
      <c r="H163" s="6"/>
      <c r="I163" s="8">
        <v>14630.21</v>
      </c>
    </row>
    <row r="164" spans="1:12" s="12" customFormat="1" ht="12" customHeight="1" thickBot="1">
      <c r="A164" s="17"/>
      <c r="B164" s="18" t="s">
        <v>246</v>
      </c>
      <c r="C164" s="18"/>
      <c r="D164" s="22"/>
      <c r="E164" s="22"/>
      <c r="F164" s="19">
        <v>1</v>
      </c>
      <c r="G164" s="19"/>
      <c r="H164" s="19"/>
      <c r="I164" s="20">
        <v>14630.21</v>
      </c>
    </row>
    <row r="165" spans="1:12" s="31" customFormat="1">
      <c r="A165" s="31" t="s">
        <v>247</v>
      </c>
      <c r="F165" s="32">
        <v>27040</v>
      </c>
      <c r="G165" s="33">
        <v>47320.25</v>
      </c>
      <c r="H165" s="33">
        <v>3578.65</v>
      </c>
      <c r="I165" s="33">
        <f>I10+I24+I37+I40+I42+I54+I67+I81+I83+I86+I88+I94+I97+I105+I111+I122+I133+I135+I137+I141+I153+I158+I162+I164+I46+I48</f>
        <v>140954.23999999999</v>
      </c>
    </row>
    <row r="170" spans="1:12">
      <c r="H170" s="1" t="s">
        <v>264</v>
      </c>
      <c r="K170" s="1" t="s">
        <v>266</v>
      </c>
      <c r="L170" s="1" t="s">
        <v>263</v>
      </c>
    </row>
    <row r="171" spans="1:12" ht="21">
      <c r="H171" s="1">
        <v>2400</v>
      </c>
      <c r="I171" s="35" t="s">
        <v>261</v>
      </c>
      <c r="J171" s="28"/>
      <c r="K171" s="29">
        <f>I165-L171</f>
        <v>135357.24</v>
      </c>
      <c r="L171" s="29">
        <f>SUM(I75:I80)+SUM(I115:I117)+SUM(I126:I127)+SUM(I145:I146)</f>
        <v>5597</v>
      </c>
    </row>
    <row r="172" spans="1:12" ht="23">
      <c r="H172" s="1">
        <v>1320</v>
      </c>
      <c r="I172" s="36" t="s">
        <v>262</v>
      </c>
      <c r="J172" s="28"/>
      <c r="K172" s="34">
        <f>K171*H172/H171+L171</f>
        <v>80043.481999999989</v>
      </c>
    </row>
    <row r="173" spans="1:12">
      <c r="K173" s="30" t="s">
        <v>265</v>
      </c>
    </row>
    <row r="181" spans="2:3" ht="21">
      <c r="B181" s="26"/>
      <c r="C181" s="27"/>
    </row>
  </sheetData>
  <mergeCells count="129">
    <mergeCell ref="D14:E14"/>
    <mergeCell ref="D15:E15"/>
    <mergeCell ref="D16:E16"/>
    <mergeCell ref="D17:E17"/>
    <mergeCell ref="D18:E18"/>
    <mergeCell ref="D19:E19"/>
    <mergeCell ref="A5:C5"/>
    <mergeCell ref="D5:E5"/>
    <mergeCell ref="B7:C7"/>
    <mergeCell ref="B10:C10"/>
    <mergeCell ref="D12:E12"/>
    <mergeCell ref="D13:E13"/>
    <mergeCell ref="D25:E25"/>
    <mergeCell ref="D26:E26"/>
    <mergeCell ref="D27:E27"/>
    <mergeCell ref="D38:E38"/>
    <mergeCell ref="D39:E39"/>
    <mergeCell ref="D40:E40"/>
    <mergeCell ref="D20:E20"/>
    <mergeCell ref="D21:E21"/>
    <mergeCell ref="D22:E22"/>
    <mergeCell ref="D23:E23"/>
    <mergeCell ref="D24:E24"/>
    <mergeCell ref="D47:E47"/>
    <mergeCell ref="B48:C48"/>
    <mergeCell ref="D48:E48"/>
    <mergeCell ref="D49:E49"/>
    <mergeCell ref="D50:E50"/>
    <mergeCell ref="D51:E51"/>
    <mergeCell ref="D41:E41"/>
    <mergeCell ref="D42:E42"/>
    <mergeCell ref="D43:E43"/>
    <mergeCell ref="D44:E44"/>
    <mergeCell ref="D45:E45"/>
    <mergeCell ref="D46:E46"/>
    <mergeCell ref="D58:E58"/>
    <mergeCell ref="D59:E59"/>
    <mergeCell ref="D60:E60"/>
    <mergeCell ref="D61:E61"/>
    <mergeCell ref="D62:E62"/>
    <mergeCell ref="D63:E63"/>
    <mergeCell ref="D52:E52"/>
    <mergeCell ref="D53:E53"/>
    <mergeCell ref="D54:E54"/>
    <mergeCell ref="D55:E55"/>
    <mergeCell ref="D56:E56"/>
    <mergeCell ref="D57:E57"/>
    <mergeCell ref="D70:E70"/>
    <mergeCell ref="D71:E71"/>
    <mergeCell ref="D72:E72"/>
    <mergeCell ref="D73:E73"/>
    <mergeCell ref="D74:E74"/>
    <mergeCell ref="D75:E75"/>
    <mergeCell ref="D64:E64"/>
    <mergeCell ref="D65:E65"/>
    <mergeCell ref="D66:E66"/>
    <mergeCell ref="D67:E67"/>
    <mergeCell ref="D68:E68"/>
    <mergeCell ref="D69:E69"/>
    <mergeCell ref="D90:E90"/>
    <mergeCell ref="D91:E91"/>
    <mergeCell ref="D92:E92"/>
    <mergeCell ref="D93:E93"/>
    <mergeCell ref="D94:E94"/>
    <mergeCell ref="D95:E95"/>
    <mergeCell ref="D76:E76"/>
    <mergeCell ref="D77:E77"/>
    <mergeCell ref="D78:E78"/>
    <mergeCell ref="D87:E87"/>
    <mergeCell ref="D88:E88"/>
    <mergeCell ref="D89:E89"/>
    <mergeCell ref="D102:E102"/>
    <mergeCell ref="D103:E103"/>
    <mergeCell ref="D104:E104"/>
    <mergeCell ref="D112:E112"/>
    <mergeCell ref="D113:E113"/>
    <mergeCell ref="D114:E114"/>
    <mergeCell ref="D96:E96"/>
    <mergeCell ref="D97:E97"/>
    <mergeCell ref="D98:E98"/>
    <mergeCell ref="D99:E99"/>
    <mergeCell ref="D100:E100"/>
    <mergeCell ref="D101:E101"/>
    <mergeCell ref="D121:E121"/>
    <mergeCell ref="D122:E122"/>
    <mergeCell ref="D123:E123"/>
    <mergeCell ref="D124:E124"/>
    <mergeCell ref="D125:E125"/>
    <mergeCell ref="D126:E126"/>
    <mergeCell ref="D115:E115"/>
    <mergeCell ref="D116:E116"/>
    <mergeCell ref="D117:E117"/>
    <mergeCell ref="D118:E118"/>
    <mergeCell ref="D119:E119"/>
    <mergeCell ref="D120:E120"/>
    <mergeCell ref="B137:C137"/>
    <mergeCell ref="D138:E138"/>
    <mergeCell ref="D139:E139"/>
    <mergeCell ref="D140:E140"/>
    <mergeCell ref="D141:E141"/>
    <mergeCell ref="D142:E142"/>
    <mergeCell ref="D127:E127"/>
    <mergeCell ref="D128:E128"/>
    <mergeCell ref="D129:E129"/>
    <mergeCell ref="D130:E130"/>
    <mergeCell ref="B135:C135"/>
    <mergeCell ref="B136:C136"/>
    <mergeCell ref="D149:E149"/>
    <mergeCell ref="D150:E150"/>
    <mergeCell ref="D151:E151"/>
    <mergeCell ref="D152:E152"/>
    <mergeCell ref="B153:C153"/>
    <mergeCell ref="D153:E153"/>
    <mergeCell ref="D143:E143"/>
    <mergeCell ref="D144:E144"/>
    <mergeCell ref="D145:E145"/>
    <mergeCell ref="D146:E146"/>
    <mergeCell ref="D147:E147"/>
    <mergeCell ref="D148:E148"/>
    <mergeCell ref="D159:E159"/>
    <mergeCell ref="D160:E160"/>
    <mergeCell ref="B162:C162"/>
    <mergeCell ref="D164:E164"/>
    <mergeCell ref="D154:E154"/>
    <mergeCell ref="D155:E155"/>
    <mergeCell ref="D156:E156"/>
    <mergeCell ref="D157:E157"/>
    <mergeCell ref="B158:C158"/>
    <mergeCell ref="D158:E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10860 14th Ave S Seattle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2020-11-18T23:42:26Z</dcterms:created>
  <dcterms:modified xsi:type="dcterms:W3CDTF">2020-11-19T02:22:46Z</dcterms:modified>
</cp:coreProperties>
</file>