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gel\TAXSALE\orange county\"/>
    </mc:Choice>
  </mc:AlternateContent>
  <xr:revisionPtr revIDLastSave="0" documentId="13_ncr:1_{328D5F81-DF44-4174-95BA-3EFCCC11BDE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L-Orange_County-Deed-2021-09-1" sheetId="1" r:id="rId1"/>
    <sheet name="SORT" sheetId="2" r:id="rId2"/>
  </sheets>
  <definedNames>
    <definedName name="_xlnm._FilterDatabase" localSheetId="0" hidden="1">'FL-Orange_County-Deed-2021-09-1'!$A$2:$O$45</definedName>
    <definedName name="_xlnm._FilterDatabase" localSheetId="1" hidden="1">SORT!$A$1:$S$19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7" i="2" l="1"/>
  <c r="G19" i="2"/>
  <c r="G6" i="2"/>
  <c r="G2" i="2"/>
  <c r="G7" i="2"/>
  <c r="G5" i="2"/>
  <c r="G12" i="2"/>
  <c r="G8" i="2"/>
  <c r="G4" i="2"/>
  <c r="G10" i="2"/>
  <c r="G9" i="2"/>
  <c r="G18" i="2"/>
  <c r="G17" i="2"/>
  <c r="G15" i="2"/>
  <c r="G14" i="2"/>
  <c r="G16" i="2"/>
  <c r="G13" i="2"/>
  <c r="G3" i="2"/>
  <c r="G11" i="2"/>
  <c r="I19" i="2"/>
  <c r="I6" i="2"/>
  <c r="I2" i="2"/>
  <c r="I7" i="2"/>
  <c r="I5" i="2"/>
  <c r="I12" i="2"/>
  <c r="I8" i="2"/>
  <c r="I4" i="2"/>
  <c r="I10" i="2"/>
  <c r="I9" i="2"/>
  <c r="Q9" i="2" s="1"/>
  <c r="I18" i="2"/>
  <c r="I17" i="2"/>
  <c r="I15" i="2"/>
  <c r="Q15" i="2" s="1"/>
  <c r="I14" i="2"/>
  <c r="I16" i="2"/>
  <c r="I13" i="2"/>
  <c r="I3" i="2"/>
  <c r="I11" i="2"/>
  <c r="S19" i="2"/>
  <c r="S6" i="2"/>
  <c r="S2" i="2"/>
  <c r="S5" i="2"/>
  <c r="S12" i="2"/>
  <c r="S8" i="2"/>
  <c r="S4" i="2"/>
  <c r="S10" i="2"/>
  <c r="S9" i="2"/>
  <c r="S18" i="2"/>
  <c r="S17" i="2"/>
  <c r="S15" i="2"/>
  <c r="S14" i="2"/>
  <c r="S16" i="2"/>
  <c r="S13" i="2"/>
  <c r="S3" i="2"/>
  <c r="S11" i="2"/>
  <c r="P45" i="1"/>
  <c r="P42" i="1"/>
  <c r="P40" i="1"/>
  <c r="P39" i="1"/>
  <c r="P38" i="1"/>
  <c r="P36" i="1"/>
  <c r="P34" i="1"/>
  <c r="P33" i="1"/>
  <c r="P30" i="1"/>
  <c r="P29" i="1"/>
  <c r="P28" i="1"/>
  <c r="P26" i="1"/>
  <c r="P25" i="1"/>
  <c r="P24" i="1"/>
  <c r="P23" i="1"/>
  <c r="P21" i="1"/>
  <c r="P20" i="1"/>
  <c r="P18" i="1"/>
  <c r="P17" i="1"/>
  <c r="P16" i="1"/>
  <c r="P15" i="1"/>
  <c r="P10" i="1"/>
  <c r="P9" i="1"/>
  <c r="P8" i="1"/>
  <c r="P7" i="1"/>
  <c r="P6" i="1"/>
  <c r="P5" i="1"/>
  <c r="P4" i="1"/>
  <c r="P3" i="1"/>
  <c r="P2" i="1"/>
  <c r="R5" i="2" l="1"/>
  <c r="R13" i="2"/>
  <c r="R7" i="2"/>
  <c r="R15" i="2"/>
  <c r="R16" i="2"/>
  <c r="R2" i="2"/>
  <c r="R4" i="2"/>
  <c r="R14" i="2"/>
  <c r="R6" i="2"/>
  <c r="R17" i="2"/>
  <c r="R18" i="2"/>
  <c r="Q7" i="2"/>
  <c r="R9" i="2"/>
  <c r="R10" i="2"/>
  <c r="R8" i="2"/>
  <c r="R12" i="2"/>
  <c r="R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tc={BDBA1EAC-773F-4C7A-95E4-77A2D7D75C8A}</author>
  </authors>
  <commentList>
    <comment ref="R1" authorId="0" shapeId="0" xr:uid="{BDBA1EAC-773F-4C7A-95E4-77A2D7D75C8A}">
      <text>
        <t>[Threaded comment]
Your version of Excel allows you to read this threaded comment; however, any edits to it will get removed if the file is opened in a newer version of Excel. Learn more: https://go.microsoft.com/fwlink/?linkid=870924
Comment:
    FACE/ASSESS</t>
      </text>
    </comment>
  </commentList>
</comments>
</file>

<file path=xl/sharedStrings.xml><?xml version="1.0" encoding="utf-8"?>
<sst xmlns="http://schemas.openxmlformats.org/spreadsheetml/2006/main" count="870" uniqueCount="326">
  <si>
    <t>Sale Date</t>
  </si>
  <si>
    <t>Add Date</t>
  </si>
  <si>
    <t>Case Number</t>
  </si>
  <si>
    <t>Status</t>
  </si>
  <si>
    <t>Final Judgment</t>
  </si>
  <si>
    <t>Opening Bid</t>
  </si>
  <si>
    <t>Assessed Value</t>
  </si>
  <si>
    <t>Primary Plaintiff</t>
  </si>
  <si>
    <t>Certificate Holder Name</t>
  </si>
  <si>
    <t>Plaintiff Max Bid</t>
  </si>
  <si>
    <t>Address</t>
  </si>
  <si>
    <t>City</t>
  </si>
  <si>
    <t>Zip</t>
  </si>
  <si>
    <t>Parcel ID</t>
  </si>
  <si>
    <t>My Bid</t>
  </si>
  <si>
    <t>09/16/2021</t>
  </si>
  <si>
    <t>07/29/2021</t>
  </si>
  <si>
    <t>2014-14480</t>
  </si>
  <si>
    <t>Accepting Proxy</t>
  </si>
  <si>
    <t>0</t>
  </si>
  <si>
    <t>43284.18</t>
  </si>
  <si>
    <t>181500</t>
  </si>
  <si>
    <t>HIDDEN</t>
  </si>
  <si>
    <t>0 TOULON DR</t>
  </si>
  <si>
    <t>ORLANDO</t>
  </si>
  <si>
    <t>32839</t>
  </si>
  <si>
    <t>142329000000027</t>
  </si>
  <si>
    <t>2019-10031</t>
  </si>
  <si>
    <t>19360.40</t>
  </si>
  <si>
    <t>239881</t>
  </si>
  <si>
    <t>254 S IVEY LN</t>
  </si>
  <si>
    <t>32811</t>
  </si>
  <si>
    <t>292229000000186</t>
  </si>
  <si>
    <t>2019-10288</t>
  </si>
  <si>
    <t>5396.02</t>
  </si>
  <si>
    <t>48996</t>
  </si>
  <si>
    <t>5150 ELESE ST</t>
  </si>
  <si>
    <t>312229182001600</t>
  </si>
  <si>
    <t>2019-10380</t>
  </si>
  <si>
    <t>2488.84</t>
  </si>
  <si>
    <t>54477</t>
  </si>
  <si>
    <t>4167 COLUMBIA ST</t>
  </si>
  <si>
    <t>322229460400210</t>
  </si>
  <si>
    <t>2019-10633</t>
  </si>
  <si>
    <t>4195.70</t>
  </si>
  <si>
    <t>35880</t>
  </si>
  <si>
    <t>3433 BASIE PL</t>
  </si>
  <si>
    <t>32805</t>
  </si>
  <si>
    <t>332229459502130</t>
  </si>
  <si>
    <t>2019-10870</t>
  </si>
  <si>
    <t>4407.49</t>
  </si>
  <si>
    <t>25798</t>
  </si>
  <si>
    <t>430 S DOLLINS AVE</t>
  </si>
  <si>
    <t>342229845201080</t>
  </si>
  <si>
    <t>2019-10878</t>
  </si>
  <si>
    <t>5262.28</t>
  </si>
  <si>
    <t>30438</t>
  </si>
  <si>
    <t>1630 S RIO GRANDE AVE</t>
  </si>
  <si>
    <t>342229874801100</t>
  </si>
  <si>
    <t>2019-11150</t>
  </si>
  <si>
    <t>6236.13</t>
  </si>
  <si>
    <t>135762</t>
  </si>
  <si>
    <t>722 E MICHIGAN ST UNIT 145</t>
  </si>
  <si>
    <t>32806</t>
  </si>
  <si>
    <t>012329427613145</t>
  </si>
  <si>
    <t>2019-11160</t>
  </si>
  <si>
    <t>13942.90</t>
  </si>
  <si>
    <t>201500</t>
  </si>
  <si>
    <t>1259 ST TROPEZ CIR UNIT 1259</t>
  </si>
  <si>
    <t>012329497407259</t>
  </si>
  <si>
    <t>2019-11267</t>
  </si>
  <si>
    <t>Canceled</t>
  </si>
  <si>
    <t>10195.86</t>
  </si>
  <si>
    <t>139605</t>
  </si>
  <si>
    <t>510 18TH ST</t>
  </si>
  <si>
    <t>032329018012030</t>
  </si>
  <si>
    <t>2019-11639</t>
  </si>
  <si>
    <t>14265.21</t>
  </si>
  <si>
    <t>202294</t>
  </si>
  <si>
    <t>3410 GULFSTREAM RD</t>
  </si>
  <si>
    <t>042329959600020</t>
  </si>
  <si>
    <t>2019-11977</t>
  </si>
  <si>
    <t>6388.06</t>
  </si>
  <si>
    <t>87846</t>
  </si>
  <si>
    <t>5128 CONROY RD UNIT 21</t>
  </si>
  <si>
    <t>072329735928210</t>
  </si>
  <si>
    <t>2019-12087</t>
  </si>
  <si>
    <t>2105.29</t>
  </si>
  <si>
    <t>85600</t>
  </si>
  <si>
    <t>4664 TOWER PINE RD UNIT 4664</t>
  </si>
  <si>
    <t>092329011203664</t>
  </si>
  <si>
    <t>2019-12152</t>
  </si>
  <si>
    <t>1030.66</t>
  </si>
  <si>
    <t>8200</t>
  </si>
  <si>
    <t>2538 SKAN CT UNIT 14-H</t>
  </si>
  <si>
    <t>092329940214008</t>
  </si>
  <si>
    <t>2019-12287</t>
  </si>
  <si>
    <t>3686.29</t>
  </si>
  <si>
    <t>28067</t>
  </si>
  <si>
    <t>4318 S RIO GRANDE AVE</t>
  </si>
  <si>
    <t>102329742400030</t>
  </si>
  <si>
    <t>2019-12552</t>
  </si>
  <si>
    <t>5553.20</t>
  </si>
  <si>
    <t>70144</t>
  </si>
  <si>
    <t>5117 CITY ST UNIT 738</t>
  </si>
  <si>
    <t>162329001500738</t>
  </si>
  <si>
    <t>2019-12745</t>
  </si>
  <si>
    <t>4639.57</t>
  </si>
  <si>
    <t>43100</t>
  </si>
  <si>
    <t>4712 WALDEN CIR UNIT 15</t>
  </si>
  <si>
    <t>172329895717150</t>
  </si>
  <si>
    <t>2019-12946</t>
  </si>
  <si>
    <t>3260.91</t>
  </si>
  <si>
    <t>67624</t>
  </si>
  <si>
    <t>3725 CASTLE PINES LN UNIT 4332</t>
  </si>
  <si>
    <t>212329630404332</t>
  </si>
  <si>
    <t>2019-13899</t>
  </si>
  <si>
    <t>12454.68</t>
  </si>
  <si>
    <t>218300</t>
  </si>
  <si>
    <t>8024 COOL BREEZE DR UNIT 131</t>
  </si>
  <si>
    <t>32819</t>
  </si>
  <si>
    <t>062429013719131</t>
  </si>
  <si>
    <t>2019-14483</t>
  </si>
  <si>
    <t>11247.92</t>
  </si>
  <si>
    <t>180687</t>
  </si>
  <si>
    <t>13711 BEAUREGARD PL</t>
  </si>
  <si>
    <t>32837</t>
  </si>
  <si>
    <t>292429127501040</t>
  </si>
  <si>
    <t>2019-14750</t>
  </si>
  <si>
    <t>12841.80</t>
  </si>
  <si>
    <t>207827</t>
  </si>
  <si>
    <t>1110 NORTH AVE</t>
  </si>
  <si>
    <t>MAITLAND</t>
  </si>
  <si>
    <t>32751</t>
  </si>
  <si>
    <t>302130557500130</t>
  </si>
  <si>
    <t>2019-14844</t>
  </si>
  <si>
    <t>78878.08</t>
  </si>
  <si>
    <t>1476471</t>
  </si>
  <si>
    <t>7090 ALOMA AVE</t>
  </si>
  <si>
    <t>WINTER PARK</t>
  </si>
  <si>
    <t>32792</t>
  </si>
  <si>
    <t>022230378400081</t>
  </si>
  <si>
    <t>2019-15178</t>
  </si>
  <si>
    <t>5009.18</t>
  </si>
  <si>
    <t>68198</t>
  </si>
  <si>
    <t>2935 ANTIQUE OAKS CIR UNIT 64</t>
  </si>
  <si>
    <t>102230672900064</t>
  </si>
  <si>
    <t>2019-15221</t>
  </si>
  <si>
    <t>4760.39</t>
  </si>
  <si>
    <t>218168</t>
  </si>
  <si>
    <t>7917 WALDORF CT</t>
  </si>
  <si>
    <t>32817</t>
  </si>
  <si>
    <t>112230086100360</t>
  </si>
  <si>
    <t>2019-15421</t>
  </si>
  <si>
    <t>7498.39</t>
  </si>
  <si>
    <t>58552</t>
  </si>
  <si>
    <t>6822 TURQUOISE LN</t>
  </si>
  <si>
    <t>32807</t>
  </si>
  <si>
    <t>152230000000034</t>
  </si>
  <si>
    <t>2019-15971</t>
  </si>
  <si>
    <t>3378.92</t>
  </si>
  <si>
    <t>116645</t>
  </si>
  <si>
    <t>1121 EGAN DR</t>
  </si>
  <si>
    <t>32822</t>
  </si>
  <si>
    <t>272230042206190</t>
  </si>
  <si>
    <t>2019-15999</t>
  </si>
  <si>
    <t>3028.41</t>
  </si>
  <si>
    <t>26330</t>
  </si>
  <si>
    <t>562 HIBISCUS COVE DR</t>
  </si>
  <si>
    <t>272230353900090</t>
  </si>
  <si>
    <t>2019-16134</t>
  </si>
  <si>
    <t>14041.24</t>
  </si>
  <si>
    <t>213997</t>
  </si>
  <si>
    <t>616 TAM O SHANTER DR</t>
  </si>
  <si>
    <t>32803</t>
  </si>
  <si>
    <t>322230346802100</t>
  </si>
  <si>
    <t>2019-17430</t>
  </si>
  <si>
    <t>14530.67</t>
  </si>
  <si>
    <t>227254</t>
  </si>
  <si>
    <t>8828 FORT JEFFERSON BLVD</t>
  </si>
  <si>
    <t>132330833314490</t>
  </si>
  <si>
    <t>2019-20331</t>
  </si>
  <si>
    <t>8280.60</t>
  </si>
  <si>
    <t>114038</t>
  </si>
  <si>
    <t>20642 MACON PKWY</t>
  </si>
  <si>
    <t>32833</t>
  </si>
  <si>
    <t>012332759721050</t>
  </si>
  <si>
    <t>2019-3670</t>
  </si>
  <si>
    <t>13664.98</t>
  </si>
  <si>
    <t>159010</t>
  </si>
  <si>
    <t>4610 SUMMERBROOK CT</t>
  </si>
  <si>
    <t>32818</t>
  </si>
  <si>
    <t>032228181800830</t>
  </si>
  <si>
    <t>2019-4129</t>
  </si>
  <si>
    <t>7632.02</t>
  </si>
  <si>
    <t>84679</t>
  </si>
  <si>
    <t>1925 CRICKET DR</t>
  </si>
  <si>
    <t>32808</t>
  </si>
  <si>
    <t>132228756819240</t>
  </si>
  <si>
    <t>2019-4758</t>
  </si>
  <si>
    <t>2158.46</t>
  </si>
  <si>
    <t>13177</t>
  </si>
  <si>
    <t>6114 W AMELIA ST</t>
  </si>
  <si>
    <t>32835</t>
  </si>
  <si>
    <t>252228181001100</t>
  </si>
  <si>
    <t>2019-5439</t>
  </si>
  <si>
    <t>3110.79</t>
  </si>
  <si>
    <t>117927</t>
  </si>
  <si>
    <t>2586 ROBERT TRENT JONES DR UNIT 1131</t>
  </si>
  <si>
    <t>012328523701131</t>
  </si>
  <si>
    <t>2019-6331</t>
  </si>
  <si>
    <t>18770.06</t>
  </si>
  <si>
    <t>307582</t>
  </si>
  <si>
    <t>9223 LEELAND ARCHER BLVD</t>
  </si>
  <si>
    <t>32836</t>
  </si>
  <si>
    <t>312328586101540</t>
  </si>
  <si>
    <t>2019-679</t>
  </si>
  <si>
    <t>35061.73</t>
  </si>
  <si>
    <t>595776</t>
  </si>
  <si>
    <t>14345 W COLONIAL DR</t>
  </si>
  <si>
    <t>WINTER GARDEN</t>
  </si>
  <si>
    <t>34787</t>
  </si>
  <si>
    <t>222227000000034</t>
  </si>
  <si>
    <t>2019-7122</t>
  </si>
  <si>
    <t>2144.59</t>
  </si>
  <si>
    <t>13709</t>
  </si>
  <si>
    <t>7650 FOREST CITY RD UNIT B</t>
  </si>
  <si>
    <t>32810</t>
  </si>
  <si>
    <t>282129542908020</t>
  </si>
  <si>
    <t>2019-7367</t>
  </si>
  <si>
    <t>5360.98</t>
  </si>
  <si>
    <t>32000</t>
  </si>
  <si>
    <t>4939 CLARCONA OCOEE RD</t>
  </si>
  <si>
    <t>322129000000125</t>
  </si>
  <si>
    <t>2019-7410</t>
  </si>
  <si>
    <t>4347.43</t>
  </si>
  <si>
    <t>70300</t>
  </si>
  <si>
    <t>6932 WOODLAKE DR UNIT 108</t>
  </si>
  <si>
    <t>322129542511080</t>
  </si>
  <si>
    <t>2019-779</t>
  </si>
  <si>
    <t>23308.86</t>
  </si>
  <si>
    <t>400598</t>
  </si>
  <si>
    <t>321 S DILLARD ST</t>
  </si>
  <si>
    <t>232227794802060</t>
  </si>
  <si>
    <t>2019-936</t>
  </si>
  <si>
    <t>3706.41</t>
  </si>
  <si>
    <t>65712</t>
  </si>
  <si>
    <t>85 MASSEY AVE</t>
  </si>
  <si>
    <t>272227000000041</t>
  </si>
  <si>
    <t>2019-9836</t>
  </si>
  <si>
    <t>7418.95</t>
  </si>
  <si>
    <t>87030</t>
  </si>
  <si>
    <t>420 VENTURA AVE</t>
  </si>
  <si>
    <t>272229759601020</t>
  </si>
  <si>
    <t>2019-9937</t>
  </si>
  <si>
    <t>4915.34</t>
  </si>
  <si>
    <t>44290</t>
  </si>
  <si>
    <t>393 LIONEL AVE</t>
  </si>
  <si>
    <t>282229460001090</t>
  </si>
  <si>
    <t>2019-9982</t>
  </si>
  <si>
    <t>6378.22</t>
  </si>
  <si>
    <t>74236</t>
  </si>
  <si>
    <t>12 N OHIO ST</t>
  </si>
  <si>
    <t>282229892800480</t>
  </si>
  <si>
    <t>max</t>
  </si>
  <si>
    <t>Statusa</t>
  </si>
  <si>
    <t>POPULATION</t>
  </si>
  <si>
    <t>2. CHANGE TEXT COLUME TO VALUE TO SORT</t>
  </si>
  <si>
    <t>4.OPENING BID&lt;20000</t>
  </si>
  <si>
    <t>5.SORT OPENING/ASSESS VALUE</t>
  </si>
  <si>
    <t>ORANGE COUNTY, FLORIDA 9/16 TAX DEED SALES. WE GOT THE LIST FROM TAXSALERESOURCES.COM</t>
  </si>
  <si>
    <t>SIZE</t>
  </si>
  <si>
    <t>RANKING</t>
  </si>
  <si>
    <t>3. ASSESS VALUE &gt;2000 AND &lt;10000</t>
  </si>
  <si>
    <t>E</t>
  </si>
  <si>
    <t>N</t>
  </si>
  <si>
    <t>C</t>
  </si>
  <si>
    <t>A</t>
  </si>
  <si>
    <t>B</t>
  </si>
  <si>
    <t>6. SORT ASSESS VALUE FROM LOW TO HIGH</t>
  </si>
  <si>
    <t>7. MAX BID PRICE IS 40% OF ASSESSED VALUE</t>
  </si>
  <si>
    <t>MARKET VALUE</t>
  </si>
  <si>
    <t>D</t>
  </si>
  <si>
    <t>F</t>
  </si>
  <si>
    <t>FACE/ASSESSED</t>
  </si>
  <si>
    <t>LAND</t>
  </si>
  <si>
    <t>TAX DEED PENDING</t>
  </si>
  <si>
    <t>Y</t>
  </si>
  <si>
    <t>788.62 CITY CLEAN+ LIEN358.5</t>
  </si>
  <si>
    <t xml:space="preserve">2018 MENTAL HEALTH OWNER
FOUT CECELIA P </t>
  </si>
  <si>
    <t>Okatar Investments LLC</t>
  </si>
  <si>
    <t>OWNER</t>
  </si>
  <si>
    <t>560SQFT</t>
  </si>
  <si>
    <t>CONDO</t>
  </si>
  <si>
    <t>Okatar Investments LLC BUY CERTIFICATE OF TITLE IN 2020</t>
  </si>
  <si>
    <t>1018SQFT</t>
  </si>
  <si>
    <t>Greenland Sherry</t>
  </si>
  <si>
    <t>https://www.google.com/maps/@28.5945104,-81.3099827,3a,75y,324.16h,100.73t/data=!3m6!1e1!3m4!1snmiMYKnXwNW1zkU9yMFkpQ!2e0!7i3328!8</t>
  </si>
  <si>
    <t>650SQFT</t>
  </si>
  <si>
    <t>LAND&lt;=10%</t>
  </si>
  <si>
    <t>HOUSE&lt;=30</t>
  </si>
  <si>
    <t>ORANGE COUNTY</t>
  </si>
  <si>
    <t>32000(110000 ON ZILLOW)</t>
  </si>
  <si>
    <t>G</t>
  </si>
  <si>
    <t>30-40%</t>
  </si>
  <si>
    <t>WHY CHOOSE ?</t>
  </si>
  <si>
    <t xml:space="preserve">https://maps.ocpafl.org/ObliqueView/Default.aspx?pid=292132000000125 </t>
  </si>
  <si>
    <t>H</t>
  </si>
  <si>
    <t>https://or.occompt.com/recorder/eagleweb/viewDoc.jsp?node=DOC3190S3277</t>
  </si>
  <si>
    <t>MIKON FINANICAL SERVICES INC AND OCEAN BANK </t>
  </si>
  <si>
    <t>EXIT PLAN: LAND: ASK COUNTY CAN PROVIDE TITLE INSURANCE FIRST. IF NOT,  BUY TITLE INSURANCE THEN SELL, CONDO-RENT OUT</t>
  </si>
  <si>
    <t>WE CHOOSE</t>
  </si>
  <si>
    <t>CLOSE TO DISNEY AREA</t>
  </si>
  <si>
    <t>Taxes and assessments are due November 1 and become delinquent April 1, TWO YEARS TAX LIEN UNPAID FORECLOSE TO NOTIFY COUNTY</t>
  </si>
  <si>
    <t>1. DELETE "CANCELLING", ONLY "ACCEPTING" LEFT</t>
  </si>
  <si>
    <t>COUNTY WEBSITE DOESN'T PROVIDE EXCEL FILE DOWNLOAD.</t>
  </si>
  <si>
    <t>THE ORIGINAL LIST IS 45 IN SHEET 1</t>
  </si>
  <si>
    <t>WE DON'T BUY EXTRA  ADVANCE DATA , ONLY USE BASIC DATA, SO NO OWNER INFORMATION AND MAILING ADRRESS DIFFERENCE ETC. INFORMATION</t>
  </si>
  <si>
    <t>WE DON'T NEED TO THINK ABOUT FORCLOSE FOR ORANGE COUNTY TAX LIEN, SO WE DON'T USE "COMPANY "OR "OWNER LIVE INSIDE" FLITER</t>
  </si>
  <si>
    <t>WE CHOOSE REMOTE ON LINE TAX DEED INVESTMENT, LAND  PREFERRED, SO WE CHOOSE THE ASSESS VALUE BETWEEN 20000 TO 100000 AND CHOOSE LAND AND CONDO ONLY</t>
  </si>
  <si>
    <t>WE CHOOSE NO# 7 ,9, 15 TO BID, RANKING A AND B</t>
  </si>
  <si>
    <t>DD IS IN THE COLUMN</t>
  </si>
  <si>
    <t>UNPAID LIEN</t>
  </si>
  <si>
    <t>OWNER ISSUE</t>
  </si>
  <si>
    <t>FLOOD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</si>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</sst>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2"/>
      <color rgb="FF212529"/>
      <name val="Roboto"/>
    </font>
    <font>
      <b/>
      <sz val="10"/>
      <color rgb="FFFF0000"/>
      <name val="Arial"/>
      <family val="2"/>
    </font>
    <font>
      <sz val="8"/>
      <color rgb="FF000000"/>
      <name val="Segoe UI"/>
      <family val="2"/>
    </font>
    <font>
      <b/>
      <sz val="10"/>
      <color rgb="FF202124"/>
      <name val="Arial"/>
      <family val="2"/>
    </font>
    <font>
      <sz val="8"/>
      <color rgb="FF22222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9" fontId="0" fillId="0" borderId="0" xfId="42" applyFont="1"/>
    <xf numFmtId="0" fontId="0" fillId="0" borderId="0" xfId="0" applyNumberFormat="1"/>
    <xf numFmtId="1" fontId="0" fillId="0" borderId="0" xfId="0" applyNumberFormat="1"/>
    <xf numFmtId="0" fontId="19" fillId="0" borderId="0" xfId="43"/>
    <xf numFmtId="0" fontId="20" fillId="0" borderId="0" xfId="0" applyFont="1"/>
    <xf numFmtId="0" fontId="21" fillId="0" borderId="0" xfId="0" applyFont="1"/>
    <xf numFmtId="0" fontId="0" fillId="33" borderId="0" xfId="0" applyFill="1"/>
    <xf numFmtId="49" fontId="0" fillId="33" borderId="0" xfId="0" applyNumberFormat="1" applyFill="1"/>
    <xf numFmtId="0" fontId="0" fillId="33" borderId="0" xfId="0" applyNumberFormat="1" applyFill="1"/>
    <xf numFmtId="9" fontId="0" fillId="33" borderId="0" xfId="42" applyFont="1" applyFill="1"/>
    <xf numFmtId="1" fontId="0" fillId="33" borderId="0" xfId="0" applyNumberFormat="1" applyFill="1"/>
    <xf numFmtId="0" fontId="21" fillId="33" borderId="0" xfId="0" applyFont="1" applyFill="1"/>
    <xf numFmtId="0" fontId="0" fillId="33" borderId="0" xfId="0" applyFill="1" applyAlignment="1">
      <alignment wrapText="1"/>
    </xf>
    <xf numFmtId="0" fontId="22" fillId="0" borderId="0" xfId="0" applyFont="1"/>
    <xf numFmtId="0" fontId="0" fillId="34" borderId="0" xfId="0" applyFill="1"/>
    <xf numFmtId="9" fontId="0" fillId="0" borderId="0" xfId="0" applyNumberFormat="1"/>
    <xf numFmtId="3" fontId="23" fillId="0" borderId="0" xfId="0" applyNumberFormat="1" applyFont="1"/>
    <xf numFmtId="0" fontId="19" fillId="0" borderId="0" xfId="43" applyAlignment="1">
      <alignment vertical="center"/>
    </xf>
    <xf numFmtId="0" fontId="24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gel Wu" id="{30904CBE-162B-40F4-A6AD-6F6EF6DC90CD}" userId="Angel Wu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" dT="2021-08-18T19:11:03.60" personId="{30904CBE-162B-40F4-A6AD-6F6EF6DC90CD}" id="{BDBA1EAC-773F-4C7A-95E4-77A2D7D75C8A}">
    <text>FACE/ASSESS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r.occompt.com/recorder/eagleweb/viewDoc.jsp?node=DOC3190S3277" TargetMode="External"/><Relationship Id="rId1" Type="http://schemas.openxmlformats.org/officeDocument/2006/relationships/hyperlink" Target="https://maps.ocpafl.org/ObliqueView/Default.aspx?pid=292132000000125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opLeftCell="A7" workbookViewId="0">
      <selection activeCell="C30" sqref="C30"/>
    </sheetView>
  </sheetViews>
  <sheetFormatPr defaultRowHeight="14.4" x14ac:dyDescent="0.3"/>
  <cols>
    <col min="1" max="1" width="12.109375" customWidth="1"/>
    <col min="2" max="2" width="11.44140625" customWidth="1"/>
    <col min="3" max="3" width="12.77734375" customWidth="1"/>
    <col min="11" max="11" width="12" customWidth="1"/>
    <col min="14" max="14" width="26.66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P2" s="2">
        <f>F2/G2</f>
        <v>0.2384803305785124</v>
      </c>
    </row>
    <row r="3" spans="1:16" x14ac:dyDescent="0.3">
      <c r="A3" s="1" t="s">
        <v>15</v>
      </c>
      <c r="B3" s="1" t="s">
        <v>16</v>
      </c>
      <c r="C3" s="1" t="s">
        <v>27</v>
      </c>
      <c r="D3" s="1" t="s">
        <v>18</v>
      </c>
      <c r="E3" s="1" t="s">
        <v>19</v>
      </c>
      <c r="F3" s="1" t="s">
        <v>28</v>
      </c>
      <c r="G3" s="1" t="s">
        <v>29</v>
      </c>
      <c r="J3" s="1" t="s">
        <v>22</v>
      </c>
      <c r="K3" s="1" t="s">
        <v>30</v>
      </c>
      <c r="L3" s="1" t="s">
        <v>24</v>
      </c>
      <c r="M3" s="1" t="s">
        <v>31</v>
      </c>
      <c r="N3" s="1" t="s">
        <v>32</v>
      </c>
      <c r="P3" s="2">
        <f t="shared" ref="P3:P10" si="0">F3/G3</f>
        <v>8.0708351224148642E-2</v>
      </c>
    </row>
    <row r="4" spans="1:16" x14ac:dyDescent="0.3">
      <c r="A4" s="1" t="s">
        <v>15</v>
      </c>
      <c r="B4" s="1" t="s">
        <v>16</v>
      </c>
      <c r="C4" s="1" t="s">
        <v>33</v>
      </c>
      <c r="D4" s="1" t="s">
        <v>18</v>
      </c>
      <c r="E4" s="1" t="s">
        <v>19</v>
      </c>
      <c r="F4" s="1" t="s">
        <v>34</v>
      </c>
      <c r="G4" s="1" t="s">
        <v>35</v>
      </c>
      <c r="J4" s="1" t="s">
        <v>22</v>
      </c>
      <c r="K4" s="1" t="s">
        <v>36</v>
      </c>
      <c r="L4" s="1" t="s">
        <v>24</v>
      </c>
      <c r="M4" s="1" t="s">
        <v>31</v>
      </c>
      <c r="N4" s="1" t="s">
        <v>37</v>
      </c>
      <c r="P4" s="2">
        <f t="shared" si="0"/>
        <v>0.11013184749775493</v>
      </c>
    </row>
    <row r="5" spans="1:16" x14ac:dyDescent="0.3">
      <c r="A5" s="1" t="s">
        <v>15</v>
      </c>
      <c r="B5" s="1" t="s">
        <v>16</v>
      </c>
      <c r="C5" s="1" t="s">
        <v>38</v>
      </c>
      <c r="D5" s="1" t="s">
        <v>18</v>
      </c>
      <c r="E5" s="1" t="s">
        <v>19</v>
      </c>
      <c r="F5" s="1" t="s">
        <v>39</v>
      </c>
      <c r="G5" s="1" t="s">
        <v>40</v>
      </c>
      <c r="J5" s="1" t="s">
        <v>22</v>
      </c>
      <c r="K5" s="1" t="s">
        <v>41</v>
      </c>
      <c r="L5" s="1" t="s">
        <v>24</v>
      </c>
      <c r="M5" s="1" t="s">
        <v>31</v>
      </c>
      <c r="N5" s="1" t="s">
        <v>42</v>
      </c>
      <c r="P5" s="2">
        <f t="shared" si="0"/>
        <v>4.568606935036805E-2</v>
      </c>
    </row>
    <row r="6" spans="1:16" x14ac:dyDescent="0.3">
      <c r="A6" s="1" t="s">
        <v>15</v>
      </c>
      <c r="B6" s="1" t="s">
        <v>16</v>
      </c>
      <c r="C6" s="1" t="s">
        <v>43</v>
      </c>
      <c r="D6" s="1" t="s">
        <v>18</v>
      </c>
      <c r="E6" s="1" t="s">
        <v>19</v>
      </c>
      <c r="F6" s="1" t="s">
        <v>44</v>
      </c>
      <c r="G6" s="1" t="s">
        <v>45</v>
      </c>
      <c r="J6" s="1" t="s">
        <v>22</v>
      </c>
      <c r="K6" s="1" t="s">
        <v>46</v>
      </c>
      <c r="L6" s="1" t="s">
        <v>24</v>
      </c>
      <c r="M6" s="1" t="s">
        <v>47</v>
      </c>
      <c r="N6" s="1" t="s">
        <v>48</v>
      </c>
      <c r="P6" s="2">
        <f t="shared" si="0"/>
        <v>0.11693701226309922</v>
      </c>
    </row>
    <row r="7" spans="1:16" x14ac:dyDescent="0.3">
      <c r="A7" s="1" t="s">
        <v>15</v>
      </c>
      <c r="B7" s="1" t="s">
        <v>16</v>
      </c>
      <c r="C7" s="1" t="s">
        <v>49</v>
      </c>
      <c r="D7" s="1" t="s">
        <v>18</v>
      </c>
      <c r="E7" s="1" t="s">
        <v>19</v>
      </c>
      <c r="F7" s="1" t="s">
        <v>50</v>
      </c>
      <c r="G7" s="1" t="s">
        <v>51</v>
      </c>
      <c r="J7" s="1" t="s">
        <v>22</v>
      </c>
      <c r="K7" s="1" t="s">
        <v>52</v>
      </c>
      <c r="L7" s="1" t="s">
        <v>24</v>
      </c>
      <c r="M7" s="1" t="s">
        <v>47</v>
      </c>
      <c r="N7" s="1" t="s">
        <v>53</v>
      </c>
      <c r="P7" s="2">
        <f t="shared" si="0"/>
        <v>0.17084618962710288</v>
      </c>
    </row>
    <row r="8" spans="1:16" x14ac:dyDescent="0.3">
      <c r="A8" s="1" t="s">
        <v>15</v>
      </c>
      <c r="B8" s="1" t="s">
        <v>16</v>
      </c>
      <c r="C8" s="1" t="s">
        <v>54</v>
      </c>
      <c r="D8" s="1" t="s">
        <v>18</v>
      </c>
      <c r="E8" s="1" t="s">
        <v>19</v>
      </c>
      <c r="F8" s="1" t="s">
        <v>55</v>
      </c>
      <c r="G8" s="1" t="s">
        <v>56</v>
      </c>
      <c r="J8" s="1" t="s">
        <v>22</v>
      </c>
      <c r="K8" s="1" t="s">
        <v>57</v>
      </c>
      <c r="L8" s="1" t="s">
        <v>24</v>
      </c>
      <c r="M8" s="1" t="s">
        <v>47</v>
      </c>
      <c r="N8" s="1" t="s">
        <v>58</v>
      </c>
      <c r="P8" s="2">
        <f t="shared" si="0"/>
        <v>0.17288520927787632</v>
      </c>
    </row>
    <row r="9" spans="1:16" x14ac:dyDescent="0.3">
      <c r="A9" s="1" t="s">
        <v>15</v>
      </c>
      <c r="B9" s="1" t="s">
        <v>16</v>
      </c>
      <c r="C9" s="1" t="s">
        <v>59</v>
      </c>
      <c r="D9" s="1" t="s">
        <v>18</v>
      </c>
      <c r="E9" s="1" t="s">
        <v>19</v>
      </c>
      <c r="F9" s="1" t="s">
        <v>60</v>
      </c>
      <c r="G9" s="1" t="s">
        <v>61</v>
      </c>
      <c r="J9" s="1" t="s">
        <v>22</v>
      </c>
      <c r="K9" s="1" t="s">
        <v>62</v>
      </c>
      <c r="L9" s="1" t="s">
        <v>24</v>
      </c>
      <c r="M9" s="1" t="s">
        <v>63</v>
      </c>
      <c r="N9" s="1" t="s">
        <v>64</v>
      </c>
      <c r="P9" s="2">
        <f t="shared" si="0"/>
        <v>4.593428205241526E-2</v>
      </c>
    </row>
    <row r="10" spans="1:16" x14ac:dyDescent="0.3">
      <c r="A10" s="1" t="s">
        <v>15</v>
      </c>
      <c r="B10" s="1" t="s">
        <v>16</v>
      </c>
      <c r="C10" s="1" t="s">
        <v>65</v>
      </c>
      <c r="D10" s="1" t="s">
        <v>18</v>
      </c>
      <c r="E10" s="1" t="s">
        <v>19</v>
      </c>
      <c r="F10" s="1" t="s">
        <v>66</v>
      </c>
      <c r="G10" s="1" t="s">
        <v>67</v>
      </c>
      <c r="J10" s="1" t="s">
        <v>22</v>
      </c>
      <c r="K10" s="1" t="s">
        <v>68</v>
      </c>
      <c r="L10" s="1" t="s">
        <v>24</v>
      </c>
      <c r="M10" s="1" t="s">
        <v>63</v>
      </c>
      <c r="N10" s="1" t="s">
        <v>69</v>
      </c>
      <c r="P10" s="2">
        <f t="shared" si="0"/>
        <v>6.9195533498759301E-2</v>
      </c>
    </row>
    <row r="11" spans="1:16" x14ac:dyDescent="0.3">
      <c r="A11" s="1" t="s">
        <v>15</v>
      </c>
      <c r="B11" s="1" t="s">
        <v>16</v>
      </c>
      <c r="C11" s="1" t="s">
        <v>70</v>
      </c>
      <c r="D11" s="1" t="s">
        <v>71</v>
      </c>
      <c r="E11" s="1" t="s">
        <v>19</v>
      </c>
      <c r="F11" s="1" t="s">
        <v>72</v>
      </c>
      <c r="G11" s="1" t="s">
        <v>73</v>
      </c>
      <c r="J11" s="1" t="s">
        <v>22</v>
      </c>
      <c r="K11" s="1" t="s">
        <v>74</v>
      </c>
      <c r="L11" s="1" t="s">
        <v>24</v>
      </c>
      <c r="M11" s="1" t="s">
        <v>47</v>
      </c>
      <c r="N11" s="1" t="s">
        <v>75</v>
      </c>
    </row>
    <row r="12" spans="1:16" x14ac:dyDescent="0.3">
      <c r="A12" s="1" t="s">
        <v>15</v>
      </c>
      <c r="B12" s="1" t="s">
        <v>16</v>
      </c>
      <c r="C12" s="1" t="s">
        <v>76</v>
      </c>
      <c r="D12" s="1" t="s">
        <v>71</v>
      </c>
      <c r="E12" s="1" t="s">
        <v>19</v>
      </c>
      <c r="F12" s="1" t="s">
        <v>77</v>
      </c>
      <c r="G12" s="1" t="s">
        <v>78</v>
      </c>
      <c r="J12" s="1" t="s">
        <v>22</v>
      </c>
      <c r="K12" s="1" t="s">
        <v>79</v>
      </c>
      <c r="L12" s="1" t="s">
        <v>24</v>
      </c>
      <c r="M12" s="1" t="s">
        <v>47</v>
      </c>
      <c r="N12" s="1" t="s">
        <v>80</v>
      </c>
    </row>
    <row r="13" spans="1:16" x14ac:dyDescent="0.3">
      <c r="A13" s="1" t="s">
        <v>15</v>
      </c>
      <c r="B13" s="1" t="s">
        <v>16</v>
      </c>
      <c r="C13" s="1" t="s">
        <v>81</v>
      </c>
      <c r="D13" s="1" t="s">
        <v>71</v>
      </c>
      <c r="E13" s="1" t="s">
        <v>19</v>
      </c>
      <c r="F13" s="1" t="s">
        <v>82</v>
      </c>
      <c r="G13" s="1" t="s">
        <v>83</v>
      </c>
      <c r="J13" s="1" t="s">
        <v>22</v>
      </c>
      <c r="K13" s="1" t="s">
        <v>84</v>
      </c>
      <c r="L13" s="1" t="s">
        <v>24</v>
      </c>
      <c r="M13" s="1" t="s">
        <v>31</v>
      </c>
      <c r="N13" s="1" t="s">
        <v>85</v>
      </c>
    </row>
    <row r="14" spans="1:16" x14ac:dyDescent="0.3">
      <c r="A14" s="1" t="s">
        <v>15</v>
      </c>
      <c r="B14" s="1" t="s">
        <v>16</v>
      </c>
      <c r="C14" s="1" t="s">
        <v>86</v>
      </c>
      <c r="D14" s="1" t="s">
        <v>71</v>
      </c>
      <c r="E14" s="1" t="s">
        <v>19</v>
      </c>
      <c r="F14" s="1" t="s">
        <v>87</v>
      </c>
      <c r="G14" s="1" t="s">
        <v>88</v>
      </c>
      <c r="J14" s="1" t="s">
        <v>22</v>
      </c>
      <c r="K14" s="1" t="s">
        <v>89</v>
      </c>
      <c r="L14" s="1" t="s">
        <v>24</v>
      </c>
      <c r="M14" s="1" t="s">
        <v>25</v>
      </c>
      <c r="N14" s="1" t="s">
        <v>90</v>
      </c>
    </row>
    <row r="15" spans="1:16" x14ac:dyDescent="0.3">
      <c r="A15" s="1" t="s">
        <v>15</v>
      </c>
      <c r="B15" s="1" t="s">
        <v>16</v>
      </c>
      <c r="C15" s="1" t="s">
        <v>91</v>
      </c>
      <c r="D15" s="1" t="s">
        <v>18</v>
      </c>
      <c r="E15" s="1" t="s">
        <v>19</v>
      </c>
      <c r="F15" s="1" t="s">
        <v>92</v>
      </c>
      <c r="G15" s="1" t="s">
        <v>93</v>
      </c>
      <c r="J15" s="1" t="s">
        <v>22</v>
      </c>
      <c r="K15" s="1" t="s">
        <v>94</v>
      </c>
      <c r="L15" s="1" t="s">
        <v>24</v>
      </c>
      <c r="M15" s="1" t="s">
        <v>25</v>
      </c>
      <c r="N15" s="1" t="s">
        <v>95</v>
      </c>
      <c r="P15" s="2">
        <f t="shared" ref="P15:P18" si="1">F15/G15</f>
        <v>0.12569024390243905</v>
      </c>
    </row>
    <row r="16" spans="1:16" x14ac:dyDescent="0.3">
      <c r="A16" s="1" t="s">
        <v>15</v>
      </c>
      <c r="B16" s="1" t="s">
        <v>16</v>
      </c>
      <c r="C16" s="1" t="s">
        <v>96</v>
      </c>
      <c r="D16" s="1" t="s">
        <v>18</v>
      </c>
      <c r="E16" s="1" t="s">
        <v>19</v>
      </c>
      <c r="F16" s="1" t="s">
        <v>97</v>
      </c>
      <c r="G16" s="1" t="s">
        <v>98</v>
      </c>
      <c r="J16" s="1" t="s">
        <v>22</v>
      </c>
      <c r="K16" s="1" t="s">
        <v>99</v>
      </c>
      <c r="L16" s="1" t="s">
        <v>24</v>
      </c>
      <c r="M16" s="1" t="s">
        <v>25</v>
      </c>
      <c r="N16" s="1" t="s">
        <v>100</v>
      </c>
      <c r="P16" s="2">
        <f t="shared" si="1"/>
        <v>0.1313389389674707</v>
      </c>
    </row>
    <row r="17" spans="1:16" x14ac:dyDescent="0.3">
      <c r="A17" s="1" t="s">
        <v>15</v>
      </c>
      <c r="B17" s="1" t="s">
        <v>16</v>
      </c>
      <c r="C17" s="1" t="s">
        <v>101</v>
      </c>
      <c r="D17" s="1" t="s">
        <v>18</v>
      </c>
      <c r="E17" s="1" t="s">
        <v>19</v>
      </c>
      <c r="F17" s="1" t="s">
        <v>102</v>
      </c>
      <c r="G17" s="1" t="s">
        <v>103</v>
      </c>
      <c r="J17" s="1" t="s">
        <v>22</v>
      </c>
      <c r="K17" s="1" t="s">
        <v>104</v>
      </c>
      <c r="L17" s="1" t="s">
        <v>24</v>
      </c>
      <c r="M17" s="1" t="s">
        <v>25</v>
      </c>
      <c r="N17" s="1" t="s">
        <v>105</v>
      </c>
      <c r="P17" s="2">
        <f t="shared" si="1"/>
        <v>7.9168567518248176E-2</v>
      </c>
    </row>
    <row r="18" spans="1:16" x14ac:dyDescent="0.3">
      <c r="A18" s="1" t="s">
        <v>15</v>
      </c>
      <c r="B18" s="1" t="s">
        <v>16</v>
      </c>
      <c r="C18" s="1" t="s">
        <v>106</v>
      </c>
      <c r="D18" s="1" t="s">
        <v>18</v>
      </c>
      <c r="E18" s="1" t="s">
        <v>19</v>
      </c>
      <c r="F18" s="1" t="s">
        <v>107</v>
      </c>
      <c r="G18" s="1" t="s">
        <v>108</v>
      </c>
      <c r="J18" s="1" t="s">
        <v>22</v>
      </c>
      <c r="K18" s="1" t="s">
        <v>109</v>
      </c>
      <c r="L18" s="1" t="s">
        <v>24</v>
      </c>
      <c r="M18" s="1" t="s">
        <v>31</v>
      </c>
      <c r="N18" s="1" t="s">
        <v>110</v>
      </c>
      <c r="P18" s="2">
        <f t="shared" si="1"/>
        <v>0.10764663573085846</v>
      </c>
    </row>
    <row r="19" spans="1:16" x14ac:dyDescent="0.3">
      <c r="A19" s="1" t="s">
        <v>15</v>
      </c>
      <c r="B19" s="1" t="s">
        <v>16</v>
      </c>
      <c r="C19" s="1" t="s">
        <v>111</v>
      </c>
      <c r="D19" s="1" t="s">
        <v>71</v>
      </c>
      <c r="E19" s="1" t="s">
        <v>19</v>
      </c>
      <c r="F19" s="1" t="s">
        <v>112</v>
      </c>
      <c r="G19" s="1" t="s">
        <v>113</v>
      </c>
      <c r="J19" s="1" t="s">
        <v>22</v>
      </c>
      <c r="K19" s="1" t="s">
        <v>114</v>
      </c>
      <c r="L19" s="1" t="s">
        <v>24</v>
      </c>
      <c r="M19" s="1" t="s">
        <v>25</v>
      </c>
      <c r="N19" s="1" t="s">
        <v>115</v>
      </c>
    </row>
    <row r="20" spans="1:16" x14ac:dyDescent="0.3">
      <c r="A20" s="1" t="s">
        <v>15</v>
      </c>
      <c r="B20" s="1" t="s">
        <v>16</v>
      </c>
      <c r="C20" s="1" t="s">
        <v>116</v>
      </c>
      <c r="D20" s="1" t="s">
        <v>18</v>
      </c>
      <c r="E20" s="1" t="s">
        <v>19</v>
      </c>
      <c r="F20" s="1" t="s">
        <v>117</v>
      </c>
      <c r="G20" s="1" t="s">
        <v>118</v>
      </c>
      <c r="J20" s="1" t="s">
        <v>22</v>
      </c>
      <c r="K20" s="1" t="s">
        <v>119</v>
      </c>
      <c r="L20" s="1" t="s">
        <v>24</v>
      </c>
      <c r="M20" s="1" t="s">
        <v>120</v>
      </c>
      <c r="N20" s="1" t="s">
        <v>121</v>
      </c>
      <c r="P20" s="2">
        <f t="shared" ref="P20:P21" si="2">F20/G20</f>
        <v>5.7053046266605588E-2</v>
      </c>
    </row>
    <row r="21" spans="1:16" x14ac:dyDescent="0.3">
      <c r="A21" s="1" t="s">
        <v>15</v>
      </c>
      <c r="B21" s="1" t="s">
        <v>16</v>
      </c>
      <c r="C21" s="1" t="s">
        <v>122</v>
      </c>
      <c r="D21" s="1" t="s">
        <v>18</v>
      </c>
      <c r="E21" s="1" t="s">
        <v>19</v>
      </c>
      <c r="F21" s="1" t="s">
        <v>123</v>
      </c>
      <c r="G21" s="1" t="s">
        <v>124</v>
      </c>
      <c r="J21" s="1" t="s">
        <v>22</v>
      </c>
      <c r="K21" s="1" t="s">
        <v>125</v>
      </c>
      <c r="L21" s="1" t="s">
        <v>24</v>
      </c>
      <c r="M21" s="1" t="s">
        <v>126</v>
      </c>
      <c r="N21" s="1" t="s">
        <v>127</v>
      </c>
      <c r="P21" s="2">
        <f t="shared" si="2"/>
        <v>6.2250853686208751E-2</v>
      </c>
    </row>
    <row r="22" spans="1:16" x14ac:dyDescent="0.3">
      <c r="A22" s="1" t="s">
        <v>15</v>
      </c>
      <c r="B22" s="1" t="s">
        <v>16</v>
      </c>
      <c r="C22" s="1" t="s">
        <v>128</v>
      </c>
      <c r="D22" s="1" t="s">
        <v>71</v>
      </c>
      <c r="E22" s="1" t="s">
        <v>19</v>
      </c>
      <c r="F22" s="1" t="s">
        <v>129</v>
      </c>
      <c r="G22" s="1" t="s">
        <v>130</v>
      </c>
      <c r="J22" s="1" t="s">
        <v>22</v>
      </c>
      <c r="K22" s="1" t="s">
        <v>131</v>
      </c>
      <c r="L22" s="1" t="s">
        <v>132</v>
      </c>
      <c r="M22" s="1" t="s">
        <v>133</v>
      </c>
      <c r="N22" s="1" t="s">
        <v>134</v>
      </c>
    </row>
    <row r="23" spans="1:16" x14ac:dyDescent="0.3">
      <c r="A23" s="1" t="s">
        <v>15</v>
      </c>
      <c r="B23" s="1" t="s">
        <v>16</v>
      </c>
      <c r="C23" s="1" t="s">
        <v>135</v>
      </c>
      <c r="D23" s="1" t="s">
        <v>18</v>
      </c>
      <c r="E23" s="1" t="s">
        <v>19</v>
      </c>
      <c r="F23" s="1" t="s">
        <v>136</v>
      </c>
      <c r="G23" s="1" t="s">
        <v>137</v>
      </c>
      <c r="J23" s="1" t="s">
        <v>22</v>
      </c>
      <c r="K23" s="1" t="s">
        <v>138</v>
      </c>
      <c r="L23" s="1" t="s">
        <v>139</v>
      </c>
      <c r="M23" s="1" t="s">
        <v>140</v>
      </c>
      <c r="N23" s="1" t="s">
        <v>141</v>
      </c>
      <c r="P23" s="2">
        <f t="shared" ref="P23:P26" si="3">F23/G23</f>
        <v>5.3423385897860505E-2</v>
      </c>
    </row>
    <row r="24" spans="1:16" x14ac:dyDescent="0.3">
      <c r="A24" s="1" t="s">
        <v>15</v>
      </c>
      <c r="B24" s="1" t="s">
        <v>16</v>
      </c>
      <c r="C24" s="1" t="s">
        <v>142</v>
      </c>
      <c r="D24" s="1" t="s">
        <v>18</v>
      </c>
      <c r="E24" s="1" t="s">
        <v>19</v>
      </c>
      <c r="F24" s="1" t="s">
        <v>143</v>
      </c>
      <c r="G24" s="1" t="s">
        <v>144</v>
      </c>
      <c r="J24" s="1" t="s">
        <v>22</v>
      </c>
      <c r="K24" s="1" t="s">
        <v>145</v>
      </c>
      <c r="L24" s="1" t="s">
        <v>139</v>
      </c>
      <c r="M24" s="1" t="s">
        <v>140</v>
      </c>
      <c r="N24" s="1" t="s">
        <v>146</v>
      </c>
      <c r="P24" s="2">
        <f t="shared" si="3"/>
        <v>7.3450541071585676E-2</v>
      </c>
    </row>
    <row r="25" spans="1:16" x14ac:dyDescent="0.3">
      <c r="A25" s="1" t="s">
        <v>15</v>
      </c>
      <c r="B25" s="1" t="s">
        <v>16</v>
      </c>
      <c r="C25" s="1" t="s">
        <v>147</v>
      </c>
      <c r="D25" s="1" t="s">
        <v>18</v>
      </c>
      <c r="E25" s="1" t="s">
        <v>19</v>
      </c>
      <c r="F25" s="1" t="s">
        <v>148</v>
      </c>
      <c r="G25" s="1" t="s">
        <v>149</v>
      </c>
      <c r="J25" s="1" t="s">
        <v>22</v>
      </c>
      <c r="K25" s="1" t="s">
        <v>150</v>
      </c>
      <c r="L25" s="1" t="s">
        <v>24</v>
      </c>
      <c r="M25" s="1" t="s">
        <v>151</v>
      </c>
      <c r="N25" s="1" t="s">
        <v>152</v>
      </c>
      <c r="P25" s="2">
        <f t="shared" si="3"/>
        <v>2.1819836089619012E-2</v>
      </c>
    </row>
    <row r="26" spans="1:16" x14ac:dyDescent="0.3">
      <c r="A26" s="1" t="s">
        <v>15</v>
      </c>
      <c r="B26" s="1" t="s">
        <v>16</v>
      </c>
      <c r="C26" s="1" t="s">
        <v>153</v>
      </c>
      <c r="D26" s="1" t="s">
        <v>18</v>
      </c>
      <c r="E26" s="1" t="s">
        <v>19</v>
      </c>
      <c r="F26" s="1" t="s">
        <v>154</v>
      </c>
      <c r="G26" s="1" t="s">
        <v>155</v>
      </c>
      <c r="J26" s="1" t="s">
        <v>22</v>
      </c>
      <c r="K26" s="1" t="s">
        <v>156</v>
      </c>
      <c r="L26" s="1" t="s">
        <v>24</v>
      </c>
      <c r="M26" s="1" t="s">
        <v>157</v>
      </c>
      <c r="N26" s="1" t="s">
        <v>158</v>
      </c>
      <c r="P26" s="2">
        <f t="shared" si="3"/>
        <v>0.12806377237327504</v>
      </c>
    </row>
    <row r="27" spans="1:16" x14ac:dyDescent="0.3">
      <c r="A27" s="1" t="s">
        <v>15</v>
      </c>
      <c r="B27" s="1" t="s">
        <v>16</v>
      </c>
      <c r="C27" s="1" t="s">
        <v>159</v>
      </c>
      <c r="D27" s="1" t="s">
        <v>71</v>
      </c>
      <c r="E27" s="1" t="s">
        <v>19</v>
      </c>
      <c r="F27" s="1" t="s">
        <v>160</v>
      </c>
      <c r="G27" s="1" t="s">
        <v>161</v>
      </c>
      <c r="J27" s="1" t="s">
        <v>22</v>
      </c>
      <c r="K27" s="1" t="s">
        <v>162</v>
      </c>
      <c r="L27" s="1" t="s">
        <v>24</v>
      </c>
      <c r="M27" s="1" t="s">
        <v>163</v>
      </c>
      <c r="N27" s="1" t="s">
        <v>164</v>
      </c>
    </row>
    <row r="28" spans="1:16" x14ac:dyDescent="0.3">
      <c r="A28" s="1" t="s">
        <v>15</v>
      </c>
      <c r="B28" s="1" t="s">
        <v>16</v>
      </c>
      <c r="C28" s="1" t="s">
        <v>165</v>
      </c>
      <c r="D28" s="1" t="s">
        <v>18</v>
      </c>
      <c r="E28" s="1" t="s">
        <v>19</v>
      </c>
      <c r="F28" s="1" t="s">
        <v>166</v>
      </c>
      <c r="G28" s="1" t="s">
        <v>167</v>
      </c>
      <c r="J28" s="1" t="s">
        <v>22</v>
      </c>
      <c r="K28" s="1" t="s">
        <v>168</v>
      </c>
      <c r="L28" s="1" t="s">
        <v>24</v>
      </c>
      <c r="M28" s="1" t="s">
        <v>157</v>
      </c>
      <c r="N28" s="1" t="s">
        <v>169</v>
      </c>
      <c r="P28" s="2">
        <f t="shared" ref="P28:P30" si="4">F28/G28</f>
        <v>0.11501747056589441</v>
      </c>
    </row>
    <row r="29" spans="1:16" x14ac:dyDescent="0.3">
      <c r="A29" s="1" t="s">
        <v>15</v>
      </c>
      <c r="B29" s="1" t="s">
        <v>16</v>
      </c>
      <c r="C29" s="1" t="s">
        <v>170</v>
      </c>
      <c r="D29" s="1" t="s">
        <v>18</v>
      </c>
      <c r="E29" s="1" t="s">
        <v>19</v>
      </c>
      <c r="F29" s="1" t="s">
        <v>171</v>
      </c>
      <c r="G29" s="1" t="s">
        <v>172</v>
      </c>
      <c r="J29" s="1" t="s">
        <v>22</v>
      </c>
      <c r="K29" s="1" t="s">
        <v>173</v>
      </c>
      <c r="L29" s="1" t="s">
        <v>24</v>
      </c>
      <c r="M29" s="1" t="s">
        <v>174</v>
      </c>
      <c r="N29" s="1" t="s">
        <v>175</v>
      </c>
      <c r="P29" s="2">
        <f t="shared" si="4"/>
        <v>6.5614190853142795E-2</v>
      </c>
    </row>
    <row r="30" spans="1:16" x14ac:dyDescent="0.3">
      <c r="A30" s="1" t="s">
        <v>15</v>
      </c>
      <c r="B30" s="1" t="s">
        <v>16</v>
      </c>
      <c r="C30" s="1" t="s">
        <v>176</v>
      </c>
      <c r="D30" s="1" t="s">
        <v>18</v>
      </c>
      <c r="E30" s="1" t="s">
        <v>19</v>
      </c>
      <c r="F30" s="1" t="s">
        <v>177</v>
      </c>
      <c r="G30" s="1" t="s">
        <v>178</v>
      </c>
      <c r="J30" s="1" t="s">
        <v>22</v>
      </c>
      <c r="K30" s="1" t="s">
        <v>179</v>
      </c>
      <c r="L30" s="1" t="s">
        <v>24</v>
      </c>
      <c r="M30" s="1" t="s">
        <v>163</v>
      </c>
      <c r="N30" s="1" t="s">
        <v>180</v>
      </c>
      <c r="P30" s="2">
        <f t="shared" si="4"/>
        <v>6.3940216673853925E-2</v>
      </c>
    </row>
    <row r="31" spans="1:16" x14ac:dyDescent="0.3">
      <c r="A31" s="1" t="s">
        <v>15</v>
      </c>
      <c r="B31" s="1" t="s">
        <v>16</v>
      </c>
      <c r="C31" s="1" t="s">
        <v>181</v>
      </c>
      <c r="D31" s="1" t="s">
        <v>71</v>
      </c>
      <c r="E31" s="1" t="s">
        <v>19</v>
      </c>
      <c r="F31" s="1" t="s">
        <v>182</v>
      </c>
      <c r="G31" s="1" t="s">
        <v>183</v>
      </c>
      <c r="J31" s="1" t="s">
        <v>22</v>
      </c>
      <c r="K31" s="1" t="s">
        <v>184</v>
      </c>
      <c r="L31" s="1" t="s">
        <v>24</v>
      </c>
      <c r="M31" s="1" t="s">
        <v>185</v>
      </c>
      <c r="N31" s="1" t="s">
        <v>186</v>
      </c>
    </row>
    <row r="32" spans="1:16" x14ac:dyDescent="0.3">
      <c r="A32" s="1" t="s">
        <v>15</v>
      </c>
      <c r="B32" s="1" t="s">
        <v>16</v>
      </c>
      <c r="C32" s="1" t="s">
        <v>187</v>
      </c>
      <c r="D32" s="1" t="s">
        <v>71</v>
      </c>
      <c r="E32" s="1" t="s">
        <v>19</v>
      </c>
      <c r="F32" s="1" t="s">
        <v>188</v>
      </c>
      <c r="G32" s="1" t="s">
        <v>189</v>
      </c>
      <c r="J32" s="1" t="s">
        <v>22</v>
      </c>
      <c r="K32" s="1" t="s">
        <v>190</v>
      </c>
      <c r="L32" s="1" t="s">
        <v>24</v>
      </c>
      <c r="M32" s="1" t="s">
        <v>191</v>
      </c>
      <c r="N32" s="1" t="s">
        <v>192</v>
      </c>
    </row>
    <row r="33" spans="1:16" x14ac:dyDescent="0.3">
      <c r="A33" s="1" t="s">
        <v>15</v>
      </c>
      <c r="B33" s="1" t="s">
        <v>16</v>
      </c>
      <c r="C33" s="1" t="s">
        <v>193</v>
      </c>
      <c r="D33" s="1" t="s">
        <v>18</v>
      </c>
      <c r="E33" s="1" t="s">
        <v>19</v>
      </c>
      <c r="F33" s="1" t="s">
        <v>194</v>
      </c>
      <c r="G33" s="1" t="s">
        <v>195</v>
      </c>
      <c r="J33" s="1" t="s">
        <v>22</v>
      </c>
      <c r="K33" s="1" t="s">
        <v>196</v>
      </c>
      <c r="L33" s="1" t="s">
        <v>24</v>
      </c>
      <c r="M33" s="1" t="s">
        <v>197</v>
      </c>
      <c r="N33" s="1" t="s">
        <v>198</v>
      </c>
      <c r="P33" s="2">
        <f t="shared" ref="P33:P34" si="5">F33/G33</f>
        <v>9.0128839499757918E-2</v>
      </c>
    </row>
    <row r="34" spans="1:16" x14ac:dyDescent="0.3">
      <c r="A34" s="1" t="s">
        <v>15</v>
      </c>
      <c r="B34" s="1" t="s">
        <v>16</v>
      </c>
      <c r="C34" s="1" t="s">
        <v>199</v>
      </c>
      <c r="D34" s="1" t="s">
        <v>18</v>
      </c>
      <c r="E34" s="1" t="s">
        <v>19</v>
      </c>
      <c r="F34" s="1" t="s">
        <v>200</v>
      </c>
      <c r="G34" s="1" t="s">
        <v>201</v>
      </c>
      <c r="J34" s="1" t="s">
        <v>22</v>
      </c>
      <c r="K34" s="1" t="s">
        <v>202</v>
      </c>
      <c r="L34" s="1" t="s">
        <v>24</v>
      </c>
      <c r="M34" s="1" t="s">
        <v>203</v>
      </c>
      <c r="N34" s="1" t="s">
        <v>204</v>
      </c>
      <c r="P34" s="2">
        <f t="shared" si="5"/>
        <v>0.16380511497305911</v>
      </c>
    </row>
    <row r="35" spans="1:16" x14ac:dyDescent="0.3">
      <c r="A35" s="1" t="s">
        <v>15</v>
      </c>
      <c r="B35" s="1" t="s">
        <v>16</v>
      </c>
      <c r="C35" s="1" t="s">
        <v>205</v>
      </c>
      <c r="D35" s="1" t="s">
        <v>71</v>
      </c>
      <c r="E35" s="1" t="s">
        <v>19</v>
      </c>
      <c r="F35" s="1" t="s">
        <v>206</v>
      </c>
      <c r="G35" s="1" t="s">
        <v>207</v>
      </c>
      <c r="J35" s="1" t="s">
        <v>22</v>
      </c>
      <c r="K35" s="1" t="s">
        <v>208</v>
      </c>
      <c r="L35" s="1" t="s">
        <v>24</v>
      </c>
      <c r="M35" s="1" t="s">
        <v>203</v>
      </c>
      <c r="N35" s="1" t="s">
        <v>209</v>
      </c>
    </row>
    <row r="36" spans="1:16" x14ac:dyDescent="0.3">
      <c r="A36" s="1" t="s">
        <v>15</v>
      </c>
      <c r="B36" s="1" t="s">
        <v>16</v>
      </c>
      <c r="C36" s="1" t="s">
        <v>210</v>
      </c>
      <c r="D36" s="1" t="s">
        <v>18</v>
      </c>
      <c r="E36" s="1" t="s">
        <v>19</v>
      </c>
      <c r="F36" s="1" t="s">
        <v>211</v>
      </c>
      <c r="G36" s="1" t="s">
        <v>212</v>
      </c>
      <c r="J36" s="1" t="s">
        <v>22</v>
      </c>
      <c r="K36" s="1" t="s">
        <v>213</v>
      </c>
      <c r="L36" s="1" t="s">
        <v>24</v>
      </c>
      <c r="M36" s="1" t="s">
        <v>214</v>
      </c>
      <c r="N36" s="1" t="s">
        <v>215</v>
      </c>
      <c r="P36" s="2">
        <f>F36/G36</f>
        <v>6.1024572309172839E-2</v>
      </c>
    </row>
    <row r="37" spans="1:16" x14ac:dyDescent="0.3">
      <c r="A37" s="1" t="s">
        <v>15</v>
      </c>
      <c r="B37" s="1" t="s">
        <v>16</v>
      </c>
      <c r="C37" s="1" t="s">
        <v>216</v>
      </c>
      <c r="D37" s="1" t="s">
        <v>71</v>
      </c>
      <c r="E37" s="1" t="s">
        <v>19</v>
      </c>
      <c r="F37" s="1" t="s">
        <v>217</v>
      </c>
      <c r="G37" s="1" t="s">
        <v>218</v>
      </c>
      <c r="J37" s="1" t="s">
        <v>22</v>
      </c>
      <c r="K37" s="1" t="s">
        <v>219</v>
      </c>
      <c r="L37" s="1" t="s">
        <v>220</v>
      </c>
      <c r="M37" s="1" t="s">
        <v>221</v>
      </c>
      <c r="N37" s="1" t="s">
        <v>222</v>
      </c>
    </row>
    <row r="38" spans="1:16" x14ac:dyDescent="0.3">
      <c r="A38" s="1" t="s">
        <v>15</v>
      </c>
      <c r="B38" s="1" t="s">
        <v>16</v>
      </c>
      <c r="C38" s="1" t="s">
        <v>223</v>
      </c>
      <c r="D38" s="1" t="s">
        <v>18</v>
      </c>
      <c r="E38" s="1" t="s">
        <v>19</v>
      </c>
      <c r="F38" s="1" t="s">
        <v>224</v>
      </c>
      <c r="G38" s="1" t="s">
        <v>225</v>
      </c>
      <c r="J38" s="1" t="s">
        <v>22</v>
      </c>
      <c r="K38" s="1" t="s">
        <v>226</v>
      </c>
      <c r="L38" s="1" t="s">
        <v>24</v>
      </c>
      <c r="M38" s="1" t="s">
        <v>227</v>
      </c>
      <c r="N38" s="1" t="s">
        <v>228</v>
      </c>
      <c r="P38" s="2">
        <f t="shared" ref="P38:P40" si="6">F38/G38</f>
        <v>0.15643664745787439</v>
      </c>
    </row>
    <row r="39" spans="1:16" x14ac:dyDescent="0.3">
      <c r="A39" s="1" t="s">
        <v>15</v>
      </c>
      <c r="B39" s="1" t="s">
        <v>16</v>
      </c>
      <c r="C39" s="1" t="s">
        <v>229</v>
      </c>
      <c r="D39" s="1" t="s">
        <v>18</v>
      </c>
      <c r="E39" s="1" t="s">
        <v>19</v>
      </c>
      <c r="F39" s="1" t="s">
        <v>230</v>
      </c>
      <c r="G39" s="1" t="s">
        <v>231</v>
      </c>
      <c r="J39" s="1" t="s">
        <v>22</v>
      </c>
      <c r="K39" s="1" t="s">
        <v>232</v>
      </c>
      <c r="L39" s="1" t="s">
        <v>24</v>
      </c>
      <c r="M39" s="1" t="s">
        <v>227</v>
      </c>
      <c r="N39" s="1" t="s">
        <v>233</v>
      </c>
      <c r="P39" s="2">
        <f t="shared" si="6"/>
        <v>0.16753062499999999</v>
      </c>
    </row>
    <row r="40" spans="1:16" x14ac:dyDescent="0.3">
      <c r="A40" s="1" t="s">
        <v>15</v>
      </c>
      <c r="B40" s="1" t="s">
        <v>16</v>
      </c>
      <c r="C40" s="1" t="s">
        <v>234</v>
      </c>
      <c r="D40" s="1" t="s">
        <v>18</v>
      </c>
      <c r="E40" s="1" t="s">
        <v>19</v>
      </c>
      <c r="F40" s="1" t="s">
        <v>235</v>
      </c>
      <c r="G40" s="1" t="s">
        <v>236</v>
      </c>
      <c r="J40" s="1" t="s">
        <v>22</v>
      </c>
      <c r="K40" s="1" t="s">
        <v>237</v>
      </c>
      <c r="L40" s="1" t="s">
        <v>24</v>
      </c>
      <c r="M40" s="1" t="s">
        <v>227</v>
      </c>
      <c r="N40" s="1" t="s">
        <v>238</v>
      </c>
      <c r="P40" s="2">
        <f t="shared" si="6"/>
        <v>6.1841109530583221E-2</v>
      </c>
    </row>
    <row r="41" spans="1:16" x14ac:dyDescent="0.3">
      <c r="A41" s="1" t="s">
        <v>15</v>
      </c>
      <c r="B41" s="1" t="s">
        <v>16</v>
      </c>
      <c r="C41" s="1" t="s">
        <v>239</v>
      </c>
      <c r="D41" s="1" t="s">
        <v>71</v>
      </c>
      <c r="E41" s="1" t="s">
        <v>19</v>
      </c>
      <c r="F41" s="1" t="s">
        <v>240</v>
      </c>
      <c r="G41" s="1" t="s">
        <v>241</v>
      </c>
      <c r="J41" s="1" t="s">
        <v>22</v>
      </c>
      <c r="K41" s="1" t="s">
        <v>242</v>
      </c>
      <c r="L41" s="1" t="s">
        <v>220</v>
      </c>
      <c r="M41" s="1" t="s">
        <v>221</v>
      </c>
      <c r="N41" s="1" t="s">
        <v>243</v>
      </c>
    </row>
    <row r="42" spans="1:16" x14ac:dyDescent="0.3">
      <c r="A42" s="1" t="s">
        <v>15</v>
      </c>
      <c r="B42" s="1" t="s">
        <v>16</v>
      </c>
      <c r="C42" s="1" t="s">
        <v>244</v>
      </c>
      <c r="D42" s="1" t="s">
        <v>18</v>
      </c>
      <c r="E42" s="1" t="s">
        <v>19</v>
      </c>
      <c r="F42" s="1" t="s">
        <v>245</v>
      </c>
      <c r="G42" s="1" t="s">
        <v>246</v>
      </c>
      <c r="J42" s="1" t="s">
        <v>22</v>
      </c>
      <c r="K42" s="1" t="s">
        <v>247</v>
      </c>
      <c r="L42" s="1" t="s">
        <v>220</v>
      </c>
      <c r="M42" s="1" t="s">
        <v>221</v>
      </c>
      <c r="N42" s="1" t="s">
        <v>248</v>
      </c>
      <c r="P42" s="2">
        <f>F42/G42</f>
        <v>5.6403853177501823E-2</v>
      </c>
    </row>
    <row r="43" spans="1:16" x14ac:dyDescent="0.3">
      <c r="A43" s="1" t="s">
        <v>15</v>
      </c>
      <c r="B43" s="1" t="s">
        <v>16</v>
      </c>
      <c r="C43" s="1" t="s">
        <v>249</v>
      </c>
      <c r="D43" s="1" t="s">
        <v>71</v>
      </c>
      <c r="E43" s="1" t="s">
        <v>19</v>
      </c>
      <c r="F43" s="1" t="s">
        <v>250</v>
      </c>
      <c r="G43" s="1" t="s">
        <v>251</v>
      </c>
      <c r="J43" s="1" t="s">
        <v>22</v>
      </c>
      <c r="K43" s="1" t="s">
        <v>252</v>
      </c>
      <c r="L43" s="1" t="s">
        <v>24</v>
      </c>
      <c r="M43" s="1" t="s">
        <v>47</v>
      </c>
      <c r="N43" s="1" t="s">
        <v>253</v>
      </c>
    </row>
    <row r="44" spans="1:16" x14ac:dyDescent="0.3">
      <c r="A44" s="1" t="s">
        <v>15</v>
      </c>
      <c r="B44" s="1" t="s">
        <v>16</v>
      </c>
      <c r="C44" s="1" t="s">
        <v>254</v>
      </c>
      <c r="D44" s="1" t="s">
        <v>71</v>
      </c>
      <c r="E44" s="1" t="s">
        <v>19</v>
      </c>
      <c r="F44" s="1" t="s">
        <v>255</v>
      </c>
      <c r="G44" s="1" t="s">
        <v>256</v>
      </c>
      <c r="J44" s="1" t="s">
        <v>22</v>
      </c>
      <c r="K44" s="1" t="s">
        <v>257</v>
      </c>
      <c r="L44" s="1" t="s">
        <v>24</v>
      </c>
      <c r="M44" s="1" t="s">
        <v>47</v>
      </c>
      <c r="N44" s="1" t="s">
        <v>258</v>
      </c>
    </row>
    <row r="45" spans="1:16" x14ac:dyDescent="0.3">
      <c r="A45" s="1" t="s">
        <v>15</v>
      </c>
      <c r="B45" s="1" t="s">
        <v>16</v>
      </c>
      <c r="C45" s="1" t="s">
        <v>259</v>
      </c>
      <c r="D45" s="1" t="s">
        <v>18</v>
      </c>
      <c r="E45" s="1" t="s">
        <v>19</v>
      </c>
      <c r="F45" s="1" t="s">
        <v>260</v>
      </c>
      <c r="G45" s="1" t="s">
        <v>261</v>
      </c>
      <c r="J45" s="1" t="s">
        <v>22</v>
      </c>
      <c r="K45" s="1" t="s">
        <v>262</v>
      </c>
      <c r="L45" s="1" t="s">
        <v>24</v>
      </c>
      <c r="M45" s="1" t="s">
        <v>47</v>
      </c>
      <c r="N45" s="1" t="s">
        <v>263</v>
      </c>
      <c r="P45" s="2">
        <f>F45/G45</f>
        <v>8.5918152917721868E-2</v>
      </c>
    </row>
  </sheetData>
  <autoFilter ref="A2:O4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5A58-34AD-499E-B64F-BBA87395799E}">
  <sheetPr filterMode="1"/>
  <dimension ref="A1:AQ39"/>
  <sheetViews>
    <sheetView tabSelected="1" workbookViewId="0">
      <selection activeCell="W21" sqref="W21"/>
    </sheetView>
  </sheetViews>
  <sheetFormatPr defaultRowHeight="14.4" x14ac:dyDescent="0.3"/>
  <cols>
    <col min="1" max="1" width="12.77734375" customWidth="1"/>
    <col min="2" max="2" width="15.6640625" customWidth="1"/>
    <col min="3" max="3" width="11.33203125" customWidth="1"/>
    <col min="6" max="6" width="11.44140625" customWidth="1"/>
    <col min="9" max="9" width="10.77734375" customWidth="1"/>
    <col min="13" max="13" width="24.6640625" customWidth="1"/>
    <col min="16" max="16" width="17.6640625" customWidth="1"/>
    <col min="18" max="18" width="10.6640625" customWidth="1"/>
    <col min="19" max="19" width="10.5546875" bestFit="1" customWidth="1"/>
    <col min="23" max="23" width="13" customWidth="1"/>
    <col min="24" max="24" width="27" customWidth="1"/>
    <col min="27" max="27" width="46.44140625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265</v>
      </c>
      <c r="E1" s="1" t="s">
        <v>4</v>
      </c>
      <c r="F1" s="1" t="s">
        <v>5</v>
      </c>
      <c r="G1" s="1"/>
      <c r="H1" s="1" t="s">
        <v>6</v>
      </c>
      <c r="I1" s="1"/>
      <c r="J1" s="1" t="s">
        <v>291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284</v>
      </c>
      <c r="S1" s="1" t="s">
        <v>264</v>
      </c>
      <c r="T1" s="1" t="s">
        <v>271</v>
      </c>
      <c r="U1" s="1" t="s">
        <v>272</v>
      </c>
      <c r="V1" s="1" t="s">
        <v>285</v>
      </c>
      <c r="W1" s="1" t="s">
        <v>281</v>
      </c>
      <c r="X1" s="1" t="s">
        <v>322</v>
      </c>
      <c r="Z1" s="1" t="s">
        <v>324</v>
      </c>
      <c r="AA1" s="1" t="s">
        <v>323</v>
      </c>
    </row>
    <row r="2" spans="1:43" x14ac:dyDescent="0.3">
      <c r="A2" s="1" t="s">
        <v>15</v>
      </c>
      <c r="B2" s="1" t="s">
        <v>16</v>
      </c>
      <c r="C2" s="1" t="s">
        <v>49</v>
      </c>
      <c r="D2" s="1" t="s">
        <v>18</v>
      </c>
      <c r="E2" s="1" t="s">
        <v>19</v>
      </c>
      <c r="F2" s="1" t="s">
        <v>50</v>
      </c>
      <c r="G2" s="3">
        <f>VALUE(F2)</f>
        <v>4407.49</v>
      </c>
      <c r="H2" s="3" t="s">
        <v>51</v>
      </c>
      <c r="I2" s="3">
        <f>VALUE(H2)</f>
        <v>25798</v>
      </c>
      <c r="L2" s="1" t="s">
        <v>22</v>
      </c>
      <c r="M2" s="1" t="s">
        <v>52</v>
      </c>
      <c r="N2" s="1" t="s">
        <v>24</v>
      </c>
      <c r="O2" s="1" t="s">
        <v>47</v>
      </c>
      <c r="P2" s="1" t="s">
        <v>53</v>
      </c>
      <c r="R2" s="2">
        <f>G2/I2</f>
        <v>0.17084618962710288</v>
      </c>
      <c r="S2" s="4">
        <f>H2*0.4</f>
        <v>10319.200000000001</v>
      </c>
      <c r="T2">
        <v>0.18</v>
      </c>
      <c r="U2" t="s">
        <v>276</v>
      </c>
      <c r="V2" t="s">
        <v>275</v>
      </c>
      <c r="W2">
        <v>84179</v>
      </c>
    </row>
    <row r="3" spans="1:43" hidden="1" x14ac:dyDescent="0.3">
      <c r="A3" s="1" t="s">
        <v>15</v>
      </c>
      <c r="B3" s="1" t="s">
        <v>16</v>
      </c>
      <c r="C3" s="1" t="s">
        <v>135</v>
      </c>
      <c r="D3" s="1" t="s">
        <v>18</v>
      </c>
      <c r="E3" s="1" t="s">
        <v>19</v>
      </c>
      <c r="F3" s="1" t="s">
        <v>136</v>
      </c>
      <c r="G3" s="3">
        <f>VALUE(F3)</f>
        <v>78878.080000000002</v>
      </c>
      <c r="H3" s="3" t="s">
        <v>137</v>
      </c>
      <c r="I3" s="3">
        <f>VALUE(H3)</f>
        <v>1476471</v>
      </c>
      <c r="L3" s="1" t="s">
        <v>22</v>
      </c>
      <c r="M3" s="1" t="s">
        <v>138</v>
      </c>
      <c r="N3" s="1" t="s">
        <v>139</v>
      </c>
      <c r="O3" s="1" t="s">
        <v>140</v>
      </c>
      <c r="P3" s="1" t="s">
        <v>141</v>
      </c>
      <c r="R3" s="2">
        <v>5.3423385897860505E-2</v>
      </c>
      <c r="S3" s="4">
        <f>H3*0.4</f>
        <v>590588.4</v>
      </c>
    </row>
    <row r="4" spans="1:43" x14ac:dyDescent="0.3">
      <c r="A4" s="1" t="s">
        <v>15</v>
      </c>
      <c r="B4" s="1" t="s">
        <v>16</v>
      </c>
      <c r="C4" s="1" t="s">
        <v>165</v>
      </c>
      <c r="D4" s="1" t="s">
        <v>18</v>
      </c>
      <c r="E4" s="1" t="s">
        <v>19</v>
      </c>
      <c r="F4" s="1" t="s">
        <v>166</v>
      </c>
      <c r="G4" s="3">
        <f>VALUE(F4)</f>
        <v>3028.41</v>
      </c>
      <c r="H4" s="3" t="s">
        <v>167</v>
      </c>
      <c r="I4" s="3">
        <f>VALUE(H4)</f>
        <v>26330</v>
      </c>
      <c r="L4" s="1" t="s">
        <v>22</v>
      </c>
      <c r="M4" s="1" t="s">
        <v>168</v>
      </c>
      <c r="N4" s="1" t="s">
        <v>24</v>
      </c>
      <c r="O4" s="1" t="s">
        <v>157</v>
      </c>
      <c r="P4" s="1" t="s">
        <v>169</v>
      </c>
      <c r="R4" s="2">
        <f t="shared" ref="R4:R18" si="0">G4/I4</f>
        <v>0.11501747056589441</v>
      </c>
      <c r="S4" s="4">
        <f>H4*0.4</f>
        <v>10532</v>
      </c>
      <c r="U4" t="s">
        <v>276</v>
      </c>
      <c r="V4" t="s">
        <v>275</v>
      </c>
    </row>
    <row r="5" spans="1:43" x14ac:dyDescent="0.3">
      <c r="A5" s="1" t="s">
        <v>15</v>
      </c>
      <c r="B5" s="1" t="s">
        <v>16</v>
      </c>
      <c r="C5" s="1" t="s">
        <v>96</v>
      </c>
      <c r="D5" s="1" t="s">
        <v>18</v>
      </c>
      <c r="E5" s="1" t="s">
        <v>19</v>
      </c>
      <c r="F5" s="1" t="s">
        <v>97</v>
      </c>
      <c r="G5" s="3">
        <f>VALUE(F5)</f>
        <v>3686.29</v>
      </c>
      <c r="H5" s="3" t="s">
        <v>98</v>
      </c>
      <c r="I5" s="3">
        <f>VALUE(H5)</f>
        <v>28067</v>
      </c>
      <c r="L5" s="1" t="s">
        <v>22</v>
      </c>
      <c r="M5" s="1" t="s">
        <v>99</v>
      </c>
      <c r="N5" s="1" t="s">
        <v>24</v>
      </c>
      <c r="O5" s="1" t="s">
        <v>25</v>
      </c>
      <c r="P5" s="1" t="s">
        <v>100</v>
      </c>
      <c r="R5" s="2">
        <f t="shared" si="0"/>
        <v>0.1313389389674707</v>
      </c>
      <c r="S5" s="4">
        <f>H5*0.4</f>
        <v>11226.800000000001</v>
      </c>
      <c r="T5">
        <v>0.19</v>
      </c>
      <c r="U5" t="s">
        <v>276</v>
      </c>
      <c r="V5" t="s">
        <v>275</v>
      </c>
      <c r="W5">
        <v>75512</v>
      </c>
      <c r="Y5" s="7" t="s">
        <v>286</v>
      </c>
    </row>
    <row r="6" spans="1:43" x14ac:dyDescent="0.3">
      <c r="A6" s="1" t="s">
        <v>15</v>
      </c>
      <c r="B6" s="1" t="s">
        <v>16</v>
      </c>
      <c r="C6" s="1" t="s">
        <v>54</v>
      </c>
      <c r="D6" s="1" t="s">
        <v>18</v>
      </c>
      <c r="E6" s="1" t="s">
        <v>19</v>
      </c>
      <c r="F6" s="1" t="s">
        <v>55</v>
      </c>
      <c r="G6" s="3">
        <f>VALUE(F6)</f>
        <v>5262.28</v>
      </c>
      <c r="H6" s="3" t="s">
        <v>56</v>
      </c>
      <c r="I6" s="3">
        <f>VALUE(H6)</f>
        <v>30438</v>
      </c>
      <c r="L6" s="1" t="s">
        <v>22</v>
      </c>
      <c r="M6" s="1" t="s">
        <v>57</v>
      </c>
      <c r="N6" s="1" t="s">
        <v>24</v>
      </c>
      <c r="O6" s="1" t="s">
        <v>47</v>
      </c>
      <c r="P6" s="1" t="s">
        <v>58</v>
      </c>
      <c r="R6" s="2">
        <f t="shared" si="0"/>
        <v>0.17288520927787632</v>
      </c>
      <c r="S6" s="4">
        <f>H6*0.4</f>
        <v>12175.2</v>
      </c>
      <c r="T6">
        <v>0.14000000000000001</v>
      </c>
      <c r="U6" t="s">
        <v>276</v>
      </c>
      <c r="V6" t="s">
        <v>275</v>
      </c>
      <c r="W6">
        <v>66984</v>
      </c>
    </row>
    <row r="7" spans="1:43" ht="38.4" customHeight="1" x14ac:dyDescent="0.3">
      <c r="A7" s="9" t="s">
        <v>15</v>
      </c>
      <c r="B7" s="9" t="s">
        <v>16</v>
      </c>
      <c r="C7" s="9" t="s">
        <v>229</v>
      </c>
      <c r="D7" s="9" t="s">
        <v>18</v>
      </c>
      <c r="E7" s="9" t="s">
        <v>19</v>
      </c>
      <c r="F7" s="9" t="s">
        <v>230</v>
      </c>
      <c r="G7" s="10">
        <f>VALUE(F7)</f>
        <v>5360.98</v>
      </c>
      <c r="H7" s="10" t="s">
        <v>231</v>
      </c>
      <c r="I7" s="10">
        <f>VALUE(H7)</f>
        <v>32000</v>
      </c>
      <c r="J7" s="8"/>
      <c r="K7" s="8"/>
      <c r="L7" s="9" t="s">
        <v>22</v>
      </c>
      <c r="M7" s="9" t="s">
        <v>232</v>
      </c>
      <c r="N7" s="9" t="s">
        <v>24</v>
      </c>
      <c r="O7" s="9" t="s">
        <v>227</v>
      </c>
      <c r="P7" s="9" t="s">
        <v>233</v>
      </c>
      <c r="Q7" s="8">
        <f>I7*0.25</f>
        <v>8000</v>
      </c>
      <c r="R7" s="11">
        <f t="shared" si="0"/>
        <v>0.16753062499999999</v>
      </c>
      <c r="S7" s="12">
        <f>H7*0.3</f>
        <v>9600</v>
      </c>
      <c r="T7" s="8">
        <v>0.27</v>
      </c>
      <c r="U7" s="8" t="s">
        <v>277</v>
      </c>
      <c r="V7" s="8" t="s">
        <v>287</v>
      </c>
      <c r="W7" s="8" t="s">
        <v>302</v>
      </c>
      <c r="X7" s="8" t="s">
        <v>288</v>
      </c>
      <c r="Y7" s="13" t="s">
        <v>286</v>
      </c>
      <c r="Z7" s="8" t="s">
        <v>325</v>
      </c>
      <c r="AA7" s="14" t="s">
        <v>289</v>
      </c>
      <c r="AB7" s="19" t="s">
        <v>306</v>
      </c>
      <c r="AI7" s="5" t="s">
        <v>308</v>
      </c>
      <c r="AQ7" s="20" t="s">
        <v>309</v>
      </c>
    </row>
    <row r="8" spans="1:43" x14ac:dyDescent="0.3">
      <c r="A8" s="1" t="s">
        <v>15</v>
      </c>
      <c r="B8" s="1" t="s">
        <v>16</v>
      </c>
      <c r="C8" s="1" t="s">
        <v>43</v>
      </c>
      <c r="D8" s="1" t="s">
        <v>18</v>
      </c>
      <c r="E8" s="1" t="s">
        <v>19</v>
      </c>
      <c r="F8" s="1" t="s">
        <v>44</v>
      </c>
      <c r="G8" s="3">
        <f>VALUE(F8)</f>
        <v>4195.7</v>
      </c>
      <c r="H8" s="3" t="s">
        <v>45</v>
      </c>
      <c r="I8" s="3">
        <f>VALUE(H8)</f>
        <v>35880</v>
      </c>
      <c r="L8" s="1" t="s">
        <v>22</v>
      </c>
      <c r="M8" s="1" t="s">
        <v>46</v>
      </c>
      <c r="N8" s="1" t="s">
        <v>24</v>
      </c>
      <c r="O8" s="1" t="s">
        <v>47</v>
      </c>
      <c r="P8" s="1" t="s">
        <v>48</v>
      </c>
      <c r="R8" s="2">
        <f t="shared" si="0"/>
        <v>0.11693701226309922</v>
      </c>
      <c r="S8" s="4">
        <f>H8*0.4</f>
        <v>14352</v>
      </c>
      <c r="U8" t="s">
        <v>278</v>
      </c>
      <c r="V8" t="s">
        <v>275</v>
      </c>
      <c r="W8">
        <v>89984</v>
      </c>
    </row>
    <row r="9" spans="1:43" x14ac:dyDescent="0.3">
      <c r="A9" s="9" t="s">
        <v>15</v>
      </c>
      <c r="B9" s="9" t="s">
        <v>16</v>
      </c>
      <c r="C9" s="9" t="s">
        <v>106</v>
      </c>
      <c r="D9" s="9" t="s">
        <v>18</v>
      </c>
      <c r="E9" s="9" t="s">
        <v>19</v>
      </c>
      <c r="F9" s="9" t="s">
        <v>107</v>
      </c>
      <c r="G9" s="10">
        <f>VALUE(F9)</f>
        <v>4639.57</v>
      </c>
      <c r="H9" s="10" t="s">
        <v>108</v>
      </c>
      <c r="I9" s="10">
        <f>VALUE(H9)</f>
        <v>43100</v>
      </c>
      <c r="J9" s="15" t="s">
        <v>290</v>
      </c>
      <c r="K9" s="8"/>
      <c r="L9" s="9" t="s">
        <v>22</v>
      </c>
      <c r="M9" s="9" t="s">
        <v>109</v>
      </c>
      <c r="N9" s="9" t="s">
        <v>24</v>
      </c>
      <c r="O9" s="9" t="s">
        <v>31</v>
      </c>
      <c r="P9" s="9" t="s">
        <v>110</v>
      </c>
      <c r="Q9" s="8">
        <f>I9*0.25</f>
        <v>10775</v>
      </c>
      <c r="R9" s="11">
        <f t="shared" si="0"/>
        <v>0.10764663573085846</v>
      </c>
      <c r="S9" s="12">
        <f>H9*0.4</f>
        <v>17240</v>
      </c>
      <c r="T9" s="8" t="s">
        <v>292</v>
      </c>
      <c r="U9" s="8" t="s">
        <v>278</v>
      </c>
      <c r="V9" s="8" t="s">
        <v>275</v>
      </c>
      <c r="W9" s="8">
        <v>44800</v>
      </c>
      <c r="X9" s="8"/>
      <c r="Y9" s="8" t="s">
        <v>293</v>
      </c>
      <c r="Z9" s="8" t="s">
        <v>325</v>
      </c>
      <c r="AA9" s="15" t="s">
        <v>294</v>
      </c>
    </row>
    <row r="10" spans="1:43" x14ac:dyDescent="0.3">
      <c r="A10" s="1" t="s">
        <v>15</v>
      </c>
      <c r="B10" s="1" t="s">
        <v>16</v>
      </c>
      <c r="C10" s="1" t="s">
        <v>33</v>
      </c>
      <c r="D10" s="1" t="s">
        <v>18</v>
      </c>
      <c r="E10" s="1" t="s">
        <v>19</v>
      </c>
      <c r="F10" s="1" t="s">
        <v>34</v>
      </c>
      <c r="G10" s="3">
        <f>VALUE(F10)</f>
        <v>5396.02</v>
      </c>
      <c r="H10" s="3" t="s">
        <v>35</v>
      </c>
      <c r="I10" s="3">
        <f>VALUE(H10)</f>
        <v>48996</v>
      </c>
      <c r="L10" s="1" t="s">
        <v>22</v>
      </c>
      <c r="M10" s="1" t="s">
        <v>36</v>
      </c>
      <c r="N10" s="1" t="s">
        <v>24</v>
      </c>
      <c r="O10" s="1" t="s">
        <v>31</v>
      </c>
      <c r="P10" s="1" t="s">
        <v>37</v>
      </c>
      <c r="R10" s="2">
        <f t="shared" si="0"/>
        <v>0.11013184749775493</v>
      </c>
      <c r="S10" s="4">
        <f>H10*0.4</f>
        <v>19598.400000000001</v>
      </c>
      <c r="U10" t="s">
        <v>276</v>
      </c>
      <c r="V10" t="s">
        <v>275</v>
      </c>
    </row>
    <row r="11" spans="1:43" x14ac:dyDescent="0.3">
      <c r="A11" s="1" t="s">
        <v>15</v>
      </c>
      <c r="B11" s="1" t="s">
        <v>16</v>
      </c>
      <c r="C11" s="1" t="s">
        <v>38</v>
      </c>
      <c r="D11" s="1" t="s">
        <v>18</v>
      </c>
      <c r="E11" s="1" t="s">
        <v>19</v>
      </c>
      <c r="F11" s="1" t="s">
        <v>39</v>
      </c>
      <c r="G11" s="3">
        <f>VALUE(F11)</f>
        <v>2488.84</v>
      </c>
      <c r="H11" s="3" t="s">
        <v>40</v>
      </c>
      <c r="I11" s="3">
        <f>VALUE(H11)</f>
        <v>54477</v>
      </c>
      <c r="L11" s="1" t="s">
        <v>22</v>
      </c>
      <c r="M11" s="1" t="s">
        <v>41</v>
      </c>
      <c r="N11" s="1" t="s">
        <v>24</v>
      </c>
      <c r="O11" s="1" t="s">
        <v>31</v>
      </c>
      <c r="P11" s="1" t="s">
        <v>42</v>
      </c>
      <c r="R11" s="2">
        <f t="shared" si="0"/>
        <v>4.568606935036805E-2</v>
      </c>
      <c r="S11" s="4">
        <f>H11*0.4</f>
        <v>21790.800000000003</v>
      </c>
      <c r="U11" s="16" t="s">
        <v>276</v>
      </c>
      <c r="V11" t="s">
        <v>275</v>
      </c>
    </row>
    <row r="12" spans="1:43" x14ac:dyDescent="0.3">
      <c r="A12" s="1" t="s">
        <v>15</v>
      </c>
      <c r="B12" s="1" t="s">
        <v>16</v>
      </c>
      <c r="C12" s="1" t="s">
        <v>153</v>
      </c>
      <c r="D12" s="1" t="s">
        <v>18</v>
      </c>
      <c r="E12" s="1" t="s">
        <v>19</v>
      </c>
      <c r="F12" s="1" t="s">
        <v>154</v>
      </c>
      <c r="G12" s="3">
        <f>VALUE(F12)</f>
        <v>7498.39</v>
      </c>
      <c r="H12" s="3" t="s">
        <v>155</v>
      </c>
      <c r="I12" s="3">
        <f>VALUE(H12)</f>
        <v>58552</v>
      </c>
      <c r="L12" s="1" t="s">
        <v>22</v>
      </c>
      <c r="M12" s="1" t="s">
        <v>156</v>
      </c>
      <c r="N12" s="1" t="s">
        <v>24</v>
      </c>
      <c r="O12" s="1" t="s">
        <v>157</v>
      </c>
      <c r="P12" s="1" t="s">
        <v>158</v>
      </c>
      <c r="R12" s="2">
        <f t="shared" si="0"/>
        <v>0.12806377237327504</v>
      </c>
      <c r="S12" s="4">
        <f>H12*0.4</f>
        <v>23420.800000000003</v>
      </c>
      <c r="U12" s="16" t="s">
        <v>276</v>
      </c>
      <c r="V12" t="s">
        <v>275</v>
      </c>
    </row>
    <row r="13" spans="1:43" x14ac:dyDescent="0.3">
      <c r="A13" s="1" t="s">
        <v>15</v>
      </c>
      <c r="B13" s="1" t="s">
        <v>16</v>
      </c>
      <c r="C13" s="1" t="s">
        <v>244</v>
      </c>
      <c r="D13" s="1" t="s">
        <v>18</v>
      </c>
      <c r="E13" s="1" t="s">
        <v>19</v>
      </c>
      <c r="F13" s="1" t="s">
        <v>245</v>
      </c>
      <c r="G13" s="3">
        <f>VALUE(F13)</f>
        <v>3706.41</v>
      </c>
      <c r="H13" s="3" t="s">
        <v>246</v>
      </c>
      <c r="I13" s="3">
        <f>VALUE(H13)</f>
        <v>65712</v>
      </c>
      <c r="L13" s="1" t="s">
        <v>22</v>
      </c>
      <c r="M13" s="1" t="s">
        <v>247</v>
      </c>
      <c r="N13" s="1" t="s">
        <v>220</v>
      </c>
      <c r="O13" s="1" t="s">
        <v>221</v>
      </c>
      <c r="P13" s="1" t="s">
        <v>248</v>
      </c>
      <c r="R13" s="2">
        <f t="shared" si="0"/>
        <v>5.6403853177501823E-2</v>
      </c>
      <c r="S13" s="4">
        <f>H13*0.4</f>
        <v>26284.800000000003</v>
      </c>
      <c r="U13" s="16" t="s">
        <v>276</v>
      </c>
      <c r="V13" t="s">
        <v>275</v>
      </c>
      <c r="W13" s="5"/>
      <c r="X13" s="5"/>
      <c r="Y13" s="7" t="s">
        <v>286</v>
      </c>
    </row>
    <row r="14" spans="1:43" x14ac:dyDescent="0.3">
      <c r="A14" s="1" t="s">
        <v>15</v>
      </c>
      <c r="B14" s="1" t="s">
        <v>16</v>
      </c>
      <c r="C14" s="1" t="s">
        <v>142</v>
      </c>
      <c r="D14" s="1" t="s">
        <v>18</v>
      </c>
      <c r="E14" s="1" t="s">
        <v>19</v>
      </c>
      <c r="F14" s="1" t="s">
        <v>143</v>
      </c>
      <c r="G14" s="3">
        <f>VALUE(F14)</f>
        <v>5009.18</v>
      </c>
      <c r="H14" s="3" t="s">
        <v>144</v>
      </c>
      <c r="I14" s="3">
        <f>VALUE(H14)</f>
        <v>68198</v>
      </c>
      <c r="L14" s="1" t="s">
        <v>22</v>
      </c>
      <c r="M14" s="1" t="s">
        <v>145</v>
      </c>
      <c r="N14" s="1" t="s">
        <v>139</v>
      </c>
      <c r="O14" s="1" t="s">
        <v>140</v>
      </c>
      <c r="P14" s="1" t="s">
        <v>146</v>
      </c>
      <c r="R14" s="2">
        <f t="shared" si="0"/>
        <v>7.3450541071585676E-2</v>
      </c>
      <c r="S14" s="4">
        <f>H14*0.4</f>
        <v>27279.200000000001</v>
      </c>
      <c r="T14" t="s">
        <v>295</v>
      </c>
      <c r="U14" s="16" t="s">
        <v>278</v>
      </c>
      <c r="V14" t="s">
        <v>275</v>
      </c>
      <c r="W14">
        <v>106900</v>
      </c>
      <c r="Y14" s="8" t="s">
        <v>293</v>
      </c>
      <c r="AA14" s="15" t="s">
        <v>296</v>
      </c>
      <c r="AB14" t="s">
        <v>297</v>
      </c>
    </row>
    <row r="15" spans="1:43" x14ac:dyDescent="0.3">
      <c r="A15" s="9" t="s">
        <v>15</v>
      </c>
      <c r="B15" s="9" t="s">
        <v>16</v>
      </c>
      <c r="C15" s="9" t="s">
        <v>101</v>
      </c>
      <c r="D15" s="9" t="s">
        <v>18</v>
      </c>
      <c r="E15" s="9" t="s">
        <v>19</v>
      </c>
      <c r="F15" s="9" t="s">
        <v>102</v>
      </c>
      <c r="G15" s="10">
        <f>VALUE(F15)</f>
        <v>5553.2</v>
      </c>
      <c r="H15" s="10" t="s">
        <v>103</v>
      </c>
      <c r="I15" s="10">
        <f>VALUE(H15)</f>
        <v>70144</v>
      </c>
      <c r="J15" s="8"/>
      <c r="K15" s="8"/>
      <c r="L15" s="9" t="s">
        <v>22</v>
      </c>
      <c r="M15" s="9" t="s">
        <v>104</v>
      </c>
      <c r="N15" s="9" t="s">
        <v>24</v>
      </c>
      <c r="O15" s="9" t="s">
        <v>25</v>
      </c>
      <c r="P15" s="9" t="s">
        <v>105</v>
      </c>
      <c r="Q15" s="8">
        <f>I15*0.25</f>
        <v>17536</v>
      </c>
      <c r="R15" s="11">
        <f t="shared" si="0"/>
        <v>7.9168567518248176E-2</v>
      </c>
      <c r="S15" s="12">
        <f>H15*0.4</f>
        <v>28057.600000000002</v>
      </c>
      <c r="T15" s="8" t="s">
        <v>298</v>
      </c>
      <c r="U15" s="8" t="s">
        <v>278</v>
      </c>
      <c r="V15" s="8" t="s">
        <v>275</v>
      </c>
      <c r="W15" s="8">
        <v>84500</v>
      </c>
      <c r="X15" s="8"/>
      <c r="Y15" s="8" t="s">
        <v>293</v>
      </c>
      <c r="Z15" s="8" t="s">
        <v>325</v>
      </c>
    </row>
    <row r="16" spans="1:43" x14ac:dyDescent="0.3">
      <c r="A16" s="1" t="s">
        <v>15</v>
      </c>
      <c r="B16" s="1" t="s">
        <v>16</v>
      </c>
      <c r="C16" s="1" t="s">
        <v>234</v>
      </c>
      <c r="D16" s="1" t="s">
        <v>18</v>
      </c>
      <c r="E16" s="1" t="s">
        <v>19</v>
      </c>
      <c r="F16" s="1" t="s">
        <v>235</v>
      </c>
      <c r="G16" s="3">
        <f>VALUE(F16)</f>
        <v>4347.43</v>
      </c>
      <c r="H16" s="3" t="s">
        <v>236</v>
      </c>
      <c r="I16" s="3">
        <f>VALUE(H16)</f>
        <v>70300</v>
      </c>
      <c r="L16" s="1" t="s">
        <v>22</v>
      </c>
      <c r="M16" s="1" t="s">
        <v>237</v>
      </c>
      <c r="N16" s="1" t="s">
        <v>24</v>
      </c>
      <c r="O16" s="1" t="s">
        <v>227</v>
      </c>
      <c r="P16" s="1" t="s">
        <v>238</v>
      </c>
      <c r="R16" s="2">
        <f t="shared" si="0"/>
        <v>6.1841109530583221E-2</v>
      </c>
      <c r="S16" s="4">
        <f>H16*0.4</f>
        <v>28120</v>
      </c>
      <c r="U16" s="16" t="s">
        <v>276</v>
      </c>
      <c r="V16" t="s">
        <v>275</v>
      </c>
    </row>
    <row r="17" spans="1:22" x14ac:dyDescent="0.3">
      <c r="A17" s="1" t="s">
        <v>15</v>
      </c>
      <c r="B17" s="1" t="s">
        <v>16</v>
      </c>
      <c r="C17" s="1" t="s">
        <v>259</v>
      </c>
      <c r="D17" s="1" t="s">
        <v>18</v>
      </c>
      <c r="E17" s="1" t="s">
        <v>19</v>
      </c>
      <c r="F17" s="1" t="s">
        <v>260</v>
      </c>
      <c r="G17" s="3">
        <f>VALUE(F17)</f>
        <v>6378.22</v>
      </c>
      <c r="H17" s="3" t="s">
        <v>261</v>
      </c>
      <c r="I17" s="3">
        <f>VALUE(H17)</f>
        <v>74236</v>
      </c>
      <c r="L17" s="1" t="s">
        <v>22</v>
      </c>
      <c r="M17" s="1" t="s">
        <v>262</v>
      </c>
      <c r="N17" s="1" t="s">
        <v>24</v>
      </c>
      <c r="O17" s="1" t="s">
        <v>47</v>
      </c>
      <c r="P17" s="1" t="s">
        <v>263</v>
      </c>
      <c r="R17" s="2">
        <f t="shared" si="0"/>
        <v>8.5918152917721868E-2</v>
      </c>
      <c r="S17" s="4">
        <f>H17*0.4</f>
        <v>29694.400000000001</v>
      </c>
      <c r="U17" s="16" t="s">
        <v>276</v>
      </c>
      <c r="V17" t="s">
        <v>275</v>
      </c>
    </row>
    <row r="18" spans="1:22" x14ac:dyDescent="0.3">
      <c r="A18" s="1" t="s">
        <v>15</v>
      </c>
      <c r="B18" s="1" t="s">
        <v>16</v>
      </c>
      <c r="C18" s="1" t="s">
        <v>193</v>
      </c>
      <c r="D18" s="1" t="s">
        <v>18</v>
      </c>
      <c r="E18" s="1" t="s">
        <v>19</v>
      </c>
      <c r="F18" s="1" t="s">
        <v>194</v>
      </c>
      <c r="G18" s="3">
        <f>VALUE(F18)</f>
        <v>7632.02</v>
      </c>
      <c r="H18" s="3" t="s">
        <v>195</v>
      </c>
      <c r="I18" s="3">
        <f>VALUE(H18)</f>
        <v>84679</v>
      </c>
      <c r="L18" s="1" t="s">
        <v>22</v>
      </c>
      <c r="M18" s="1" t="s">
        <v>196</v>
      </c>
      <c r="N18" s="1" t="s">
        <v>24</v>
      </c>
      <c r="O18" s="1" t="s">
        <v>197</v>
      </c>
      <c r="P18" s="1" t="s">
        <v>198</v>
      </c>
      <c r="R18" s="2">
        <f t="shared" si="0"/>
        <v>9.0128839499757918E-2</v>
      </c>
      <c r="S18" s="4">
        <f>H18*0.4</f>
        <v>33871.599999999999</v>
      </c>
      <c r="U18" s="16" t="s">
        <v>276</v>
      </c>
      <c r="V18" t="s">
        <v>275</v>
      </c>
    </row>
    <row r="19" spans="1:22" hidden="1" x14ac:dyDescent="0.3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3">
        <f t="shared" ref="G19" si="1">VALUE(F19)</f>
        <v>43284.18</v>
      </c>
      <c r="H19" s="3" t="s">
        <v>21</v>
      </c>
      <c r="I19" s="3">
        <f t="shared" ref="I19" si="2">VALUE(H19)</f>
        <v>181500</v>
      </c>
      <c r="L19" s="1" t="s">
        <v>22</v>
      </c>
      <c r="M19" s="1" t="s">
        <v>23</v>
      </c>
      <c r="N19" s="1" t="s">
        <v>24</v>
      </c>
      <c r="O19" s="1" t="s">
        <v>25</v>
      </c>
      <c r="P19" s="1" t="s">
        <v>26</v>
      </c>
      <c r="R19" s="2">
        <v>0.2384803305785124</v>
      </c>
      <c r="S19" s="4">
        <f t="shared" ref="S19" si="3">H19*0.4</f>
        <v>72600</v>
      </c>
    </row>
    <row r="20" spans="1:22" x14ac:dyDescent="0.3">
      <c r="A20" s="1"/>
      <c r="B20" s="1"/>
      <c r="C20" s="1"/>
      <c r="D20" s="1"/>
      <c r="E20" s="1"/>
      <c r="F20" s="1"/>
      <c r="G20" s="3"/>
      <c r="H20" s="3"/>
      <c r="I20" s="3"/>
      <c r="L20" s="1"/>
      <c r="M20" s="1"/>
      <c r="N20" s="1"/>
      <c r="O20" s="1"/>
      <c r="P20" s="1"/>
      <c r="Q20" s="17">
        <v>0.25</v>
      </c>
      <c r="R20" s="2"/>
      <c r="S20" s="4" t="s">
        <v>304</v>
      </c>
    </row>
    <row r="21" spans="1:22" x14ac:dyDescent="0.3">
      <c r="A21" s="1" t="s">
        <v>305</v>
      </c>
      <c r="B21" s="1" t="s">
        <v>301</v>
      </c>
      <c r="C21" s="1" t="s">
        <v>266</v>
      </c>
      <c r="D21" s="18">
        <v>1417280</v>
      </c>
      <c r="E21" s="1" t="s">
        <v>312</v>
      </c>
      <c r="F21" s="1"/>
      <c r="G21" s="3"/>
      <c r="H21" s="3"/>
      <c r="I21" s="3"/>
      <c r="L21" s="1"/>
      <c r="M21" s="1"/>
      <c r="N21" s="1"/>
      <c r="O21" s="1"/>
      <c r="P21" s="1"/>
      <c r="R21" s="2"/>
      <c r="S21" s="4"/>
    </row>
    <row r="22" spans="1:22" ht="15.6" x14ac:dyDescent="0.3">
      <c r="B22" s="6" t="s">
        <v>313</v>
      </c>
    </row>
    <row r="23" spans="1:22" ht="15.6" x14ac:dyDescent="0.3">
      <c r="B23" s="6"/>
    </row>
    <row r="24" spans="1:22" x14ac:dyDescent="0.3">
      <c r="D24" s="1" t="s">
        <v>314</v>
      </c>
      <c r="R24" t="s">
        <v>299</v>
      </c>
    </row>
    <row r="25" spans="1:22" x14ac:dyDescent="0.3">
      <c r="B25" s="1"/>
      <c r="D25" s="1" t="s">
        <v>267</v>
      </c>
      <c r="R25" t="s">
        <v>300</v>
      </c>
    </row>
    <row r="26" spans="1:22" x14ac:dyDescent="0.3">
      <c r="D26" s="1" t="s">
        <v>273</v>
      </c>
    </row>
    <row r="27" spans="1:22" x14ac:dyDescent="0.3">
      <c r="D27" s="1" t="s">
        <v>268</v>
      </c>
    </row>
    <row r="28" spans="1:22" x14ac:dyDescent="0.3">
      <c r="D28" s="1" t="s">
        <v>269</v>
      </c>
    </row>
    <row r="29" spans="1:22" x14ac:dyDescent="0.3">
      <c r="D29" s="1" t="s">
        <v>279</v>
      </c>
    </row>
    <row r="30" spans="1:22" x14ac:dyDescent="0.3">
      <c r="D30" s="1" t="s">
        <v>280</v>
      </c>
    </row>
    <row r="32" spans="1:22" x14ac:dyDescent="0.3">
      <c r="A32" t="s">
        <v>277</v>
      </c>
      <c r="B32" t="s">
        <v>311</v>
      </c>
      <c r="C32" t="s">
        <v>270</v>
      </c>
      <c r="L32" t="s">
        <v>315</v>
      </c>
    </row>
    <row r="33" spans="1:2" x14ac:dyDescent="0.3">
      <c r="A33" t="s">
        <v>278</v>
      </c>
      <c r="B33" t="s">
        <v>316</v>
      </c>
    </row>
    <row r="34" spans="1:2" x14ac:dyDescent="0.3">
      <c r="A34" t="s">
        <v>276</v>
      </c>
      <c r="B34" t="s">
        <v>317</v>
      </c>
    </row>
    <row r="35" spans="1:2" x14ac:dyDescent="0.3">
      <c r="A35" t="s">
        <v>282</v>
      </c>
      <c r="B35" t="s">
        <v>318</v>
      </c>
    </row>
    <row r="36" spans="1:2" x14ac:dyDescent="0.3">
      <c r="A36" t="s">
        <v>274</v>
      </c>
      <c r="B36" t="s">
        <v>319</v>
      </c>
    </row>
    <row r="37" spans="1:2" x14ac:dyDescent="0.3">
      <c r="A37" t="s">
        <v>283</v>
      </c>
      <c r="B37" t="s">
        <v>320</v>
      </c>
    </row>
    <row r="38" spans="1:2" x14ac:dyDescent="0.3">
      <c r="A38" t="s">
        <v>303</v>
      </c>
      <c r="B38" t="s">
        <v>321</v>
      </c>
    </row>
    <row r="39" spans="1:2" x14ac:dyDescent="0.3">
      <c r="A39" t="s">
        <v>307</v>
      </c>
      <c r="B39" t="s">
        <v>310</v>
      </c>
    </row>
  </sheetData>
  <autoFilter ref="A1:S19" xr:uid="{2EC85A58-34AD-499E-B64F-BBA87395799E}">
    <filterColumn colId="6">
      <customFilters>
        <customFilter operator="lessThan" val="20000"/>
      </customFilters>
    </filterColumn>
    <sortState xmlns:xlrd2="http://schemas.microsoft.com/office/spreadsheetml/2017/richdata2" ref="A2:S18">
      <sortCondition ref="H1:H19"/>
    </sortState>
  </autoFilter>
  <sortState xmlns:xlrd2="http://schemas.microsoft.com/office/spreadsheetml/2017/richdata2" ref="A2:R19">
    <sortCondition ref="R2:R19"/>
  </sortState>
  <hyperlinks>
    <hyperlink ref="AB7" r:id="rId1" xr:uid="{C3C7FD7A-E5FC-41DE-9725-AD15B44D41AB}"/>
    <hyperlink ref="AI7" r:id="rId2" xr:uid="{7ABBCCF7-2BF8-48FB-B5FD-3ADD51BDB92B}"/>
  </hyperlinks>
  <pageMargins left="0.7" right="0.7" top="0.75" bottom="0.75" header="0.3" footer="0.3"/>
  <pageSetup orientation="portrait" horizontalDpi="0" verticalDpi="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FL-Orange_County-Deed-2021-09-1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</dc:creator>
  <cp:lastModifiedBy>Angel Wu</cp:lastModifiedBy>
  <dcterms:created xsi:type="dcterms:W3CDTF">2021-08-12T16:55:26Z</dcterms:created>
  <dcterms:modified xsi:type="dcterms:W3CDTF">2021-08-19T01:57:29Z</dcterms:modified>
</cp:coreProperties>
</file>