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NNEES\BASES DE DONNEES\20201702\SENT\TINE\COMPLEMENTS D'ANALYSE 2019\"/>
    </mc:Choice>
  </mc:AlternateContent>
  <bookViews>
    <workbookView xWindow="0" yWindow="0" windowWidth="20490" windowHeight="6765"/>
  </bookViews>
  <sheets>
    <sheet name="SEMENCE 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1" l="1"/>
  <c r="AB20" i="1" s="1"/>
  <c r="I20" i="1"/>
  <c r="H20" i="1"/>
  <c r="Z19" i="1"/>
  <c r="AB19" i="1" s="1"/>
  <c r="I19" i="1"/>
  <c r="H19" i="1"/>
  <c r="Z18" i="1"/>
  <c r="AB18" i="1" s="1"/>
  <c r="I18" i="1"/>
  <c r="H18" i="1"/>
  <c r="Z17" i="1"/>
  <c r="AB17" i="1" s="1"/>
  <c r="I17" i="1"/>
  <c r="H17" i="1"/>
  <c r="Z16" i="1"/>
  <c r="AB16" i="1" s="1"/>
  <c r="I16" i="1"/>
  <c r="H16" i="1"/>
  <c r="Z15" i="1"/>
  <c r="AB15" i="1" s="1"/>
  <c r="I15" i="1"/>
  <c r="H15" i="1"/>
  <c r="Z14" i="1"/>
  <c r="AB14" i="1" s="1"/>
  <c r="I14" i="1"/>
  <c r="H14" i="1"/>
  <c r="Z13" i="1"/>
  <c r="AB13" i="1" s="1"/>
  <c r="I13" i="1"/>
  <c r="H13" i="1"/>
  <c r="Z12" i="1"/>
  <c r="AB12" i="1" s="1"/>
  <c r="I12" i="1"/>
  <c r="H12" i="1"/>
  <c r="Z11" i="1"/>
  <c r="AB11" i="1" s="1"/>
  <c r="I11" i="1"/>
  <c r="H11" i="1"/>
  <c r="Z10" i="1"/>
  <c r="AB10" i="1" s="1"/>
  <c r="I10" i="1"/>
  <c r="H10" i="1"/>
  <c r="Z9" i="1"/>
  <c r="AB9" i="1" s="1"/>
  <c r="I9" i="1"/>
  <c r="H9" i="1"/>
  <c r="Z8" i="1"/>
  <c r="AB8" i="1" s="1"/>
  <c r="I8" i="1"/>
  <c r="H8" i="1"/>
  <c r="Z7" i="1"/>
  <c r="AB7" i="1" s="1"/>
  <c r="I7" i="1"/>
  <c r="H7" i="1"/>
  <c r="Z6" i="1"/>
  <c r="AB6" i="1" s="1"/>
  <c r="I6" i="1"/>
  <c r="H6" i="1"/>
  <c r="Z5" i="1"/>
  <c r="AB5" i="1" s="1"/>
  <c r="I5" i="1"/>
  <c r="H5" i="1"/>
  <c r="Z4" i="1"/>
  <c r="AB4" i="1" s="1"/>
  <c r="I4" i="1"/>
  <c r="H4" i="1"/>
  <c r="Z3" i="1"/>
  <c r="AB3" i="1" s="1"/>
  <c r="I3" i="1"/>
  <c r="H3" i="1"/>
</calcChain>
</file>

<file path=xl/sharedStrings.xml><?xml version="1.0" encoding="utf-8"?>
<sst xmlns="http://schemas.openxmlformats.org/spreadsheetml/2006/main" count="74" uniqueCount="35">
  <si>
    <t>N°</t>
  </si>
  <si>
    <t>DESIGNATIONS</t>
  </si>
  <si>
    <t>pH (1/2,5)</t>
  </si>
  <si>
    <t>CE (1/5)</t>
  </si>
  <si>
    <t>P/ASS</t>
  </si>
  <si>
    <t>C/TOTAL</t>
  </si>
  <si>
    <t>N/TOTAL</t>
  </si>
  <si>
    <t xml:space="preserve">MO </t>
  </si>
  <si>
    <t>C/N</t>
  </si>
  <si>
    <t>GRANULOMETRIE</t>
  </si>
  <si>
    <t>BASES ECHANGEABLES + CEC (méq/100g)</t>
  </si>
  <si>
    <t>SATURATION (%)</t>
  </si>
  <si>
    <t>Eau</t>
  </si>
  <si>
    <t>µS/cm</t>
  </si>
  <si>
    <t>ppm</t>
  </si>
  <si>
    <t xml:space="preserve"> (%)</t>
  </si>
  <si>
    <t>Argiles (%)</t>
  </si>
  <si>
    <t>Limons (%)</t>
  </si>
  <si>
    <t>Sables  (%)</t>
  </si>
  <si>
    <t>Texture</t>
  </si>
  <si>
    <r>
      <t>Ca</t>
    </r>
    <r>
      <rPr>
        <vertAlign val="superscript"/>
        <sz val="12"/>
        <color rgb="FF000000"/>
        <rFont val="Times New Roman"/>
        <family val="1"/>
      </rPr>
      <t>2+</t>
    </r>
  </si>
  <si>
    <t>Mg2+</t>
  </si>
  <si>
    <t>K+</t>
  </si>
  <si>
    <t>Na+</t>
  </si>
  <si>
    <t>S</t>
  </si>
  <si>
    <t>T=CEC</t>
  </si>
  <si>
    <t>DESHIV 19</t>
  </si>
  <si>
    <t>EASHIV 19</t>
  </si>
  <si>
    <t>LS</t>
  </si>
  <si>
    <t>2K</t>
  </si>
  <si>
    <t>2L</t>
  </si>
  <si>
    <t>2M</t>
  </si>
  <si>
    <t>2N</t>
  </si>
  <si>
    <t>2Q</t>
  </si>
  <si>
    <t>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</si>
</sst>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2" fillId="0" borderId="4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0" borderId="6" xfId="0" applyFont="1" applyFill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2" xfId="0" applyFont="1" applyFill="1" applyBorder="1" applyAlignment="1">
      <alignment horizontal="center" vertical="center" textRotation="180"/>
    </xf>
    <xf numFmtId="164" fontId="3" fillId="0" borderId="0" xfId="0" applyNumberFormat="1" applyFont="1" applyFill="1" applyBorder="1"/>
    <xf numFmtId="164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textRotation="180"/>
    </xf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 textRotation="180"/>
    </xf>
    <xf numFmtId="0" fontId="1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B20"/>
  <sheetViews>
    <sheetView tabSelected="1" topLeftCell="I1" zoomScaleNormal="100" workbookViewId="0">
      <selection activeCell="R7" sqref="R7"/>
    </sheetView>
  </sheetViews>
  <sheetFormatPr baseColWidth="10" defaultRowHeight="15" x14ac:dyDescent="0.25"/>
  <cols>
    <col min="1" max="1" width="11.42578125" style="9" customWidth="1"/>
    <col min="2" max="2" width="19.140625" style="38" customWidth="1"/>
    <col min="3" max="3" width="13.85546875" style="9" customWidth="1"/>
    <col min="4" max="5" width="15.28515625" style="9" customWidth="1"/>
    <col min="6" max="6" width="14" style="9" customWidth="1"/>
    <col min="7" max="7" width="13.42578125" style="9" customWidth="1"/>
    <col min="8" max="8" width="12.85546875" style="9" customWidth="1"/>
    <col min="9" max="9" width="13.7109375" style="9" customWidth="1"/>
    <col min="10" max="11" width="11.42578125" style="9"/>
    <col min="12" max="12" width="14.42578125" style="9" customWidth="1"/>
    <col min="13" max="13" width="19.140625" style="38" customWidth="1"/>
    <col min="14" max="19" width="11.42578125" style="9"/>
    <col min="20" max="20" width="18.42578125" style="9" customWidth="1"/>
    <col min="21" max="21" width="19.140625" style="38" customWidth="1"/>
    <col min="22" max="22" width="11.42578125" style="9"/>
    <col min="23" max="23" width="12.5703125" style="9" customWidth="1"/>
    <col min="24" max="26" width="11.42578125" style="9"/>
    <col min="27" max="27" width="13" style="9" bestFit="1" customWidth="1"/>
    <col min="28" max="28" width="21.42578125" style="9" customWidth="1"/>
    <col min="29" max="16384" width="11.42578125" style="9"/>
  </cols>
  <sheetData>
    <row r="1" spans="1:28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3" t="s">
        <v>7</v>
      </c>
      <c r="I1" s="7" t="s">
        <v>8</v>
      </c>
      <c r="J1" s="8"/>
      <c r="L1" s="1" t="s">
        <v>0</v>
      </c>
      <c r="M1" s="2" t="s">
        <v>1</v>
      </c>
      <c r="N1" s="10" t="s">
        <v>9</v>
      </c>
      <c r="O1" s="11"/>
      <c r="P1" s="11"/>
      <c r="Q1" s="12"/>
      <c r="R1" s="13"/>
      <c r="T1" s="1" t="s">
        <v>0</v>
      </c>
      <c r="U1" s="2" t="s">
        <v>1</v>
      </c>
      <c r="V1" s="14" t="s">
        <v>10</v>
      </c>
      <c r="W1" s="15"/>
      <c r="X1" s="15"/>
      <c r="Y1" s="15"/>
      <c r="Z1" s="15"/>
      <c r="AA1" s="16"/>
      <c r="AB1" s="17" t="s">
        <v>11</v>
      </c>
    </row>
    <row r="2" spans="1:28" ht="18.75" customHeight="1" x14ac:dyDescent="0.25">
      <c r="A2" s="1"/>
      <c r="B2" s="18"/>
      <c r="C2" s="19" t="s">
        <v>12</v>
      </c>
      <c r="D2" s="20" t="s">
        <v>13</v>
      </c>
      <c r="E2" s="20" t="s">
        <v>14</v>
      </c>
      <c r="F2" s="21" t="s">
        <v>15</v>
      </c>
      <c r="G2" s="21" t="s">
        <v>15</v>
      </c>
      <c r="H2" s="20" t="s">
        <v>15</v>
      </c>
      <c r="I2" s="7"/>
      <c r="J2" s="8"/>
      <c r="L2" s="1"/>
      <c r="M2" s="18"/>
      <c r="N2" s="20" t="s">
        <v>16</v>
      </c>
      <c r="O2" s="20" t="s">
        <v>17</v>
      </c>
      <c r="P2" s="20" t="s">
        <v>18</v>
      </c>
      <c r="Q2" s="22" t="s">
        <v>19</v>
      </c>
      <c r="R2" s="13"/>
      <c r="T2" s="1"/>
      <c r="U2" s="18"/>
      <c r="V2" s="23" t="s">
        <v>20</v>
      </c>
      <c r="W2" s="24" t="s">
        <v>21</v>
      </c>
      <c r="X2" s="25" t="s">
        <v>22</v>
      </c>
      <c r="Y2" s="26" t="s">
        <v>23</v>
      </c>
      <c r="Z2" s="27" t="s">
        <v>24</v>
      </c>
      <c r="AA2" s="27" t="s">
        <v>25</v>
      </c>
      <c r="AB2" s="28"/>
    </row>
    <row r="3" spans="1:28" ht="15.75" customHeight="1" x14ac:dyDescent="0.25">
      <c r="A3" s="24">
        <v>1</v>
      </c>
      <c r="B3" s="29" t="s">
        <v>26</v>
      </c>
      <c r="C3" s="20">
        <v>4.01</v>
      </c>
      <c r="D3" s="20">
        <v>46.21</v>
      </c>
      <c r="E3" s="21">
        <v>11.537558325930917</v>
      </c>
      <c r="F3" s="21">
        <v>0.21391834691183834</v>
      </c>
      <c r="G3" s="21">
        <v>2.6780346504891511E-2</v>
      </c>
      <c r="H3" s="20">
        <f>F3/1.724</f>
        <v>0.12408256781429138</v>
      </c>
      <c r="I3" s="20">
        <f>F3/G3</f>
        <v>7.987885700910013</v>
      </c>
      <c r="L3" s="24">
        <v>1</v>
      </c>
      <c r="M3" s="29" t="s">
        <v>26</v>
      </c>
      <c r="N3" s="20">
        <v>3.7406483790527463</v>
      </c>
      <c r="O3" s="20">
        <v>2.5436408977548948</v>
      </c>
      <c r="P3" s="20">
        <v>93.715710723192345</v>
      </c>
      <c r="Q3" s="20" t="s">
        <v>24</v>
      </c>
      <c r="R3" s="30"/>
      <c r="T3" s="24">
        <v>1</v>
      </c>
      <c r="U3" s="29" t="s">
        <v>26</v>
      </c>
      <c r="V3" s="21">
        <v>1.04100065</v>
      </c>
      <c r="W3" s="31">
        <v>5.9265112665000001E-2</v>
      </c>
      <c r="X3" s="21">
        <v>8.4283149779999983E-2</v>
      </c>
      <c r="Y3" s="32">
        <v>2.0361774408000001E-2</v>
      </c>
      <c r="Z3" s="21">
        <f>SUM(V3:Y3)</f>
        <v>1.204910686853</v>
      </c>
      <c r="AA3" s="21">
        <v>1.430501145422703</v>
      </c>
      <c r="AB3" s="20">
        <f t="shared" ref="AB3:AB20" si="0">+Z3/AA3*100</f>
        <v>84.229970084851445</v>
      </c>
    </row>
    <row r="4" spans="1:28" ht="15.75" x14ac:dyDescent="0.25">
      <c r="A4" s="24">
        <v>2</v>
      </c>
      <c r="B4" s="33"/>
      <c r="C4" s="20">
        <v>4.1399999999999997</v>
      </c>
      <c r="D4" s="20">
        <v>27.6</v>
      </c>
      <c r="E4" s="21">
        <v>11.639660612001103</v>
      </c>
      <c r="F4" s="21">
        <v>0.19116107596377041</v>
      </c>
      <c r="G4" s="21">
        <v>1.1477291359239219E-2</v>
      </c>
      <c r="H4" s="20">
        <f t="shared" ref="H4:H20" si="1">F4/1.724</f>
        <v>0.11088229464255825</v>
      </c>
      <c r="I4" s="20">
        <f t="shared" ref="I4:I20" si="2">F4/G4</f>
        <v>16.655591461471939</v>
      </c>
      <c r="L4" s="24">
        <v>2</v>
      </c>
      <c r="M4" s="33"/>
      <c r="N4" s="20">
        <v>7.8718649118456163</v>
      </c>
      <c r="O4" s="20">
        <v>2.4832381425369747</v>
      </c>
      <c r="P4" s="20">
        <v>89.644896945617404</v>
      </c>
      <c r="Q4" s="20" t="s">
        <v>24</v>
      </c>
      <c r="R4" s="30"/>
      <c r="T4" s="24">
        <v>2</v>
      </c>
      <c r="U4" s="33"/>
      <c r="V4" s="21">
        <v>1.08201313</v>
      </c>
      <c r="W4" s="21">
        <v>7.4208056669999994E-2</v>
      </c>
      <c r="X4" s="21">
        <v>6.2552158409999989E-2</v>
      </c>
      <c r="Y4" s="32">
        <v>0.19348177514999998</v>
      </c>
      <c r="Z4" s="21">
        <f t="shared" ref="Z4:Z20" si="3">SUM(V4:Y4)</f>
        <v>1.41225512023</v>
      </c>
      <c r="AA4" s="21">
        <v>2.3296732939741163</v>
      </c>
      <c r="AB4" s="20">
        <f t="shared" si="0"/>
        <v>60.620307743704203</v>
      </c>
    </row>
    <row r="5" spans="1:28" ht="15.75" x14ac:dyDescent="0.25">
      <c r="A5" s="19">
        <v>3</v>
      </c>
      <c r="B5" s="33"/>
      <c r="C5" s="20">
        <v>4.5599999999999996</v>
      </c>
      <c r="D5" s="20">
        <v>16.850000000000001</v>
      </c>
      <c r="E5" s="21">
        <v>5.5135234477899955</v>
      </c>
      <c r="F5" s="21">
        <v>0.18205816758454327</v>
      </c>
      <c r="G5" s="21">
        <v>1.9675356615838663E-2</v>
      </c>
      <c r="H5" s="20">
        <f t="shared" si="1"/>
        <v>0.10560218537386501</v>
      </c>
      <c r="I5" s="20">
        <f t="shared" si="2"/>
        <v>9.2531063674844116</v>
      </c>
      <c r="L5" s="19">
        <v>3</v>
      </c>
      <c r="M5" s="33"/>
      <c r="N5" s="20">
        <v>3.2729977684111535</v>
      </c>
      <c r="O5" s="20">
        <v>2.4547483263074179</v>
      </c>
      <c r="P5" s="20">
        <v>94.272253905281431</v>
      </c>
      <c r="Q5" s="20" t="s">
        <v>24</v>
      </c>
      <c r="R5" s="34"/>
      <c r="S5" s="35"/>
      <c r="T5" s="19">
        <v>3</v>
      </c>
      <c r="U5" s="33"/>
      <c r="V5" s="21">
        <v>0.70562190999999996</v>
      </c>
      <c r="W5" s="21">
        <v>3.8885780000000002E-2</v>
      </c>
      <c r="X5" s="21">
        <v>5.9297271089999999E-2</v>
      </c>
      <c r="Y5" s="21">
        <v>2.6002452555E-2</v>
      </c>
      <c r="Z5" s="21">
        <f t="shared" si="3"/>
        <v>0.82980741364499999</v>
      </c>
      <c r="AA5" s="21">
        <v>0.85830068725362196</v>
      </c>
      <c r="AB5" s="20">
        <f t="shared" si="0"/>
        <v>96.680269044197743</v>
      </c>
    </row>
    <row r="6" spans="1:28" ht="15.75" x14ac:dyDescent="0.25">
      <c r="A6" s="19">
        <v>4</v>
      </c>
      <c r="B6" s="33"/>
      <c r="C6" s="20">
        <v>4.29</v>
      </c>
      <c r="D6" s="20">
        <v>16.97</v>
      </c>
      <c r="E6" s="21">
        <v>3.41796875</v>
      </c>
      <c r="F6" s="21">
        <v>0.20936689272222475</v>
      </c>
      <c r="G6" s="21">
        <v>1.584959282942559E-2</v>
      </c>
      <c r="H6" s="20">
        <f t="shared" si="1"/>
        <v>0.12144251317994476</v>
      </c>
      <c r="I6" s="20">
        <f t="shared" si="2"/>
        <v>13.2096070211674</v>
      </c>
      <c r="L6" s="19">
        <v>4</v>
      </c>
      <c r="M6" s="33"/>
      <c r="N6" s="20">
        <v>7.3991031390139428</v>
      </c>
      <c r="O6" s="20">
        <v>2.1674140508222881</v>
      </c>
      <c r="P6" s="20">
        <v>90.433482810163767</v>
      </c>
      <c r="Q6" s="20" t="s">
        <v>24</v>
      </c>
      <c r="R6" s="34"/>
      <c r="S6" s="35"/>
      <c r="T6" s="19">
        <v>4</v>
      </c>
      <c r="U6" s="33"/>
      <c r="V6" s="21">
        <v>0.77526724300000005</v>
      </c>
      <c r="W6" s="21">
        <v>4.717327625E-2</v>
      </c>
      <c r="X6" s="21">
        <v>4.348146831E-2</v>
      </c>
      <c r="Y6" s="21">
        <v>7.6407921389999994E-2</v>
      </c>
      <c r="Z6" s="21">
        <f t="shared" si="3"/>
        <v>0.94232990895000002</v>
      </c>
      <c r="AA6" s="21">
        <v>1.7765577646580299</v>
      </c>
      <c r="AB6" s="20">
        <f t="shared" si="0"/>
        <v>53.042458156793415</v>
      </c>
    </row>
    <row r="7" spans="1:28" ht="15.75" x14ac:dyDescent="0.25">
      <c r="A7" s="19">
        <v>5</v>
      </c>
      <c r="B7" s="33"/>
      <c r="C7" s="20">
        <v>4.79</v>
      </c>
      <c r="D7" s="20">
        <v>23.55</v>
      </c>
      <c r="E7" s="21">
        <v>3.7109375</v>
      </c>
      <c r="F7" s="21">
        <v>0.22302125529106548</v>
      </c>
      <c r="G7" s="21">
        <v>1.1477291359239219E-2</v>
      </c>
      <c r="H7" s="20">
        <f t="shared" si="1"/>
        <v>0.12936267708298463</v>
      </c>
      <c r="I7" s="20">
        <f t="shared" si="2"/>
        <v>19.431523371717262</v>
      </c>
      <c r="L7" s="19">
        <v>5</v>
      </c>
      <c r="M7" s="33"/>
      <c r="N7" s="20">
        <v>3.2871972318331735</v>
      </c>
      <c r="O7" s="20">
        <v>2.9411764705894781</v>
      </c>
      <c r="P7" s="20">
        <v>93.771626297577342</v>
      </c>
      <c r="Q7" s="20" t="s">
        <v>24</v>
      </c>
      <c r="R7" s="34"/>
      <c r="S7" s="35"/>
      <c r="T7" s="19">
        <v>5</v>
      </c>
      <c r="U7" s="33"/>
      <c r="V7" s="21">
        <v>0.89407824999999996</v>
      </c>
      <c r="W7" s="21">
        <v>8.7011128709999996E-2</v>
      </c>
      <c r="X7" s="21">
        <v>8.3019696180000005E-2</v>
      </c>
      <c r="Y7" s="21">
        <v>2.9079158574000001E-2</v>
      </c>
      <c r="Z7" s="21">
        <f t="shared" si="3"/>
        <v>1.093188233464</v>
      </c>
      <c r="AA7" s="21">
        <v>1.1852723776359537</v>
      </c>
      <c r="AB7" s="20">
        <f t="shared" si="0"/>
        <v>92.23097189224832</v>
      </c>
    </row>
    <row r="8" spans="1:28" ht="15.75" x14ac:dyDescent="0.25">
      <c r="A8" s="19">
        <v>6</v>
      </c>
      <c r="B8" s="36"/>
      <c r="C8" s="20">
        <v>4.07</v>
      </c>
      <c r="D8" s="20">
        <v>25.6</v>
      </c>
      <c r="E8" s="21">
        <v>5.390625</v>
      </c>
      <c r="F8" s="21">
        <v>0.22757270948067906</v>
      </c>
      <c r="G8" s="21">
        <v>1.7489205880745477E-2</v>
      </c>
      <c r="H8" s="20">
        <f t="shared" si="1"/>
        <v>0.13200273171733123</v>
      </c>
      <c r="I8" s="20">
        <f t="shared" si="2"/>
        <v>13.012180829274953</v>
      </c>
      <c r="L8" s="19">
        <v>6</v>
      </c>
      <c r="M8" s="36"/>
      <c r="N8" s="20">
        <v>7.3364834618248871</v>
      </c>
      <c r="O8" s="20">
        <v>2.8351156428752735</v>
      </c>
      <c r="P8" s="20">
        <v>89.828400895299836</v>
      </c>
      <c r="Q8" s="20" t="s">
        <v>24</v>
      </c>
      <c r="R8" s="34"/>
      <c r="S8" s="35"/>
      <c r="T8" s="19">
        <v>6</v>
      </c>
      <c r="U8" s="36"/>
      <c r="V8" s="21">
        <v>0.61306877000000004</v>
      </c>
      <c r="W8" s="21">
        <v>7.2808742489999995E-2</v>
      </c>
      <c r="X8" s="21">
        <v>6.9406309530000002E-2</v>
      </c>
      <c r="Y8" s="21">
        <v>3.0183937035E-2</v>
      </c>
      <c r="Z8" s="21">
        <f t="shared" si="3"/>
        <v>0.7854677590550001</v>
      </c>
      <c r="AA8" s="21">
        <v>1.2261438389337451</v>
      </c>
      <c r="AB8" s="20">
        <f t="shared" si="0"/>
        <v>64.060001291369133</v>
      </c>
    </row>
    <row r="9" spans="1:28" ht="15.75" x14ac:dyDescent="0.25">
      <c r="A9" s="19">
        <v>7</v>
      </c>
      <c r="B9" s="29" t="s">
        <v>27</v>
      </c>
      <c r="C9" s="20">
        <v>4.05</v>
      </c>
      <c r="D9" s="20">
        <v>20.04</v>
      </c>
      <c r="E9" s="21">
        <v>9.62890625</v>
      </c>
      <c r="F9" s="21">
        <v>0.25488143461836055</v>
      </c>
      <c r="G9" s="21">
        <v>1.4756517461878995E-2</v>
      </c>
      <c r="H9" s="20">
        <f t="shared" si="1"/>
        <v>0.14784305952341098</v>
      </c>
      <c r="I9" s="20">
        <f t="shared" si="2"/>
        <v>17.272465219304234</v>
      </c>
      <c r="L9" s="19">
        <v>7</v>
      </c>
      <c r="M9" s="29" t="s">
        <v>27</v>
      </c>
      <c r="N9" s="20">
        <v>5.2566633761098824</v>
      </c>
      <c r="O9" s="20">
        <v>4.5656465942744653</v>
      </c>
      <c r="P9" s="20">
        <v>90.177690029615647</v>
      </c>
      <c r="Q9" s="20" t="s">
        <v>24</v>
      </c>
      <c r="R9" s="34"/>
      <c r="S9" s="35"/>
      <c r="T9" s="19">
        <v>7</v>
      </c>
      <c r="U9" s="29" t="s">
        <v>27</v>
      </c>
      <c r="V9" s="21">
        <v>0.51878166000000003</v>
      </c>
      <c r="W9" s="21">
        <v>7.5135475140000005E-2</v>
      </c>
      <c r="X9" s="21">
        <v>7.0007626049999994E-2</v>
      </c>
      <c r="Y9" s="21">
        <v>2.8646237439000001E-2</v>
      </c>
      <c r="Z9" s="21">
        <f t="shared" si="3"/>
        <v>0.69257099862899996</v>
      </c>
      <c r="AA9" s="21">
        <v>0.89917214855141325</v>
      </c>
      <c r="AB9" s="20">
        <f t="shared" si="0"/>
        <v>77.023181795026403</v>
      </c>
    </row>
    <row r="10" spans="1:28" ht="15.75" x14ac:dyDescent="0.25">
      <c r="A10" s="19">
        <v>8</v>
      </c>
      <c r="B10" s="33"/>
      <c r="C10" s="20">
        <v>4.1500000000000004</v>
      </c>
      <c r="D10" s="20">
        <v>20.03</v>
      </c>
      <c r="E10" s="21">
        <v>4.98046875</v>
      </c>
      <c r="F10" s="21">
        <v>0.21846980110145189</v>
      </c>
      <c r="G10" s="21">
        <v>1.584959282942559E-2</v>
      </c>
      <c r="H10" s="20">
        <f t="shared" si="1"/>
        <v>0.12672262244863799</v>
      </c>
      <c r="I10" s="20">
        <f t="shared" si="2"/>
        <v>13.783937761218155</v>
      </c>
      <c r="L10" s="19">
        <v>8</v>
      </c>
      <c r="M10" s="33"/>
      <c r="N10" s="20">
        <v>9.7884899163798789</v>
      </c>
      <c r="O10" s="20">
        <v>4.9680275454994236</v>
      </c>
      <c r="P10" s="20">
        <v>85.243482538120702</v>
      </c>
      <c r="Q10" s="20" t="s">
        <v>28</v>
      </c>
      <c r="R10" s="34"/>
      <c r="S10" s="35"/>
      <c r="T10" s="19">
        <v>8</v>
      </c>
      <c r="U10" s="33"/>
      <c r="V10" s="21">
        <v>0.70039063000000001</v>
      </c>
      <c r="W10" s="21">
        <v>8.2539913749999999E-2</v>
      </c>
      <c r="X10" s="21">
        <v>9.6642105239999984E-2</v>
      </c>
      <c r="Y10" s="21">
        <v>2.0028161685E-2</v>
      </c>
      <c r="Z10" s="21">
        <f t="shared" si="3"/>
        <v>0.89960081067499997</v>
      </c>
      <c r="AA10" s="21">
        <v>1.1852723776359537</v>
      </c>
      <c r="AB10" s="20">
        <f t="shared" si="0"/>
        <v>75.89823467153343</v>
      </c>
    </row>
    <row r="11" spans="1:28" ht="15.75" x14ac:dyDescent="0.25">
      <c r="A11" s="19">
        <v>9</v>
      </c>
      <c r="B11" s="33"/>
      <c r="C11" s="20">
        <v>4.17</v>
      </c>
      <c r="D11" s="20">
        <v>17.41</v>
      </c>
      <c r="E11" s="21">
        <v>4.1015625</v>
      </c>
      <c r="F11" s="21">
        <v>0.29129306813526923</v>
      </c>
      <c r="G11" s="21">
        <v>3.2792261026397769E-2</v>
      </c>
      <c r="H11" s="20">
        <f t="shared" si="1"/>
        <v>0.16896349659818402</v>
      </c>
      <c r="I11" s="20">
        <f t="shared" si="2"/>
        <v>8.8829821127850348</v>
      </c>
      <c r="L11" s="19">
        <v>9</v>
      </c>
      <c r="M11" s="33"/>
      <c r="N11" s="20">
        <v>5.4366129420255183</v>
      </c>
      <c r="O11" s="20">
        <v>7.7219148424341242</v>
      </c>
      <c r="P11" s="20">
        <v>86.84147221554035</v>
      </c>
      <c r="Q11" s="20" t="s">
        <v>28</v>
      </c>
      <c r="R11" s="34"/>
      <c r="S11" s="35"/>
      <c r="T11" s="19">
        <v>9</v>
      </c>
      <c r="U11" s="33"/>
      <c r="V11" s="21">
        <v>0.65657558000000005</v>
      </c>
      <c r="W11" s="21">
        <v>8.9240866934999996E-2</v>
      </c>
      <c r="X11" s="21">
        <v>7.2841179419999999E-2</v>
      </c>
      <c r="Y11" s="21">
        <v>1.5768517709999999E-2</v>
      </c>
      <c r="Z11" s="21">
        <f t="shared" si="3"/>
        <v>0.83442614406500004</v>
      </c>
      <c r="AA11" s="21">
        <v>1.267015300231537</v>
      </c>
      <c r="AB11" s="20">
        <f t="shared" si="0"/>
        <v>65.857621759777913</v>
      </c>
    </row>
    <row r="12" spans="1:28" ht="15.75" x14ac:dyDescent="0.25">
      <c r="A12" s="19">
        <v>10</v>
      </c>
      <c r="B12" s="33"/>
      <c r="C12" s="20">
        <v>4.25</v>
      </c>
      <c r="D12" s="20">
        <v>20.28</v>
      </c>
      <c r="E12" s="21">
        <v>5.734375</v>
      </c>
      <c r="F12" s="21">
        <v>0.20026398434299758</v>
      </c>
      <c r="G12" s="21">
        <v>1.8035743564518772E-2</v>
      </c>
      <c r="H12" s="20">
        <f t="shared" si="1"/>
        <v>0.1161624039112515</v>
      </c>
      <c r="I12" s="20">
        <f t="shared" si="2"/>
        <v>11.103727640981294</v>
      </c>
      <c r="L12" s="19">
        <v>10</v>
      </c>
      <c r="M12" s="33"/>
      <c r="N12" s="20">
        <v>9.7334602570202584</v>
      </c>
      <c r="O12" s="20">
        <v>8.1151832460737872</v>
      </c>
      <c r="P12" s="20">
        <v>82.151356496905962</v>
      </c>
      <c r="Q12" s="20" t="s">
        <v>28</v>
      </c>
      <c r="R12" s="34"/>
      <c r="S12" s="35"/>
      <c r="T12" s="19">
        <v>10</v>
      </c>
      <c r="U12" s="33"/>
      <c r="V12" s="21">
        <v>0.48232594000000001</v>
      </c>
      <c r="W12" s="21">
        <v>7.5005333699999996E-2</v>
      </c>
      <c r="X12" s="21">
        <v>3.8672981249999995E-2</v>
      </c>
      <c r="Y12" s="21">
        <v>2.2508463042E-2</v>
      </c>
      <c r="Z12" s="21">
        <f t="shared" si="3"/>
        <v>0.61851271799200003</v>
      </c>
      <c r="AA12" s="21">
        <v>1.1852723776359537</v>
      </c>
      <c r="AB12" s="20">
        <f t="shared" si="0"/>
        <v>52.1831715361185</v>
      </c>
    </row>
    <row r="13" spans="1:28" ht="15.75" customHeight="1" x14ac:dyDescent="0.25">
      <c r="A13" s="19">
        <v>11</v>
      </c>
      <c r="B13" s="33"/>
      <c r="C13" s="20">
        <v>4.3</v>
      </c>
      <c r="D13" s="20">
        <v>18.66</v>
      </c>
      <c r="E13" s="21">
        <v>35.15625</v>
      </c>
      <c r="F13" s="21">
        <v>0.31405033908333713</v>
      </c>
      <c r="G13" s="21">
        <v>2.8419959556211401E-2</v>
      </c>
      <c r="H13" s="20">
        <f t="shared" si="1"/>
        <v>0.18216376976991713</v>
      </c>
      <c r="I13" s="20">
        <f t="shared" si="2"/>
        <v>11.050344335015037</v>
      </c>
      <c r="L13" s="19">
        <v>11</v>
      </c>
      <c r="M13" s="33"/>
      <c r="N13" s="20">
        <v>4.1308500477547971</v>
      </c>
      <c r="O13" s="20">
        <v>7.4737344794658318</v>
      </c>
      <c r="P13" s="20">
        <v>88.395415472779376</v>
      </c>
      <c r="Q13" s="20" t="s">
        <v>28</v>
      </c>
      <c r="R13" s="34"/>
      <c r="S13" s="35"/>
      <c r="T13" s="19">
        <v>11</v>
      </c>
      <c r="U13" s="33"/>
      <c r="V13" s="21">
        <v>0.85138979000000004</v>
      </c>
      <c r="W13" s="21">
        <v>4.4057691975E-2</v>
      </c>
      <c r="X13" s="21">
        <v>3.0826730700000003E-2</v>
      </c>
      <c r="Y13" s="21">
        <v>2.6545082889999998E-2</v>
      </c>
      <c r="Z13" s="21">
        <f t="shared" si="3"/>
        <v>0.952819295565</v>
      </c>
      <c r="AA13" s="21">
        <v>1.5939869906138688</v>
      </c>
      <c r="AB13" s="20">
        <f t="shared" si="0"/>
        <v>59.775851445189943</v>
      </c>
    </row>
    <row r="14" spans="1:28" ht="15.75" x14ac:dyDescent="0.25">
      <c r="A14" s="19">
        <v>12</v>
      </c>
      <c r="B14" s="36"/>
      <c r="C14" s="20">
        <v>4.2</v>
      </c>
      <c r="D14" s="20">
        <v>22</v>
      </c>
      <c r="E14" s="21">
        <v>25.87890625</v>
      </c>
      <c r="F14" s="21">
        <v>0.23667561785990623</v>
      </c>
      <c r="G14" s="21">
        <v>1.3116904410559108E-2</v>
      </c>
      <c r="H14" s="20">
        <f t="shared" si="1"/>
        <v>0.1372828409860245</v>
      </c>
      <c r="I14" s="20">
        <f t="shared" si="2"/>
        <v>18.043557416594602</v>
      </c>
      <c r="L14" s="19">
        <v>12</v>
      </c>
      <c r="M14" s="36"/>
      <c r="N14" s="20">
        <v>9.8218584496871699</v>
      </c>
      <c r="O14" s="20">
        <v>7.0775156475689185</v>
      </c>
      <c r="P14" s="20">
        <v>83.100625902743914</v>
      </c>
      <c r="Q14" s="20" t="s">
        <v>28</v>
      </c>
      <c r="R14" s="34"/>
      <c r="S14" s="35"/>
      <c r="T14" s="19">
        <v>12</v>
      </c>
      <c r="U14" s="36"/>
      <c r="V14" s="21">
        <v>0.52608679999999997</v>
      </c>
      <c r="W14" s="21">
        <v>2.0182568830000001E-2</v>
      </c>
      <c r="X14" s="21">
        <v>7.1125142639999986E-2</v>
      </c>
      <c r="Y14" s="21">
        <v>2.1969282E-2</v>
      </c>
      <c r="Z14" s="21">
        <f t="shared" si="3"/>
        <v>0.63936379347000005</v>
      </c>
      <c r="AA14" s="21">
        <v>1.07572991320945</v>
      </c>
      <c r="AB14" s="20">
        <f t="shared" si="0"/>
        <v>59.435345770245654</v>
      </c>
    </row>
    <row r="15" spans="1:28" ht="15.75" customHeight="1" x14ac:dyDescent="0.25">
      <c r="A15" s="19">
        <v>13</v>
      </c>
      <c r="B15" s="37" t="s">
        <v>29</v>
      </c>
      <c r="C15" s="20">
        <v>7.85</v>
      </c>
      <c r="D15" s="20">
        <v>96</v>
      </c>
      <c r="E15" s="21">
        <v>32.04667146167985</v>
      </c>
      <c r="F15" s="21">
        <v>0.52796868599517544</v>
      </c>
      <c r="G15" s="21">
        <v>3.6071487129037544E-2</v>
      </c>
      <c r="H15" s="20">
        <f t="shared" si="1"/>
        <v>0.30624633758420849</v>
      </c>
      <c r="I15" s="20">
        <f t="shared" si="2"/>
        <v>14.636731890384434</v>
      </c>
      <c r="L15" s="19">
        <v>13</v>
      </c>
      <c r="M15" s="37" t="s">
        <v>29</v>
      </c>
      <c r="N15" s="20">
        <v>5.5165496489463033</v>
      </c>
      <c r="O15" s="20">
        <v>2.6078234704116032</v>
      </c>
      <c r="P15" s="20">
        <v>91.875626880642088</v>
      </c>
      <c r="Q15" s="20" t="s">
        <v>24</v>
      </c>
      <c r="R15" s="34"/>
      <c r="S15" s="35"/>
      <c r="T15" s="19">
        <v>13</v>
      </c>
      <c r="U15" s="37" t="s">
        <v>29</v>
      </c>
      <c r="V15" s="21">
        <v>0.87728262000000001</v>
      </c>
      <c r="W15" s="21">
        <v>2.688478947E-2</v>
      </c>
      <c r="X15" s="21">
        <v>0.10401274916999999</v>
      </c>
      <c r="Y15" s="21">
        <v>2.6033922978000001E-2</v>
      </c>
      <c r="Z15" s="21">
        <f t="shared" si="3"/>
        <v>1.0342140816179999</v>
      </c>
      <c r="AA15" s="21">
        <v>1.8392157584006179</v>
      </c>
      <c r="AB15" s="20">
        <f t="shared" si="0"/>
        <v>56.231253831652275</v>
      </c>
    </row>
    <row r="16" spans="1:28" ht="15.75" x14ac:dyDescent="0.25">
      <c r="A16" s="19">
        <v>14</v>
      </c>
      <c r="B16" s="37" t="s">
        <v>30</v>
      </c>
      <c r="C16" s="20">
        <v>7.75</v>
      </c>
      <c r="D16" s="20">
        <v>66.8</v>
      </c>
      <c r="E16" s="21">
        <v>23.175897067050268</v>
      </c>
      <c r="F16" s="21">
        <v>0.25032998042874699</v>
      </c>
      <c r="G16" s="21">
        <v>2.5140733453571623E-2</v>
      </c>
      <c r="H16" s="20">
        <f t="shared" si="1"/>
        <v>0.14520300488906437</v>
      </c>
      <c r="I16" s="20">
        <f t="shared" si="2"/>
        <v>9.9571470693582249</v>
      </c>
      <c r="L16" s="19">
        <v>14</v>
      </c>
      <c r="M16" s="37" t="s">
        <v>30</v>
      </c>
      <c r="N16" s="20">
        <v>7.2492552135051396</v>
      </c>
      <c r="O16" s="20">
        <v>2.9294935451835489</v>
      </c>
      <c r="P16" s="20">
        <v>89.821251241311302</v>
      </c>
      <c r="Q16" s="20" t="s">
        <v>24</v>
      </c>
      <c r="R16" s="34"/>
      <c r="S16" s="35"/>
      <c r="T16" s="19">
        <v>14</v>
      </c>
      <c r="U16" s="37" t="s">
        <v>30</v>
      </c>
      <c r="V16" s="21">
        <v>0.46805372200000001</v>
      </c>
      <c r="W16" s="21">
        <v>2.1310672020000001E-2</v>
      </c>
      <c r="X16" s="21">
        <v>0.11266282346999999</v>
      </c>
      <c r="Y16" s="21">
        <v>2.2830464136000001E-2</v>
      </c>
      <c r="Z16" s="21">
        <f t="shared" si="3"/>
        <v>0.62485768162599997</v>
      </c>
      <c r="AA16" s="21">
        <v>1.32967329397412</v>
      </c>
      <c r="AB16" s="20">
        <f t="shared" si="0"/>
        <v>46.993324184050415</v>
      </c>
    </row>
    <row r="17" spans="1:28" ht="15.75" x14ac:dyDescent="0.25">
      <c r="A17" s="19">
        <v>15</v>
      </c>
      <c r="B17" s="37" t="s">
        <v>31</v>
      </c>
      <c r="C17" s="20">
        <v>7.8</v>
      </c>
      <c r="D17" s="20">
        <v>56.35</v>
      </c>
      <c r="E17" s="21">
        <v>23.495564612802685</v>
      </c>
      <c r="F17" s="21">
        <v>0.42783669382367667</v>
      </c>
      <c r="G17" s="21">
        <v>4.26299393343171E-2</v>
      </c>
      <c r="H17" s="20">
        <f t="shared" si="1"/>
        <v>0.24816513562858275</v>
      </c>
      <c r="I17" s="20">
        <f t="shared" si="2"/>
        <v>10.036061521656169</v>
      </c>
      <c r="L17" s="19">
        <v>15</v>
      </c>
      <c r="M17" s="37" t="s">
        <v>31</v>
      </c>
      <c r="N17" s="20">
        <v>9.0143635463098573</v>
      </c>
      <c r="O17" s="20">
        <v>3.566121842496639</v>
      </c>
      <c r="P17" s="20">
        <v>87.419514611193492</v>
      </c>
      <c r="Q17" s="20" t="s">
        <v>28</v>
      </c>
      <c r="R17" s="34"/>
      <c r="S17" s="35"/>
      <c r="T17" s="19">
        <v>15</v>
      </c>
      <c r="U17" s="37" t="s">
        <v>31</v>
      </c>
      <c r="V17" s="21">
        <v>0.95865774000000004</v>
      </c>
      <c r="W17" s="21">
        <v>5.5314469300000002E-2</v>
      </c>
      <c r="X17" s="21">
        <v>9.4977855389999991E-2</v>
      </c>
      <c r="Y17" s="21">
        <v>1.4074511180000001E-2</v>
      </c>
      <c r="Z17" s="21">
        <f t="shared" si="3"/>
        <v>1.1230245758700002</v>
      </c>
      <c r="AA17" s="21">
        <v>2.8419173619924001</v>
      </c>
      <c r="AB17" s="20">
        <f t="shared" si="0"/>
        <v>39.516440234654624</v>
      </c>
    </row>
    <row r="18" spans="1:28" ht="15.75" x14ac:dyDescent="0.25">
      <c r="A18" s="19">
        <v>16</v>
      </c>
      <c r="B18" s="37" t="s">
        <v>32</v>
      </c>
      <c r="C18" s="20">
        <v>7.75</v>
      </c>
      <c r="D18" s="20">
        <v>38.85</v>
      </c>
      <c r="E18" s="21">
        <v>8.5511068488771684</v>
      </c>
      <c r="F18" s="21">
        <v>0.31405033908333713</v>
      </c>
      <c r="G18" s="21">
        <v>2.7873421872438103E-2</v>
      </c>
      <c r="H18" s="20">
        <f t="shared" si="1"/>
        <v>0.18216376976991713</v>
      </c>
      <c r="I18" s="20">
        <f t="shared" si="2"/>
        <v>11.267017753348666</v>
      </c>
      <c r="L18" s="19">
        <v>16</v>
      </c>
      <c r="M18" s="37" t="s">
        <v>32</v>
      </c>
      <c r="N18" s="20">
        <v>10.48985650668056</v>
      </c>
      <c r="O18" s="20">
        <v>3.3151904997520512</v>
      </c>
      <c r="P18" s="20">
        <v>86.19495299356737</v>
      </c>
      <c r="Q18" s="20" t="s">
        <v>28</v>
      </c>
      <c r="R18" s="34"/>
      <c r="S18" s="35"/>
      <c r="T18" s="19">
        <v>16</v>
      </c>
      <c r="U18" s="37" t="s">
        <v>32</v>
      </c>
      <c r="V18" s="21">
        <v>0.44951143300000002</v>
      </c>
      <c r="W18" s="21">
        <v>3.066768903E-2</v>
      </c>
      <c r="X18" s="21">
        <v>0.10619336993999999</v>
      </c>
      <c r="Y18" s="21">
        <v>3.8087249847000001E-2</v>
      </c>
      <c r="Z18" s="21">
        <f t="shared" si="3"/>
        <v>0.62445974181699992</v>
      </c>
      <c r="AA18" s="21">
        <v>1.0653595973343599</v>
      </c>
      <c r="AB18" s="20">
        <f t="shared" si="0"/>
        <v>58.614926207025576</v>
      </c>
    </row>
    <row r="19" spans="1:28" ht="15.75" x14ac:dyDescent="0.25">
      <c r="A19" s="19">
        <v>17</v>
      </c>
      <c r="B19" s="37" t="s">
        <v>33</v>
      </c>
      <c r="C19" s="20">
        <v>8.01</v>
      </c>
      <c r="D19" s="20">
        <v>62.89</v>
      </c>
      <c r="E19" s="21">
        <v>35.642931351394552</v>
      </c>
      <c r="F19" s="21">
        <v>0.37777069773792726</v>
      </c>
      <c r="G19" s="21">
        <v>5.6293381428649501E-2</v>
      </c>
      <c r="H19" s="20">
        <f t="shared" si="1"/>
        <v>0.21912453465076986</v>
      </c>
      <c r="I19" s="20">
        <f t="shared" si="2"/>
        <v>6.7107480160299566</v>
      </c>
      <c r="L19" s="19">
        <v>17</v>
      </c>
      <c r="M19" s="37" t="s">
        <v>33</v>
      </c>
      <c r="N19" s="20">
        <v>8.0219232685614887</v>
      </c>
      <c r="O19" s="20">
        <v>3.0891878425496211</v>
      </c>
      <c r="P19" s="20">
        <v>88.888888888888886</v>
      </c>
      <c r="Q19" s="20" t="s">
        <v>28</v>
      </c>
      <c r="R19" s="34"/>
      <c r="S19" s="35"/>
      <c r="T19" s="19">
        <v>17</v>
      </c>
      <c r="U19" s="37" t="s">
        <v>33</v>
      </c>
      <c r="V19" s="21">
        <v>0.54841470999999997</v>
      </c>
      <c r="W19" s="21">
        <v>2.956003083E-2</v>
      </c>
      <c r="X19" s="21">
        <v>0.15247233309</v>
      </c>
      <c r="Y19" s="21">
        <v>7.2134176480000006E-2</v>
      </c>
      <c r="Z19" s="21">
        <f t="shared" si="3"/>
        <v>0.80258125039999995</v>
      </c>
      <c r="AA19" s="21">
        <v>1.7792593682498199</v>
      </c>
      <c r="AB19" s="20">
        <f t="shared" si="0"/>
        <v>45.107602900495856</v>
      </c>
    </row>
    <row r="20" spans="1:28" ht="15.75" x14ac:dyDescent="0.25">
      <c r="A20" s="19">
        <v>18</v>
      </c>
      <c r="B20" s="37" t="s">
        <v>34</v>
      </c>
      <c r="C20" s="20">
        <v>7.95</v>
      </c>
      <c r="D20" s="20">
        <v>54.6</v>
      </c>
      <c r="E20" s="21">
        <v>12.7867018300967</v>
      </c>
      <c r="F20" s="21">
        <v>0.21846980110145189</v>
      </c>
      <c r="G20" s="21">
        <v>1.1477291359239219E-2</v>
      </c>
      <c r="H20" s="20">
        <f t="shared" si="1"/>
        <v>0.12672262244863799</v>
      </c>
      <c r="I20" s="20">
        <f t="shared" si="2"/>
        <v>19.034961670253647</v>
      </c>
      <c r="L20" s="19">
        <v>18</v>
      </c>
      <c r="M20" s="37" t="s">
        <v>34</v>
      </c>
      <c r="N20" s="20">
        <v>8.8453914767092208</v>
      </c>
      <c r="O20" s="20">
        <v>2.5520317145695919</v>
      </c>
      <c r="P20" s="20">
        <v>88.602576808721196</v>
      </c>
      <c r="Q20" s="20" t="s">
        <v>28</v>
      </c>
      <c r="R20" s="34"/>
      <c r="S20" s="35"/>
      <c r="T20" s="19">
        <v>18</v>
      </c>
      <c r="U20" s="37" t="s">
        <v>34</v>
      </c>
      <c r="V20" s="21">
        <v>0.38046674700000005</v>
      </c>
      <c r="W20" s="21">
        <v>2.1158083649999999E-2</v>
      </c>
      <c r="X20" s="21">
        <v>9.5264232119999986E-2</v>
      </c>
      <c r="Y20" s="21">
        <v>5.0405173999999997E-2</v>
      </c>
      <c r="Z20" s="21">
        <f t="shared" si="3"/>
        <v>0.54729423677</v>
      </c>
      <c r="AA20" s="21">
        <v>1.45228767786749</v>
      </c>
      <c r="AB20" s="20">
        <f t="shared" si="0"/>
        <v>37.684974203846153</v>
      </c>
    </row>
  </sheetData>
  <mergeCells count="15">
    <mergeCell ref="B9:B14"/>
    <mergeCell ref="M9:M14"/>
    <mergeCell ref="U9:U14"/>
    <mergeCell ref="T1:T2"/>
    <mergeCell ref="U1:U2"/>
    <mergeCell ref="V1:AA1"/>
    <mergeCell ref="B3:B8"/>
    <mergeCell ref="M3:M8"/>
    <mergeCell ref="U3:U8"/>
    <mergeCell ref="A1:A2"/>
    <mergeCell ref="B1:B2"/>
    <mergeCell ref="I1:I2"/>
    <mergeCell ref="L1:L2"/>
    <mergeCell ref="M1:M2"/>
    <mergeCell ref="N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SEMENCE 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Seynabou DER BA</dc:creator>
  <cp:lastModifiedBy>Seynabou DER BA</cp:lastModifiedBy>
  <dcterms:created xsi:type="dcterms:W3CDTF">2020-07-07T08:36:57Z</dcterms:created>
  <dcterms:modified xsi:type="dcterms:W3CDTF">2020-07-07T08:37:30Z</dcterms:modified>
</cp:coreProperties>
</file>