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Очки" sheetId="1" r:id="rId1"/>
    <sheet name="Рассчёт" sheetId="2" r:id="rId2"/>
    <sheet name="Переменные" sheetId="4" r:id="rId3"/>
    <sheet name="К-во задач" sheetId="5" r:id="rId4"/>
    <sheet name="Отчисления" sheetId="3" r:id="rId5"/>
  </sheets>
  <calcPr calcId="144525"/>
</workbook>
</file>

<file path=xl/calcChain.xml><?xml version="1.0" encoding="utf-8"?>
<calcChain xmlns="http://schemas.openxmlformats.org/spreadsheetml/2006/main">
  <c r="C12" i="1" l="1"/>
  <c r="C13" i="1"/>
  <c r="C14" i="1"/>
  <c r="B20" i="1"/>
  <c r="D15" i="4" l="1"/>
  <c r="D13" i="4"/>
  <c r="D14" i="4"/>
  <c r="D12" i="4"/>
  <c r="D11" i="4"/>
  <c r="B9" i="3"/>
  <c r="E7" i="2"/>
  <c r="H5" i="2"/>
  <c r="E6" i="2"/>
  <c r="E5" i="2"/>
  <c r="B19" i="1"/>
  <c r="H6" i="2" l="1"/>
  <c r="E4" i="2"/>
  <c r="B7" i="5"/>
  <c r="B7" i="3"/>
  <c r="H4" i="2" l="1"/>
  <c r="H7" i="2"/>
  <c r="B15" i="2" l="1"/>
  <c r="N5" i="1"/>
  <c r="N6" i="1"/>
  <c r="N7" i="1"/>
  <c r="N4" i="1"/>
  <c r="C11" i="1" s="1"/>
</calcChain>
</file>

<file path=xl/sharedStrings.xml><?xml version="1.0" encoding="utf-8"?>
<sst xmlns="http://schemas.openxmlformats.org/spreadsheetml/2006/main" count="82" uniqueCount="68">
  <si>
    <t>Имя</t>
  </si>
  <si>
    <t>5 очков</t>
  </si>
  <si>
    <t>Логика шагнула</t>
  </si>
  <si>
    <t>Вместе?</t>
  </si>
  <si>
    <t>10 очков</t>
  </si>
  <si>
    <t>Земляяяяя!!!</t>
  </si>
  <si>
    <t>Крути!</t>
  </si>
  <si>
    <t>Ты смог!</t>
  </si>
  <si>
    <t>Александр</t>
  </si>
  <si>
    <t>Фамилия</t>
  </si>
  <si>
    <t>Ник</t>
  </si>
  <si>
    <t>Ковалёв</t>
  </si>
  <si>
    <t>Gabreil</t>
  </si>
  <si>
    <t>Масаев</t>
  </si>
  <si>
    <t>Масяня</t>
  </si>
  <si>
    <t>Василий</t>
  </si>
  <si>
    <t>Тузиков</t>
  </si>
  <si>
    <t>Eluminate</t>
  </si>
  <si>
    <t>Аркадий</t>
  </si>
  <si>
    <t>Gray Lucki</t>
  </si>
  <si>
    <t xml:space="preserve"> Результат</t>
  </si>
  <si>
    <t>Отдел:</t>
  </si>
  <si>
    <t>Игровой дизайн</t>
  </si>
  <si>
    <t>Да будет свет!</t>
  </si>
  <si>
    <t>Встреча индейцев!!!</t>
  </si>
  <si>
    <t>Мысли правильно.</t>
  </si>
  <si>
    <t>Во все глаза!</t>
  </si>
  <si>
    <t>Вообрази!</t>
  </si>
  <si>
    <t>Задача</t>
  </si>
  <si>
    <t>Дата начала</t>
  </si>
  <si>
    <t>Дата окончания</t>
  </si>
  <si>
    <t>Сложность</t>
  </si>
  <si>
    <t>Выполение технического плана</t>
  </si>
  <si>
    <t>Премирование очками</t>
  </si>
  <si>
    <t>УНС</t>
  </si>
  <si>
    <t>Партнёры</t>
  </si>
  <si>
    <t>НДС</t>
  </si>
  <si>
    <t>Итог:</t>
  </si>
  <si>
    <t>Переменные</t>
  </si>
  <si>
    <t>Новичёк</t>
  </si>
  <si>
    <t>Опытный</t>
  </si>
  <si>
    <t>Продвинутый</t>
  </si>
  <si>
    <t>К-во задач</t>
  </si>
  <si>
    <t>Гейм. Диз</t>
  </si>
  <si>
    <t>Арт</t>
  </si>
  <si>
    <t>Программирование</t>
  </si>
  <si>
    <t>3D</t>
  </si>
  <si>
    <t>Время</t>
  </si>
  <si>
    <t>Мин. Коэф</t>
  </si>
  <si>
    <t>Средн.  Коэф</t>
  </si>
  <si>
    <t>Макс.  Коэф</t>
  </si>
  <si>
    <t>Коэфицент времени</t>
  </si>
  <si>
    <t>Вычеты из общей суммы</t>
  </si>
  <si>
    <t>%</t>
  </si>
  <si>
    <t>Доступно:</t>
  </si>
  <si>
    <t>Процент за задачу %</t>
  </si>
  <si>
    <t>Сложность задачи</t>
  </si>
  <si>
    <t>Дата выполнения</t>
  </si>
  <si>
    <t>Достижения</t>
  </si>
  <si>
    <t>Гейм.диз</t>
  </si>
  <si>
    <t>Итог</t>
  </si>
  <si>
    <t>Результирующее:</t>
  </si>
  <si>
    <t>очков</t>
  </si>
  <si>
    <t>Резерв для премирования (%)</t>
  </si>
  <si>
    <t>Процент на 1 очко</t>
  </si>
  <si>
    <t>Сумма</t>
  </si>
  <si>
    <t>Премия %</t>
  </si>
  <si>
    <t>Выходные (дн.)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</si>
</sst>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3" tint="-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3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4" fillId="0" borderId="3" xfId="0" applyFont="1" applyBorder="1"/>
    <xf numFmtId="0" fontId="5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24" xfId="0" applyFont="1" applyBorder="1"/>
    <xf numFmtId="0" fontId="1" fillId="0" borderId="1" xfId="0" applyFont="1" applyBorder="1"/>
    <xf numFmtId="9" fontId="0" fillId="0" borderId="0" xfId="0" applyNumberFormat="1"/>
    <xf numFmtId="0" fontId="6" fillId="0" borderId="0" xfId="0" applyFont="1"/>
    <xf numFmtId="0" fontId="0" fillId="0" borderId="4" xfId="0" applyBorder="1"/>
    <xf numFmtId="14" fontId="0" fillId="0" borderId="0" xfId="0" applyNumberFormat="1"/>
    <xf numFmtId="0" fontId="0" fillId="0" borderId="0" xfId="0" applyNumberFormat="1"/>
    <xf numFmtId="0" fontId="0" fillId="0" borderId="17" xfId="0" applyBorder="1"/>
    <xf numFmtId="0" fontId="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7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30" xfId="0" applyFont="1" applyBorder="1"/>
    <xf numFmtId="0" fontId="4" fillId="0" borderId="31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35" xfId="0" applyFont="1" applyBorder="1"/>
    <xf numFmtId="0" fontId="1" fillId="0" borderId="29" xfId="0" applyFont="1" applyBorder="1"/>
    <xf numFmtId="0" fontId="6" fillId="0" borderId="4" xfId="0" applyFont="1" applyBorder="1"/>
    <xf numFmtId="0" fontId="6" fillId="0" borderId="36" xfId="0" applyFont="1" applyBorder="1"/>
    <xf numFmtId="0" fontId="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17" sqref="E17"/>
    </sheetView>
  </sheetViews>
  <sheetFormatPr defaultRowHeight="15" x14ac:dyDescent="0.25"/>
  <cols>
    <col min="1" max="1" width="29.28515625" bestFit="1" customWidth="1"/>
    <col min="2" max="2" width="16" bestFit="1" customWidth="1"/>
    <col min="3" max="3" width="25.7109375" bestFit="1" customWidth="1"/>
    <col min="4" max="4" width="20.28515625" bestFit="1" customWidth="1"/>
    <col min="5" max="5" width="14.140625" bestFit="1" customWidth="1"/>
    <col min="6" max="6" width="11.5703125" bestFit="1" customWidth="1"/>
    <col min="7" max="7" width="20.42578125" bestFit="1" customWidth="1"/>
    <col min="8" max="8" width="9" bestFit="1" customWidth="1"/>
    <col min="9" max="9" width="14" bestFit="1" customWidth="1"/>
    <col min="10" max="10" width="21.85546875" bestFit="1" customWidth="1"/>
    <col min="11" max="11" width="7.5703125" bestFit="1" customWidth="1"/>
    <col min="12" max="12" width="14.85546875" bestFit="1" customWidth="1"/>
    <col min="13" max="13" width="9.7109375" bestFit="1" customWidth="1"/>
    <col min="14" max="14" width="11.28515625" bestFit="1" customWidth="1"/>
  </cols>
  <sheetData>
    <row r="1" spans="1:14" ht="19.5" thickBot="1" x14ac:dyDescent="0.35">
      <c r="A1" s="1" t="s">
        <v>33</v>
      </c>
      <c r="B1" s="1" t="s">
        <v>21</v>
      </c>
      <c r="C1" s="2" t="s">
        <v>22</v>
      </c>
    </row>
    <row r="2" spans="1:14" ht="16.5" thickBot="1" x14ac:dyDescent="0.3">
      <c r="A2" s="3"/>
      <c r="B2" s="3"/>
      <c r="C2" s="3"/>
      <c r="D2" s="4" t="s">
        <v>1</v>
      </c>
      <c r="E2" s="5"/>
      <c r="F2" s="5"/>
      <c r="G2" s="5"/>
      <c r="H2" s="5"/>
      <c r="I2" s="6" t="s">
        <v>4</v>
      </c>
      <c r="J2" s="7"/>
      <c r="K2" s="7"/>
      <c r="L2" s="7"/>
      <c r="M2" s="8"/>
      <c r="N2" s="22" t="s">
        <v>20</v>
      </c>
    </row>
    <row r="3" spans="1:14" ht="16.5" thickBot="1" x14ac:dyDescent="0.3">
      <c r="A3" s="55" t="s">
        <v>0</v>
      </c>
      <c r="B3" s="56" t="s">
        <v>9</v>
      </c>
      <c r="C3" s="57" t="s">
        <v>10</v>
      </c>
      <c r="D3" s="58" t="s">
        <v>2</v>
      </c>
      <c r="E3" s="56" t="s">
        <v>26</v>
      </c>
      <c r="F3" s="56" t="s">
        <v>27</v>
      </c>
      <c r="G3" s="56" t="s">
        <v>25</v>
      </c>
      <c r="H3" s="59" t="s">
        <v>3</v>
      </c>
      <c r="I3" s="55" t="s">
        <v>5</v>
      </c>
      <c r="J3" s="56" t="s">
        <v>24</v>
      </c>
      <c r="K3" s="56" t="s">
        <v>6</v>
      </c>
      <c r="L3" s="56" t="s">
        <v>23</v>
      </c>
      <c r="M3" s="57" t="s">
        <v>7</v>
      </c>
      <c r="N3" s="3"/>
    </row>
    <row r="4" spans="1:14" ht="15.75" x14ac:dyDescent="0.25">
      <c r="A4" s="50" t="s">
        <v>8</v>
      </c>
      <c r="B4" s="51" t="s">
        <v>11</v>
      </c>
      <c r="C4" s="52" t="s">
        <v>12</v>
      </c>
      <c r="D4" s="53">
        <v>1</v>
      </c>
      <c r="E4" s="51">
        <v>1</v>
      </c>
      <c r="F4" s="51">
        <v>1</v>
      </c>
      <c r="G4" s="51">
        <v>1</v>
      </c>
      <c r="H4" s="54">
        <v>1</v>
      </c>
      <c r="I4" s="50">
        <v>1</v>
      </c>
      <c r="J4" s="51">
        <v>1</v>
      </c>
      <c r="K4" s="51">
        <v>1</v>
      </c>
      <c r="L4" s="51">
        <v>1</v>
      </c>
      <c r="M4" s="52">
        <v>1</v>
      </c>
      <c r="N4" s="14">
        <f>5*SUM(D4:H4)+10*SUM(I4:M4)</f>
        <v>75</v>
      </c>
    </row>
    <row r="5" spans="1:14" ht="15.75" x14ac:dyDescent="0.25">
      <c r="A5" s="9" t="s">
        <v>8</v>
      </c>
      <c r="B5" s="10" t="s">
        <v>13</v>
      </c>
      <c r="C5" s="11" t="s">
        <v>14</v>
      </c>
      <c r="D5" s="12"/>
      <c r="E5" s="10"/>
      <c r="F5" s="10"/>
      <c r="G5" s="10"/>
      <c r="H5" s="13"/>
      <c r="I5" s="9"/>
      <c r="J5" s="10"/>
      <c r="K5" s="10"/>
      <c r="L5" s="10"/>
      <c r="M5" s="11"/>
      <c r="N5" s="15">
        <f t="shared" ref="N5:N7" si="0">5*SUM(D5:H5)+10*SUM(I5:M5)</f>
        <v>0</v>
      </c>
    </row>
    <row r="6" spans="1:14" ht="15.75" x14ac:dyDescent="0.25">
      <c r="A6" s="9" t="s">
        <v>15</v>
      </c>
      <c r="B6" s="10" t="s">
        <v>16</v>
      </c>
      <c r="C6" s="11" t="s">
        <v>17</v>
      </c>
      <c r="D6" s="12"/>
      <c r="E6" s="10"/>
      <c r="F6" s="10"/>
      <c r="G6" s="10"/>
      <c r="H6" s="13"/>
      <c r="I6" s="9"/>
      <c r="J6" s="10"/>
      <c r="K6" s="10"/>
      <c r="L6" s="10"/>
      <c r="M6" s="11"/>
      <c r="N6" s="15">
        <f t="shared" si="0"/>
        <v>0</v>
      </c>
    </row>
    <row r="7" spans="1:14" ht="16.5" thickBot="1" x14ac:dyDescent="0.3">
      <c r="A7" s="16" t="s">
        <v>18</v>
      </c>
      <c r="B7" s="17"/>
      <c r="C7" s="18" t="s">
        <v>19</v>
      </c>
      <c r="D7" s="19"/>
      <c r="E7" s="17"/>
      <c r="F7" s="17"/>
      <c r="G7" s="17"/>
      <c r="H7" s="20"/>
      <c r="I7" s="16"/>
      <c r="J7" s="17"/>
      <c r="K7" s="17"/>
      <c r="L7" s="17"/>
      <c r="M7" s="18"/>
      <c r="N7" s="21">
        <f t="shared" si="0"/>
        <v>0</v>
      </c>
    </row>
    <row r="9" spans="1:14" ht="15.75" thickBot="1" x14ac:dyDescent="0.3"/>
    <row r="10" spans="1:14" ht="16.5" thickBot="1" x14ac:dyDescent="0.3">
      <c r="B10" s="62" t="s">
        <v>67</v>
      </c>
      <c r="C10" s="61" t="s">
        <v>66</v>
      </c>
      <c r="D10" s="39"/>
      <c r="G10" s="38"/>
    </row>
    <row r="11" spans="1:14" ht="15.75" x14ac:dyDescent="0.25">
      <c r="A11" s="41" t="s">
        <v>12</v>
      </c>
      <c r="B11" s="44"/>
      <c r="C11" s="45">
        <f>N4*$B$20</f>
        <v>0.23106060606060605</v>
      </c>
      <c r="D11" s="40"/>
    </row>
    <row r="12" spans="1:14" ht="15.75" x14ac:dyDescent="0.25">
      <c r="A12" s="42" t="s">
        <v>14</v>
      </c>
      <c r="B12" s="46"/>
      <c r="C12" s="47">
        <f t="shared" ref="C12:C14" si="1">N5*$B$20</f>
        <v>0</v>
      </c>
      <c r="D12" s="40"/>
    </row>
    <row r="13" spans="1:14" ht="15.75" x14ac:dyDescent="0.25">
      <c r="A13" s="42" t="s">
        <v>17</v>
      </c>
      <c r="B13" s="46"/>
      <c r="C13" s="47">
        <f t="shared" si="1"/>
        <v>0</v>
      </c>
      <c r="D13" s="40"/>
    </row>
    <row r="14" spans="1:14" ht="16.5" thickBot="1" x14ac:dyDescent="0.3">
      <c r="A14" s="43" t="s">
        <v>19</v>
      </c>
      <c r="B14" s="48"/>
      <c r="C14" s="49">
        <f t="shared" si="1"/>
        <v>0</v>
      </c>
      <c r="D14" s="40"/>
    </row>
    <row r="16" spans="1:14" x14ac:dyDescent="0.25">
      <c r="A16" s="23"/>
    </row>
    <row r="19" spans="1:2" x14ac:dyDescent="0.25">
      <c r="A19" t="s">
        <v>63</v>
      </c>
      <c r="B19">
        <f>Отчисления!B7/(Переменные!D3*Переменные!D6)</f>
        <v>20.333333333333332</v>
      </c>
    </row>
    <row r="20" spans="1:2" x14ac:dyDescent="0.25">
      <c r="A20" t="s">
        <v>64</v>
      </c>
      <c r="B20">
        <f>$B$19/(Переменные!$D$15*'К-во задач'!$B$7)</f>
        <v>3.0808080808080807E-3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4" sqref="H4"/>
    </sheetView>
  </sheetViews>
  <sheetFormatPr defaultRowHeight="15" x14ac:dyDescent="0.25"/>
  <cols>
    <col min="1" max="1" width="11.42578125" customWidth="1"/>
    <col min="2" max="2" width="12" bestFit="1" customWidth="1"/>
    <col min="3" max="3" width="15.5703125" bestFit="1" customWidth="1"/>
    <col min="4" max="4" width="19" bestFit="1" customWidth="1"/>
    <col min="5" max="5" width="28.140625" customWidth="1"/>
    <col min="6" max="6" width="30.85546875" bestFit="1" customWidth="1"/>
    <col min="7" max="7" width="17.7109375" bestFit="1" customWidth="1"/>
    <col min="8" max="8" width="22.140625" customWidth="1"/>
    <col min="9" max="9" width="10.85546875" bestFit="1" customWidth="1"/>
    <col min="10" max="10" width="9.85546875" customWidth="1"/>
  </cols>
  <sheetData>
    <row r="1" spans="1:8" ht="18.75" x14ac:dyDescent="0.3">
      <c r="A1" s="37" t="s">
        <v>10</v>
      </c>
      <c r="B1" t="s">
        <v>12</v>
      </c>
    </row>
    <row r="2" spans="1:8" ht="15.75" thickBot="1" x14ac:dyDescent="0.3"/>
    <row r="3" spans="1:8" ht="15.75" thickBot="1" x14ac:dyDescent="0.3">
      <c r="A3" s="36" t="s">
        <v>28</v>
      </c>
      <c r="B3" s="30" t="s">
        <v>29</v>
      </c>
      <c r="C3" s="30" t="s">
        <v>30</v>
      </c>
      <c r="D3" s="30" t="s">
        <v>57</v>
      </c>
      <c r="E3" s="30" t="s">
        <v>51</v>
      </c>
      <c r="F3" s="30" t="s">
        <v>32</v>
      </c>
      <c r="G3" s="30" t="s">
        <v>56</v>
      </c>
      <c r="H3" s="31" t="s">
        <v>55</v>
      </c>
    </row>
    <row r="4" spans="1:8" x14ac:dyDescent="0.25">
      <c r="A4">
        <v>123</v>
      </c>
      <c r="B4" s="26">
        <v>42026</v>
      </c>
      <c r="C4" s="26">
        <v>42032</v>
      </c>
      <c r="D4" s="26">
        <v>42038</v>
      </c>
      <c r="E4">
        <f>1+((C4-D4)/((C4-B4)/100)/100)</f>
        <v>0</v>
      </c>
      <c r="F4" s="27">
        <v>1</v>
      </c>
      <c r="G4" s="27">
        <v>0.5</v>
      </c>
      <c r="H4">
        <f>IF(E4&lt;0,0,(Отчисления!$B$9/'К-во задач'!$B$7)*E4*F4*G4)</f>
        <v>0</v>
      </c>
    </row>
    <row r="5" spans="1:8" x14ac:dyDescent="0.25">
      <c r="A5">
        <v>321</v>
      </c>
      <c r="B5" s="26">
        <v>42028</v>
      </c>
      <c r="C5" s="26">
        <v>42036</v>
      </c>
      <c r="D5" s="26">
        <v>42045</v>
      </c>
      <c r="E5">
        <f>1+((C5-D5)/((C5-B5)/100)/100)</f>
        <v>-0.125</v>
      </c>
      <c r="F5" s="27">
        <v>1</v>
      </c>
      <c r="G5" s="27">
        <v>1</v>
      </c>
      <c r="H5">
        <f>IF(E5&lt;0,0,(Отчисления!$B$9/'К-во задач'!$B$7)*E5*F5*G5)</f>
        <v>0</v>
      </c>
    </row>
    <row r="6" spans="1:8" x14ac:dyDescent="0.25">
      <c r="A6">
        <v>456</v>
      </c>
      <c r="B6" s="26">
        <v>42027</v>
      </c>
      <c r="C6" s="26">
        <v>42040</v>
      </c>
      <c r="D6" s="26">
        <v>42039</v>
      </c>
      <c r="E6">
        <f>1+((C6-D6)/((C6-B6)/100)/100)</f>
        <v>1.0769230769230769</v>
      </c>
      <c r="F6" s="27">
        <v>1</v>
      </c>
      <c r="G6" s="27">
        <v>1</v>
      </c>
      <c r="H6">
        <f>IF(E6&lt;0,0,(Отчисления!$B$9/'К-во задач'!$B$7)*E6*F6*G6)</f>
        <v>1.9906759906759908</v>
      </c>
    </row>
    <row r="7" spans="1:8" x14ac:dyDescent="0.25">
      <c r="A7">
        <v>3546</v>
      </c>
      <c r="B7" s="26">
        <v>42069</v>
      </c>
      <c r="C7" s="26">
        <v>42088</v>
      </c>
      <c r="D7" s="26">
        <v>42079</v>
      </c>
      <c r="E7">
        <f>1+((C7-D7)/((C7-B7)/100)/100)</f>
        <v>1.4736842105263157</v>
      </c>
      <c r="F7" s="27">
        <v>1</v>
      </c>
      <c r="G7" s="27">
        <v>1</v>
      </c>
      <c r="H7">
        <f>IF(E7&lt;0,0,(Отчисления!$B$9/'К-во задач'!$B$7)*E7*F7*G7)</f>
        <v>2.7240829346092506</v>
      </c>
    </row>
    <row r="15" spans="1:8" ht="18.75" x14ac:dyDescent="0.3">
      <c r="A15" s="1" t="s">
        <v>65</v>
      </c>
      <c r="B15">
        <f>SUM(H4:H7)</f>
        <v>4.7147589252852411</v>
      </c>
      <c r="C1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4" sqref="I4"/>
    </sheetView>
  </sheetViews>
  <sheetFormatPr defaultRowHeight="15" x14ac:dyDescent="0.25"/>
  <cols>
    <col min="1" max="1" width="19.42578125" bestFit="1" customWidth="1"/>
    <col min="2" max="2" width="10.5703125" bestFit="1" customWidth="1"/>
    <col min="3" max="3" width="17.7109375" bestFit="1" customWidth="1"/>
    <col min="4" max="4" width="13.5703125" bestFit="1" customWidth="1"/>
  </cols>
  <sheetData>
    <row r="1" spans="1:5" x14ac:dyDescent="0.25">
      <c r="A1" s="24" t="s">
        <v>38</v>
      </c>
    </row>
    <row r="2" spans="1:5" x14ac:dyDescent="0.25">
      <c r="A2" s="25"/>
      <c r="B2" s="60" t="s">
        <v>39</v>
      </c>
      <c r="C2" s="60" t="s">
        <v>40</v>
      </c>
      <c r="D2" s="60" t="s">
        <v>41</v>
      </c>
    </row>
    <row r="3" spans="1:5" x14ac:dyDescent="0.25">
      <c r="A3" s="25" t="s">
        <v>31</v>
      </c>
      <c r="B3" s="25">
        <v>0.5</v>
      </c>
      <c r="C3" s="25">
        <v>1</v>
      </c>
      <c r="D3" s="25">
        <v>1.5</v>
      </c>
    </row>
    <row r="5" spans="1:5" x14ac:dyDescent="0.25">
      <c r="A5" s="25"/>
      <c r="B5" s="60" t="s">
        <v>48</v>
      </c>
      <c r="C5" s="60" t="s">
        <v>49</v>
      </c>
      <c r="D5" s="60" t="s">
        <v>50</v>
      </c>
    </row>
    <row r="6" spans="1:5" x14ac:dyDescent="0.25">
      <c r="A6" s="25" t="s">
        <v>47</v>
      </c>
      <c r="B6" s="25">
        <v>0</v>
      </c>
      <c r="C6" s="25">
        <v>1</v>
      </c>
      <c r="D6" s="25">
        <v>2</v>
      </c>
    </row>
    <row r="9" spans="1:5" ht="15.75" thickBot="1" x14ac:dyDescent="0.3"/>
    <row r="10" spans="1:5" ht="15.75" thickBot="1" x14ac:dyDescent="0.3">
      <c r="A10" s="29" t="s">
        <v>58</v>
      </c>
      <c r="B10" s="30" t="s">
        <v>1</v>
      </c>
      <c r="C10" s="30" t="s">
        <v>4</v>
      </c>
      <c r="D10" s="31" t="s">
        <v>60</v>
      </c>
    </row>
    <row r="11" spans="1:5" x14ac:dyDescent="0.25">
      <c r="A11" s="28" t="s">
        <v>59</v>
      </c>
      <c r="B11" s="28">
        <v>5</v>
      </c>
      <c r="C11" s="28">
        <v>5</v>
      </c>
      <c r="D11" s="28">
        <f>B11*5+C11*10</f>
        <v>75</v>
      </c>
    </row>
    <row r="12" spans="1:5" x14ac:dyDescent="0.25">
      <c r="A12" s="25" t="s">
        <v>44</v>
      </c>
      <c r="B12" s="25">
        <v>5</v>
      </c>
      <c r="C12" s="25">
        <v>5</v>
      </c>
      <c r="D12" s="25">
        <f>B12*5+C12*10</f>
        <v>75</v>
      </c>
    </row>
    <row r="13" spans="1:5" x14ac:dyDescent="0.25">
      <c r="A13" s="25" t="s">
        <v>45</v>
      </c>
      <c r="B13" s="25">
        <v>5</v>
      </c>
      <c r="C13" s="25">
        <v>5</v>
      </c>
      <c r="D13" s="25">
        <f t="shared" ref="D13:D14" si="0">B13*5+C13*10</f>
        <v>75</v>
      </c>
    </row>
    <row r="14" spans="1:5" ht="15.75" thickBot="1" x14ac:dyDescent="0.3">
      <c r="A14" s="25" t="s">
        <v>46</v>
      </c>
      <c r="B14" s="25">
        <v>5</v>
      </c>
      <c r="C14" s="32">
        <v>5</v>
      </c>
      <c r="D14" s="32">
        <f t="shared" si="0"/>
        <v>75</v>
      </c>
    </row>
    <row r="15" spans="1:5" ht="15.75" thickBot="1" x14ac:dyDescent="0.3">
      <c r="C15" s="33" t="s">
        <v>61</v>
      </c>
      <c r="D15" s="34">
        <f>SUM(D11:D14)</f>
        <v>300</v>
      </c>
      <c r="E15" s="35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9.42578125" bestFit="1" customWidth="1"/>
    <col min="4" max="4" width="10.42578125" bestFit="1" customWidth="1"/>
  </cols>
  <sheetData>
    <row r="1" spans="1:4" ht="15.75" x14ac:dyDescent="0.25">
      <c r="A1" s="24" t="s">
        <v>42</v>
      </c>
      <c r="B1" s="3"/>
    </row>
    <row r="2" spans="1:4" ht="15.75" thickBot="1" x14ac:dyDescent="0.3"/>
    <row r="3" spans="1:4" ht="15.75" thickBot="1" x14ac:dyDescent="0.3">
      <c r="A3" s="36" t="s">
        <v>43</v>
      </c>
      <c r="B3" s="30" t="s">
        <v>44</v>
      </c>
      <c r="C3" s="30" t="s">
        <v>45</v>
      </c>
      <c r="D3" s="31" t="s">
        <v>46</v>
      </c>
    </row>
    <row r="4" spans="1:4" x14ac:dyDescent="0.25">
      <c r="A4" s="28">
        <v>6</v>
      </c>
      <c r="B4" s="28">
        <v>9</v>
      </c>
      <c r="C4" s="28">
        <v>4</v>
      </c>
      <c r="D4" s="28">
        <v>3</v>
      </c>
    </row>
    <row r="7" spans="1:4" x14ac:dyDescent="0.25">
      <c r="A7" t="s">
        <v>37</v>
      </c>
      <c r="B7">
        <f>SUM(A4:D4)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cols>
    <col min="1" max="1" width="27.5703125" bestFit="1" customWidth="1"/>
    <col min="2" max="2" width="12.85546875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34</v>
      </c>
      <c r="B2">
        <v>6</v>
      </c>
    </row>
    <row r="3" spans="1:2" x14ac:dyDescent="0.25">
      <c r="A3" t="s">
        <v>35</v>
      </c>
      <c r="B3">
        <v>15</v>
      </c>
    </row>
    <row r="4" spans="1:2" x14ac:dyDescent="0.25">
      <c r="A4" t="s">
        <v>36</v>
      </c>
      <c r="B4">
        <v>18</v>
      </c>
    </row>
    <row r="7" spans="1:2" x14ac:dyDescent="0.25">
      <c r="A7" t="s">
        <v>37</v>
      </c>
      <c r="B7">
        <f>100-B2-B3-B4</f>
        <v>61</v>
      </c>
    </row>
    <row r="9" spans="1:2" x14ac:dyDescent="0.25">
      <c r="A9" t="s">
        <v>54</v>
      </c>
      <c r="B9">
        <f>$B$7 - $B$7/(Переменные!D3*Переменные!D6)</f>
        <v>40.666666666666671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Очки</vt:lpstr>
      <vt:lpstr>Рассчёт</vt:lpstr>
      <vt:lpstr>Переменные</vt:lpstr>
      <vt:lpstr>К-во задач</vt:lpstr>
      <vt:lpstr>Отчисления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2015-01-20T02:12:44Z</dcterms:created>
  <dcterms:modified xsi:type="dcterms:W3CDTF">2015-01-23T15:05:00Z</dcterms:modified>
</cp:coreProperties>
</file>