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6" i="1" l="1"/>
  <c r="H35" i="1"/>
  <c r="G36" i="1"/>
  <c r="G35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H24" i="1"/>
  <c r="G24" i="1"/>
  <c r="B24" i="1"/>
  <c r="F24" i="1"/>
  <c r="F35" i="1" s="1"/>
  <c r="F36" i="1" s="1"/>
  <c r="E24" i="1"/>
  <c r="F25" i="1"/>
  <c r="F26" i="1"/>
  <c r="F27" i="1"/>
  <c r="F28" i="1"/>
  <c r="F29" i="1"/>
  <c r="F30" i="1"/>
  <c r="F31" i="1"/>
  <c r="F32" i="1"/>
  <c r="F33" i="1"/>
  <c r="F34" i="1"/>
  <c r="E25" i="1"/>
  <c r="E26" i="1"/>
  <c r="E27" i="1"/>
  <c r="E28" i="1"/>
  <c r="E29" i="1"/>
  <c r="E30" i="1"/>
  <c r="E31" i="1"/>
  <c r="E32" i="1"/>
  <c r="E33" i="1"/>
  <c r="E34" i="1"/>
  <c r="B25" i="1"/>
  <c r="B26" i="1"/>
  <c r="B27" i="1"/>
  <c r="B28" i="1"/>
  <c r="B29" i="1"/>
  <c r="B30" i="1"/>
  <c r="B31" i="1"/>
  <c r="B32" i="1"/>
  <c r="B33" i="1"/>
  <c r="B34" i="1"/>
  <c r="E10" i="1"/>
  <c r="E12" i="1"/>
  <c r="E13" i="1"/>
  <c r="E14" i="1"/>
  <c r="E15" i="1"/>
  <c r="E16" i="1"/>
  <c r="E17" i="1"/>
  <c r="E18" i="1"/>
  <c r="E19" i="1"/>
  <c r="E20" i="1"/>
  <c r="E11" i="1"/>
  <c r="K20" i="1"/>
  <c r="H20" i="1"/>
  <c r="K12" i="1"/>
  <c r="K13" i="1"/>
  <c r="K14" i="1"/>
  <c r="K15" i="1"/>
  <c r="K16" i="1"/>
  <c r="K17" i="1"/>
  <c r="K18" i="1"/>
  <c r="K19" i="1"/>
  <c r="K11" i="1"/>
  <c r="K10" i="1"/>
  <c r="H12" i="1"/>
  <c r="H13" i="1"/>
  <c r="H14" i="1"/>
  <c r="H15" i="1"/>
  <c r="H16" i="1"/>
  <c r="H17" i="1"/>
  <c r="H18" i="1"/>
  <c r="H19" i="1"/>
  <c r="H11" i="1"/>
  <c r="H10" i="1"/>
  <c r="E35" i="1" l="1"/>
  <c r="E36" i="1" s="1"/>
</calcChain>
</file>

<file path=xl/sharedStrings.xml><?xml version="1.0" encoding="utf-8"?>
<sst xmlns="http://schemas.openxmlformats.org/spreadsheetml/2006/main" count="19" uniqueCount="16">
  <si>
    <t>Measured Anode Voltage [V]</t>
  </si>
  <si>
    <t>Converted Anode Voltage [V]</t>
  </si>
  <si>
    <t>First Ring</t>
  </si>
  <si>
    <t>Second Ring</t>
  </si>
  <si>
    <r>
      <t>Wavelength [</t>
    </r>
    <r>
      <rPr>
        <b/>
        <sz val="11"/>
        <color theme="1"/>
        <rFont val="Calibri"/>
        <family val="2"/>
        <charset val="162"/>
      </rPr>
      <t>Å]</t>
    </r>
  </si>
  <si>
    <t>Inner Radius [m]</t>
  </si>
  <si>
    <t>Outer Radius [m]</t>
  </si>
  <si>
    <t>Average Radius [m]</t>
  </si>
  <si>
    <t>WAVELENGTH [m]</t>
  </si>
  <si>
    <t>Sum</t>
  </si>
  <si>
    <t>Average</t>
  </si>
  <si>
    <r>
      <t>d</t>
    </r>
    <r>
      <rPr>
        <b/>
        <sz val="12"/>
        <color theme="1"/>
        <rFont val="Calibri"/>
        <family val="2"/>
        <charset val="162"/>
      </rPr>
      <t>₁</t>
    </r>
    <r>
      <rPr>
        <b/>
        <sz val="12"/>
        <color theme="1"/>
        <rFont val="Calibri"/>
        <family val="2"/>
        <charset val="162"/>
        <scheme val="minor"/>
      </rPr>
      <t xml:space="preserve"> [m]</t>
    </r>
  </si>
  <si>
    <r>
      <t>d</t>
    </r>
    <r>
      <rPr>
        <b/>
        <sz val="12"/>
        <color theme="1"/>
        <rFont val="Calibri"/>
        <family val="2"/>
        <charset val="162"/>
      </rPr>
      <t>₂</t>
    </r>
    <r>
      <rPr>
        <b/>
        <sz val="12"/>
        <color theme="1"/>
        <rFont val="Calibri"/>
        <family val="2"/>
        <charset val="162"/>
        <scheme val="minor"/>
      </rPr>
      <t xml:space="preserve"> [m]</t>
    </r>
  </si>
  <si>
    <r>
      <t>d</t>
    </r>
    <r>
      <rPr>
        <b/>
        <sz val="12"/>
        <color theme="1"/>
        <rFont val="Calibri"/>
        <family val="2"/>
        <charset val="162"/>
      </rPr>
      <t>₁</t>
    </r>
    <r>
      <rPr>
        <b/>
        <sz val="12"/>
        <color theme="1"/>
        <rFont val="Calibri"/>
        <family val="2"/>
        <charset val="162"/>
        <scheme val="minor"/>
      </rPr>
      <t xml:space="preserve"> [Å]</t>
    </r>
  </si>
  <si>
    <r>
      <t>d</t>
    </r>
    <r>
      <rPr>
        <b/>
        <sz val="12"/>
        <color theme="1"/>
        <rFont val="Calibri"/>
        <family val="2"/>
        <charset val="162"/>
      </rPr>
      <t>₂</t>
    </r>
    <r>
      <rPr>
        <b/>
        <sz val="12"/>
        <color theme="1"/>
        <rFont val="Calibri"/>
        <family val="2"/>
        <charset val="162"/>
        <scheme val="minor"/>
      </rPr>
      <t xml:space="preserve"> [Å]</t>
    </r>
  </si>
  <si>
    <t>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</si>
</sst>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b/>
      <sz val="12"/>
      <color theme="1"/>
      <name val="Calibri"/>
      <family val="2"/>
      <charset val="162"/>
    </font>
    <font>
      <b/>
      <sz val="8"/>
      <color theme="1"/>
      <name val="Calibri"/>
      <family val="2"/>
      <charset val="162"/>
      <scheme val="minor"/>
    </font>
    <font>
      <b/>
      <u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justify" vertical="center" shrinkToFit="1"/>
    </xf>
    <xf numFmtId="0" fontId="3" fillId="0" borderId="2" xfId="0" applyFont="1" applyBorder="1" applyAlignment="1">
      <alignment horizontal="justify" vertical="center" shrinkToFit="1"/>
    </xf>
    <xf numFmtId="0" fontId="1" fillId="0" borderId="1" xfId="0" applyFont="1" applyBorder="1" applyAlignment="1">
      <alignment horizontal="justify" vertical="center" shrinkToFit="1"/>
    </xf>
    <xf numFmtId="0" fontId="1" fillId="0" borderId="2" xfId="0" applyFont="1" applyBorder="1" applyAlignment="1">
      <alignment horizontal="justify" vertical="center" shrinkToFi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36"/>
  <sheetViews>
    <sheetView tabSelected="1" topLeftCell="A13" workbookViewId="0">
      <selection activeCell="N22" sqref="N22"/>
    </sheetView>
  </sheetViews>
  <sheetFormatPr defaultRowHeight="15.75" x14ac:dyDescent="0.25"/>
  <cols>
    <col min="1" max="16" width="12.140625" style="1" customWidth="1"/>
    <col min="17" max="16384" width="9.140625" style="1"/>
  </cols>
  <sheetData>
    <row r="5" spans="3:11" x14ac:dyDescent="0.25">
      <c r="C5" s="3"/>
      <c r="D5" s="3"/>
      <c r="E5" s="3"/>
      <c r="F5" s="4" t="s">
        <v>2</v>
      </c>
      <c r="G5" s="4"/>
      <c r="H5" s="4"/>
      <c r="I5" s="4" t="s">
        <v>3</v>
      </c>
      <c r="J5" s="4"/>
      <c r="K5" s="4"/>
    </row>
    <row r="6" spans="3:11" x14ac:dyDescent="0.25">
      <c r="C6" s="5" t="s">
        <v>0</v>
      </c>
      <c r="D6" s="5" t="s">
        <v>1</v>
      </c>
      <c r="E6" s="7" t="s">
        <v>4</v>
      </c>
      <c r="F6" s="5" t="s">
        <v>5</v>
      </c>
      <c r="G6" s="5" t="s">
        <v>6</v>
      </c>
      <c r="H6" s="5" t="s">
        <v>7</v>
      </c>
      <c r="I6" s="5" t="s">
        <v>5</v>
      </c>
      <c r="J6" s="5" t="s">
        <v>6</v>
      </c>
      <c r="K6" s="5" t="s">
        <v>7</v>
      </c>
    </row>
    <row r="7" spans="3:11" x14ac:dyDescent="0.25">
      <c r="C7" s="5"/>
      <c r="D7" s="5"/>
      <c r="E7" s="7"/>
      <c r="F7" s="5"/>
      <c r="G7" s="5"/>
      <c r="H7" s="5"/>
      <c r="I7" s="5"/>
      <c r="J7" s="5"/>
      <c r="K7" s="5"/>
    </row>
    <row r="8" spans="3:11" x14ac:dyDescent="0.25">
      <c r="C8" s="5"/>
      <c r="D8" s="5"/>
      <c r="E8" s="7"/>
      <c r="F8" s="5"/>
      <c r="G8" s="5"/>
      <c r="H8" s="5"/>
      <c r="I8" s="5"/>
      <c r="J8" s="5"/>
      <c r="K8" s="5"/>
    </row>
    <row r="9" spans="3:11" ht="16.5" thickBot="1" x14ac:dyDescent="0.3">
      <c r="C9" s="6"/>
      <c r="D9" s="6"/>
      <c r="E9" s="8"/>
      <c r="F9" s="6"/>
      <c r="G9" s="6"/>
      <c r="H9" s="6"/>
      <c r="I9" s="6"/>
      <c r="J9" s="6"/>
      <c r="K9" s="6"/>
    </row>
    <row r="10" spans="3:11" x14ac:dyDescent="0.25">
      <c r="C10" s="9">
        <v>2</v>
      </c>
      <c r="D10" s="9">
        <v>4000</v>
      </c>
      <c r="E10" s="9">
        <f>SQRT(150/D10)</f>
        <v>0.19364916731037085</v>
      </c>
      <c r="F10" s="13">
        <v>1.1000000000000001E-2</v>
      </c>
      <c r="G10" s="13">
        <v>1.2500000000000001E-2</v>
      </c>
      <c r="H10" s="9">
        <f>(F10+G10)/2</f>
        <v>1.175E-2</v>
      </c>
      <c r="I10" s="13">
        <v>1.95E-2</v>
      </c>
      <c r="J10" s="13">
        <v>2.1499999999999998E-2</v>
      </c>
      <c r="K10" s="13">
        <f>(I10+J10)/2</f>
        <v>2.0499999999999997E-2</v>
      </c>
    </row>
    <row r="11" spans="3:11" x14ac:dyDescent="0.25">
      <c r="C11" s="10">
        <v>2.1</v>
      </c>
      <c r="D11" s="10">
        <v>4200</v>
      </c>
      <c r="E11" s="10">
        <f>SQRT(150/D11)</f>
        <v>0.1889822365046136</v>
      </c>
      <c r="F11" s="11">
        <v>1.0500000000000001E-2</v>
      </c>
      <c r="G11" s="11">
        <v>1.2E-2</v>
      </c>
      <c r="H11" s="10">
        <f>(F11+G11)/2</f>
        <v>1.125E-2</v>
      </c>
      <c r="I11" s="12">
        <v>1.8500000000000003E-2</v>
      </c>
      <c r="J11" s="12">
        <v>2.1000000000000001E-2</v>
      </c>
      <c r="K11" s="12">
        <f>(I11+J11)/2</f>
        <v>1.9750000000000004E-2</v>
      </c>
    </row>
    <row r="12" spans="3:11" x14ac:dyDescent="0.25">
      <c r="C12" s="10">
        <v>2.2000000000000002</v>
      </c>
      <c r="D12" s="9">
        <v>4400</v>
      </c>
      <c r="E12" s="9">
        <f t="shared" ref="E12:E20" si="0">SQRT(150/D12)</f>
        <v>0.1846372364689991</v>
      </c>
      <c r="F12" s="11">
        <v>1.0500000000000001E-2</v>
      </c>
      <c r="G12" s="11">
        <v>1.2E-2</v>
      </c>
      <c r="H12" s="9">
        <f t="shared" ref="H12:H20" si="1">(F12+G12)/2</f>
        <v>1.125E-2</v>
      </c>
      <c r="I12" s="12">
        <v>1.8500000000000003E-2</v>
      </c>
      <c r="J12" s="12">
        <v>2.0499999999999997E-2</v>
      </c>
      <c r="K12" s="12">
        <f t="shared" ref="K12:K20" si="2">(I12+J12)/2</f>
        <v>1.95E-2</v>
      </c>
    </row>
    <row r="13" spans="3:11" x14ac:dyDescent="0.25">
      <c r="C13" s="9">
        <v>2.2999999999999998</v>
      </c>
      <c r="D13" s="10">
        <v>4600</v>
      </c>
      <c r="E13" s="10">
        <f t="shared" si="0"/>
        <v>0.18057877962865379</v>
      </c>
      <c r="F13" s="11">
        <v>0.01</v>
      </c>
      <c r="G13" s="11">
        <v>1.15E-2</v>
      </c>
      <c r="H13" s="10">
        <f t="shared" si="1"/>
        <v>1.0749999999999999E-2</v>
      </c>
      <c r="I13" s="12">
        <v>1.8000000000000002E-2</v>
      </c>
      <c r="J13" s="12">
        <v>1.95E-2</v>
      </c>
      <c r="K13" s="12">
        <f t="shared" si="2"/>
        <v>1.8750000000000003E-2</v>
      </c>
    </row>
    <row r="14" spans="3:11" x14ac:dyDescent="0.25">
      <c r="C14" s="10">
        <v>2.4</v>
      </c>
      <c r="D14" s="9">
        <v>4800</v>
      </c>
      <c r="E14" s="9">
        <f t="shared" si="0"/>
        <v>0.17677669529663689</v>
      </c>
      <c r="F14" s="11">
        <v>0.01</v>
      </c>
      <c r="G14" s="11">
        <v>1.15E-2</v>
      </c>
      <c r="H14" s="9">
        <f t="shared" si="1"/>
        <v>1.0749999999999999E-2</v>
      </c>
      <c r="I14" s="12">
        <v>1.7500000000000002E-2</v>
      </c>
      <c r="J14" s="12">
        <v>0.02</v>
      </c>
      <c r="K14" s="12">
        <f t="shared" si="2"/>
        <v>1.8750000000000003E-2</v>
      </c>
    </row>
    <row r="15" spans="3:11" x14ac:dyDescent="0.25">
      <c r="C15" s="10">
        <v>2.5</v>
      </c>
      <c r="D15" s="10">
        <v>5000</v>
      </c>
      <c r="E15" s="10">
        <f t="shared" si="0"/>
        <v>0.17320508075688773</v>
      </c>
      <c r="F15" s="11">
        <v>0.01</v>
      </c>
      <c r="G15" s="11">
        <v>1.1000000000000001E-2</v>
      </c>
      <c r="H15" s="10">
        <f t="shared" si="1"/>
        <v>1.0500000000000001E-2</v>
      </c>
      <c r="I15" s="12">
        <v>1.7500000000000002E-2</v>
      </c>
      <c r="J15" s="12">
        <v>0.02</v>
      </c>
      <c r="K15" s="12">
        <f t="shared" si="2"/>
        <v>1.8750000000000003E-2</v>
      </c>
    </row>
    <row r="16" spans="3:11" x14ac:dyDescent="0.25">
      <c r="C16" s="9">
        <v>2.6</v>
      </c>
      <c r="D16" s="9">
        <v>5200</v>
      </c>
      <c r="E16" s="9">
        <f t="shared" si="0"/>
        <v>0.16984155512168936</v>
      </c>
      <c r="F16" s="11">
        <v>0.01</v>
      </c>
      <c r="G16" s="11">
        <v>1.1000000000000001E-2</v>
      </c>
      <c r="H16" s="9">
        <f t="shared" si="1"/>
        <v>1.0500000000000001E-2</v>
      </c>
      <c r="I16" s="12">
        <v>1.7000000000000001E-2</v>
      </c>
      <c r="J16" s="12">
        <v>1.9E-2</v>
      </c>
      <c r="K16" s="12">
        <f t="shared" si="2"/>
        <v>1.8000000000000002E-2</v>
      </c>
    </row>
    <row r="17" spans="2:11" x14ac:dyDescent="0.25">
      <c r="C17" s="10">
        <v>2.7</v>
      </c>
      <c r="D17" s="10">
        <v>5400</v>
      </c>
      <c r="E17" s="10">
        <f t="shared" si="0"/>
        <v>0.16666666666666666</v>
      </c>
      <c r="F17" s="11">
        <v>9.4999999999999998E-3</v>
      </c>
      <c r="G17" s="11">
        <v>1.1000000000000001E-2</v>
      </c>
      <c r="H17" s="10">
        <f t="shared" si="1"/>
        <v>1.025E-2</v>
      </c>
      <c r="I17" s="12">
        <v>1.6500000000000001E-2</v>
      </c>
      <c r="J17" s="12">
        <v>1.8500000000000003E-2</v>
      </c>
      <c r="K17" s="12">
        <f t="shared" si="2"/>
        <v>1.7500000000000002E-2</v>
      </c>
    </row>
    <row r="18" spans="2:11" x14ac:dyDescent="0.25">
      <c r="C18" s="10">
        <v>2.8</v>
      </c>
      <c r="D18" s="9">
        <v>5600</v>
      </c>
      <c r="E18" s="9">
        <f t="shared" si="0"/>
        <v>0.16366341767699427</v>
      </c>
      <c r="F18" s="11">
        <v>9.4999999999999998E-3</v>
      </c>
      <c r="G18" s="11">
        <v>1.0500000000000001E-2</v>
      </c>
      <c r="H18" s="9">
        <f t="shared" si="1"/>
        <v>0.01</v>
      </c>
      <c r="I18" s="12">
        <v>1.6500000000000001E-2</v>
      </c>
      <c r="J18" s="12">
        <v>1.8000000000000002E-2</v>
      </c>
      <c r="K18" s="12">
        <f t="shared" si="2"/>
        <v>1.7250000000000001E-2</v>
      </c>
    </row>
    <row r="19" spans="2:11" x14ac:dyDescent="0.25">
      <c r="C19" s="9">
        <v>2.9</v>
      </c>
      <c r="D19" s="10">
        <v>5800</v>
      </c>
      <c r="E19" s="10">
        <f t="shared" si="0"/>
        <v>0.16081688022566923</v>
      </c>
      <c r="F19" s="11">
        <v>9.0000000000000011E-3</v>
      </c>
      <c r="G19" s="11">
        <v>1.0500000000000001E-2</v>
      </c>
      <c r="H19" s="10">
        <f t="shared" si="1"/>
        <v>9.7500000000000017E-3</v>
      </c>
      <c r="I19" s="12">
        <v>1.6E-2</v>
      </c>
      <c r="J19" s="12">
        <v>1.7500000000000002E-2</v>
      </c>
      <c r="K19" s="12">
        <f t="shared" si="2"/>
        <v>1.6750000000000001E-2</v>
      </c>
    </row>
    <row r="20" spans="2:11" x14ac:dyDescent="0.25">
      <c r="C20" s="10">
        <v>3</v>
      </c>
      <c r="D20" s="9">
        <v>6000</v>
      </c>
      <c r="E20" s="9">
        <f t="shared" si="0"/>
        <v>0.15811388300841897</v>
      </c>
      <c r="F20" s="11">
        <v>9.0000000000000011E-3</v>
      </c>
      <c r="G20" s="11">
        <v>1.0500000000000001E-2</v>
      </c>
      <c r="H20" s="10">
        <f t="shared" si="1"/>
        <v>9.7500000000000017E-3</v>
      </c>
      <c r="I20" s="12">
        <v>1.55E-2</v>
      </c>
      <c r="J20" s="12">
        <v>1.7500000000000002E-2</v>
      </c>
      <c r="K20" s="12">
        <f t="shared" si="2"/>
        <v>1.6500000000000001E-2</v>
      </c>
    </row>
    <row r="23" spans="2:11" x14ac:dyDescent="0.25">
      <c r="B23" s="15" t="s">
        <v>8</v>
      </c>
      <c r="D23" s="14" t="s">
        <v>15</v>
      </c>
      <c r="E23" s="14" t="s">
        <v>11</v>
      </c>
      <c r="F23" s="14" t="s">
        <v>12</v>
      </c>
      <c r="G23" s="14" t="s">
        <v>13</v>
      </c>
      <c r="H23" s="14" t="s">
        <v>14</v>
      </c>
    </row>
    <row r="24" spans="2:11" x14ac:dyDescent="0.25">
      <c r="B24" s="1">
        <f>E10*0.0000000001</f>
        <v>1.9364916731037086E-11</v>
      </c>
      <c r="D24" s="12">
        <v>4000</v>
      </c>
      <c r="E24" s="2">
        <f>(0.127*B24)/H10</f>
        <v>2.0930590849716681E-10</v>
      </c>
      <c r="F24" s="2">
        <f>(0.127*B24)/K10</f>
        <v>1.1996802072398587E-10</v>
      </c>
      <c r="G24" s="2">
        <f>E24/0.0000000001</f>
        <v>2.0930590849716681</v>
      </c>
      <c r="H24" s="2">
        <f>F24/0.0000000001</f>
        <v>1.1996802072398587</v>
      </c>
    </row>
    <row r="25" spans="2:11" x14ac:dyDescent="0.25">
      <c r="B25" s="1">
        <f t="shared" ref="B25:B34" si="3">E11*0.0000000001</f>
        <v>1.8898223650461361E-11</v>
      </c>
      <c r="D25" s="12">
        <v>4200</v>
      </c>
      <c r="E25" s="2">
        <f t="shared" ref="E25:E34" si="4">(0.127*B25)/H11</f>
        <v>2.1333994698743049E-10</v>
      </c>
      <c r="F25" s="2">
        <f t="shared" ref="F25:F34" si="5">(0.127*B25)/K11</f>
        <v>1.2152275461309328E-10</v>
      </c>
      <c r="G25" s="2">
        <f t="shared" ref="G25:G34" si="6">E25/0.0000000001</f>
        <v>2.1333994698743046</v>
      </c>
      <c r="H25" s="2">
        <f t="shared" ref="H25:H34" si="7">F25/0.0000000001</f>
        <v>1.2152275461309328</v>
      </c>
    </row>
    <row r="26" spans="2:11" x14ac:dyDescent="0.25">
      <c r="B26" s="1">
        <f t="shared" si="3"/>
        <v>1.8463723646899911E-11</v>
      </c>
      <c r="D26" s="12">
        <v>4400</v>
      </c>
      <c r="E26" s="2">
        <f t="shared" si="4"/>
        <v>2.0843492472500346E-10</v>
      </c>
      <c r="F26" s="2">
        <f t="shared" si="5"/>
        <v>1.202509181105789E-10</v>
      </c>
      <c r="G26" s="2">
        <f t="shared" si="6"/>
        <v>2.0843492472500347</v>
      </c>
      <c r="H26" s="2">
        <f t="shared" si="7"/>
        <v>1.2025091811057889</v>
      </c>
    </row>
    <row r="27" spans="2:11" x14ac:dyDescent="0.25">
      <c r="B27" s="1">
        <f t="shared" si="3"/>
        <v>1.8057877962865381E-11</v>
      </c>
      <c r="D27" s="12">
        <v>4600</v>
      </c>
      <c r="E27" s="2">
        <f t="shared" si="4"/>
        <v>2.1333493035199104E-10</v>
      </c>
      <c r="F27" s="2">
        <f t="shared" si="5"/>
        <v>1.223120267351415E-10</v>
      </c>
      <c r="G27" s="2">
        <f t="shared" si="6"/>
        <v>2.1333493035199105</v>
      </c>
      <c r="H27" s="2">
        <f t="shared" si="7"/>
        <v>1.223120267351415</v>
      </c>
    </row>
    <row r="28" spans="2:11" x14ac:dyDescent="0.25">
      <c r="B28" s="1">
        <f t="shared" si="3"/>
        <v>1.7677669529663691E-11</v>
      </c>
      <c r="D28" s="12">
        <v>4800</v>
      </c>
      <c r="E28" s="2">
        <f t="shared" si="4"/>
        <v>2.0884316560625942E-10</v>
      </c>
      <c r="F28" s="2">
        <f t="shared" si="5"/>
        <v>1.1973674828092204E-10</v>
      </c>
      <c r="G28" s="2">
        <f t="shared" si="6"/>
        <v>2.088431656062594</v>
      </c>
      <c r="H28" s="2">
        <f t="shared" si="7"/>
        <v>1.1973674828092205</v>
      </c>
    </row>
    <row r="29" spans="2:11" x14ac:dyDescent="0.25">
      <c r="B29" s="1">
        <f t="shared" si="3"/>
        <v>1.7320508075688775E-11</v>
      </c>
      <c r="D29" s="12">
        <v>5000</v>
      </c>
      <c r="E29" s="2">
        <f t="shared" si="4"/>
        <v>2.0949566910594995E-10</v>
      </c>
      <c r="F29" s="2">
        <f t="shared" si="5"/>
        <v>1.1731757469933196E-10</v>
      </c>
      <c r="G29" s="2">
        <f t="shared" si="6"/>
        <v>2.0949566910594992</v>
      </c>
      <c r="H29" s="2">
        <f t="shared" si="7"/>
        <v>1.1731757469933195</v>
      </c>
    </row>
    <row r="30" spans="2:11" x14ac:dyDescent="0.25">
      <c r="B30" s="1">
        <f t="shared" si="3"/>
        <v>1.6984155512168936E-11</v>
      </c>
      <c r="D30" s="12">
        <v>5200</v>
      </c>
      <c r="E30" s="2">
        <f t="shared" si="4"/>
        <v>2.054274047662338E-10</v>
      </c>
      <c r="F30" s="2">
        <f t="shared" si="5"/>
        <v>1.1983265278030304E-10</v>
      </c>
      <c r="G30" s="2">
        <f t="shared" si="6"/>
        <v>2.054274047662338</v>
      </c>
      <c r="H30" s="2">
        <f t="shared" si="7"/>
        <v>1.1983265278030304</v>
      </c>
    </row>
    <row r="31" spans="2:11" x14ac:dyDescent="0.25">
      <c r="B31" s="1">
        <f t="shared" si="3"/>
        <v>1.6666666666666667E-11</v>
      </c>
      <c r="D31" s="12">
        <v>5400</v>
      </c>
      <c r="E31" s="2">
        <f t="shared" si="4"/>
        <v>2.0650406504065042E-10</v>
      </c>
      <c r="F31" s="2">
        <f t="shared" si="5"/>
        <v>1.2095238095238095E-10</v>
      </c>
      <c r="G31" s="2">
        <f t="shared" si="6"/>
        <v>2.065040650406504</v>
      </c>
      <c r="H31" s="2">
        <f t="shared" si="7"/>
        <v>1.2095238095238094</v>
      </c>
    </row>
    <row r="32" spans="2:11" x14ac:dyDescent="0.25">
      <c r="B32" s="1">
        <f t="shared" si="3"/>
        <v>1.6366341767699426E-11</v>
      </c>
      <c r="D32" s="12">
        <v>5600</v>
      </c>
      <c r="E32" s="2">
        <f t="shared" si="4"/>
        <v>2.0785254044978269E-10</v>
      </c>
      <c r="F32" s="2">
        <f t="shared" si="5"/>
        <v>1.2049422634770011E-10</v>
      </c>
      <c r="G32" s="2">
        <f t="shared" si="6"/>
        <v>2.0785254044978267</v>
      </c>
      <c r="H32" s="2">
        <f t="shared" si="7"/>
        <v>1.2049422634770011</v>
      </c>
    </row>
    <row r="33" spans="2:8" x14ac:dyDescent="0.25">
      <c r="B33" s="1">
        <f t="shared" si="3"/>
        <v>1.6081688022566925E-11</v>
      </c>
      <c r="D33" s="12">
        <v>5800</v>
      </c>
      <c r="E33" s="2">
        <f t="shared" si="4"/>
        <v>2.0947429526830759E-10</v>
      </c>
      <c r="F33" s="2">
        <f t="shared" si="5"/>
        <v>1.2193279873826861E-10</v>
      </c>
      <c r="G33" s="2">
        <f t="shared" si="6"/>
        <v>2.0947429526830756</v>
      </c>
      <c r="H33" s="2">
        <f t="shared" si="7"/>
        <v>1.2193279873826861</v>
      </c>
    </row>
    <row r="34" spans="2:8" x14ac:dyDescent="0.25">
      <c r="B34" s="1">
        <f t="shared" si="3"/>
        <v>1.5811388300841897E-11</v>
      </c>
      <c r="D34" s="12">
        <v>6000</v>
      </c>
      <c r="E34" s="2">
        <f t="shared" si="4"/>
        <v>2.0595346812378673E-10</v>
      </c>
      <c r="F34" s="2">
        <f t="shared" si="5"/>
        <v>1.2169977661860129E-10</v>
      </c>
      <c r="G34" s="2">
        <f t="shared" si="6"/>
        <v>2.0595346812378672</v>
      </c>
      <c r="H34" s="2">
        <f t="shared" si="7"/>
        <v>1.2169977661860127</v>
      </c>
    </row>
    <row r="35" spans="2:8" x14ac:dyDescent="0.25">
      <c r="D35" s="12" t="s">
        <v>9</v>
      </c>
      <c r="E35" s="12">
        <f>SUM(E24:E34)</f>
        <v>2.2979663189225627E-9</v>
      </c>
      <c r="F35" s="12">
        <f>SUM(F24:F34)</f>
        <v>1.3260198786003074E-9</v>
      </c>
      <c r="G35" s="2">
        <f>SUM(G24:G34)</f>
        <v>22.979663189225622</v>
      </c>
      <c r="H35" s="2">
        <f>SUM(H24:H34)</f>
        <v>13.260198786003073</v>
      </c>
    </row>
    <row r="36" spans="2:8" x14ac:dyDescent="0.25">
      <c r="D36" s="16" t="s">
        <v>10</v>
      </c>
      <c r="E36" s="14">
        <f>E35/11</f>
        <v>2.0890602899296026E-10</v>
      </c>
      <c r="F36" s="14">
        <f>F35/11</f>
        <v>1.2054726169093704E-10</v>
      </c>
      <c r="G36" s="17">
        <f>G35/11</f>
        <v>2.089060289929602</v>
      </c>
      <c r="H36" s="17">
        <f>H35/11</f>
        <v>1.2054726169093704</v>
      </c>
    </row>
  </sheetData>
  <mergeCells count="12">
    <mergeCell ref="I6:I9"/>
    <mergeCell ref="J6:J9"/>
    <mergeCell ref="K6:K9"/>
    <mergeCell ref="F5:H5"/>
    <mergeCell ref="I5:K5"/>
    <mergeCell ref="C5:E5"/>
    <mergeCell ref="C6:C9"/>
    <mergeCell ref="D6:D9"/>
    <mergeCell ref="E6:E9"/>
    <mergeCell ref="F6:F9"/>
    <mergeCell ref="G6:G9"/>
    <mergeCell ref="H6:H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Oguz</cp:lastModifiedBy>
  <dcterms:created xsi:type="dcterms:W3CDTF">2015-12-18T21:58:32Z</dcterms:created>
  <dcterms:modified xsi:type="dcterms:W3CDTF">2015-12-19T04:35:12Z</dcterms:modified>
</cp:coreProperties>
</file>