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4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I5" i="1" s="1"/>
  <c r="M5" i="1" s="1"/>
  <c r="N5" i="1" s="1"/>
  <c r="Q5" i="1" s="1"/>
  <c r="R5" i="1" s="1"/>
</calcChain>
</file>

<file path=xl/sharedStrings.xml><?xml version="1.0" encoding="utf-8"?>
<sst xmlns="http://schemas.openxmlformats.org/spreadsheetml/2006/main" count="15" uniqueCount="15">
  <si>
    <t>B</t>
  </si>
  <si>
    <t>r</t>
  </si>
  <si>
    <t>c</t>
  </si>
  <si>
    <t>e</t>
  </si>
  <si>
    <t>eBrc</t>
  </si>
  <si>
    <t>(eBrc)^2</t>
  </si>
  <si>
    <t>m_0*c^2</t>
  </si>
  <si>
    <t>m_0^2*c^4</t>
  </si>
  <si>
    <t>(eBrc)^2+m_0^2*c^4</t>
  </si>
  <si>
    <t>sqrt((eBrc)^2+m_0^2*c^4)</t>
  </si>
  <si>
    <t>sqrt((eBrc)^2+m_0^2*c^4)-m_0*c^2</t>
  </si>
  <si>
    <t>Joule</t>
  </si>
  <si>
    <t>keV</t>
  </si>
  <si>
    <t>corrected ave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</si>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</sst>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1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7" fillId="0" borderId="0" xfId="2" applyNumberFormat="1" applyFont="1" applyAlignment="1">
      <alignment horizontal="center"/>
    </xf>
    <xf numFmtId="11" fontId="8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Sheet2!$C$4:$C$23</c:f>
              <c:numCache>
                <c:formatCode>0.00</c:formatCode>
                <c:ptCount val="20"/>
                <c:pt idx="0">
                  <c:v>21.479319551520533</c:v>
                </c:pt>
                <c:pt idx="1">
                  <c:v>81.409938068369968</c:v>
                </c:pt>
                <c:pt idx="2">
                  <c:v>169.6796591849704</c:v>
                </c:pt>
                <c:pt idx="3">
                  <c:v>276.82827275031661</c:v>
                </c:pt>
                <c:pt idx="4">
                  <c:v>396.19607246143363</c:v>
                </c:pt>
                <c:pt idx="5">
                  <c:v>523.56500018370605</c:v>
                </c:pt>
                <c:pt idx="6">
                  <c:v>656.32050429070603</c:v>
                </c:pt>
                <c:pt idx="7">
                  <c:v>792.81911976262506</c:v>
                </c:pt>
                <c:pt idx="8">
                  <c:v>931.99953276630174</c:v>
                </c:pt>
                <c:pt idx="9">
                  <c:v>1073.1553653616158</c:v>
                </c:pt>
                <c:pt idx="10">
                  <c:v>1215.8024471478532</c:v>
                </c:pt>
                <c:pt idx="11">
                  <c:v>1359.5997816536208</c:v>
                </c:pt>
                <c:pt idx="12">
                  <c:v>1504.3012490431427</c:v>
                </c:pt>
                <c:pt idx="13">
                  <c:v>1649.7252698864311</c:v>
                </c:pt>
                <c:pt idx="14">
                  <c:v>1795.7352337865068</c:v>
                </c:pt>
                <c:pt idx="15">
                  <c:v>1942.2265514651885</c:v>
                </c:pt>
                <c:pt idx="16">
                  <c:v>2089.1178875092005</c:v>
                </c:pt>
                <c:pt idx="17">
                  <c:v>2236.3450962422262</c:v>
                </c:pt>
                <c:pt idx="18">
                  <c:v>2383.8569449846027</c:v>
                </c:pt>
                <c:pt idx="19">
                  <c:v>2531.6120438993344</c:v>
                </c:pt>
              </c:numCache>
            </c:numRef>
          </c:xVal>
          <c:yVal>
            <c:numRef>
              <c:f>Sheet2!$D$4:$D$23</c:f>
              <c:numCache>
                <c:formatCode>General</c:formatCode>
                <c:ptCount val="20"/>
                <c:pt idx="0">
                  <c:v>3</c:v>
                </c:pt>
                <c:pt idx="1">
                  <c:v>9.67</c:v>
                </c:pt>
                <c:pt idx="2">
                  <c:v>12.67</c:v>
                </c:pt>
                <c:pt idx="3">
                  <c:v>17</c:v>
                </c:pt>
                <c:pt idx="4">
                  <c:v>39.340000000000003</c:v>
                </c:pt>
                <c:pt idx="5">
                  <c:v>51</c:v>
                </c:pt>
                <c:pt idx="6">
                  <c:v>62</c:v>
                </c:pt>
                <c:pt idx="7">
                  <c:v>71</c:v>
                </c:pt>
                <c:pt idx="8">
                  <c:v>74.33</c:v>
                </c:pt>
                <c:pt idx="9">
                  <c:v>71.33</c:v>
                </c:pt>
                <c:pt idx="10">
                  <c:v>75.33</c:v>
                </c:pt>
                <c:pt idx="11">
                  <c:v>60.67</c:v>
                </c:pt>
                <c:pt idx="12">
                  <c:v>53.33</c:v>
                </c:pt>
                <c:pt idx="13">
                  <c:v>33.33</c:v>
                </c:pt>
                <c:pt idx="14">
                  <c:v>23.67</c:v>
                </c:pt>
                <c:pt idx="15">
                  <c:v>21.67</c:v>
                </c:pt>
                <c:pt idx="16">
                  <c:v>9.67</c:v>
                </c:pt>
                <c:pt idx="17">
                  <c:v>5</c:v>
                </c:pt>
                <c:pt idx="18">
                  <c:v>3.33</c:v>
                </c:pt>
                <c:pt idx="19">
                  <c:v>1.33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0288"/>
        <c:axId val="45459712"/>
      </c:scatterChart>
      <c:valAx>
        <c:axId val="454602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5459712"/>
        <c:crosses val="autoZero"/>
        <c:crossBetween val="midCat"/>
      </c:valAx>
      <c:valAx>
        <c:axId val="454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6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9</xdr:row>
      <xdr:rowOff>42862</xdr:rowOff>
    </xdr:from>
    <xdr:to>
      <xdr:col>12</xdr:col>
      <xdr:colOff>495300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25"/>
  <sheetViews>
    <sheetView tabSelected="1" topLeftCell="E1" workbookViewId="0">
      <selection activeCell="K23" sqref="K23"/>
    </sheetView>
  </sheetViews>
  <sheetFormatPr defaultRowHeight="15.75" x14ac:dyDescent="0.25"/>
  <cols>
    <col min="1" max="3" width="9.140625" style="1"/>
    <col min="4" max="4" width="9.28515625" style="1" bestFit="1" customWidth="1"/>
    <col min="5" max="5" width="9.28515625" style="7" bestFit="1" customWidth="1"/>
    <col min="6" max="6" width="9.28515625" style="1" bestFit="1" customWidth="1"/>
    <col min="7" max="7" width="9.5703125" style="1" bestFit="1" customWidth="1"/>
    <col min="8" max="9" width="9.28515625" style="1" bestFit="1" customWidth="1"/>
    <col min="10" max="10" width="9.140625" style="1"/>
    <col min="11" max="11" width="12.7109375" style="1" customWidth="1"/>
    <col min="12" max="12" width="9.140625" style="1"/>
    <col min="13" max="13" width="23.5703125" style="1" customWidth="1"/>
    <col min="14" max="14" width="24.28515625" style="1" customWidth="1"/>
    <col min="15" max="15" width="9.140625" style="1"/>
    <col min="16" max="16" width="9.28515625" style="1" bestFit="1" customWidth="1"/>
    <col min="17" max="17" width="38.28515625" style="1" customWidth="1"/>
    <col min="18" max="18" width="16.85546875" style="6" customWidth="1"/>
    <col min="19" max="16384" width="9.140625" style="1"/>
  </cols>
  <sheetData>
    <row r="3" spans="4:18" x14ac:dyDescent="0.25">
      <c r="Q3" s="1" t="s">
        <v>11</v>
      </c>
      <c r="R3" s="4" t="s">
        <v>12</v>
      </c>
    </row>
    <row r="4" spans="4:18" s="2" customFormat="1" x14ac:dyDescent="0.25">
      <c r="D4" s="9" t="s">
        <v>3</v>
      </c>
      <c r="E4" s="8" t="s">
        <v>0</v>
      </c>
      <c r="F4" s="9" t="s">
        <v>1</v>
      </c>
      <c r="G4" s="9" t="s">
        <v>2</v>
      </c>
      <c r="H4" s="2" t="s">
        <v>4</v>
      </c>
      <c r="I4" s="2" t="s">
        <v>5</v>
      </c>
      <c r="K4" s="9" t="s">
        <v>7</v>
      </c>
      <c r="M4" s="2" t="s">
        <v>8</v>
      </c>
      <c r="N4" s="2" t="s">
        <v>9</v>
      </c>
      <c r="P4" s="9" t="s">
        <v>6</v>
      </c>
      <c r="Q4" s="2" t="s">
        <v>10</v>
      </c>
      <c r="R4" s="5"/>
    </row>
    <row r="5" spans="4:18" x14ac:dyDescent="0.25">
      <c r="D5" s="3">
        <v>1.6021766200000001E-19</v>
      </c>
      <c r="E5" s="7">
        <v>0.01</v>
      </c>
      <c r="F5" s="1">
        <v>0.05</v>
      </c>
      <c r="G5" s="3">
        <v>300000000</v>
      </c>
      <c r="H5" s="3">
        <f>D5*E5*F5*G5</f>
        <v>2.4032649300000005E-14</v>
      </c>
      <c r="I5" s="3">
        <f>H5^2</f>
        <v>5.7756823237679077E-28</v>
      </c>
      <c r="K5" s="3">
        <v>6.7200000000000002E-27</v>
      </c>
      <c r="M5" s="3">
        <f>I5+K5</f>
        <v>7.2975682323767913E-27</v>
      </c>
      <c r="N5" s="1">
        <f>SQRT(M5)</f>
        <v>8.5425805424220566E-14</v>
      </c>
      <c r="P5" s="3">
        <v>8.1984439349999999E-14</v>
      </c>
      <c r="Q5" s="3">
        <f>N5-P5</f>
        <v>3.4413660742205676E-15</v>
      </c>
      <c r="R5" s="4">
        <f>Q5*6241509647120400</f>
        <v>21.479319551520533</v>
      </c>
    </row>
    <row r="6" spans="4:18" x14ac:dyDescent="0.25">
      <c r="D6" s="3">
        <v>1.6021766200000001E-19</v>
      </c>
      <c r="E6" s="7">
        <v>0.02</v>
      </c>
      <c r="F6" s="1">
        <v>0.05</v>
      </c>
      <c r="G6" s="3">
        <v>300000000</v>
      </c>
      <c r="H6" s="3">
        <f t="shared" ref="H6:H25" si="0">D6*E6*F6*G6</f>
        <v>4.8065298600000011E-14</v>
      </c>
      <c r="I6" s="3">
        <f t="shared" ref="I6:I25" si="1">H6^2</f>
        <v>2.3102729295071631E-27</v>
      </c>
      <c r="K6" s="3">
        <v>6.7200000000000002E-27</v>
      </c>
      <c r="M6" s="3">
        <f t="shared" ref="M6:M25" si="2">I6+K6</f>
        <v>9.0302729295071633E-27</v>
      </c>
      <c r="N6" s="1">
        <f t="shared" ref="N6:N25" si="3">SQRT(M6)</f>
        <v>9.5027748208126891E-14</v>
      </c>
      <c r="P6" s="3">
        <v>8.1984439349999999E-14</v>
      </c>
      <c r="Q6" s="3">
        <f t="shared" ref="Q6:Q25" si="4">N6-P6</f>
        <v>1.3043308858126892E-14</v>
      </c>
      <c r="R6" s="4">
        <f t="shared" ref="R6:R25" si="5">Q6*6241509647120400</f>
        <v>81.409938068369968</v>
      </c>
    </row>
    <row r="7" spans="4:18" x14ac:dyDescent="0.25">
      <c r="D7" s="3">
        <v>1.6021766200000001E-19</v>
      </c>
      <c r="E7" s="7">
        <v>0.03</v>
      </c>
      <c r="F7" s="1">
        <v>0.05</v>
      </c>
      <c r="G7" s="3">
        <v>300000000</v>
      </c>
      <c r="H7" s="3">
        <f t="shared" si="0"/>
        <v>7.2097947899999997E-14</v>
      </c>
      <c r="I7" s="3">
        <f t="shared" si="1"/>
        <v>5.1981140913911137E-27</v>
      </c>
      <c r="K7" s="3">
        <v>6.7200000000000002E-27</v>
      </c>
      <c r="M7" s="3">
        <f t="shared" si="2"/>
        <v>1.1918114091391115E-26</v>
      </c>
      <c r="N7" s="1">
        <f t="shared" si="3"/>
        <v>1.0917011537683339E-13</v>
      </c>
      <c r="P7" s="3">
        <v>8.1984439349999999E-14</v>
      </c>
      <c r="Q7" s="3">
        <f t="shared" si="4"/>
        <v>2.7185676026833392E-14</v>
      </c>
      <c r="R7" s="4">
        <f t="shared" si="5"/>
        <v>169.6796591849704</v>
      </c>
    </row>
    <row r="8" spans="4:18" x14ac:dyDescent="0.25">
      <c r="D8" s="3">
        <v>1.6021766200000001E-19</v>
      </c>
      <c r="E8" s="7">
        <v>0.04</v>
      </c>
      <c r="F8" s="1">
        <v>0.05</v>
      </c>
      <c r="G8" s="3">
        <v>300000000</v>
      </c>
      <c r="H8" s="3">
        <f t="shared" si="0"/>
        <v>9.6130597200000022E-14</v>
      </c>
      <c r="I8" s="3">
        <f t="shared" si="1"/>
        <v>9.2410917180286523E-27</v>
      </c>
      <c r="K8" s="3">
        <v>6.7200000000000002E-27</v>
      </c>
      <c r="M8" s="3">
        <f t="shared" si="2"/>
        <v>1.5961091718028654E-26</v>
      </c>
      <c r="N8" s="1">
        <f t="shared" si="3"/>
        <v>1.2633721430373814E-13</v>
      </c>
      <c r="P8" s="3">
        <v>8.1984439349999999E-14</v>
      </c>
      <c r="Q8" s="3">
        <f t="shared" si="4"/>
        <v>4.4352774953738136E-14</v>
      </c>
      <c r="R8" s="4">
        <f t="shared" si="5"/>
        <v>276.82827275031661</v>
      </c>
    </row>
    <row r="9" spans="4:18" x14ac:dyDescent="0.25">
      <c r="D9" s="3">
        <v>1.6021766200000001E-19</v>
      </c>
      <c r="E9" s="7">
        <v>0.05</v>
      </c>
      <c r="F9" s="1">
        <v>0.05</v>
      </c>
      <c r="G9" s="3">
        <v>300000000</v>
      </c>
      <c r="H9" s="3">
        <f t="shared" si="0"/>
        <v>1.2016324650000001E-13</v>
      </c>
      <c r="I9" s="3">
        <f t="shared" si="1"/>
        <v>1.4439205809419765E-26</v>
      </c>
      <c r="K9" s="3">
        <v>6.7200000000000002E-27</v>
      </c>
      <c r="M9" s="3">
        <f t="shared" si="2"/>
        <v>2.1159205809419764E-26</v>
      </c>
      <c r="N9" s="1">
        <f t="shared" si="3"/>
        <v>1.454620425039459E-13</v>
      </c>
      <c r="P9" s="3">
        <v>8.1984439349999999E-14</v>
      </c>
      <c r="Q9" s="3">
        <f t="shared" si="4"/>
        <v>6.3477603153945897E-14</v>
      </c>
      <c r="R9" s="4">
        <f t="shared" si="5"/>
        <v>396.19607246143363</v>
      </c>
    </row>
    <row r="10" spans="4:18" x14ac:dyDescent="0.25">
      <c r="D10" s="3">
        <v>1.6021766200000001E-19</v>
      </c>
      <c r="E10" s="7">
        <v>0.06</v>
      </c>
      <c r="F10" s="1">
        <v>0.05</v>
      </c>
      <c r="G10" s="3">
        <v>300000000</v>
      </c>
      <c r="H10" s="3">
        <f t="shared" si="0"/>
        <v>1.4419589579999999E-13</v>
      </c>
      <c r="I10" s="3">
        <f t="shared" si="1"/>
        <v>2.0792456365564455E-26</v>
      </c>
      <c r="K10" s="3">
        <v>6.7200000000000002E-27</v>
      </c>
      <c r="M10" s="3">
        <f t="shared" si="2"/>
        <v>2.7512456365564454E-26</v>
      </c>
      <c r="N10" s="1">
        <f t="shared" si="3"/>
        <v>1.6586879262104868E-13</v>
      </c>
      <c r="P10" s="3">
        <v>8.1984439349999999E-14</v>
      </c>
      <c r="Q10" s="3">
        <f t="shared" si="4"/>
        <v>8.3884353271048679E-14</v>
      </c>
      <c r="R10" s="4">
        <f t="shared" si="5"/>
        <v>523.56500018370605</v>
      </c>
    </row>
    <row r="11" spans="4:18" x14ac:dyDescent="0.25">
      <c r="D11" s="3">
        <v>1.6021766200000001E-19</v>
      </c>
      <c r="E11" s="7">
        <v>7.0000000000000007E-2</v>
      </c>
      <c r="F11" s="1">
        <v>0.05</v>
      </c>
      <c r="G11" s="3">
        <v>300000000</v>
      </c>
      <c r="H11" s="3">
        <f t="shared" si="0"/>
        <v>1.6822854510000006E-13</v>
      </c>
      <c r="I11" s="3">
        <f t="shared" si="1"/>
        <v>2.8300843386462755E-26</v>
      </c>
      <c r="K11" s="3">
        <v>6.7200000000000002E-27</v>
      </c>
      <c r="M11" s="3">
        <f t="shared" si="2"/>
        <v>3.5020843386462757E-26</v>
      </c>
      <c r="N11" s="1">
        <f t="shared" si="3"/>
        <v>1.8713856734105548E-13</v>
      </c>
      <c r="P11" s="3">
        <v>8.1984439349999999E-14</v>
      </c>
      <c r="Q11" s="3">
        <f t="shared" si="4"/>
        <v>1.0515412799105548E-13</v>
      </c>
      <c r="R11" s="4">
        <f t="shared" si="5"/>
        <v>656.32050429070603</v>
      </c>
    </row>
    <row r="12" spans="4:18" x14ac:dyDescent="0.25">
      <c r="D12" s="3">
        <v>1.6021766200000001E-19</v>
      </c>
      <c r="E12" s="7">
        <v>0.08</v>
      </c>
      <c r="F12" s="1">
        <v>0.05</v>
      </c>
      <c r="G12" s="3">
        <v>300000000</v>
      </c>
      <c r="H12" s="3">
        <f t="shared" si="0"/>
        <v>1.9226119440000004E-13</v>
      </c>
      <c r="I12" s="3">
        <f t="shared" si="1"/>
        <v>3.6964366872114609E-26</v>
      </c>
      <c r="K12" s="3">
        <v>6.7200000000000002E-27</v>
      </c>
      <c r="M12" s="3">
        <f t="shared" si="2"/>
        <v>4.3684366872114611E-26</v>
      </c>
      <c r="N12" s="1">
        <f t="shared" si="3"/>
        <v>2.0900805456277185E-13</v>
      </c>
      <c r="P12" s="3">
        <v>8.1984439349999999E-14</v>
      </c>
      <c r="Q12" s="3">
        <f t="shared" si="4"/>
        <v>1.2702361521277185E-13</v>
      </c>
      <c r="R12" s="4">
        <f t="shared" si="5"/>
        <v>792.81911976262506</v>
      </c>
    </row>
    <row r="13" spans="4:18" x14ac:dyDescent="0.25">
      <c r="D13" s="3">
        <v>1.6021766200000001E-19</v>
      </c>
      <c r="E13" s="7">
        <v>0.09</v>
      </c>
      <c r="F13" s="1">
        <v>0.05</v>
      </c>
      <c r="G13" s="3">
        <v>300000000</v>
      </c>
      <c r="H13" s="3">
        <f t="shared" si="0"/>
        <v>2.162938437E-13</v>
      </c>
      <c r="I13" s="3">
        <f t="shared" si="1"/>
        <v>4.6783026822520031E-26</v>
      </c>
      <c r="K13" s="3">
        <v>6.7200000000000002E-27</v>
      </c>
      <c r="M13" s="3">
        <f t="shared" si="2"/>
        <v>5.3503026822520033E-26</v>
      </c>
      <c r="N13" s="1">
        <f t="shared" si="3"/>
        <v>2.3130721307931588E-13</v>
      </c>
      <c r="P13" s="3">
        <v>8.1984439349999999E-14</v>
      </c>
      <c r="Q13" s="3">
        <f t="shared" si="4"/>
        <v>1.4932277372931588E-13</v>
      </c>
      <c r="R13" s="4">
        <f t="shared" si="5"/>
        <v>931.99953276630174</v>
      </c>
    </row>
    <row r="14" spans="4:18" s="14" customFormat="1" x14ac:dyDescent="0.25">
      <c r="D14" s="12">
        <v>1.6021766200000001E-19</v>
      </c>
      <c r="E14" s="13">
        <v>0.1</v>
      </c>
      <c r="F14" s="14">
        <v>0.05</v>
      </c>
      <c r="G14" s="12">
        <v>300000000</v>
      </c>
      <c r="H14" s="12">
        <f t="shared" si="0"/>
        <v>2.4032649300000002E-13</v>
      </c>
      <c r="I14" s="12">
        <f t="shared" si="1"/>
        <v>5.7756823237679061E-26</v>
      </c>
      <c r="K14" s="12">
        <v>6.7200000000000002E-27</v>
      </c>
      <c r="M14" s="12">
        <f t="shared" si="2"/>
        <v>6.4476823237679063E-26</v>
      </c>
      <c r="N14" s="14">
        <f>SQRT(M14)</f>
        <v>2.53922868678028E-13</v>
      </c>
      <c r="P14" s="12">
        <v>8.1984439349999999E-14</v>
      </c>
      <c r="Q14" s="12">
        <f t="shared" si="4"/>
        <v>1.71938429328028E-13</v>
      </c>
      <c r="R14" s="15">
        <f t="shared" si="5"/>
        <v>1073.1553653616158</v>
      </c>
    </row>
    <row r="15" spans="4:18" x14ac:dyDescent="0.25">
      <c r="D15" s="3">
        <v>1.6021766200000001E-19</v>
      </c>
      <c r="E15" s="7">
        <v>0.11</v>
      </c>
      <c r="F15" s="1">
        <v>0.05</v>
      </c>
      <c r="G15" s="3">
        <v>300000000</v>
      </c>
      <c r="H15" s="3">
        <f t="shared" si="0"/>
        <v>2.643591423E-13</v>
      </c>
      <c r="I15" s="3">
        <f t="shared" si="1"/>
        <v>6.9885756117591654E-26</v>
      </c>
      <c r="K15" s="3">
        <v>6.7200000000000002E-27</v>
      </c>
      <c r="M15" s="3">
        <f t="shared" si="2"/>
        <v>7.6605756117591655E-26</v>
      </c>
      <c r="N15" s="1">
        <f t="shared" si="3"/>
        <v>2.7677744871573561E-13</v>
      </c>
      <c r="P15" s="3">
        <v>8.1984439349999999E-14</v>
      </c>
      <c r="Q15" s="3">
        <f t="shared" si="4"/>
        <v>1.9479300936573561E-13</v>
      </c>
      <c r="R15" s="4">
        <f t="shared" si="5"/>
        <v>1215.8024471478532</v>
      </c>
    </row>
    <row r="16" spans="4:18" x14ac:dyDescent="0.25">
      <c r="D16" s="3">
        <v>1.6021766200000001E-19</v>
      </c>
      <c r="E16" s="7">
        <v>0.12</v>
      </c>
      <c r="F16" s="1">
        <v>0.05</v>
      </c>
      <c r="G16" s="3">
        <v>300000000</v>
      </c>
      <c r="H16" s="3">
        <f t="shared" si="0"/>
        <v>2.8839179159999999E-13</v>
      </c>
      <c r="I16" s="3">
        <f t="shared" si="1"/>
        <v>8.3169825462257819E-26</v>
      </c>
      <c r="K16" s="3">
        <v>6.7200000000000002E-27</v>
      </c>
      <c r="M16" s="3">
        <f t="shared" si="2"/>
        <v>8.9889825462257821E-26</v>
      </c>
      <c r="N16" s="1">
        <f t="shared" si="3"/>
        <v>2.9981631953957714E-13</v>
      </c>
      <c r="P16" s="3">
        <v>8.1984439349999999E-14</v>
      </c>
      <c r="Q16" s="3">
        <f t="shared" si="4"/>
        <v>2.1783188018957714E-13</v>
      </c>
      <c r="R16" s="4">
        <f t="shared" si="5"/>
        <v>1359.5997816536208</v>
      </c>
    </row>
    <row r="17" spans="4:18" x14ac:dyDescent="0.25">
      <c r="D17" s="3">
        <v>1.6021766200000001E-19</v>
      </c>
      <c r="E17" s="7">
        <v>0.13</v>
      </c>
      <c r="F17" s="1">
        <v>0.05</v>
      </c>
      <c r="G17" s="3">
        <v>300000000</v>
      </c>
      <c r="H17" s="3">
        <f t="shared" si="0"/>
        <v>3.1242444090000008E-13</v>
      </c>
      <c r="I17" s="3">
        <f t="shared" si="1"/>
        <v>9.7609031271677639E-26</v>
      </c>
      <c r="K17" s="3">
        <v>6.7200000000000002E-27</v>
      </c>
      <c r="M17" s="3">
        <f t="shared" si="2"/>
        <v>1.0432903127167763E-25</v>
      </c>
      <c r="N17" s="1">
        <f t="shared" si="3"/>
        <v>3.230000484081661E-13</v>
      </c>
      <c r="P17" s="3">
        <v>8.1984439349999999E-14</v>
      </c>
      <c r="Q17" s="3">
        <f t="shared" si="4"/>
        <v>2.410156090581661E-13</v>
      </c>
      <c r="R17" s="4">
        <f t="shared" si="5"/>
        <v>1504.3012490431427</v>
      </c>
    </row>
    <row r="18" spans="4:18" x14ac:dyDescent="0.25">
      <c r="D18" s="3">
        <v>1.6021766200000001E-19</v>
      </c>
      <c r="E18" s="7">
        <v>0.14000000000000001</v>
      </c>
      <c r="F18" s="1">
        <v>0.05</v>
      </c>
      <c r="G18" s="3">
        <v>300000000</v>
      </c>
      <c r="H18" s="3">
        <f t="shared" si="0"/>
        <v>3.3645709020000011E-13</v>
      </c>
      <c r="I18" s="3">
        <f t="shared" si="1"/>
        <v>1.1320337354585102E-25</v>
      </c>
      <c r="K18" s="3">
        <v>6.7200000000000002E-27</v>
      </c>
      <c r="M18" s="3">
        <f t="shared" si="2"/>
        <v>1.1992337354585101E-25</v>
      </c>
      <c r="N18" s="1">
        <f t="shared" si="3"/>
        <v>3.4629954309217764E-13</v>
      </c>
      <c r="P18" s="3">
        <v>8.1984439349999999E-14</v>
      </c>
      <c r="Q18" s="3">
        <f t="shared" si="4"/>
        <v>2.6431510374217764E-13</v>
      </c>
      <c r="R18" s="4">
        <f t="shared" si="5"/>
        <v>1649.7252698864311</v>
      </c>
    </row>
    <row r="19" spans="4:18" x14ac:dyDescent="0.25">
      <c r="D19" s="3">
        <v>1.6021766200000001E-19</v>
      </c>
      <c r="E19" s="7">
        <v>0.15</v>
      </c>
      <c r="F19" s="1">
        <v>0.05</v>
      </c>
      <c r="G19" s="3">
        <v>300000000</v>
      </c>
      <c r="H19" s="3">
        <f t="shared" si="0"/>
        <v>3.6048973950000005E-13</v>
      </c>
      <c r="I19" s="3">
        <f t="shared" si="1"/>
        <v>1.2995285228477789E-25</v>
      </c>
      <c r="K19" s="3">
        <v>6.7200000000000002E-27</v>
      </c>
      <c r="M19" s="3">
        <f t="shared" si="2"/>
        <v>1.3667285228477788E-25</v>
      </c>
      <c r="N19" s="1">
        <f t="shared" si="3"/>
        <v>3.6969291619501971E-13</v>
      </c>
      <c r="P19" s="3">
        <v>8.1984439349999999E-14</v>
      </c>
      <c r="Q19" s="3">
        <f t="shared" si="4"/>
        <v>2.8770847684501971E-13</v>
      </c>
      <c r="R19" s="4">
        <f t="shared" si="5"/>
        <v>1795.7352337865068</v>
      </c>
    </row>
    <row r="20" spans="4:18" x14ac:dyDescent="0.25">
      <c r="D20" s="3">
        <v>1.6021766200000001E-19</v>
      </c>
      <c r="E20" s="7">
        <v>0.16</v>
      </c>
      <c r="F20" s="1">
        <v>0.05</v>
      </c>
      <c r="G20" s="3">
        <v>300000000</v>
      </c>
      <c r="H20" s="3">
        <f t="shared" si="0"/>
        <v>3.8452238880000009E-13</v>
      </c>
      <c r="I20" s="3">
        <f t="shared" si="1"/>
        <v>1.4785746748845844E-25</v>
      </c>
      <c r="K20" s="3">
        <v>6.7200000000000002E-27</v>
      </c>
      <c r="M20" s="3">
        <f t="shared" si="2"/>
        <v>1.5457746748845843E-25</v>
      </c>
      <c r="N20" s="1">
        <f t="shared" si="3"/>
        <v>3.931634106684629E-13</v>
      </c>
      <c r="P20" s="3">
        <v>8.1984439349999999E-14</v>
      </c>
      <c r="Q20" s="3">
        <f t="shared" si="4"/>
        <v>3.111789713184629E-13</v>
      </c>
      <c r="R20" s="4">
        <f t="shared" si="5"/>
        <v>1942.2265514651885</v>
      </c>
    </row>
    <row r="21" spans="4:18" x14ac:dyDescent="0.25">
      <c r="D21" s="3">
        <v>1.6021766200000001E-19</v>
      </c>
      <c r="E21" s="7">
        <v>0.17</v>
      </c>
      <c r="F21" s="1">
        <v>0.05</v>
      </c>
      <c r="G21" s="3">
        <v>300000000</v>
      </c>
      <c r="H21" s="3">
        <f t="shared" si="0"/>
        <v>4.0855503810000002E-13</v>
      </c>
      <c r="I21" s="3">
        <f t="shared" si="1"/>
        <v>1.6691721915689247E-25</v>
      </c>
      <c r="K21" s="3">
        <v>6.7200000000000002E-27</v>
      </c>
      <c r="M21" s="3">
        <f t="shared" si="2"/>
        <v>1.7363721915689246E-25</v>
      </c>
      <c r="N21" s="1">
        <f t="shared" si="3"/>
        <v>4.1669799514383612E-13</v>
      </c>
      <c r="P21" s="3">
        <v>8.1984439349999999E-14</v>
      </c>
      <c r="Q21" s="3">
        <f t="shared" si="4"/>
        <v>3.3471355579383612E-13</v>
      </c>
      <c r="R21" s="4">
        <f t="shared" si="5"/>
        <v>2089.1178875092005</v>
      </c>
    </row>
    <row r="22" spans="4:18" x14ac:dyDescent="0.25">
      <c r="D22" s="3">
        <v>1.6021766200000001E-19</v>
      </c>
      <c r="E22" s="7">
        <v>0.18</v>
      </c>
      <c r="F22" s="1">
        <v>0.05</v>
      </c>
      <c r="G22" s="3">
        <v>300000000</v>
      </c>
      <c r="H22" s="3">
        <f t="shared" si="0"/>
        <v>4.3258768740000001E-13</v>
      </c>
      <c r="I22" s="3">
        <f t="shared" si="1"/>
        <v>1.8713210729008013E-25</v>
      </c>
      <c r="K22" s="3">
        <v>6.7200000000000002E-27</v>
      </c>
      <c r="M22" s="3">
        <f t="shared" si="2"/>
        <v>1.9385210729008012E-25</v>
      </c>
      <c r="N22" s="1">
        <f t="shared" si="3"/>
        <v>4.4028639235170567E-13</v>
      </c>
      <c r="P22" s="3">
        <v>8.1984439349999999E-14</v>
      </c>
      <c r="Q22" s="3">
        <f t="shared" si="4"/>
        <v>3.5830195300170567E-13</v>
      </c>
      <c r="R22" s="4">
        <f t="shared" si="5"/>
        <v>2236.3450962422262</v>
      </c>
    </row>
    <row r="23" spans="4:18" x14ac:dyDescent="0.25">
      <c r="D23" s="3">
        <v>1.6021766200000001E-19</v>
      </c>
      <c r="E23" s="7">
        <v>0.19</v>
      </c>
      <c r="F23" s="1">
        <v>0.05</v>
      </c>
      <c r="G23" s="3">
        <v>300000000</v>
      </c>
      <c r="H23" s="3">
        <f t="shared" si="0"/>
        <v>4.5662033670000005E-13</v>
      </c>
      <c r="I23" s="3">
        <f t="shared" si="1"/>
        <v>2.0850213188802142E-25</v>
      </c>
      <c r="K23" s="3">
        <v>6.7200000000000002E-27</v>
      </c>
      <c r="M23" s="3">
        <f t="shared" si="2"/>
        <v>2.1522213188802141E-25</v>
      </c>
      <c r="N23" s="1">
        <f t="shared" si="3"/>
        <v>4.6392039391259939E-13</v>
      </c>
      <c r="P23" s="3">
        <v>8.1984439349999999E-14</v>
      </c>
      <c r="Q23" s="3">
        <f t="shared" si="4"/>
        <v>3.8193595456259939E-13</v>
      </c>
      <c r="R23" s="4">
        <f t="shared" si="5"/>
        <v>2383.8569449846027</v>
      </c>
    </row>
    <row r="24" spans="4:18" x14ac:dyDescent="0.25">
      <c r="D24" s="3">
        <v>1.6021766200000001E-19</v>
      </c>
      <c r="E24" s="7">
        <v>0.2</v>
      </c>
      <c r="F24" s="1">
        <v>0.05</v>
      </c>
      <c r="G24" s="3">
        <v>300000000</v>
      </c>
      <c r="H24" s="3">
        <f t="shared" si="0"/>
        <v>4.8065298600000003E-13</v>
      </c>
      <c r="I24" s="3">
        <f t="shared" si="1"/>
        <v>2.3102729295071625E-25</v>
      </c>
      <c r="K24" s="3">
        <v>6.7200000000000002E-27</v>
      </c>
      <c r="M24" s="3">
        <f t="shared" si="2"/>
        <v>2.3774729295071624E-25</v>
      </c>
      <c r="N24" s="1">
        <f t="shared" si="3"/>
        <v>4.8759336844415368E-13</v>
      </c>
      <c r="P24" s="3">
        <v>8.1984439349999999E-14</v>
      </c>
      <c r="Q24" s="3">
        <f t="shared" si="4"/>
        <v>4.0560892909415368E-13</v>
      </c>
      <c r="R24" s="4">
        <f t="shared" si="5"/>
        <v>2531.6120438993344</v>
      </c>
    </row>
    <row r="25" spans="4:18" x14ac:dyDescent="0.25">
      <c r="D25" s="3"/>
      <c r="G25" s="3"/>
      <c r="H25" s="3"/>
      <c r="I25" s="3"/>
      <c r="K25" s="3"/>
      <c r="M25" s="3"/>
      <c r="P25" s="3"/>
      <c r="Q25" s="3"/>
      <c r="R25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H6" sqref="H6"/>
    </sheetView>
  </sheetViews>
  <sheetFormatPr defaultRowHeight="15" x14ac:dyDescent="0.25"/>
  <cols>
    <col min="4" max="4" width="18.5703125" style="10" customWidth="1"/>
    <col min="5" max="5" width="18.28515625" style="10" customWidth="1"/>
  </cols>
  <sheetData>
    <row r="3" spans="2:7" x14ac:dyDescent="0.25">
      <c r="C3" t="s">
        <v>14</v>
      </c>
      <c r="D3" s="10" t="s">
        <v>13</v>
      </c>
    </row>
    <row r="4" spans="2:7" ht="15.75" x14ac:dyDescent="0.25">
      <c r="B4">
        <v>1</v>
      </c>
      <c r="C4" s="11">
        <v>21.479319551520533</v>
      </c>
      <c r="D4" s="10">
        <v>3</v>
      </c>
      <c r="E4" s="4"/>
    </row>
    <row r="5" spans="2:7" ht="15.75" x14ac:dyDescent="0.25">
      <c r="B5">
        <v>2</v>
      </c>
      <c r="C5" s="11">
        <v>81.409938068369968</v>
      </c>
      <c r="D5" s="10">
        <v>9.67</v>
      </c>
      <c r="E5" s="4"/>
    </row>
    <row r="6" spans="2:7" ht="15.75" x14ac:dyDescent="0.25">
      <c r="B6">
        <v>3</v>
      </c>
      <c r="C6" s="11">
        <v>169.6796591849704</v>
      </c>
      <c r="D6" s="10">
        <v>12.67</v>
      </c>
      <c r="E6" s="4"/>
      <c r="G6">
        <v>32</v>
      </c>
    </row>
    <row r="7" spans="2:7" ht="15.75" x14ac:dyDescent="0.25">
      <c r="B7">
        <v>4</v>
      </c>
      <c r="C7" s="11">
        <v>276.82827275031661</v>
      </c>
      <c r="D7" s="10">
        <v>17</v>
      </c>
      <c r="E7" s="4"/>
    </row>
    <row r="8" spans="2:7" ht="15.75" x14ac:dyDescent="0.25">
      <c r="B8">
        <v>5</v>
      </c>
      <c r="C8" s="11">
        <v>396.19607246143363</v>
      </c>
      <c r="D8" s="10">
        <v>39.340000000000003</v>
      </c>
      <c r="E8" s="4"/>
    </row>
    <row r="9" spans="2:7" ht="15.75" x14ac:dyDescent="0.25">
      <c r="B9">
        <v>6</v>
      </c>
      <c r="C9" s="11">
        <v>523.56500018370605</v>
      </c>
      <c r="D9" s="10">
        <v>51</v>
      </c>
      <c r="E9" s="4"/>
    </row>
    <row r="10" spans="2:7" ht="15.75" x14ac:dyDescent="0.25">
      <c r="B10">
        <v>7</v>
      </c>
      <c r="C10" s="11">
        <v>656.32050429070603</v>
      </c>
      <c r="D10" s="10">
        <v>62</v>
      </c>
      <c r="E10" s="4"/>
    </row>
    <row r="11" spans="2:7" ht="15.75" x14ac:dyDescent="0.25">
      <c r="B11">
        <v>8</v>
      </c>
      <c r="C11" s="11">
        <v>792.81911976262506</v>
      </c>
      <c r="D11" s="10">
        <v>71</v>
      </c>
      <c r="E11" s="4"/>
    </row>
    <row r="12" spans="2:7" ht="15.75" x14ac:dyDescent="0.25">
      <c r="B12">
        <v>9</v>
      </c>
      <c r="C12" s="11">
        <v>931.99953276630174</v>
      </c>
      <c r="D12" s="10">
        <v>74.33</v>
      </c>
      <c r="E12" s="4"/>
    </row>
    <row r="13" spans="2:7" ht="15.75" x14ac:dyDescent="0.25">
      <c r="B13">
        <v>10</v>
      </c>
      <c r="C13" s="11">
        <v>1073.1553653616158</v>
      </c>
      <c r="D13" s="10">
        <v>71.33</v>
      </c>
      <c r="E13" s="4"/>
    </row>
    <row r="14" spans="2:7" ht="15.75" x14ac:dyDescent="0.25">
      <c r="B14">
        <v>11</v>
      </c>
      <c r="C14" s="11">
        <v>1215.8024471478532</v>
      </c>
      <c r="D14" s="10">
        <v>75.33</v>
      </c>
      <c r="E14" s="4"/>
    </row>
    <row r="15" spans="2:7" ht="15.75" x14ac:dyDescent="0.25">
      <c r="B15">
        <v>12</v>
      </c>
      <c r="C15" s="11">
        <v>1359.5997816536208</v>
      </c>
      <c r="D15" s="10">
        <v>60.67</v>
      </c>
      <c r="E15" s="4"/>
    </row>
    <row r="16" spans="2:7" ht="15.75" x14ac:dyDescent="0.25">
      <c r="B16">
        <v>13</v>
      </c>
      <c r="C16" s="11">
        <v>1504.3012490431427</v>
      </c>
      <c r="D16" s="10">
        <v>53.33</v>
      </c>
      <c r="E16" s="4"/>
    </row>
    <row r="17" spans="2:5" ht="15.75" x14ac:dyDescent="0.25">
      <c r="B17">
        <v>14</v>
      </c>
      <c r="C17" s="11">
        <v>1649.7252698864311</v>
      </c>
      <c r="D17" s="10">
        <v>33.33</v>
      </c>
      <c r="E17" s="4"/>
    </row>
    <row r="18" spans="2:5" ht="15.75" x14ac:dyDescent="0.25">
      <c r="B18">
        <v>15</v>
      </c>
      <c r="C18" s="11">
        <v>1795.7352337865068</v>
      </c>
      <c r="D18" s="10">
        <v>23.67</v>
      </c>
      <c r="E18" s="4"/>
    </row>
    <row r="19" spans="2:5" ht="15.75" x14ac:dyDescent="0.25">
      <c r="B19">
        <v>16</v>
      </c>
      <c r="C19" s="11">
        <v>1942.2265514651885</v>
      </c>
      <c r="D19" s="10">
        <v>21.67</v>
      </c>
      <c r="E19" s="4"/>
    </row>
    <row r="20" spans="2:5" ht="15.75" x14ac:dyDescent="0.25">
      <c r="B20">
        <v>17</v>
      </c>
      <c r="C20" s="11">
        <v>2089.1178875092005</v>
      </c>
      <c r="D20" s="10">
        <v>9.67</v>
      </c>
      <c r="E20" s="4"/>
    </row>
    <row r="21" spans="2:5" ht="15.75" x14ac:dyDescent="0.25">
      <c r="B21">
        <v>18</v>
      </c>
      <c r="C21" s="11">
        <v>2236.3450962422262</v>
      </c>
      <c r="D21" s="10">
        <v>5</v>
      </c>
      <c r="E21" s="4"/>
    </row>
    <row r="22" spans="2:5" ht="15.75" x14ac:dyDescent="0.25">
      <c r="B22">
        <v>19</v>
      </c>
      <c r="C22" s="11">
        <v>2383.8569449846027</v>
      </c>
      <c r="D22" s="10">
        <v>3.33</v>
      </c>
      <c r="E22" s="4"/>
    </row>
    <row r="23" spans="2:5" ht="15.75" x14ac:dyDescent="0.25">
      <c r="B23">
        <v>20</v>
      </c>
      <c r="C23" s="11">
        <v>2531.6120438993344</v>
      </c>
      <c r="D23" s="10">
        <v>1.33</v>
      </c>
      <c r="E23" s="4"/>
    </row>
    <row r="24" spans="2:5" ht="15.75" x14ac:dyDescent="0.25">
      <c r="E2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2015-11-16T22:05:30Z</dcterms:modified>
</cp:coreProperties>
</file>