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000" activeTab="4"/>
  </bookViews>
  <sheets>
    <sheet name="国企党建" sheetId="1" r:id="rId1"/>
    <sheet name="三重一大" sheetId="2" r:id="rId2"/>
    <sheet name="重大项目管控" sheetId="3" r:id="rId3"/>
    <sheet name="全面预算管理" sheetId="4" r:id="rId4"/>
    <sheet name="全员业绩考核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Q4" i="5" l="1"/>
  <c r="Q5" i="5"/>
  <c r="Q6" i="5"/>
  <c r="Q3" i="5"/>
  <c r="P4" i="5"/>
  <c r="P5" i="5"/>
  <c r="P6" i="5"/>
  <c r="P3" i="5"/>
  <c r="J6" i="5"/>
  <c r="I6" i="5"/>
  <c r="J5" i="5"/>
  <c r="I5" i="5"/>
  <c r="J4" i="5"/>
  <c r="I4" i="5"/>
  <c r="I3" i="5"/>
  <c r="J3" i="5" s="1"/>
  <c r="L4" i="5"/>
  <c r="L5" i="5"/>
  <c r="L6" i="5"/>
  <c r="L3" i="5"/>
  <c r="Q17" i="4"/>
  <c r="Q14" i="4"/>
  <c r="Q6" i="4"/>
  <c r="Q5" i="4"/>
  <c r="Q3" i="4"/>
  <c r="P17" i="4"/>
  <c r="P15" i="4"/>
  <c r="P16" i="4"/>
  <c r="P14" i="4"/>
  <c r="P10" i="4"/>
  <c r="P9" i="4"/>
  <c r="P7" i="4"/>
  <c r="P6" i="4"/>
  <c r="P5" i="4"/>
  <c r="P3" i="4"/>
  <c r="I17" i="4"/>
  <c r="J17" i="4" s="1"/>
  <c r="I16" i="4"/>
  <c r="I15" i="4"/>
  <c r="J14" i="4"/>
  <c r="I14" i="4"/>
  <c r="I10" i="4"/>
  <c r="I9" i="4"/>
  <c r="I7" i="4"/>
  <c r="I6" i="4"/>
  <c r="J6" i="4" s="1"/>
  <c r="I5" i="4"/>
  <c r="J5" i="4" s="1"/>
  <c r="I3" i="4"/>
  <c r="J3" i="4" s="1"/>
  <c r="L15" i="4"/>
  <c r="M14" i="4" s="1"/>
  <c r="L16" i="4"/>
  <c r="L14" i="4"/>
  <c r="L13" i="4"/>
  <c r="L9" i="4"/>
  <c r="L6" i="4"/>
  <c r="L5" i="4"/>
  <c r="Q13" i="3"/>
  <c r="Q10" i="3"/>
  <c r="Q4" i="3"/>
  <c r="Q3" i="3"/>
  <c r="P13" i="3"/>
  <c r="P4" i="3"/>
  <c r="P5" i="3"/>
  <c r="P6" i="3"/>
  <c r="P7" i="3"/>
  <c r="P8" i="3"/>
  <c r="P9" i="3"/>
  <c r="P10" i="3"/>
  <c r="P3" i="3"/>
  <c r="J14" i="3"/>
  <c r="I13" i="3"/>
  <c r="J13" i="3" s="1"/>
  <c r="J11" i="3"/>
  <c r="I10" i="3"/>
  <c r="J10" i="3" s="1"/>
  <c r="I9" i="3"/>
  <c r="I8" i="3"/>
  <c r="I7" i="3"/>
  <c r="I6" i="3"/>
  <c r="I5" i="3"/>
  <c r="I4" i="3"/>
  <c r="J4" i="3" s="1"/>
  <c r="J3" i="3"/>
  <c r="I3" i="3"/>
  <c r="L13" i="3"/>
  <c r="L10" i="3"/>
  <c r="M10" i="3" s="1"/>
  <c r="L4" i="3"/>
  <c r="L5" i="3"/>
  <c r="L6" i="3"/>
  <c r="L7" i="3"/>
  <c r="L8" i="3"/>
  <c r="L9" i="3"/>
  <c r="L3" i="3"/>
  <c r="M3" i="3" s="1"/>
  <c r="Q10" i="2"/>
  <c r="Q9" i="2"/>
  <c r="Q8" i="2"/>
  <c r="Q3" i="2"/>
  <c r="P11" i="2"/>
  <c r="P10" i="2"/>
  <c r="P9" i="2"/>
  <c r="P8" i="2"/>
  <c r="P3" i="2"/>
  <c r="P4" i="2"/>
  <c r="I11" i="2"/>
  <c r="J10" i="2"/>
  <c r="I10" i="2"/>
  <c r="I9" i="2"/>
  <c r="J9" i="2" s="1"/>
  <c r="I8" i="2"/>
  <c r="J8" i="2" s="1"/>
  <c r="I4" i="2"/>
  <c r="I3" i="2"/>
  <c r="J3" i="2" s="1"/>
  <c r="L3" i="2"/>
  <c r="M3" i="2"/>
  <c r="L4" i="2"/>
  <c r="L8" i="2"/>
  <c r="M8" i="2"/>
  <c r="L9" i="2"/>
  <c r="M9" i="2"/>
  <c r="L10" i="2"/>
  <c r="M10" i="2"/>
  <c r="L11" i="2"/>
  <c r="Q14" i="1"/>
  <c r="Q12" i="1"/>
  <c r="Q4" i="1"/>
  <c r="Q3" i="1"/>
  <c r="P22" i="1"/>
  <c r="P15" i="1"/>
  <c r="P12" i="1"/>
  <c r="P13" i="1"/>
  <c r="P14" i="1"/>
  <c r="P11" i="1"/>
  <c r="P7" i="1"/>
  <c r="P4" i="1"/>
  <c r="P3" i="1"/>
  <c r="I22" i="1"/>
  <c r="I15" i="1"/>
  <c r="J14" i="1"/>
  <c r="I14" i="1"/>
  <c r="I13" i="1"/>
  <c r="J12" i="1"/>
  <c r="I12" i="1"/>
  <c r="I11" i="1"/>
  <c r="I7" i="1"/>
  <c r="I4" i="1"/>
  <c r="J4" i="1" s="1"/>
  <c r="J3" i="1"/>
  <c r="I3" i="1"/>
  <c r="L14" i="1"/>
  <c r="L13" i="1"/>
  <c r="L12" i="1"/>
  <c r="L11" i="1"/>
  <c r="L7" i="1"/>
  <c r="L3" i="1"/>
  <c r="M3" i="1" s="1"/>
  <c r="M4" i="5"/>
  <c r="M5" i="5"/>
  <c r="M6" i="5"/>
  <c r="M3" i="5"/>
  <c r="M6" i="4"/>
  <c r="M5" i="4"/>
  <c r="M13" i="3"/>
  <c r="M4" i="3"/>
  <c r="O3" i="3"/>
  <c r="M12" i="1"/>
  <c r="O4" i="5" l="1"/>
  <c r="O5" i="5"/>
  <c r="O6" i="5"/>
  <c r="O3" i="5"/>
  <c r="O3" i="4"/>
  <c r="O5" i="4"/>
  <c r="O6" i="4"/>
  <c r="O7" i="4"/>
  <c r="O8" i="4"/>
  <c r="O9" i="4"/>
  <c r="O10" i="4"/>
  <c r="O11" i="4"/>
  <c r="O12" i="4"/>
  <c r="O14" i="4"/>
  <c r="O15" i="4"/>
  <c r="O16" i="4"/>
  <c r="O17" i="4"/>
  <c r="O18" i="4"/>
  <c r="O4" i="4"/>
  <c r="O4" i="3"/>
  <c r="O5" i="3"/>
  <c r="O6" i="3"/>
  <c r="O7" i="3"/>
  <c r="O8" i="3"/>
  <c r="O9" i="3"/>
  <c r="O10" i="3"/>
  <c r="O13" i="3"/>
  <c r="O4" i="2"/>
  <c r="O5" i="2"/>
  <c r="O6" i="2"/>
  <c r="O7" i="2"/>
  <c r="O8" i="2"/>
  <c r="O9" i="2"/>
  <c r="O10" i="2"/>
  <c r="O11" i="2"/>
  <c r="O3" i="2"/>
  <c r="O4" i="1" l="1"/>
  <c r="O5" i="1"/>
  <c r="O6" i="1"/>
  <c r="O7" i="1"/>
  <c r="O8" i="1"/>
  <c r="O11" i="1"/>
  <c r="O12" i="1"/>
  <c r="O13" i="1"/>
  <c r="O14" i="1"/>
  <c r="O15" i="1"/>
  <c r="O16" i="1"/>
  <c r="O17" i="1"/>
  <c r="O18" i="1"/>
  <c r="O20" i="1"/>
  <c r="O21" i="1"/>
  <c r="O23" i="1"/>
  <c r="O24" i="1"/>
  <c r="O3" i="1"/>
  <c r="L17" i="4"/>
  <c r="M17" i="4" s="1"/>
  <c r="L10" i="4"/>
  <c r="L7" i="4"/>
  <c r="M7" i="4" s="1"/>
  <c r="L3" i="4"/>
  <c r="M3" i="4" s="1"/>
  <c r="L14" i="3"/>
  <c r="M14" i="3" s="1"/>
  <c r="L11" i="3"/>
  <c r="M11" i="3" s="1"/>
  <c r="L22" i="1"/>
  <c r="L18" i="1"/>
  <c r="M18" i="1" s="1"/>
  <c r="L15" i="1"/>
  <c r="M14" i="1" s="1"/>
  <c r="L8" i="1"/>
  <c r="M8" i="1" s="1"/>
  <c r="L4" i="1"/>
  <c r="M4" i="1" s="1"/>
</calcChain>
</file>

<file path=xl/sharedStrings.xml><?xml version="1.0" encoding="utf-8"?>
<sst xmlns="http://schemas.openxmlformats.org/spreadsheetml/2006/main" count="467" uniqueCount="297">
  <si>
    <t>评价项目</t>
  </si>
  <si>
    <t>评价指标</t>
  </si>
  <si>
    <t>具体事项</t>
  </si>
  <si>
    <t>对应的填报端指标</t>
  </si>
  <si>
    <t>算法</t>
  </si>
  <si>
    <t>1.1.1</t>
  </si>
  <si>
    <t>建立党建工作目标管理制度</t>
  </si>
  <si>
    <t>建立党建工作目标管理制度，结合实际确定年度党建工作目标、重点任务、工作要求，层层签订党建工作目标责任书</t>
  </si>
  <si>
    <t>填1的单位数量/78</t>
  </si>
  <si>
    <t>1.2.1</t>
  </si>
  <si>
    <t>(1)将党组织的法定地位、总体要求以及机构设置、职责分工、工作任务纳入本单位章程或基本制度中</t>
  </si>
  <si>
    <t>1.2.1-①</t>
  </si>
  <si>
    <t>(2)将党建总体要求写入二级单位全资或控股企业章程或基本制度（统计口径为各单位下属单位中，将相关要求写入企业章程或基本制度的情况(比例)）</t>
  </si>
  <si>
    <t xml:space="preserve">1.2.1-②   1.2.1-③ </t>
  </si>
  <si>
    <t>1.2.2</t>
  </si>
  <si>
    <t>落实一岗双职责的领导体制</t>
  </si>
  <si>
    <t>企业实行董事长兼任党组织书记、总经理兼任副书记；事业单位和派出机构实行党组织书记兼任行政副职、行政正职兼任党组织副书记</t>
  </si>
  <si>
    <t>1.3.1</t>
  </si>
  <si>
    <t>坚持党组织研究讨论前置程序</t>
  </si>
  <si>
    <t>(1)重大决策经党组织讨论后，由董事会或办公会决定</t>
  </si>
  <si>
    <t>1.3.1-①</t>
  </si>
  <si>
    <t xml:space="preserve">1.3.1-②    1.3.1-③ </t>
  </si>
  <si>
    <t>对（各单位填③数量/各单位填②数量）进行78家的算术平均。</t>
  </si>
  <si>
    <t>未填报</t>
  </si>
  <si>
    <t>1.3.2</t>
  </si>
  <si>
    <t>编制（编发）党组织会议记录、纪要</t>
  </si>
  <si>
    <t>党委（党组）会议形成会议记录或会议纪要</t>
  </si>
  <si>
    <t>1.4.1</t>
  </si>
  <si>
    <t>建立重大决策终身责任追究制度，强化对党组织成员履职行权的监督，并把握“三个区分开来”的原则</t>
  </si>
  <si>
    <t>1.4.2</t>
  </si>
  <si>
    <t>报告个人履职和廉洁自律情况</t>
  </si>
  <si>
    <t>1.5.1</t>
  </si>
  <si>
    <t>党委（党组）以理论学习中心组学习、民主生活会等为抓手，定期开展“两学一做”集中学习</t>
  </si>
  <si>
    <t>1.5.2</t>
  </si>
  <si>
    <t>(1)基层党组织（党支部）以“三会一课”为基本制度，开展“两学一做”学习教育</t>
  </si>
  <si>
    <t>1.5.2-①</t>
  </si>
  <si>
    <t>1.5.2-②</t>
  </si>
  <si>
    <t>1.5.2-③</t>
  </si>
  <si>
    <t>1.6.1</t>
  </si>
  <si>
    <t>开展党员考核评价</t>
  </si>
  <si>
    <t>(1)定期对党员表现进行考核评价</t>
  </si>
  <si>
    <t>1.6.1-①</t>
  </si>
  <si>
    <t>(2)按集团公司党员考核评价办法要求进行量化考核</t>
  </si>
  <si>
    <t>1.6.1-②</t>
  </si>
  <si>
    <t>1.6.1-③</t>
  </si>
  <si>
    <t>(4)党员考核评价与党员绩效表现直接相关</t>
  </si>
  <si>
    <t>1.6.1-④</t>
  </si>
  <si>
    <t>1.6.2</t>
  </si>
  <si>
    <t>(1)定期对党组织进行考核评价</t>
  </si>
  <si>
    <t>1.6.2-①</t>
  </si>
  <si>
    <t>(2)按照集团公司党支部考核评价办法进行量化考核</t>
  </si>
  <si>
    <t>1.6.2-②</t>
  </si>
  <si>
    <t>1.6.2-③</t>
  </si>
  <si>
    <t>1.6.2-④</t>
  </si>
  <si>
    <t>2.1.1</t>
  </si>
  <si>
    <t>2.1.2</t>
  </si>
  <si>
    <t>制定“三重一大”具体管理制度</t>
  </si>
  <si>
    <t>2.1.2-①</t>
  </si>
  <si>
    <t>2.1.2-②</t>
  </si>
  <si>
    <t>2.1.2-③</t>
  </si>
  <si>
    <t>2.1.2-④</t>
  </si>
  <si>
    <t>2.2.1</t>
  </si>
  <si>
    <t>形成“三重一大”决策的过程记录</t>
  </si>
  <si>
    <t>2.3.1</t>
  </si>
  <si>
    <t>明确“三重一大”决策监督责任</t>
  </si>
  <si>
    <t>2.4.1</t>
  </si>
  <si>
    <t>建立“三重一大”决策后评估制度</t>
  </si>
  <si>
    <t>2.4.2</t>
  </si>
  <si>
    <t>3.1.1</t>
  </si>
  <si>
    <t>重大项目管控有关要求以制度形式嵌入管理流程</t>
  </si>
  <si>
    <t>3.2.1</t>
  </si>
  <si>
    <t>对重大固定资产投资项目的决策审批有制度规定并严格执行</t>
  </si>
  <si>
    <t>3.2.2</t>
  </si>
  <si>
    <t>对重大固定资产投资项目的风险评估有制度规定并严格执行</t>
  </si>
  <si>
    <t>3.3.1</t>
  </si>
  <si>
    <t>对重大固定资产投资项目的合同评审有制度规定</t>
  </si>
  <si>
    <t>3.3.2</t>
  </si>
  <si>
    <t>对重大固定资产投资项目的采购管理有制度规定并严格执行</t>
  </si>
  <si>
    <t>3.3.3</t>
  </si>
  <si>
    <t>对重大固定资产投资项目的招标管理有制度规定并严格执行</t>
  </si>
  <si>
    <t>3.3.4</t>
  </si>
  <si>
    <t>对重大固定资产投资项目的资金管理有制度规定并严格执行</t>
  </si>
  <si>
    <t>3.4.1</t>
  </si>
  <si>
    <t>建立重大项目后评价制度</t>
  </si>
  <si>
    <t>对重大固定资产投资项目后评价有制度规定并严格执行</t>
  </si>
  <si>
    <t>3.5.1</t>
  </si>
  <si>
    <t>建立重大项目责任落实与奖惩制度</t>
  </si>
  <si>
    <t>3.5.1-①</t>
  </si>
  <si>
    <t>3.5.1-②</t>
  </si>
  <si>
    <t>3.6.1</t>
  </si>
  <si>
    <t>建立管理重大项目流程的信息系统</t>
  </si>
  <si>
    <t>3.7.1</t>
  </si>
  <si>
    <t>编制和执行投资计划</t>
  </si>
  <si>
    <t>（1）投资计划完成率</t>
  </si>
  <si>
    <t>3.6.1-①</t>
  </si>
  <si>
    <t>对各单位填报数字进行78家算术平均</t>
  </si>
  <si>
    <t>（2）不存在计划外投资</t>
  </si>
  <si>
    <t>3.6.1-②</t>
  </si>
  <si>
    <t>4.1.1</t>
  </si>
  <si>
    <t>建立全面预算管理组织机构</t>
  </si>
  <si>
    <t>4.1.1-①</t>
  </si>
  <si>
    <t>4.1.1-①   4.1.1-②</t>
  </si>
  <si>
    <t>4.1.1-②填1的单位数量/4.1.1-①填1的单位数量</t>
  </si>
  <si>
    <t>4.2.1</t>
  </si>
  <si>
    <t>编制本单位预算方案</t>
  </si>
  <si>
    <t>4.3.1</t>
  </si>
  <si>
    <t>明确预算目标与责任主体</t>
  </si>
  <si>
    <t>4.4.1</t>
  </si>
  <si>
    <t>编制预算执行情况问题清单</t>
  </si>
  <si>
    <t>4.4.1-①</t>
  </si>
  <si>
    <t>4.4.1-①   4.4.1-②</t>
  </si>
  <si>
    <t>4.4.1-②填1的单位数量/4.4.1-①填1的单位数量</t>
  </si>
  <si>
    <t>4.4.2</t>
  </si>
  <si>
    <t>4.4.3</t>
  </si>
  <si>
    <t>预算执行反馈和偏差管理</t>
  </si>
  <si>
    <t>4.4.3-①</t>
  </si>
  <si>
    <t>4.4.3-②</t>
  </si>
  <si>
    <t>4.4.3-③</t>
  </si>
  <si>
    <t>4.4.4</t>
  </si>
  <si>
    <t>预算调整</t>
  </si>
  <si>
    <t>4.5.1</t>
  </si>
  <si>
    <t>实现预算各环节衔接，形成闭环</t>
  </si>
  <si>
    <t>4.5.2</t>
  </si>
  <si>
    <t>4.5.3</t>
  </si>
  <si>
    <t>预算问责</t>
  </si>
  <si>
    <t>建立预算问责机制</t>
  </si>
  <si>
    <t>4.6.1</t>
  </si>
  <si>
    <t>建立全面预算管理信息系统</t>
  </si>
  <si>
    <t>4.6.1-①</t>
  </si>
  <si>
    <t>4.6.1-②</t>
  </si>
  <si>
    <t>5.1.1</t>
  </si>
  <si>
    <t>建立绩效考核组织体系</t>
  </si>
  <si>
    <t>5.1.2</t>
  </si>
  <si>
    <t>建立绩效考核办法</t>
  </si>
  <si>
    <t>5.2.1</t>
  </si>
  <si>
    <t>公开考核结果，接受群众监督</t>
  </si>
  <si>
    <t>5.3.1</t>
  </si>
  <si>
    <t>将党建工作总体要求写入企业章程或基本制度</t>
    <phoneticPr fontId="5" type="noConversion"/>
  </si>
  <si>
    <t>对（各单位填③数量/各单位填②数量）进行78家的算术平均</t>
    <phoneticPr fontId="5" type="noConversion"/>
  </si>
  <si>
    <t xml:space="preserve">(2)在实际中严格落实党组织研究讨论前置程序 （统计口径为各单位本年度董事会决策事项中，经党委会提前研究讨论情况(比例)） </t>
    <phoneticPr fontId="5" type="noConversion"/>
  </si>
  <si>
    <t>建立重大决策终身责任追究制度</t>
    <phoneticPr fontId="5" type="noConversion"/>
  </si>
  <si>
    <t>企业董事、监事、经理层中的党员每年定期向党组（党委）报告个人履职和廉洁自律情况</t>
    <phoneticPr fontId="5" type="noConversion"/>
  </si>
  <si>
    <t>定期开展党委（党组）“两学一做”集中学习</t>
    <phoneticPr fontId="5" type="noConversion"/>
  </si>
  <si>
    <t>以“三会一课”为基本形式，开展基层党组织“两学一做”学习教育</t>
    <phoneticPr fontId="5" type="noConversion"/>
  </si>
  <si>
    <t>(2)各党支部制定了年度“三会一课”计划并上报上级党组织备案</t>
    <phoneticPr fontId="5" type="noConversion"/>
  </si>
  <si>
    <t>(3)党委（党组）书记每年至少为基层党组织讲一次党课</t>
    <phoneticPr fontId="5" type="noConversion"/>
  </si>
  <si>
    <t>(3)对党员参加“两学一做”学习教育的情况进行严格考核</t>
    <phoneticPr fontId="5" type="noConversion"/>
  </si>
  <si>
    <t>开展党组织考核评价</t>
    <phoneticPr fontId="5" type="noConversion"/>
  </si>
  <si>
    <t>(3)将组织开展“两学一做”学习教育常态化制度纳入党支部考核</t>
    <phoneticPr fontId="5" type="noConversion"/>
  </si>
  <si>
    <t>(4)将考核结果作为对基层党组织和党组织负责人表彰奖励的重要依据</t>
    <phoneticPr fontId="5" type="noConversion"/>
  </si>
  <si>
    <t>建立“三重一大”决策制度</t>
    <phoneticPr fontId="5" type="noConversion"/>
  </si>
  <si>
    <t>制定“三重一大”议事规则、决策规则和程序，决策机制完善</t>
    <phoneticPr fontId="5" type="noConversion"/>
  </si>
  <si>
    <t>（1）建立重大投资相关管理制度，含股权投资、金融产品投资和固定资产投资等</t>
    <phoneticPr fontId="5" type="noConversion"/>
  </si>
  <si>
    <t>（2）建立人事任命相关管理制度</t>
    <phoneticPr fontId="5" type="noConversion"/>
  </si>
  <si>
    <t>（3）建立大额资金运作相关管理制度</t>
    <phoneticPr fontId="5" type="noConversion"/>
  </si>
  <si>
    <t>（4）建立物资采购和工程项目招标管理制度，并明确需要进行公开招标的项目和金额标准</t>
    <phoneticPr fontId="5" type="noConversion"/>
  </si>
  <si>
    <t xml:space="preserve"> “三重一大”决策会议的决策过程有记录并存档备查</t>
    <phoneticPr fontId="5" type="noConversion"/>
  </si>
  <si>
    <t>明确对本级和所属企业“三重一大”决策的监督责任</t>
    <phoneticPr fontId="5" type="noConversion"/>
  </si>
  <si>
    <t>明确“三重一大”决策后评估制度和责任部门</t>
    <phoneticPr fontId="5" type="noConversion"/>
  </si>
  <si>
    <t>建立“三重一大”责任追究制度</t>
    <phoneticPr fontId="5" type="noConversion"/>
  </si>
  <si>
    <t>明确违反“三重一大”规定的各种行为所对应的责任追究措施</t>
    <phoneticPr fontId="5" type="noConversion"/>
  </si>
  <si>
    <t>建立重大项目管控制度并实现制度流程化</t>
    <phoneticPr fontId="5" type="noConversion"/>
  </si>
  <si>
    <t>建立重大项目决策审批制度</t>
    <phoneticPr fontId="5" type="noConversion"/>
  </si>
  <si>
    <t>建立重大项目风险评估制度</t>
    <phoneticPr fontId="5" type="noConversion"/>
  </si>
  <si>
    <t>建立重大项目合同评审制度</t>
    <phoneticPr fontId="5" type="noConversion"/>
  </si>
  <si>
    <t>建立重大项目采购管理制度</t>
    <phoneticPr fontId="5" type="noConversion"/>
  </si>
  <si>
    <t>建立重大项目招标管理制度</t>
    <phoneticPr fontId="5" type="noConversion"/>
  </si>
  <si>
    <t>建立重大项目资金管理制度</t>
    <phoneticPr fontId="5" type="noConversion"/>
  </si>
  <si>
    <t>（1）对重大固定资产投资项目的责任落实有制度规定并严格执行</t>
    <phoneticPr fontId="5" type="noConversion"/>
  </si>
  <si>
    <t>（2）对重大固定资产投资项目责任主体的奖惩有制度规定并严格执行</t>
    <phoneticPr fontId="5" type="noConversion"/>
  </si>
  <si>
    <t>通过信息系统执行重大固定资产投资项目的管理流程环节</t>
    <phoneticPr fontId="5" type="noConversion"/>
  </si>
  <si>
    <t>（1）建立全面预算管理委员会及相应办事机构</t>
    <phoneticPr fontId="5" type="noConversion"/>
  </si>
  <si>
    <t>（2）全面预算管理委员会等领导机构负责人由企业主要负责人担任</t>
    <phoneticPr fontId="5" type="noConversion"/>
  </si>
  <si>
    <t>依据本单位的战略规划和集团公司当年预算编制要求，在充分进行市场调研和分析预测的基础上形成本单位预算方案</t>
    <phoneticPr fontId="5" type="noConversion"/>
  </si>
  <si>
    <t>形成表单化的预算责任（目标）清单，明确每个预算项目拟实现的量化目标和具体责任主体</t>
    <phoneticPr fontId="5" type="noConversion"/>
  </si>
  <si>
    <t>（1）形成预算执行情况的问题清单</t>
    <phoneticPr fontId="5" type="noConversion"/>
  </si>
  <si>
    <t>（2）预算管理问题清单由明确标准或对标确定</t>
    <phoneticPr fontId="5" type="noConversion"/>
  </si>
  <si>
    <t>对重大预算事项设置了明确的预算控制红线</t>
    <phoneticPr fontId="5" type="noConversion"/>
  </si>
  <si>
    <t>设置预算控制红线</t>
    <phoneticPr fontId="5" type="noConversion"/>
  </si>
  <si>
    <t>（1）建立预算执行内部反馈和报告制度，并严格执行</t>
    <phoneticPr fontId="5" type="noConversion"/>
  </si>
  <si>
    <t>（2）执行预算偏差定期反馈预警制度</t>
    <phoneticPr fontId="5" type="noConversion"/>
  </si>
  <si>
    <t>（3）建立预算执行偏差控制机制和不合理偏差问责机制</t>
    <phoneticPr fontId="5" type="noConversion"/>
  </si>
  <si>
    <t>正式下达的预算一般不进行调整，内外部环境发生重大变化需要调整预算时，严格履行预算调整审批程序</t>
    <phoneticPr fontId="5" type="noConversion"/>
  </si>
  <si>
    <t>实现预算编制、执行、分析、调整及考核等各环节的有效衔接，形成完整闭环</t>
    <phoneticPr fontId="5" type="noConversion"/>
  </si>
  <si>
    <t>预算考核中引入了对标评价方法</t>
    <phoneticPr fontId="5" type="noConversion"/>
  </si>
  <si>
    <t>采用对标评价进行预算考核</t>
    <phoneticPr fontId="5" type="noConversion"/>
  </si>
  <si>
    <t>（1）以信息化手段进行全面预算管理</t>
    <phoneticPr fontId="5" type="noConversion"/>
  </si>
  <si>
    <t>（2）建立预算在线监控预警机制</t>
    <phoneticPr fontId="5" type="noConversion"/>
  </si>
  <si>
    <t>建立由主要领导挂帅的绩效考核组织体系</t>
    <phoneticPr fontId="5" type="noConversion"/>
  </si>
  <si>
    <t>根据岗位特点建立了流程化的分类绩效考核办法</t>
    <phoneticPr fontId="5" type="noConversion"/>
  </si>
  <si>
    <t>将考核办法、考核过程、考核结果在一定范围内公开，接受职工群众监督</t>
    <phoneticPr fontId="5" type="noConversion"/>
  </si>
  <si>
    <t>干部任免程序中有参考业绩考核结果相关项目</t>
    <phoneticPr fontId="5" type="noConversion"/>
  </si>
  <si>
    <t>考核结果与干部任免挂钩</t>
    <phoneticPr fontId="5" type="noConversion"/>
  </si>
  <si>
    <t>-</t>
    <phoneticPr fontId="5" type="noConversion"/>
  </si>
  <si>
    <t>-</t>
    <phoneticPr fontId="5" type="noConversion"/>
  </si>
  <si>
    <t>未达标企业</t>
  </si>
  <si>
    <t>股份公司,486厂</t>
    <phoneticPr fontId="5" type="noConversion"/>
  </si>
  <si>
    <t>707所,股份公司,6313所</t>
    <phoneticPr fontId="5" type="noConversion"/>
  </si>
  <si>
    <t>-</t>
    <phoneticPr fontId="5" type="noConversion"/>
  </si>
  <si>
    <t>科投公司,股份公司,财务公司,深贸公司,726所</t>
    <phoneticPr fontId="5" type="noConversion"/>
  </si>
  <si>
    <t>6504厂</t>
    <phoneticPr fontId="5" type="noConversion"/>
  </si>
  <si>
    <t>股份公司</t>
    <phoneticPr fontId="5" type="noConversion"/>
  </si>
  <si>
    <t>中国船贸,科投公司,482厂,750场,股份公司,709所,6313所,渤船重工,602院,465厂</t>
    <phoneticPr fontId="5" type="noConversion"/>
  </si>
  <si>
    <t>455厂,股份公司</t>
    <phoneticPr fontId="5" type="noConversion"/>
  </si>
  <si>
    <t>股份公司</t>
  </si>
  <si>
    <t>432厂,407厂,中国船贸,股份公司,物贸</t>
    <phoneticPr fontId="5" type="noConversion"/>
  </si>
  <si>
    <t>872厂,中国船贸,479厂,709所,远舟公司,大连公司,深贸公司,760所,6504厂,昆船公司,374厂,486厂</t>
    <phoneticPr fontId="5" type="noConversion"/>
  </si>
  <si>
    <t>远舟公司,大连公司,486厂</t>
    <phoneticPr fontId="5" type="noConversion"/>
  </si>
  <si>
    <t>704所,天津公司,民船中心,482厂,709所,大连公司,深贸公司,6504厂,昆船公司,374厂,716所,486厂</t>
    <phoneticPr fontId="5" type="noConversion"/>
  </si>
  <si>
    <t>大连公司,深贸公司</t>
  </si>
  <si>
    <t>中国船贸,479厂,大连公司,深贸公司,760所,昆船公司,武汉公司,486厂</t>
    <phoneticPr fontId="5" type="noConversion"/>
  </si>
  <si>
    <t>大连公司</t>
  </si>
  <si>
    <t>天津公司,科投公司,大连公司</t>
  </si>
  <si>
    <t>6313所</t>
    <phoneticPr fontId="5" type="noConversion"/>
  </si>
  <si>
    <t>6313所,714所</t>
    <phoneticPr fontId="5" type="noConversion"/>
  </si>
  <si>
    <t>872厂,中国船贸,股份公司,远舟公司,深贸公司</t>
    <phoneticPr fontId="5" type="noConversion"/>
  </si>
  <si>
    <t>深贸公司</t>
  </si>
  <si>
    <t>深贸公司,12所</t>
    <phoneticPr fontId="5" type="noConversion"/>
  </si>
  <si>
    <t>中国船贸,科投公司,602院</t>
    <phoneticPr fontId="5" type="noConversion"/>
  </si>
  <si>
    <t>中国船贸,科投公司</t>
  </si>
  <si>
    <t>704所,中国船贸,科投公司,719所,远舟公司,6504厂,12所,446厂,602院,西安公司,465厂</t>
    <phoneticPr fontId="5" type="noConversion"/>
  </si>
  <si>
    <t>704所,中国船贸,科投公司,股份公司,远舟公司,西安公司,486厂</t>
    <phoneticPr fontId="5" type="noConversion"/>
  </si>
  <si>
    <t>中国船贸,科投公司,股份公司,远舟公司,西安公司</t>
  </si>
  <si>
    <t>中国船贸,科投公司,远舟公司,西安公司</t>
  </si>
  <si>
    <t>872厂,431厂,404厂,重庆公司,704所,455厂,407厂,中国船贸,科投公司,股份公司,719所,远舟公司,海装风电,6313所,6504厂,711所,12所,446厂,602院,西安公司,468厂</t>
    <phoneticPr fontId="5" type="noConversion"/>
  </si>
  <si>
    <t>872厂,中国船贸,489厂,科投公司,股份公司,远舟公司,6313所,446厂,602院,西安公司,465厂</t>
    <phoneticPr fontId="5" type="noConversion"/>
  </si>
  <si>
    <t>872厂,重庆公司,中国船贸,489厂,科投公司,股份公司,远舟公司,6313所,6504厂,446厂,602院,西安公司,715所,465厂</t>
    <phoneticPr fontId="5" type="noConversion"/>
  </si>
  <si>
    <t>872厂,431厂,404厂,707所,重庆公司,704所,天津公司,717所,民船中心,中国船贸,中国动力,489厂,408厂,科投公司,750场,股份公司,709所,710所,远舟公司,6313所,物贸集团,714所,471厂,461厂,财务公司,大连公司,深贸公司,6504厂,703所,昆船公司,711所,718所,12所,446厂,874厂,602院,西安公司,武汉公司,486厂</t>
    <phoneticPr fontId="5" type="noConversion"/>
  </si>
  <si>
    <t>-</t>
    <phoneticPr fontId="5" type="noConversion"/>
  </si>
  <si>
    <t>471厂</t>
    <phoneticPr fontId="5" type="noConversion"/>
  </si>
  <si>
    <t>6313厂,714所,6504厂,718所,602院</t>
    <phoneticPr fontId="5" type="noConversion"/>
  </si>
  <si>
    <t>432厂,中国动力,453厂,471厂,884厂,760所,12所,374厂,6221厂,725所</t>
    <phoneticPr fontId="5" type="noConversion"/>
  </si>
  <si>
    <t>6504厂</t>
    <phoneticPr fontId="5" type="noConversion"/>
  </si>
  <si>
    <t>702所,471厂,深贸公司,6504厂,715所</t>
    <phoneticPr fontId="5" type="noConversion"/>
  </si>
  <si>
    <t>462厂,民船中心,750场,710所,714所,471厂,760所,6504厂,718所,西安公司</t>
    <phoneticPr fontId="5" type="noConversion"/>
  </si>
  <si>
    <t>432厂,702所,717所,中国动力,408厂,453厂,719所,709所,6313所,物贸集团,884厂,大连公司,6971厂,12所,602院,374厂,6221厂,716所,465厂</t>
    <phoneticPr fontId="5" type="noConversion"/>
  </si>
  <si>
    <t>462厂,6313所,714所,602院</t>
    <phoneticPr fontId="5" type="noConversion"/>
  </si>
  <si>
    <t>民船中心,710所,6313所,深贸公司,6504厂,718所</t>
    <phoneticPr fontId="5" type="noConversion"/>
  </si>
  <si>
    <t>719所,710所,6313所,深贸公司,760所,6504厂,718所</t>
    <phoneticPr fontId="5" type="noConversion"/>
  </si>
  <si>
    <t>702所,民船中心,719所,709所,710所,6313所,物贸集团,深贸公司,760所,6504厂,711所,718所,602院,725所,716所</t>
    <phoneticPr fontId="5" type="noConversion"/>
  </si>
  <si>
    <t>6313所,深贸公司,6504厂</t>
    <phoneticPr fontId="5" type="noConversion"/>
  </si>
  <si>
    <t>6313所,714所,471厂,深贸公司,760所,6504厂,718所,465厂</t>
    <phoneticPr fontId="5" type="noConversion"/>
  </si>
  <si>
    <t>872厂,707所,462厂,704所,432厂,702所,天津公司,717所,368厂,民船中心,408厂,科投公司,467厂,750所,709厂,中国船柴,710所,6313所,714所,461厂,884厂,大连公司,深贸公司,6402厂,760所,6504厂,711所,6971厂,718所,446厂,726所,602院,725所,716所,武汉公司,465厂</t>
    <phoneticPr fontId="5" type="noConversion"/>
  </si>
  <si>
    <t>462厂,432厂,民船中心,科投公司,709所,714所,884厂,深贸公司,760所,6504厂,711所,602院,725所,716所</t>
    <phoneticPr fontId="5" type="noConversion"/>
  </si>
  <si>
    <t>872厂,431厂,404厂,438厂,462厂,722所,重庆公司,432厂,407厂,702所,713所,天津公司,368厂,中国船贸,489厂,科投公司,467厂,482厂,750场,453厂,股份公司,海装风电,物贸集团,七院,471厂,财务公司,884厂,大连公司,662厂,深贸公司,6402厂,760所,6504厂,渤船重工,703所,6971厂,718所,12所,446厂,874厂,602院,西安公司,374厂,6221厂,725所,716所,武汉公司,715所,465厂,486厂</t>
    <phoneticPr fontId="5" type="noConversion"/>
  </si>
  <si>
    <t>加强党建工作目标管理</t>
    <phoneticPr fontId="5" type="noConversion"/>
  </si>
  <si>
    <t>落实党组织法定地位和领导体制</t>
    <phoneticPr fontId="5" type="noConversion"/>
  </si>
  <si>
    <t>明确党组织权责和工作方式</t>
    <phoneticPr fontId="5" type="noConversion"/>
  </si>
  <si>
    <t>完善履职行权监督</t>
    <phoneticPr fontId="5" type="noConversion"/>
  </si>
  <si>
    <t>推进“两学一做”常态化、制度化</t>
    <phoneticPr fontId="5" type="noConversion"/>
  </si>
  <si>
    <t>开展党建工作考核评价</t>
    <phoneticPr fontId="5" type="noConversion"/>
  </si>
  <si>
    <t>完善制度体系</t>
    <phoneticPr fontId="5" type="noConversion"/>
  </si>
  <si>
    <t>规范决策过程</t>
    <phoneticPr fontId="5" type="noConversion"/>
  </si>
  <si>
    <t>落实决策监督</t>
    <phoneticPr fontId="5" type="noConversion"/>
  </si>
  <si>
    <t>强化决策后评估与追责</t>
    <phoneticPr fontId="5" type="noConversion"/>
  </si>
  <si>
    <t>推进项目管理制度化、流程化</t>
    <phoneticPr fontId="5" type="noConversion"/>
  </si>
  <si>
    <t>完善项目后评价机制</t>
    <phoneticPr fontId="5" type="noConversion"/>
  </si>
  <si>
    <t>落实责任强化考核</t>
    <phoneticPr fontId="5" type="noConversion"/>
  </si>
  <si>
    <t>推进项目管理信息化</t>
    <phoneticPr fontId="5" type="noConversion"/>
  </si>
  <si>
    <t>落实投资计划</t>
    <phoneticPr fontId="5" type="noConversion"/>
  </si>
  <si>
    <t>建立全面预算组织体系</t>
    <phoneticPr fontId="5" type="noConversion"/>
  </si>
  <si>
    <t>完善预算编制流程</t>
    <phoneticPr fontId="5" type="noConversion"/>
  </si>
  <si>
    <t>完成预算目标分解</t>
    <phoneticPr fontId="5" type="noConversion"/>
  </si>
  <si>
    <t>监控预算执行</t>
    <phoneticPr fontId="5" type="noConversion"/>
  </si>
  <si>
    <t>确保项目实施程序合规</t>
    <phoneticPr fontId="5" type="noConversion"/>
  </si>
  <si>
    <t>强化预算考核与问责</t>
    <phoneticPr fontId="5" type="noConversion"/>
  </si>
  <si>
    <t>推进预算管理信息化</t>
    <phoneticPr fontId="5" type="noConversion"/>
  </si>
  <si>
    <t>实行考核结果公开</t>
    <phoneticPr fontId="5" type="noConversion"/>
  </si>
  <si>
    <t>加强考核结果运用</t>
    <phoneticPr fontId="5" type="noConversion"/>
  </si>
  <si>
    <t>3.2.3</t>
  </si>
  <si>
    <t>3.2.4</t>
  </si>
  <si>
    <t>3.2.5</t>
  </si>
  <si>
    <t>3.2.6</t>
  </si>
  <si>
    <t>建立考核体系</t>
    <phoneticPr fontId="5" type="noConversion"/>
  </si>
  <si>
    <t>完善考核办法</t>
    <phoneticPr fontId="5" type="noConversion"/>
  </si>
  <si>
    <r>
      <t>5.</t>
    </r>
    <r>
      <rPr>
        <sz val="9"/>
        <rFont val="宋体"/>
        <family val="3"/>
        <charset val="134"/>
      </rPr>
      <t>2</t>
    </r>
    <r>
      <rPr>
        <sz val="9"/>
        <rFont val="宋体"/>
        <charset val="134"/>
      </rPr>
      <t>.</t>
    </r>
    <r>
      <rPr>
        <sz val="9"/>
        <rFont val="宋体"/>
        <family val="3"/>
        <charset val="134"/>
      </rPr>
      <t>1</t>
    </r>
    <phoneticPr fontId="5" type="noConversion"/>
  </si>
  <si>
    <r>
      <t>5.</t>
    </r>
    <r>
      <rPr>
        <sz val="9"/>
        <rFont val="宋体"/>
        <family val="3"/>
        <charset val="134"/>
      </rPr>
      <t>3</t>
    </r>
    <r>
      <rPr>
        <sz val="9"/>
        <rFont val="宋体"/>
        <charset val="134"/>
      </rPr>
      <t>.1</t>
    </r>
    <phoneticPr fontId="5" type="noConversion"/>
  </si>
  <si>
    <r>
      <t>5.</t>
    </r>
    <r>
      <rPr>
        <sz val="9"/>
        <rFont val="宋体"/>
        <family val="3"/>
        <charset val="134"/>
      </rPr>
      <t>4</t>
    </r>
    <r>
      <rPr>
        <sz val="9"/>
        <rFont val="宋体"/>
        <charset val="134"/>
      </rPr>
      <t>.1</t>
    </r>
    <phoneticPr fontId="5" type="noConversion"/>
  </si>
  <si>
    <t>-</t>
    <phoneticPr fontId="5" type="noConversion"/>
  </si>
  <si>
    <t>872厂,388厂,431厂,404厂,438厂,462厂,重庆公司,432厂,407厂,713所,天津公司,368厂,民船中心,中国船贸,489厂,科投公司,467厂,482厂,750场,453厂,股份公司,海装风电,6313所,物贸集团,七院,财务公司,884厂,大连公司,深贸公司,6402厂,760所,6504厂,昆船公司,6971厂,718所,12所,446厂,874厂,602院,西安公司,374厂,6221厂,725所,716所,武汉公司,715所,465厂</t>
    <phoneticPr fontId="5" type="noConversion"/>
  </si>
  <si>
    <t>底层指标同比变动</t>
    <phoneticPr fontId="5" type="noConversion"/>
  </si>
  <si>
    <t>评价事项</t>
    <phoneticPr fontId="5" type="noConversion"/>
  </si>
  <si>
    <t>2017上半年评价指标达标率</t>
    <phoneticPr fontId="5" type="noConversion"/>
  </si>
  <si>
    <t>2017上半年评价项目达标率</t>
    <phoneticPr fontId="5" type="noConversion"/>
  </si>
  <si>
    <t>2017年底底层指标达成率</t>
    <phoneticPr fontId="5" type="noConversion"/>
  </si>
  <si>
    <t>2017年底评价指标达标率</t>
    <phoneticPr fontId="5" type="noConversion"/>
  </si>
  <si>
    <t>2017年底评价项目达标率</t>
    <phoneticPr fontId="5" type="noConversion"/>
  </si>
  <si>
    <t>评价指标同比变动</t>
    <phoneticPr fontId="5" type="noConversion"/>
  </si>
  <si>
    <t>评价项目同比变动</t>
    <phoneticPr fontId="5" type="noConversion"/>
  </si>
  <si>
    <t>-</t>
    <phoneticPr fontId="5" type="noConversion"/>
  </si>
  <si>
    <t>872厂,431厂,404厂,707所,722所,重庆公司,432厂,455厂,407厂,717所,中国船贸,489厂,408厂,467厂,750场,453厂,股份公司,710所,远舟公司,6313所,物贸集团,471厂,深贸公司,6504厂,渤船重工,703所,718所,12所,874厂,602院,西安公司,374厂,725所,715所,486厂</t>
    <phoneticPr fontId="5" type="noConversion"/>
  </si>
  <si>
    <t>707所,462厂,702所,天津公司,710所,760所</t>
  </si>
  <si>
    <t>2017上半年底层指标达标率</t>
    <phoneticPr fontId="5" type="noConversion"/>
  </si>
  <si>
    <t>-</t>
    <phoneticPr fontId="5" type="noConversion"/>
  </si>
  <si>
    <t>未填报</t>
    <phoneticPr fontId="5" type="noConversion"/>
  </si>
  <si>
    <t>-</t>
    <phoneticPr fontId="5" type="noConversion"/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</si>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</sst>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6">
    <font>
      <sz val="11"/>
      <color indexed="8"/>
      <name val="宋体"/>
      <charset val="1"/>
      <scheme val="minor"/>
    </font>
    <font>
      <sz val="9"/>
      <name val="SimSun"/>
      <charset val="134"/>
    </font>
    <font>
      <b/>
      <sz val="9"/>
      <color rgb="FFFFFFFF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SimSun"/>
      <charset val="134"/>
    </font>
    <font>
      <b/>
      <sz val="9"/>
      <color rgb="FFFFFFFF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4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6" fontId="3" fillId="3" borderId="8" xfId="0" applyNumberFormat="1" applyFont="1" applyFill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176" fontId="6" fillId="3" borderId="8" xfId="0" applyNumberFormat="1" applyFont="1" applyFill="1" applyBorder="1" applyAlignment="1">
      <alignment horizontal="center" vertical="center" wrapText="1"/>
    </xf>
    <xf numFmtId="10" fontId="11" fillId="0" borderId="8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0" fontId="11" fillId="4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3" fillId="5" borderId="8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0" fontId="0" fillId="0" borderId="8" xfId="0" applyNumberFormat="1" applyFont="1" applyBorder="1">
      <alignment vertical="center"/>
    </xf>
    <xf numFmtId="0" fontId="6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6" fillId="3" borderId="8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 wrapText="1"/>
    </xf>
    <xf numFmtId="10" fontId="3" fillId="6" borderId="8" xfId="0" applyNumberFormat="1" applyFont="1" applyFill="1" applyBorder="1" applyAlignment="1">
      <alignment horizontal="center" vertical="center" wrapText="1"/>
    </xf>
    <xf numFmtId="176" fontId="9" fillId="7" borderId="8" xfId="0" applyNumberFormat="1" applyFont="1" applyFill="1" applyBorder="1" applyAlignment="1">
      <alignment horizontal="center" vertical="center" wrapText="1"/>
    </xf>
    <xf numFmtId="176" fontId="6" fillId="7" borderId="8" xfId="0" applyNumberFormat="1" applyFont="1" applyFill="1" applyBorder="1" applyAlignment="1">
      <alignment horizontal="center" vertical="center" wrapText="1"/>
    </xf>
    <xf numFmtId="10" fontId="4" fillId="6" borderId="8" xfId="0" applyNumberFormat="1" applyFont="1" applyFill="1" applyBorder="1" applyAlignment="1">
      <alignment horizontal="center" vertical="center" wrapText="1"/>
    </xf>
    <xf numFmtId="176" fontId="1" fillId="6" borderId="8" xfId="0" applyNumberFormat="1" applyFont="1" applyFill="1" applyBorder="1" applyAlignment="1">
      <alignment horizontal="center" vertical="center" wrapText="1"/>
    </xf>
    <xf numFmtId="176" fontId="0" fillId="6" borderId="8" xfId="0" applyNumberFormat="1" applyFont="1" applyFill="1" applyBorder="1" applyAlignment="1">
      <alignment horizontal="center" vertical="center"/>
    </xf>
    <xf numFmtId="176" fontId="7" fillId="6" borderId="8" xfId="0" applyNumberFormat="1" applyFont="1" applyFill="1" applyBorder="1" applyAlignment="1">
      <alignment horizontal="center" vertical="center" wrapText="1"/>
    </xf>
    <xf numFmtId="10" fontId="4" fillId="8" borderId="8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 wrapText="1"/>
    </xf>
    <xf numFmtId="176" fontId="0" fillId="8" borderId="8" xfId="0" applyNumberFormat="1" applyFont="1" applyFill="1" applyBorder="1" applyAlignment="1">
      <alignment horizontal="center" vertical="center"/>
    </xf>
    <xf numFmtId="176" fontId="9" fillId="9" borderId="8" xfId="0" applyNumberFormat="1" applyFont="1" applyFill="1" applyBorder="1" applyAlignment="1">
      <alignment horizontal="center" vertical="center" wrapText="1"/>
    </xf>
    <xf numFmtId="10" fontId="3" fillId="8" borderId="8" xfId="0" applyNumberFormat="1" applyFont="1" applyFill="1" applyBorder="1" applyAlignment="1">
      <alignment horizontal="center" vertical="center" wrapText="1"/>
    </xf>
    <xf numFmtId="10" fontId="6" fillId="8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10" fontId="4" fillId="8" borderId="8" xfId="0" applyNumberFormat="1" applyFont="1" applyFill="1" applyBorder="1" applyAlignment="1">
      <alignment horizontal="center" vertical="center" wrapText="1"/>
    </xf>
    <xf numFmtId="176" fontId="6" fillId="9" borderId="8" xfId="0" applyNumberFormat="1" applyFont="1" applyFill="1" applyBorder="1" applyAlignment="1">
      <alignment horizontal="center" vertical="center" wrapText="1"/>
    </xf>
    <xf numFmtId="10" fontId="12" fillId="8" borderId="8" xfId="0" applyNumberFormat="1" applyFont="1" applyFill="1" applyBorder="1" applyAlignment="1">
      <alignment horizontal="center" vertical="center" wrapText="1"/>
    </xf>
    <xf numFmtId="176" fontId="1" fillId="8" borderId="8" xfId="0" applyNumberFormat="1" applyFont="1" applyFill="1" applyBorder="1" applyAlignment="1">
      <alignment horizontal="center" vertical="center" wrapText="1"/>
    </xf>
    <xf numFmtId="176" fontId="7" fillId="8" borderId="8" xfId="0" applyNumberFormat="1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176" fontId="3" fillId="9" borderId="8" xfId="0" applyNumberFormat="1" applyFont="1" applyFill="1" applyBorder="1" applyAlignment="1">
      <alignment horizontal="center" vertical="center" wrapText="1"/>
    </xf>
    <xf numFmtId="176" fontId="3" fillId="7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3" borderId="8" xfId="0" applyNumberFormat="1" applyFont="1" applyFill="1" applyBorder="1" applyAlignment="1">
      <alignment horizontal="center" vertical="center" wrapText="1"/>
    </xf>
    <xf numFmtId="176" fontId="0" fillId="8" borderId="8" xfId="0" applyNumberFormat="1" applyFont="1" applyFill="1" applyBorder="1" applyAlignment="1">
      <alignment horizontal="center" vertical="center"/>
    </xf>
    <xf numFmtId="176" fontId="6" fillId="9" borderId="8" xfId="0" applyNumberFormat="1" applyFont="1" applyFill="1" applyBorder="1" applyAlignment="1">
      <alignment horizontal="center" vertical="center" wrapText="1"/>
    </xf>
    <xf numFmtId="176" fontId="14" fillId="8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0" fontId="3" fillId="8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176" fontId="9" fillId="9" borderId="8" xfId="0" applyNumberFormat="1" applyFont="1" applyFill="1" applyBorder="1" applyAlignment="1">
      <alignment horizontal="center" vertical="center" wrapText="1"/>
    </xf>
    <xf numFmtId="176" fontId="13" fillId="8" borderId="8" xfId="0" applyNumberFormat="1" applyFont="1" applyFill="1" applyBorder="1" applyAlignment="1">
      <alignment horizontal="center" vertical="center" wrapText="1"/>
    </xf>
    <xf numFmtId="176" fontId="0" fillId="6" borderId="8" xfId="0" applyNumberFormat="1" applyFont="1" applyFill="1" applyBorder="1" applyAlignment="1">
      <alignment horizontal="center" vertical="center"/>
    </xf>
    <xf numFmtId="176" fontId="15" fillId="6" borderId="8" xfId="0" applyNumberFormat="1" applyFont="1" applyFill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 wrapText="1"/>
    </xf>
    <xf numFmtId="176" fontId="14" fillId="0" borderId="8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 wrapText="1"/>
    </xf>
    <xf numFmtId="176" fontId="15" fillId="0" borderId="8" xfId="0" applyNumberFormat="1" applyFont="1" applyBorder="1" applyAlignment="1">
      <alignment horizontal="center" vertical="center"/>
    </xf>
    <xf numFmtId="176" fontId="11" fillId="8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11" fillId="4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176" fontId="11" fillId="6" borderId="8" xfId="0" applyNumberFormat="1" applyFont="1" applyFill="1" applyBorder="1" applyAlignment="1">
      <alignment horizontal="center" vertical="center"/>
    </xf>
    <xf numFmtId="176" fontId="14" fillId="6" borderId="8" xfId="0" applyNumberFormat="1" applyFont="1" applyFill="1" applyBorder="1" applyAlignment="1">
      <alignment horizontal="center" vertical="center"/>
    </xf>
    <xf numFmtId="10" fontId="6" fillId="10" borderId="8" xfId="0" applyNumberFormat="1" applyFont="1" applyFill="1" applyBorder="1" applyAlignment="1">
      <alignment horizontal="center" vertical="center" wrapText="1"/>
    </xf>
    <xf numFmtId="176" fontId="6" fillId="11" borderId="8" xfId="0" applyNumberFormat="1" applyFont="1" applyFill="1" applyBorder="1" applyAlignment="1">
      <alignment horizontal="center" vertical="center" wrapText="1"/>
    </xf>
    <xf numFmtId="10" fontId="4" fillId="10" borderId="8" xfId="0" applyNumberFormat="1" applyFont="1" applyFill="1" applyBorder="1" applyAlignment="1">
      <alignment horizontal="center" vertical="center" wrapText="1"/>
    </xf>
    <xf numFmtId="176" fontId="1" fillId="10" borderId="8" xfId="0" applyNumberFormat="1" applyFont="1" applyFill="1" applyBorder="1" applyAlignment="1">
      <alignment horizontal="center" vertical="center" wrapText="1"/>
    </xf>
    <xf numFmtId="176" fontId="0" fillId="10" borderId="8" xfId="0" applyNumberFormat="1" applyFont="1" applyFill="1" applyBorder="1" applyAlignment="1">
      <alignment horizontal="center" vertical="center"/>
    </xf>
    <xf numFmtId="176" fontId="11" fillId="10" borderId="8" xfId="0" applyNumberFormat="1" applyFont="1" applyFill="1" applyBorder="1" applyAlignment="1">
      <alignment horizontal="center" vertical="center"/>
    </xf>
    <xf numFmtId="176" fontId="0" fillId="10" borderId="8" xfId="0" applyNumberFormat="1" applyFont="1" applyFill="1" applyBorder="1" applyAlignment="1">
      <alignment horizontal="center" vertical="center"/>
    </xf>
    <xf numFmtId="176" fontId="7" fillId="10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opLeftCell="E7" workbookViewId="0">
      <selection activeCell="Q8" sqref="Q8:Q11"/>
    </sheetView>
  </sheetViews>
  <sheetFormatPr defaultColWidth="9" defaultRowHeight="13.5"/>
  <cols>
    <col min="1" max="1" width="9.25" customWidth="1"/>
    <col min="2" max="2" width="15.375" customWidth="1"/>
    <col min="3" max="3" width="9.25" customWidth="1"/>
    <col min="4" max="4" width="23.125" customWidth="1"/>
    <col min="5" max="5" width="46.125" customWidth="1"/>
    <col min="6" max="6" width="10.375" customWidth="1"/>
    <col min="7" max="7" width="18" customWidth="1"/>
    <col min="8" max="8" width="13.375" customWidth="1"/>
    <col min="9" max="9" width="14.75" customWidth="1"/>
    <col min="10" max="10" width="13.875" customWidth="1"/>
    <col min="11" max="11" width="12.25" style="6" customWidth="1"/>
    <col min="12" max="12" width="15.125" customWidth="1"/>
    <col min="13" max="13" width="14.625" customWidth="1"/>
    <col min="14" max="14" width="16.375" style="16" customWidth="1"/>
    <col min="15" max="15" width="9" customWidth="1"/>
  </cols>
  <sheetData>
    <row r="1" spans="1:17" ht="14.25" customHeight="1">
      <c r="A1" s="1"/>
      <c r="K1" s="5"/>
    </row>
    <row r="2" spans="1:17" ht="24.6" customHeight="1">
      <c r="A2" s="67" t="s">
        <v>0</v>
      </c>
      <c r="B2" s="67"/>
      <c r="C2" s="68" t="s">
        <v>1</v>
      </c>
      <c r="D2" s="68"/>
      <c r="E2" s="20" t="s">
        <v>281</v>
      </c>
      <c r="F2" s="14" t="s">
        <v>3</v>
      </c>
      <c r="G2" s="14" t="s">
        <v>4</v>
      </c>
      <c r="H2" s="20" t="s">
        <v>292</v>
      </c>
      <c r="I2" s="8" t="s">
        <v>282</v>
      </c>
      <c r="J2" s="20" t="s">
        <v>283</v>
      </c>
      <c r="K2" s="20" t="s">
        <v>284</v>
      </c>
      <c r="L2" s="8" t="s">
        <v>285</v>
      </c>
      <c r="M2" s="20" t="s">
        <v>286</v>
      </c>
      <c r="N2" s="20" t="s">
        <v>195</v>
      </c>
      <c r="O2" s="8" t="s">
        <v>280</v>
      </c>
      <c r="P2" s="8" t="s">
        <v>287</v>
      </c>
      <c r="Q2" s="8" t="s">
        <v>288</v>
      </c>
    </row>
    <row r="3" spans="1:17" ht="36.950000000000003" customHeight="1">
      <c r="A3" s="22">
        <v>1.1000000000000001</v>
      </c>
      <c r="B3" s="23" t="s">
        <v>245</v>
      </c>
      <c r="C3" s="22" t="s">
        <v>5</v>
      </c>
      <c r="D3" s="22" t="s">
        <v>6</v>
      </c>
      <c r="E3" s="39" t="s">
        <v>7</v>
      </c>
      <c r="F3" s="29" t="s">
        <v>5</v>
      </c>
      <c r="G3" s="22" t="s">
        <v>8</v>
      </c>
      <c r="H3" s="52">
        <v>0.91600000000000004</v>
      </c>
      <c r="I3" s="53">
        <f>H3</f>
        <v>0.91600000000000004</v>
      </c>
      <c r="J3" s="54">
        <f>I3</f>
        <v>0.91600000000000004</v>
      </c>
      <c r="K3" s="55">
        <v>0.97435897435897401</v>
      </c>
      <c r="L3" s="53">
        <f>K3</f>
        <v>0.97435897435897401</v>
      </c>
      <c r="M3" s="54">
        <f>L3</f>
        <v>0.97435897435897401</v>
      </c>
      <c r="N3" s="29" t="s">
        <v>196</v>
      </c>
      <c r="O3" s="9">
        <f t="shared" ref="O3:Q4" si="0">K3-H3</f>
        <v>5.835897435897397E-2</v>
      </c>
      <c r="P3" s="9">
        <f t="shared" si="0"/>
        <v>5.835897435897397E-2</v>
      </c>
      <c r="Q3" s="21">
        <f t="shared" si="0"/>
        <v>5.835897435897397E-2</v>
      </c>
    </row>
    <row r="4" spans="1:17" s="10" customFormat="1" ht="36.950000000000003" customHeight="1">
      <c r="A4" s="69">
        <v>1.2</v>
      </c>
      <c r="B4" s="70" t="s">
        <v>246</v>
      </c>
      <c r="C4" s="69" t="s">
        <v>9</v>
      </c>
      <c r="D4" s="70" t="s">
        <v>137</v>
      </c>
      <c r="E4" s="34" t="s">
        <v>10</v>
      </c>
      <c r="F4" s="31" t="s">
        <v>11</v>
      </c>
      <c r="G4" s="41" t="s">
        <v>8</v>
      </c>
      <c r="H4" s="56">
        <v>0.95238095238095233</v>
      </c>
      <c r="I4" s="65">
        <f>AVERAGE(H4:H6)</f>
        <v>0.85969047619047623</v>
      </c>
      <c r="J4" s="78">
        <f>AVERAGE(I4:I7)</f>
        <v>0.88184523809523818</v>
      </c>
      <c r="K4" s="55">
        <v>0.96153846153846201</v>
      </c>
      <c r="L4" s="65">
        <f>AVERAGE(K4:K6)</f>
        <v>0.90678355057829996</v>
      </c>
      <c r="M4" s="78">
        <f>AVERAGE(L4:L7)</f>
        <v>0.92134049323786793</v>
      </c>
      <c r="N4" s="29" t="s">
        <v>197</v>
      </c>
      <c r="O4" s="19">
        <f t="shared" si="0"/>
        <v>9.1575091575096801E-3</v>
      </c>
      <c r="P4" s="88">
        <f t="shared" si="0"/>
        <v>4.709307438782373E-2</v>
      </c>
      <c r="Q4" s="89">
        <f t="shared" si="0"/>
        <v>3.9495255142629748E-2</v>
      </c>
    </row>
    <row r="5" spans="1:17" ht="36.950000000000003" customHeight="1">
      <c r="A5" s="69"/>
      <c r="B5" s="69"/>
      <c r="C5" s="69"/>
      <c r="D5" s="69"/>
      <c r="E5" s="71" t="s">
        <v>12</v>
      </c>
      <c r="F5" s="73" t="s">
        <v>13</v>
      </c>
      <c r="G5" s="75" t="s">
        <v>138</v>
      </c>
      <c r="H5" s="82">
        <v>0.76700000000000002</v>
      </c>
      <c r="I5" s="65"/>
      <c r="J5" s="78"/>
      <c r="K5" s="84">
        <v>0.85202863961813802</v>
      </c>
      <c r="L5" s="65"/>
      <c r="M5" s="78"/>
      <c r="N5" s="81" t="s">
        <v>198</v>
      </c>
      <c r="O5" s="19">
        <f>K5-H5</f>
        <v>8.5028639618138002E-2</v>
      </c>
      <c r="P5" s="88"/>
      <c r="Q5" s="89"/>
    </row>
    <row r="6" spans="1:17" ht="36.950000000000003" customHeight="1">
      <c r="A6" s="69"/>
      <c r="B6" s="69"/>
      <c r="C6" s="69"/>
      <c r="D6" s="69"/>
      <c r="E6" s="71"/>
      <c r="F6" s="73"/>
      <c r="G6" s="76"/>
      <c r="H6" s="83"/>
      <c r="I6" s="65"/>
      <c r="J6" s="78"/>
      <c r="K6" s="84"/>
      <c r="L6" s="65"/>
      <c r="M6" s="78"/>
      <c r="N6" s="81"/>
      <c r="O6" s="19">
        <f>K6-H6</f>
        <v>0</v>
      </c>
      <c r="P6" s="88"/>
      <c r="Q6" s="89"/>
    </row>
    <row r="7" spans="1:17" ht="36.950000000000003" customHeight="1">
      <c r="A7" s="69"/>
      <c r="B7" s="69"/>
      <c r="C7" s="22" t="s">
        <v>14</v>
      </c>
      <c r="D7" s="22" t="s">
        <v>15</v>
      </c>
      <c r="E7" s="39" t="s">
        <v>16</v>
      </c>
      <c r="F7" s="29" t="s">
        <v>14</v>
      </c>
      <c r="G7" s="22" t="s">
        <v>8</v>
      </c>
      <c r="H7" s="56">
        <v>0.90400000000000003</v>
      </c>
      <c r="I7" s="53">
        <f>H7</f>
        <v>0.90400000000000003</v>
      </c>
      <c r="J7" s="78"/>
      <c r="K7" s="55">
        <v>0.93589743589743601</v>
      </c>
      <c r="L7" s="53">
        <f>K7</f>
        <v>0.93589743589743601</v>
      </c>
      <c r="M7" s="78"/>
      <c r="N7" s="29" t="s">
        <v>199</v>
      </c>
      <c r="O7" s="9">
        <f>K7-H7</f>
        <v>3.1897435897435988E-2</v>
      </c>
      <c r="P7" s="9">
        <f>L7-I7</f>
        <v>3.1897435897435988E-2</v>
      </c>
      <c r="Q7" s="89"/>
    </row>
    <row r="8" spans="1:17" ht="36.950000000000003" customHeight="1">
      <c r="A8" s="69">
        <v>1.3</v>
      </c>
      <c r="B8" s="70" t="s">
        <v>247</v>
      </c>
      <c r="C8" s="69" t="s">
        <v>17</v>
      </c>
      <c r="D8" s="69" t="s">
        <v>18</v>
      </c>
      <c r="E8" s="38" t="s">
        <v>19</v>
      </c>
      <c r="F8" s="29" t="s">
        <v>20</v>
      </c>
      <c r="G8" s="22" t="s">
        <v>8</v>
      </c>
      <c r="H8" s="56">
        <v>0.96399999999999997</v>
      </c>
      <c r="I8" s="79" t="s">
        <v>289</v>
      </c>
      <c r="J8" s="80" t="s">
        <v>289</v>
      </c>
      <c r="K8" s="55">
        <v>0.987179487179487</v>
      </c>
      <c r="L8" s="65">
        <f>AVERAGE(K8:K10)</f>
        <v>0.82418949808631758</v>
      </c>
      <c r="M8" s="78">
        <f>AVERAGE(L8:L11)</f>
        <v>0.90568449263290229</v>
      </c>
      <c r="N8" s="29" t="s">
        <v>200</v>
      </c>
      <c r="O8" s="9">
        <f>K8-H8</f>
        <v>2.3179487179487035E-2</v>
      </c>
      <c r="P8" s="90" t="s">
        <v>289</v>
      </c>
      <c r="Q8" s="91" t="s">
        <v>289</v>
      </c>
    </row>
    <row r="9" spans="1:17" ht="36.950000000000003" customHeight="1">
      <c r="A9" s="69"/>
      <c r="B9" s="69"/>
      <c r="C9" s="69"/>
      <c r="D9" s="69"/>
      <c r="E9" s="72" t="s">
        <v>139</v>
      </c>
      <c r="F9" s="74" t="s">
        <v>21</v>
      </c>
      <c r="G9" s="69" t="s">
        <v>22</v>
      </c>
      <c r="H9" s="82" t="s">
        <v>294</v>
      </c>
      <c r="I9" s="65"/>
      <c r="J9" s="78"/>
      <c r="K9" s="84">
        <v>0.66119950899314806</v>
      </c>
      <c r="L9" s="65"/>
      <c r="M9" s="78"/>
      <c r="N9" s="81" t="s">
        <v>198</v>
      </c>
      <c r="O9" s="77" t="s">
        <v>193</v>
      </c>
      <c r="P9" s="77"/>
      <c r="Q9" s="89"/>
    </row>
    <row r="10" spans="1:17" ht="36.950000000000003" customHeight="1">
      <c r="A10" s="69"/>
      <c r="B10" s="69"/>
      <c r="C10" s="69"/>
      <c r="D10" s="69"/>
      <c r="E10" s="72"/>
      <c r="F10" s="74"/>
      <c r="G10" s="69"/>
      <c r="H10" s="83"/>
      <c r="I10" s="65"/>
      <c r="J10" s="78"/>
      <c r="K10" s="84"/>
      <c r="L10" s="65"/>
      <c r="M10" s="78"/>
      <c r="N10" s="81"/>
      <c r="O10" s="77"/>
      <c r="P10" s="77"/>
      <c r="Q10" s="89"/>
    </row>
    <row r="11" spans="1:17" ht="36.950000000000003" customHeight="1">
      <c r="A11" s="69"/>
      <c r="B11" s="69"/>
      <c r="C11" s="22" t="s">
        <v>24</v>
      </c>
      <c r="D11" s="22" t="s">
        <v>25</v>
      </c>
      <c r="E11" s="39" t="s">
        <v>26</v>
      </c>
      <c r="F11" s="29" t="s">
        <v>24</v>
      </c>
      <c r="G11" s="25" t="s">
        <v>8</v>
      </c>
      <c r="H11" s="52">
        <v>0.92800000000000005</v>
      </c>
      <c r="I11" s="53">
        <f>H11</f>
        <v>0.92800000000000005</v>
      </c>
      <c r="J11" s="78"/>
      <c r="K11" s="55">
        <v>0.987179487179487</v>
      </c>
      <c r="L11" s="53">
        <f>K11</f>
        <v>0.987179487179487</v>
      </c>
      <c r="M11" s="78"/>
      <c r="N11" s="29" t="s">
        <v>201</v>
      </c>
      <c r="O11" s="9">
        <f>K11-H11</f>
        <v>5.9179487179486956E-2</v>
      </c>
      <c r="P11" s="9">
        <f>L11-I11</f>
        <v>5.9179487179486956E-2</v>
      </c>
      <c r="Q11" s="89"/>
    </row>
    <row r="12" spans="1:17" ht="56.25" customHeight="1">
      <c r="A12" s="69">
        <v>1.4</v>
      </c>
      <c r="B12" s="70" t="s">
        <v>248</v>
      </c>
      <c r="C12" s="22" t="s">
        <v>27</v>
      </c>
      <c r="D12" s="23" t="s">
        <v>140</v>
      </c>
      <c r="E12" s="38" t="s">
        <v>28</v>
      </c>
      <c r="F12" s="29" t="s">
        <v>27</v>
      </c>
      <c r="G12" s="22" t="s">
        <v>8</v>
      </c>
      <c r="H12" s="56">
        <v>0.80700000000000005</v>
      </c>
      <c r="I12" s="53">
        <f>H12</f>
        <v>0.80700000000000005</v>
      </c>
      <c r="J12" s="78">
        <f>AVERAGE(I12:I13)</f>
        <v>0.85550000000000004</v>
      </c>
      <c r="K12" s="55">
        <v>0.87179487179487203</v>
      </c>
      <c r="L12" s="53">
        <f>K12</f>
        <v>0.87179487179487203</v>
      </c>
      <c r="M12" s="78">
        <f>AVERAGE(L12:L13)</f>
        <v>0.92307692307692302</v>
      </c>
      <c r="N12" s="29" t="s">
        <v>202</v>
      </c>
      <c r="O12" s="9">
        <f t="shared" ref="O12:O21" si="1">K12-H12</f>
        <v>6.4794871794871978E-2</v>
      </c>
      <c r="P12" s="9">
        <f t="shared" ref="P12:P14" si="2">L12-I12</f>
        <v>6.4794871794871978E-2</v>
      </c>
      <c r="Q12" s="89">
        <f>M12-J12</f>
        <v>6.7576923076922979E-2</v>
      </c>
    </row>
    <row r="13" spans="1:17" ht="36.950000000000003" customHeight="1">
      <c r="A13" s="69"/>
      <c r="B13" s="69"/>
      <c r="C13" s="22" t="s">
        <v>29</v>
      </c>
      <c r="D13" s="22" t="s">
        <v>30</v>
      </c>
      <c r="E13" s="24" t="s">
        <v>141</v>
      </c>
      <c r="F13" s="29" t="s">
        <v>29</v>
      </c>
      <c r="G13" s="22" t="s">
        <v>8</v>
      </c>
      <c r="H13" s="56">
        <v>0.90400000000000003</v>
      </c>
      <c r="I13" s="53">
        <f>H13</f>
        <v>0.90400000000000003</v>
      </c>
      <c r="J13" s="78"/>
      <c r="K13" s="55">
        <v>0.97435897435897401</v>
      </c>
      <c r="L13" s="53">
        <f>K13</f>
        <v>0.97435897435897401</v>
      </c>
      <c r="M13" s="78"/>
      <c r="N13" s="29" t="s">
        <v>203</v>
      </c>
      <c r="O13" s="9">
        <f t="shared" si="1"/>
        <v>7.035897435897398E-2</v>
      </c>
      <c r="P13" s="9">
        <f t="shared" si="2"/>
        <v>7.035897435897398E-2</v>
      </c>
      <c r="Q13" s="89"/>
    </row>
    <row r="14" spans="1:17" ht="36.950000000000003" customHeight="1">
      <c r="A14" s="69">
        <v>1.5</v>
      </c>
      <c r="B14" s="70" t="s">
        <v>249</v>
      </c>
      <c r="C14" s="22" t="s">
        <v>31</v>
      </c>
      <c r="D14" s="23" t="s">
        <v>142</v>
      </c>
      <c r="E14" s="39" t="s">
        <v>32</v>
      </c>
      <c r="F14" s="29" t="s">
        <v>31</v>
      </c>
      <c r="G14" s="22" t="s">
        <v>8</v>
      </c>
      <c r="H14" s="56">
        <v>0.97599999999999998</v>
      </c>
      <c r="I14" s="53">
        <f>H14</f>
        <v>0.97599999999999998</v>
      </c>
      <c r="J14" s="85">
        <f>AVERAGE(I14:I17)</f>
        <v>0.95414285714285718</v>
      </c>
      <c r="K14" s="55">
        <v>0.987179487179487</v>
      </c>
      <c r="L14" s="53">
        <f>K14</f>
        <v>0.987179487179487</v>
      </c>
      <c r="M14" s="85">
        <f>AVERAGE(L14:L17)</f>
        <v>0.98076923076923073</v>
      </c>
      <c r="N14" s="29" t="s">
        <v>204</v>
      </c>
      <c r="O14" s="9">
        <f t="shared" si="1"/>
        <v>1.1179487179487024E-2</v>
      </c>
      <c r="P14" s="9">
        <f t="shared" si="2"/>
        <v>1.1179487179487024E-2</v>
      </c>
      <c r="Q14" s="92">
        <f>M14-J14</f>
        <v>2.6626373626373545E-2</v>
      </c>
    </row>
    <row r="15" spans="1:17" ht="36.950000000000003" customHeight="1">
      <c r="A15" s="69"/>
      <c r="B15" s="69"/>
      <c r="C15" s="69" t="s">
        <v>33</v>
      </c>
      <c r="D15" s="70" t="s">
        <v>143</v>
      </c>
      <c r="E15" s="34" t="s">
        <v>34</v>
      </c>
      <c r="F15" s="31" t="s">
        <v>35</v>
      </c>
      <c r="G15" s="41" t="s">
        <v>8</v>
      </c>
      <c r="H15" s="56">
        <v>0.98799999999999999</v>
      </c>
      <c r="I15" s="65">
        <f>AVERAGE(H15:H17)</f>
        <v>0.93228571428571427</v>
      </c>
      <c r="J15" s="85"/>
      <c r="K15" s="55">
        <v>1</v>
      </c>
      <c r="L15" s="65">
        <f>AVERAGE(K15:K17)</f>
        <v>0.97435897435897445</v>
      </c>
      <c r="M15" s="85"/>
      <c r="N15" s="31"/>
      <c r="O15" s="19">
        <f t="shared" si="1"/>
        <v>1.2000000000000011E-2</v>
      </c>
      <c r="P15" s="88">
        <f>L15-I15</f>
        <v>4.2073260073260177E-2</v>
      </c>
      <c r="Q15" s="92"/>
    </row>
    <row r="16" spans="1:17" s="10" customFormat="1" ht="36.950000000000003" customHeight="1">
      <c r="A16" s="69"/>
      <c r="B16" s="69"/>
      <c r="C16" s="69"/>
      <c r="D16" s="69"/>
      <c r="E16" s="43" t="s">
        <v>144</v>
      </c>
      <c r="F16" s="31" t="s">
        <v>36</v>
      </c>
      <c r="G16" s="44" t="s">
        <v>8</v>
      </c>
      <c r="H16" s="57">
        <v>0.8928571428571429</v>
      </c>
      <c r="I16" s="65"/>
      <c r="J16" s="85"/>
      <c r="K16" s="55">
        <v>0.93589743589743601</v>
      </c>
      <c r="L16" s="65"/>
      <c r="M16" s="85"/>
      <c r="N16" s="31" t="s">
        <v>205</v>
      </c>
      <c r="O16" s="19">
        <f t="shared" si="1"/>
        <v>4.3040293040293109E-2</v>
      </c>
      <c r="P16" s="88"/>
      <c r="Q16" s="92"/>
    </row>
    <row r="17" spans="1:17" ht="36.950000000000003" customHeight="1">
      <c r="A17" s="69"/>
      <c r="B17" s="69"/>
      <c r="C17" s="69"/>
      <c r="D17" s="69"/>
      <c r="E17" s="43" t="s">
        <v>145</v>
      </c>
      <c r="F17" s="31" t="s">
        <v>37</v>
      </c>
      <c r="G17" s="41" t="s">
        <v>8</v>
      </c>
      <c r="H17" s="56">
        <v>0.91600000000000004</v>
      </c>
      <c r="I17" s="65"/>
      <c r="J17" s="85"/>
      <c r="K17" s="55">
        <v>0.987179487179487</v>
      </c>
      <c r="L17" s="65"/>
      <c r="M17" s="85"/>
      <c r="N17" s="31" t="s">
        <v>204</v>
      </c>
      <c r="O17" s="19">
        <f t="shared" si="1"/>
        <v>7.1179487179486967E-2</v>
      </c>
      <c r="P17" s="88"/>
      <c r="Q17" s="92"/>
    </row>
    <row r="18" spans="1:17" ht="36.950000000000003" customHeight="1">
      <c r="A18" s="69">
        <v>1.6</v>
      </c>
      <c r="B18" s="70" t="s">
        <v>250</v>
      </c>
      <c r="C18" s="69" t="s">
        <v>38</v>
      </c>
      <c r="D18" s="69" t="s">
        <v>39</v>
      </c>
      <c r="E18" s="39" t="s">
        <v>40</v>
      </c>
      <c r="F18" s="29" t="s">
        <v>41</v>
      </c>
      <c r="G18" s="22" t="s">
        <v>8</v>
      </c>
      <c r="H18" s="56">
        <v>0.97599999999999998</v>
      </c>
      <c r="I18" s="66" t="s">
        <v>293</v>
      </c>
      <c r="J18" s="87" t="s">
        <v>295</v>
      </c>
      <c r="K18" s="55">
        <v>1</v>
      </c>
      <c r="L18" s="66">
        <f>AVERAGE(K18:K21)</f>
        <v>0.91346153846153855</v>
      </c>
      <c r="M18" s="86">
        <f>AVERAGE(L18:L25)</f>
        <v>0.93429487179487181</v>
      </c>
      <c r="N18" s="29"/>
      <c r="O18" s="9">
        <f t="shared" si="1"/>
        <v>2.4000000000000021E-2</v>
      </c>
      <c r="P18" s="77" t="s">
        <v>295</v>
      </c>
      <c r="Q18" s="93" t="s">
        <v>293</v>
      </c>
    </row>
    <row r="19" spans="1:17" ht="66" customHeight="1">
      <c r="A19" s="69"/>
      <c r="B19" s="69"/>
      <c r="C19" s="69"/>
      <c r="D19" s="69"/>
      <c r="E19" s="38" t="s">
        <v>42</v>
      </c>
      <c r="F19" s="29" t="s">
        <v>43</v>
      </c>
      <c r="G19" s="22" t="s">
        <v>8</v>
      </c>
      <c r="H19" s="56" t="s">
        <v>294</v>
      </c>
      <c r="I19" s="66"/>
      <c r="J19" s="86"/>
      <c r="K19" s="46">
        <v>0.84615384615384603</v>
      </c>
      <c r="L19" s="66"/>
      <c r="M19" s="86"/>
      <c r="N19" s="29" t="s">
        <v>206</v>
      </c>
      <c r="O19" s="42" t="s">
        <v>296</v>
      </c>
      <c r="P19" s="77"/>
      <c r="Q19" s="89"/>
    </row>
    <row r="20" spans="1:17" ht="36.950000000000003" customHeight="1">
      <c r="A20" s="69"/>
      <c r="B20" s="69"/>
      <c r="C20" s="69"/>
      <c r="D20" s="69"/>
      <c r="E20" s="24" t="s">
        <v>146</v>
      </c>
      <c r="F20" s="29" t="s">
        <v>44</v>
      </c>
      <c r="G20" s="22" t="s">
        <v>8</v>
      </c>
      <c r="H20" s="56">
        <v>0.84299999999999997</v>
      </c>
      <c r="I20" s="66"/>
      <c r="J20" s="86"/>
      <c r="K20" s="55">
        <v>0.96153846153846201</v>
      </c>
      <c r="L20" s="66"/>
      <c r="M20" s="86"/>
      <c r="N20" s="29" t="s">
        <v>207</v>
      </c>
      <c r="O20" s="9">
        <f t="shared" si="1"/>
        <v>0.11853846153846204</v>
      </c>
      <c r="P20" s="77"/>
      <c r="Q20" s="89"/>
    </row>
    <row r="21" spans="1:17" ht="64.5" customHeight="1">
      <c r="A21" s="69"/>
      <c r="B21" s="69"/>
      <c r="C21" s="69"/>
      <c r="D21" s="69"/>
      <c r="E21" s="39" t="s">
        <v>45</v>
      </c>
      <c r="F21" s="29" t="s">
        <v>46</v>
      </c>
      <c r="G21" s="22" t="s">
        <v>8</v>
      </c>
      <c r="H21" s="45">
        <v>0.67500000000000004</v>
      </c>
      <c r="I21" s="66"/>
      <c r="J21" s="86"/>
      <c r="K21" s="46">
        <v>0.84615384615384603</v>
      </c>
      <c r="L21" s="66"/>
      <c r="M21" s="86"/>
      <c r="N21" s="29" t="s">
        <v>208</v>
      </c>
      <c r="O21" s="9">
        <f t="shared" si="1"/>
        <v>0.17115384615384599</v>
      </c>
      <c r="P21" s="77"/>
      <c r="Q21" s="89"/>
    </row>
    <row r="22" spans="1:17" ht="36.950000000000003" customHeight="1">
      <c r="A22" s="69"/>
      <c r="B22" s="69"/>
      <c r="C22" s="69" t="s">
        <v>47</v>
      </c>
      <c r="D22" s="70" t="s">
        <v>147</v>
      </c>
      <c r="E22" s="38" t="s">
        <v>48</v>
      </c>
      <c r="F22" s="29" t="s">
        <v>49</v>
      </c>
      <c r="G22" s="22" t="s">
        <v>8</v>
      </c>
      <c r="H22" s="58" t="s">
        <v>23</v>
      </c>
      <c r="I22" s="65">
        <f>AVERAGE(H22:H25)</f>
        <v>0.84349999999999992</v>
      </c>
      <c r="J22" s="86"/>
      <c r="K22" s="55">
        <v>0.97435897435897401</v>
      </c>
      <c r="L22" s="65">
        <f>AVERAGE(K22:K25)</f>
        <v>0.95512820512820495</v>
      </c>
      <c r="M22" s="86"/>
      <c r="N22" s="29" t="s">
        <v>209</v>
      </c>
      <c r="O22" s="9" t="s">
        <v>194</v>
      </c>
      <c r="P22" s="77">
        <f>L22-I22</f>
        <v>0.11162820512820504</v>
      </c>
      <c r="Q22" s="89"/>
    </row>
    <row r="23" spans="1:17" ht="49.5" customHeight="1">
      <c r="A23" s="69"/>
      <c r="B23" s="69"/>
      <c r="C23" s="69"/>
      <c r="D23" s="69"/>
      <c r="E23" s="39" t="s">
        <v>50</v>
      </c>
      <c r="F23" s="29" t="s">
        <v>51</v>
      </c>
      <c r="G23" s="22" t="s">
        <v>8</v>
      </c>
      <c r="H23" s="56">
        <v>0.73499999999999999</v>
      </c>
      <c r="I23" s="65"/>
      <c r="J23" s="86"/>
      <c r="K23" s="55">
        <v>0.89743589743589702</v>
      </c>
      <c r="L23" s="65"/>
      <c r="M23" s="86"/>
      <c r="N23" s="29" t="s">
        <v>210</v>
      </c>
      <c r="O23" s="9">
        <f>K23-H23</f>
        <v>0.16243589743589704</v>
      </c>
      <c r="P23" s="77"/>
      <c r="Q23" s="89"/>
    </row>
    <row r="24" spans="1:17" ht="36.950000000000003" customHeight="1">
      <c r="A24" s="69"/>
      <c r="B24" s="69"/>
      <c r="C24" s="69"/>
      <c r="D24" s="69"/>
      <c r="E24" s="28" t="s">
        <v>148</v>
      </c>
      <c r="F24" s="29" t="s">
        <v>52</v>
      </c>
      <c r="G24" s="22" t="s">
        <v>8</v>
      </c>
      <c r="H24" s="56">
        <v>0.95199999999999996</v>
      </c>
      <c r="I24" s="65"/>
      <c r="J24" s="86"/>
      <c r="K24" s="55">
        <v>0.987179487179487</v>
      </c>
      <c r="L24" s="65"/>
      <c r="M24" s="86"/>
      <c r="N24" s="29" t="s">
        <v>211</v>
      </c>
      <c r="O24" s="9">
        <f>K24-H24</f>
        <v>3.5179487179487046E-2</v>
      </c>
      <c r="P24" s="77"/>
      <c r="Q24" s="89"/>
    </row>
    <row r="25" spans="1:17" ht="36.950000000000003" customHeight="1">
      <c r="A25" s="69"/>
      <c r="B25" s="69"/>
      <c r="C25" s="69"/>
      <c r="D25" s="69"/>
      <c r="E25" s="24" t="s">
        <v>149</v>
      </c>
      <c r="F25" s="29" t="s">
        <v>53</v>
      </c>
      <c r="G25" s="22" t="s">
        <v>8</v>
      </c>
      <c r="H25" s="58" t="s">
        <v>23</v>
      </c>
      <c r="I25" s="65"/>
      <c r="J25" s="86"/>
      <c r="K25" s="55">
        <v>0.96153846153846201</v>
      </c>
      <c r="L25" s="65"/>
      <c r="M25" s="86"/>
      <c r="N25" s="29" t="s">
        <v>212</v>
      </c>
      <c r="O25" s="9" t="s">
        <v>194</v>
      </c>
      <c r="P25" s="77"/>
      <c r="Q25" s="89"/>
    </row>
  </sheetData>
  <mergeCells count="65">
    <mergeCell ref="Q18:Q25"/>
    <mergeCell ref="P22:P25"/>
    <mergeCell ref="Q4:Q7"/>
    <mergeCell ref="P8:P10"/>
    <mergeCell ref="Q8:Q11"/>
    <mergeCell ref="Q12:Q13"/>
    <mergeCell ref="Q14:Q17"/>
    <mergeCell ref="P15:P17"/>
    <mergeCell ref="I15:I17"/>
    <mergeCell ref="I18:I21"/>
    <mergeCell ref="J18:J25"/>
    <mergeCell ref="I22:I25"/>
    <mergeCell ref="P4:P6"/>
    <mergeCell ref="P18:P21"/>
    <mergeCell ref="M12:M13"/>
    <mergeCell ref="M14:M17"/>
    <mergeCell ref="M8:M11"/>
    <mergeCell ref="M18:M25"/>
    <mergeCell ref="J12:J13"/>
    <mergeCell ref="J14:J17"/>
    <mergeCell ref="H5:H6"/>
    <mergeCell ref="H9:H10"/>
    <mergeCell ref="K5:K6"/>
    <mergeCell ref="K9:K10"/>
    <mergeCell ref="M4:M7"/>
    <mergeCell ref="O9:O10"/>
    <mergeCell ref="L4:L6"/>
    <mergeCell ref="L8:L10"/>
    <mergeCell ref="I4:I6"/>
    <mergeCell ref="J4:J7"/>
    <mergeCell ref="I8:I10"/>
    <mergeCell ref="J8:J11"/>
    <mergeCell ref="N5:N6"/>
    <mergeCell ref="N9:N10"/>
    <mergeCell ref="E5:E6"/>
    <mergeCell ref="E9:E10"/>
    <mergeCell ref="F5:F6"/>
    <mergeCell ref="F9:F10"/>
    <mergeCell ref="G5:G6"/>
    <mergeCell ref="G9:G10"/>
    <mergeCell ref="B18:B25"/>
    <mergeCell ref="C15:C17"/>
    <mergeCell ref="C18:C21"/>
    <mergeCell ref="C22:C25"/>
    <mergeCell ref="D4:D6"/>
    <mergeCell ref="D8:D10"/>
    <mergeCell ref="D15:D17"/>
    <mergeCell ref="D18:D21"/>
    <mergeCell ref="D22:D25"/>
    <mergeCell ref="L15:L17"/>
    <mergeCell ref="L18:L21"/>
    <mergeCell ref="L22:L25"/>
    <mergeCell ref="A2:B2"/>
    <mergeCell ref="C2:D2"/>
    <mergeCell ref="A4:A7"/>
    <mergeCell ref="A8:A11"/>
    <mergeCell ref="A12:A13"/>
    <mergeCell ref="C4:C6"/>
    <mergeCell ref="C8:C10"/>
    <mergeCell ref="A14:A17"/>
    <mergeCell ref="A18:A25"/>
    <mergeCell ref="B4:B7"/>
    <mergeCell ref="B8:B11"/>
    <mergeCell ref="B12:B13"/>
    <mergeCell ref="B14:B17"/>
  </mergeCells>
  <phoneticPr fontId="5" type="noConversion"/>
  <pageMargins left="0.75" right="0.75" top="1" bottom="1" header="0.50972222222222197" footer="0.50972222222222197"/>
  <pageSetup paperSize="9" scale="52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D7" workbookViewId="0">
      <selection activeCell="I15" sqref="I15"/>
    </sheetView>
  </sheetViews>
  <sheetFormatPr defaultColWidth="9" defaultRowHeight="13.5"/>
  <cols>
    <col min="1" max="1" width="9.25" customWidth="1"/>
    <col min="2" max="2" width="15.375" customWidth="1"/>
    <col min="3" max="3" width="9.25" customWidth="1"/>
    <col min="4" max="4" width="23.125" customWidth="1"/>
    <col min="5" max="5" width="46.125" customWidth="1"/>
    <col min="6" max="6" width="10.25" customWidth="1"/>
    <col min="7" max="7" width="18" customWidth="1"/>
    <col min="8" max="8" width="14.5" customWidth="1"/>
    <col min="9" max="9" width="14.25" customWidth="1"/>
    <col min="10" max="10" width="13.375" customWidth="1"/>
    <col min="11" max="11" width="12.5" customWidth="1"/>
    <col min="12" max="12" width="13" customWidth="1"/>
    <col min="13" max="13" width="12.375" customWidth="1"/>
    <col min="14" max="14" width="21.875" style="16" customWidth="1"/>
    <col min="15" max="15" width="9.75" customWidth="1"/>
  </cols>
  <sheetData>
    <row r="1" spans="1:17" ht="14.25" customHeight="1">
      <c r="A1" s="1"/>
      <c r="B1" s="4"/>
      <c r="K1" s="4"/>
    </row>
    <row r="2" spans="1:17" ht="22.7" customHeight="1">
      <c r="A2" s="67" t="s">
        <v>0</v>
      </c>
      <c r="B2" s="67"/>
      <c r="C2" s="68" t="s">
        <v>1</v>
      </c>
      <c r="D2" s="68"/>
      <c r="E2" s="14" t="s">
        <v>2</v>
      </c>
      <c r="F2" s="14" t="s">
        <v>3</v>
      </c>
      <c r="G2" s="14" t="s">
        <v>4</v>
      </c>
      <c r="H2" s="20" t="s">
        <v>292</v>
      </c>
      <c r="I2" s="8" t="s">
        <v>282</v>
      </c>
      <c r="J2" s="20" t="s">
        <v>283</v>
      </c>
      <c r="K2" s="20" t="s">
        <v>284</v>
      </c>
      <c r="L2" s="8" t="s">
        <v>285</v>
      </c>
      <c r="M2" s="20" t="s">
        <v>286</v>
      </c>
      <c r="N2" s="20" t="s">
        <v>195</v>
      </c>
      <c r="O2" s="8" t="s">
        <v>280</v>
      </c>
      <c r="P2" s="8" t="s">
        <v>287</v>
      </c>
      <c r="Q2" s="8" t="s">
        <v>288</v>
      </c>
    </row>
    <row r="3" spans="1:17" ht="36.950000000000003" customHeight="1">
      <c r="A3" s="69">
        <v>2.1</v>
      </c>
      <c r="B3" s="70" t="s">
        <v>251</v>
      </c>
      <c r="C3" s="22" t="s">
        <v>54</v>
      </c>
      <c r="D3" s="23" t="s">
        <v>150</v>
      </c>
      <c r="E3" s="28" t="s">
        <v>151</v>
      </c>
      <c r="F3" s="22" t="s">
        <v>54</v>
      </c>
      <c r="G3" s="40" t="s">
        <v>8</v>
      </c>
      <c r="H3" s="59">
        <v>0.98799999999999999</v>
      </c>
      <c r="I3" s="60">
        <f>H3</f>
        <v>0.98799999999999999</v>
      </c>
      <c r="J3" s="78">
        <f>AVERAGE(I3:I7)</f>
        <v>0.97462499999999996</v>
      </c>
      <c r="K3" s="55">
        <v>1</v>
      </c>
      <c r="L3" s="60">
        <f>K3</f>
        <v>1</v>
      </c>
      <c r="M3" s="78">
        <f>AVERAGE(L3:L7)</f>
        <v>0.98717948717948711</v>
      </c>
      <c r="N3" s="29"/>
      <c r="O3" s="12">
        <f>K3-H3</f>
        <v>1.2000000000000011E-2</v>
      </c>
      <c r="P3" s="11">
        <f>L3-I3</f>
        <v>1.2000000000000011E-2</v>
      </c>
      <c r="Q3" s="89">
        <f>M3-J3</f>
        <v>1.255448717948715E-2</v>
      </c>
    </row>
    <row r="4" spans="1:17" ht="36.950000000000003" customHeight="1">
      <c r="A4" s="69"/>
      <c r="B4" s="69"/>
      <c r="C4" s="69" t="s">
        <v>55</v>
      </c>
      <c r="D4" s="95" t="s">
        <v>56</v>
      </c>
      <c r="E4" s="24" t="s">
        <v>152</v>
      </c>
      <c r="F4" s="22" t="s">
        <v>57</v>
      </c>
      <c r="G4" s="22" t="s">
        <v>8</v>
      </c>
      <c r="H4" s="59">
        <v>0.96399999999999997</v>
      </c>
      <c r="I4" s="94">
        <f>AVERAGE(H4:H7)</f>
        <v>0.96124999999999994</v>
      </c>
      <c r="J4" s="78"/>
      <c r="K4" s="55">
        <v>0.987179487179487</v>
      </c>
      <c r="L4" s="94">
        <f>AVERAGE(K4:K7)</f>
        <v>0.97435897435897423</v>
      </c>
      <c r="M4" s="78"/>
      <c r="N4" s="29" t="s">
        <v>213</v>
      </c>
      <c r="O4" s="12">
        <f>K4-H4</f>
        <v>2.3179487179487035E-2</v>
      </c>
      <c r="P4" s="96">
        <f>L4-I4</f>
        <v>1.310897435897429E-2</v>
      </c>
      <c r="Q4" s="89"/>
    </row>
    <row r="5" spans="1:17" ht="36.950000000000003" customHeight="1">
      <c r="A5" s="69"/>
      <c r="B5" s="69"/>
      <c r="C5" s="69"/>
      <c r="D5" s="95"/>
      <c r="E5" s="24" t="s">
        <v>153</v>
      </c>
      <c r="F5" s="40" t="s">
        <v>58</v>
      </c>
      <c r="G5" s="22" t="s">
        <v>8</v>
      </c>
      <c r="H5" s="59">
        <v>0.98799999999999999</v>
      </c>
      <c r="I5" s="94"/>
      <c r="J5" s="78"/>
      <c r="K5" s="55">
        <v>1</v>
      </c>
      <c r="L5" s="94"/>
      <c r="M5" s="78"/>
      <c r="N5" s="29"/>
      <c r="O5" s="12">
        <f t="shared" ref="O5:O11" si="0">K5-H5</f>
        <v>1.2000000000000011E-2</v>
      </c>
      <c r="P5" s="96"/>
      <c r="Q5" s="89"/>
    </row>
    <row r="6" spans="1:17" s="10" customFormat="1" ht="36.950000000000003" customHeight="1">
      <c r="A6" s="69"/>
      <c r="B6" s="69"/>
      <c r="C6" s="69"/>
      <c r="D6" s="95"/>
      <c r="E6" s="30" t="s">
        <v>154</v>
      </c>
      <c r="F6" s="41" t="s">
        <v>59</v>
      </c>
      <c r="G6" s="41" t="s">
        <v>8</v>
      </c>
      <c r="H6" s="61">
        <v>0.97599999999999998</v>
      </c>
      <c r="I6" s="94"/>
      <c r="J6" s="78"/>
      <c r="K6" s="55">
        <v>0.97435897435897401</v>
      </c>
      <c r="L6" s="94"/>
      <c r="M6" s="78"/>
      <c r="N6" s="33" t="s">
        <v>214</v>
      </c>
      <c r="O6" s="15">
        <f t="shared" si="0"/>
        <v>-1.6410256410259727E-3</v>
      </c>
      <c r="P6" s="96"/>
      <c r="Q6" s="89"/>
    </row>
    <row r="7" spans="1:17" ht="36.950000000000003" customHeight="1">
      <c r="A7" s="69"/>
      <c r="B7" s="69"/>
      <c r="C7" s="69"/>
      <c r="D7" s="95"/>
      <c r="E7" s="24" t="s">
        <v>155</v>
      </c>
      <c r="F7" s="22" t="s">
        <v>60</v>
      </c>
      <c r="G7" s="22" t="s">
        <v>8</v>
      </c>
      <c r="H7" s="59">
        <v>0.91700000000000004</v>
      </c>
      <c r="I7" s="94"/>
      <c r="J7" s="78"/>
      <c r="K7" s="55">
        <v>0.93589743589743601</v>
      </c>
      <c r="L7" s="94"/>
      <c r="M7" s="78"/>
      <c r="N7" s="29" t="s">
        <v>215</v>
      </c>
      <c r="O7" s="12">
        <f t="shared" si="0"/>
        <v>1.8897435897435977E-2</v>
      </c>
      <c r="P7" s="96"/>
      <c r="Q7" s="89"/>
    </row>
    <row r="8" spans="1:17" ht="36.950000000000003" customHeight="1">
      <c r="A8" s="22">
        <v>2.2000000000000002</v>
      </c>
      <c r="B8" s="23" t="s">
        <v>252</v>
      </c>
      <c r="C8" s="22" t="s">
        <v>61</v>
      </c>
      <c r="D8" s="22" t="s">
        <v>62</v>
      </c>
      <c r="E8" s="28" t="s">
        <v>156</v>
      </c>
      <c r="F8" s="22" t="s">
        <v>61</v>
      </c>
      <c r="G8" s="22" t="s">
        <v>8</v>
      </c>
      <c r="H8" s="59">
        <v>0.98799999999999999</v>
      </c>
      <c r="I8" s="60">
        <f>H8</f>
        <v>0.98799999999999999</v>
      </c>
      <c r="J8" s="54">
        <f>I8</f>
        <v>0.98799999999999999</v>
      </c>
      <c r="K8" s="55">
        <v>1</v>
      </c>
      <c r="L8" s="60">
        <f>K8</f>
        <v>1</v>
      </c>
      <c r="M8" s="54">
        <f>L8</f>
        <v>1</v>
      </c>
      <c r="N8" s="29"/>
      <c r="O8" s="12">
        <f t="shared" si="0"/>
        <v>1.2000000000000011E-2</v>
      </c>
      <c r="P8" s="11">
        <f t="shared" ref="P8:Q10" si="1">L8-I8</f>
        <v>1.2000000000000011E-2</v>
      </c>
      <c r="Q8" s="11">
        <f t="shared" si="1"/>
        <v>1.2000000000000011E-2</v>
      </c>
    </row>
    <row r="9" spans="1:17" ht="36.950000000000003" customHeight="1">
      <c r="A9" s="25">
        <v>2.2999999999999998</v>
      </c>
      <c r="B9" s="25" t="s">
        <v>253</v>
      </c>
      <c r="C9" s="25" t="s">
        <v>63</v>
      </c>
      <c r="D9" s="25" t="s">
        <v>64</v>
      </c>
      <c r="E9" s="25" t="s">
        <v>157</v>
      </c>
      <c r="F9" s="25" t="s">
        <v>63</v>
      </c>
      <c r="G9" s="25" t="s">
        <v>8</v>
      </c>
      <c r="H9" s="59">
        <v>0.95199999999999996</v>
      </c>
      <c r="I9" s="60">
        <f>H9</f>
        <v>0.95199999999999996</v>
      </c>
      <c r="J9" s="54">
        <f>I9</f>
        <v>0.95199999999999996</v>
      </c>
      <c r="K9" s="55">
        <v>0.987179487179487</v>
      </c>
      <c r="L9" s="60">
        <f>K9</f>
        <v>0.987179487179487</v>
      </c>
      <c r="M9" s="54">
        <f>L9</f>
        <v>0.987179487179487</v>
      </c>
      <c r="N9" s="29" t="s">
        <v>216</v>
      </c>
      <c r="O9" s="12">
        <f t="shared" si="0"/>
        <v>3.5179487179487046E-2</v>
      </c>
      <c r="P9" s="11">
        <f t="shared" si="1"/>
        <v>3.5179487179487046E-2</v>
      </c>
      <c r="Q9" s="11">
        <f t="shared" si="1"/>
        <v>3.5179487179487046E-2</v>
      </c>
    </row>
    <row r="10" spans="1:17" ht="118.5" customHeight="1">
      <c r="A10" s="81">
        <v>2.4</v>
      </c>
      <c r="B10" s="81" t="s">
        <v>254</v>
      </c>
      <c r="C10" s="25" t="s">
        <v>65</v>
      </c>
      <c r="D10" s="25" t="s">
        <v>66</v>
      </c>
      <c r="E10" s="32" t="s">
        <v>158</v>
      </c>
      <c r="F10" s="32" t="s">
        <v>65</v>
      </c>
      <c r="G10" s="32" t="s">
        <v>8</v>
      </c>
      <c r="H10" s="112">
        <v>0.39300000000000002</v>
      </c>
      <c r="I10" s="113">
        <f>H10</f>
        <v>0.39300000000000002</v>
      </c>
      <c r="J10" s="86">
        <f>AVERAGE(I10:I11)</f>
        <v>0.66649999999999998</v>
      </c>
      <c r="K10" s="46">
        <v>0.55128205128205099</v>
      </c>
      <c r="L10" s="47">
        <f>K10</f>
        <v>0.55128205128205099</v>
      </c>
      <c r="M10" s="86">
        <f>AVERAGE(L10:L11)</f>
        <v>0.76282051282051255</v>
      </c>
      <c r="N10" s="29" t="s">
        <v>290</v>
      </c>
      <c r="O10" s="15">
        <f t="shared" si="0"/>
        <v>0.15828205128205097</v>
      </c>
      <c r="P10" s="11">
        <f t="shared" si="1"/>
        <v>0.15828205128205097</v>
      </c>
      <c r="Q10" s="89">
        <f t="shared" si="1"/>
        <v>9.6320512820512572E-2</v>
      </c>
    </row>
    <row r="11" spans="1:17" ht="36.950000000000003" customHeight="1">
      <c r="A11" s="81"/>
      <c r="B11" s="81"/>
      <c r="C11" s="25" t="s">
        <v>67</v>
      </c>
      <c r="D11" s="25" t="s">
        <v>159</v>
      </c>
      <c r="E11" s="25" t="s">
        <v>160</v>
      </c>
      <c r="F11" s="25" t="s">
        <v>67</v>
      </c>
      <c r="G11" s="25" t="s">
        <v>8</v>
      </c>
      <c r="H11" s="59">
        <v>0.94</v>
      </c>
      <c r="I11" s="60">
        <f>H11</f>
        <v>0.94</v>
      </c>
      <c r="J11" s="86"/>
      <c r="K11" s="55">
        <v>0.97435897435897401</v>
      </c>
      <c r="L11" s="60">
        <f>K11</f>
        <v>0.97435897435897401</v>
      </c>
      <c r="M11" s="86"/>
      <c r="N11" s="29" t="s">
        <v>217</v>
      </c>
      <c r="O11" s="12">
        <f t="shared" si="0"/>
        <v>3.4358974358974059E-2</v>
      </c>
      <c r="P11" s="11">
        <f>L11-I11</f>
        <v>3.4358974358974059E-2</v>
      </c>
      <c r="Q11" s="89"/>
    </row>
  </sheetData>
  <mergeCells count="17">
    <mergeCell ref="Q3:Q7"/>
    <mergeCell ref="P4:P7"/>
    <mergeCell ref="Q10:Q11"/>
    <mergeCell ref="M3:M7"/>
    <mergeCell ref="M10:M11"/>
    <mergeCell ref="J3:J7"/>
    <mergeCell ref="I4:I7"/>
    <mergeCell ref="J10:J11"/>
    <mergeCell ref="L4:L7"/>
    <mergeCell ref="A2:B2"/>
    <mergeCell ref="C2:D2"/>
    <mergeCell ref="A3:A7"/>
    <mergeCell ref="A10:A11"/>
    <mergeCell ref="B3:B7"/>
    <mergeCell ref="B10:B11"/>
    <mergeCell ref="C4:C7"/>
    <mergeCell ref="D4:D7"/>
  </mergeCells>
  <phoneticPr fontId="5" type="noConversion"/>
  <pageMargins left="0.75" right="0.75" top="1" bottom="1" header="0.50972222222222197" footer="0.50972222222222197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D9" workbookViewId="0">
      <selection activeCell="M13" sqref="M13"/>
    </sheetView>
  </sheetViews>
  <sheetFormatPr defaultColWidth="9" defaultRowHeight="13.5"/>
  <cols>
    <col min="1" max="1" width="9.25" customWidth="1"/>
    <col min="2" max="2" width="15.375" customWidth="1"/>
    <col min="3" max="3" width="9.25" customWidth="1"/>
    <col min="4" max="4" width="23.125" customWidth="1"/>
    <col min="5" max="5" width="46.125" customWidth="1"/>
    <col min="6" max="6" width="10.25" customWidth="1"/>
    <col min="7" max="7" width="18" customWidth="1"/>
    <col min="8" max="8" width="13.5" customWidth="1"/>
    <col min="9" max="9" width="13.25" customWidth="1"/>
    <col min="10" max="10" width="13.375" customWidth="1"/>
    <col min="11" max="11" width="12.25" style="6" customWidth="1"/>
    <col min="12" max="13" width="12.5" customWidth="1"/>
    <col min="14" max="14" width="23.125" customWidth="1"/>
    <col min="15" max="15" width="9.375" customWidth="1"/>
  </cols>
  <sheetData>
    <row r="1" spans="1:17" ht="14.25" customHeight="1">
      <c r="A1" s="1"/>
      <c r="K1" s="5"/>
    </row>
    <row r="2" spans="1:17" ht="22.7" customHeight="1">
      <c r="A2" s="103" t="s">
        <v>0</v>
      </c>
      <c r="B2" s="103"/>
      <c r="C2" s="104" t="s">
        <v>1</v>
      </c>
      <c r="D2" s="104"/>
      <c r="E2" s="14" t="s">
        <v>2</v>
      </c>
      <c r="F2" s="14" t="s">
        <v>3</v>
      </c>
      <c r="G2" s="14" t="s">
        <v>4</v>
      </c>
      <c r="H2" s="20" t="s">
        <v>292</v>
      </c>
      <c r="I2" s="8" t="s">
        <v>282</v>
      </c>
      <c r="J2" s="20" t="s">
        <v>283</v>
      </c>
      <c r="K2" s="20" t="s">
        <v>284</v>
      </c>
      <c r="L2" s="8" t="s">
        <v>285</v>
      </c>
      <c r="M2" s="20" t="s">
        <v>286</v>
      </c>
      <c r="N2" s="20" t="s">
        <v>195</v>
      </c>
      <c r="O2" s="8" t="s">
        <v>280</v>
      </c>
      <c r="P2" s="8" t="s">
        <v>287</v>
      </c>
      <c r="Q2" s="8" t="s">
        <v>288</v>
      </c>
    </row>
    <row r="3" spans="1:17" ht="36.950000000000003" customHeight="1">
      <c r="A3" s="2">
        <v>3.1</v>
      </c>
      <c r="B3" s="7" t="s">
        <v>255</v>
      </c>
      <c r="C3" s="3" t="s">
        <v>68</v>
      </c>
      <c r="D3" s="36" t="s">
        <v>161</v>
      </c>
      <c r="E3" s="38" t="s">
        <v>69</v>
      </c>
      <c r="F3" s="25" t="s">
        <v>68</v>
      </c>
      <c r="G3" s="25" t="s">
        <v>8</v>
      </c>
      <c r="H3" s="59">
        <v>0.89300000000000002</v>
      </c>
      <c r="I3" s="62">
        <f>H3</f>
        <v>0.89300000000000002</v>
      </c>
      <c r="J3" s="54">
        <f>I3</f>
        <v>0.89300000000000002</v>
      </c>
      <c r="K3" s="63">
        <v>0.96153846153846201</v>
      </c>
      <c r="L3" s="62">
        <f>K3</f>
        <v>0.96153846153846201</v>
      </c>
      <c r="M3" s="54">
        <f>L3</f>
        <v>0.96153846153846201</v>
      </c>
      <c r="N3" s="26" t="s">
        <v>218</v>
      </c>
      <c r="O3" s="12">
        <f>K3-H3</f>
        <v>6.8538461538461992E-2</v>
      </c>
      <c r="P3" s="13">
        <f>L3-I3</f>
        <v>6.8538461538461992E-2</v>
      </c>
      <c r="Q3" s="21">
        <f>M3-J3</f>
        <v>6.8538461538461992E-2</v>
      </c>
    </row>
    <row r="4" spans="1:17" ht="36.950000000000003" customHeight="1">
      <c r="A4" s="100">
        <v>3.2</v>
      </c>
      <c r="B4" s="97" t="s">
        <v>264</v>
      </c>
      <c r="C4" s="3" t="s">
        <v>70</v>
      </c>
      <c r="D4" s="36" t="s">
        <v>162</v>
      </c>
      <c r="E4" s="39" t="s">
        <v>71</v>
      </c>
      <c r="F4" s="25" t="s">
        <v>70</v>
      </c>
      <c r="G4" s="25" t="s">
        <v>8</v>
      </c>
      <c r="H4" s="59">
        <v>0.92900000000000005</v>
      </c>
      <c r="I4" s="62">
        <f t="shared" ref="I4:I10" si="0">H4</f>
        <v>0.92900000000000005</v>
      </c>
      <c r="J4" s="78">
        <f>AVERAGE(I4:I9)</f>
        <v>0.8673333333333334</v>
      </c>
      <c r="K4" s="63">
        <v>0.97435897435897401</v>
      </c>
      <c r="L4" s="62">
        <f t="shared" ref="L4:L10" si="1">K4</f>
        <v>0.97435897435897401</v>
      </c>
      <c r="M4" s="78">
        <f>AVERAGE(L4:L9)</f>
        <v>0.92948717948717963</v>
      </c>
      <c r="N4" s="26" t="s">
        <v>219</v>
      </c>
      <c r="O4" s="12">
        <f t="shared" ref="O4:O10" si="2">K4-H4</f>
        <v>4.5358974358973958E-2</v>
      </c>
      <c r="P4" s="13">
        <f t="shared" ref="P4:P10" si="3">L4-I4</f>
        <v>4.5358974358973958E-2</v>
      </c>
      <c r="Q4" s="89">
        <f>M4-J4</f>
        <v>6.2153846153846226E-2</v>
      </c>
    </row>
    <row r="5" spans="1:17" ht="44.25" customHeight="1">
      <c r="A5" s="101"/>
      <c r="B5" s="98"/>
      <c r="C5" s="3" t="s">
        <v>72</v>
      </c>
      <c r="D5" s="36" t="s">
        <v>163</v>
      </c>
      <c r="E5" s="38" t="s">
        <v>73</v>
      </c>
      <c r="F5" s="25" t="s">
        <v>72</v>
      </c>
      <c r="G5" s="25" t="s">
        <v>8</v>
      </c>
      <c r="H5" s="59">
        <v>0.77400000000000002</v>
      </c>
      <c r="I5" s="62">
        <f t="shared" si="0"/>
        <v>0.77400000000000002</v>
      </c>
      <c r="J5" s="78"/>
      <c r="K5" s="63">
        <v>0.85897435897435903</v>
      </c>
      <c r="L5" s="62">
        <f t="shared" si="1"/>
        <v>0.85897435897435903</v>
      </c>
      <c r="M5" s="78"/>
      <c r="N5" s="26" t="s">
        <v>220</v>
      </c>
      <c r="O5" s="12">
        <f t="shared" si="2"/>
        <v>8.497435897435901E-2</v>
      </c>
      <c r="P5" s="13">
        <f t="shared" si="3"/>
        <v>8.497435897435901E-2</v>
      </c>
      <c r="Q5" s="89"/>
    </row>
    <row r="6" spans="1:17" ht="36.950000000000003" customHeight="1">
      <c r="A6" s="101"/>
      <c r="B6" s="98"/>
      <c r="C6" s="17" t="s">
        <v>269</v>
      </c>
      <c r="D6" s="36" t="s">
        <v>164</v>
      </c>
      <c r="E6" s="39" t="s">
        <v>75</v>
      </c>
      <c r="F6" s="25" t="s">
        <v>74</v>
      </c>
      <c r="G6" s="25" t="s">
        <v>8</v>
      </c>
      <c r="H6" s="59">
        <v>0.81</v>
      </c>
      <c r="I6" s="62">
        <f t="shared" si="0"/>
        <v>0.81</v>
      </c>
      <c r="J6" s="78"/>
      <c r="K6" s="63">
        <v>0.91025641025641002</v>
      </c>
      <c r="L6" s="62">
        <f t="shared" si="1"/>
        <v>0.91025641025641002</v>
      </c>
      <c r="M6" s="78"/>
      <c r="N6" s="26" t="s">
        <v>221</v>
      </c>
      <c r="O6" s="12">
        <f t="shared" si="2"/>
        <v>0.10025641025640997</v>
      </c>
      <c r="P6" s="13">
        <f t="shared" si="3"/>
        <v>0.10025641025640997</v>
      </c>
      <c r="Q6" s="89"/>
    </row>
    <row r="7" spans="1:17" ht="36.950000000000003" customHeight="1">
      <c r="A7" s="101"/>
      <c r="B7" s="98"/>
      <c r="C7" s="17" t="s">
        <v>270</v>
      </c>
      <c r="D7" s="36" t="s">
        <v>165</v>
      </c>
      <c r="E7" s="38" t="s">
        <v>77</v>
      </c>
      <c r="F7" s="25" t="s">
        <v>76</v>
      </c>
      <c r="G7" s="25" t="s">
        <v>8</v>
      </c>
      <c r="H7" s="59">
        <v>0.90500000000000003</v>
      </c>
      <c r="I7" s="62">
        <f t="shared" si="0"/>
        <v>0.90500000000000003</v>
      </c>
      <c r="J7" s="78"/>
      <c r="K7" s="63">
        <v>0.93589743589743601</v>
      </c>
      <c r="L7" s="62">
        <f t="shared" si="1"/>
        <v>0.93589743589743601</v>
      </c>
      <c r="M7" s="78"/>
      <c r="N7" s="26" t="s">
        <v>222</v>
      </c>
      <c r="O7" s="12">
        <f t="shared" si="2"/>
        <v>3.0897435897435988E-2</v>
      </c>
      <c r="P7" s="13">
        <f t="shared" si="3"/>
        <v>3.0897435897435988E-2</v>
      </c>
      <c r="Q7" s="89"/>
    </row>
    <row r="8" spans="1:17" ht="36.950000000000003" customHeight="1">
      <c r="A8" s="101"/>
      <c r="B8" s="98"/>
      <c r="C8" s="17" t="s">
        <v>271</v>
      </c>
      <c r="D8" s="36" t="s">
        <v>166</v>
      </c>
      <c r="E8" s="39" t="s">
        <v>79</v>
      </c>
      <c r="F8" s="25" t="s">
        <v>78</v>
      </c>
      <c r="G8" s="25" t="s">
        <v>8</v>
      </c>
      <c r="H8" s="59">
        <v>0.90500000000000003</v>
      </c>
      <c r="I8" s="62">
        <f t="shared" si="0"/>
        <v>0.90500000000000003</v>
      </c>
      <c r="J8" s="78"/>
      <c r="K8" s="63">
        <v>0.94871794871794901</v>
      </c>
      <c r="L8" s="62">
        <f t="shared" si="1"/>
        <v>0.94871794871794901</v>
      </c>
      <c r="M8" s="78"/>
      <c r="N8" s="26" t="s">
        <v>223</v>
      </c>
      <c r="O8" s="12">
        <f t="shared" si="2"/>
        <v>4.3717948717948985E-2</v>
      </c>
      <c r="P8" s="13">
        <f t="shared" si="3"/>
        <v>4.3717948717948985E-2</v>
      </c>
      <c r="Q8" s="89"/>
    </row>
    <row r="9" spans="1:17" ht="36.950000000000003" customHeight="1">
      <c r="A9" s="102"/>
      <c r="B9" s="99"/>
      <c r="C9" s="17" t="s">
        <v>272</v>
      </c>
      <c r="D9" s="36" t="s">
        <v>167</v>
      </c>
      <c r="E9" s="38" t="s">
        <v>81</v>
      </c>
      <c r="F9" s="25" t="s">
        <v>80</v>
      </c>
      <c r="G9" s="25" t="s">
        <v>8</v>
      </c>
      <c r="H9" s="59">
        <v>0.88100000000000001</v>
      </c>
      <c r="I9" s="62">
        <f t="shared" si="0"/>
        <v>0.88100000000000001</v>
      </c>
      <c r="J9" s="78"/>
      <c r="K9" s="63">
        <v>0.94871794871794901</v>
      </c>
      <c r="L9" s="62">
        <f t="shared" si="1"/>
        <v>0.94871794871794901</v>
      </c>
      <c r="M9" s="78"/>
      <c r="N9" s="26" t="s">
        <v>223</v>
      </c>
      <c r="O9" s="12">
        <f t="shared" si="2"/>
        <v>6.7717948717949006E-2</v>
      </c>
      <c r="P9" s="13">
        <f t="shared" si="3"/>
        <v>6.7717948717949006E-2</v>
      </c>
      <c r="Q9" s="89"/>
    </row>
    <row r="10" spans="1:17" ht="69.75" customHeight="1">
      <c r="A10" s="2">
        <v>3.3</v>
      </c>
      <c r="B10" s="18" t="s">
        <v>256</v>
      </c>
      <c r="C10" s="3" t="s">
        <v>82</v>
      </c>
      <c r="D10" s="37" t="s">
        <v>83</v>
      </c>
      <c r="E10" s="38" t="s">
        <v>84</v>
      </c>
      <c r="F10" s="25" t="s">
        <v>82</v>
      </c>
      <c r="G10" s="25" t="s">
        <v>8</v>
      </c>
      <c r="H10" s="48">
        <v>0.66700000000000004</v>
      </c>
      <c r="I10" s="49">
        <f t="shared" si="0"/>
        <v>0.66700000000000004</v>
      </c>
      <c r="J10" s="50">
        <f>I10</f>
        <v>0.66700000000000004</v>
      </c>
      <c r="K10" s="51">
        <v>0.73076923076923095</v>
      </c>
      <c r="L10" s="49">
        <f t="shared" si="1"/>
        <v>0.73076923076923095</v>
      </c>
      <c r="M10" s="50">
        <f>L10</f>
        <v>0.73076923076923095</v>
      </c>
      <c r="N10" s="26" t="s">
        <v>224</v>
      </c>
      <c r="O10" s="12">
        <f t="shared" si="2"/>
        <v>6.3769230769230911E-2</v>
      </c>
      <c r="P10" s="13">
        <f t="shared" si="3"/>
        <v>6.3769230769230911E-2</v>
      </c>
      <c r="Q10" s="21">
        <f>M10-J10</f>
        <v>6.3769230769230911E-2</v>
      </c>
    </row>
    <row r="11" spans="1:17" ht="45" customHeight="1">
      <c r="A11" s="102">
        <v>3.4</v>
      </c>
      <c r="B11" s="107" t="s">
        <v>257</v>
      </c>
      <c r="C11" s="105" t="s">
        <v>85</v>
      </c>
      <c r="D11" s="106" t="s">
        <v>86</v>
      </c>
      <c r="E11" s="30" t="s">
        <v>168</v>
      </c>
      <c r="F11" s="32" t="s">
        <v>87</v>
      </c>
      <c r="G11" s="32" t="s">
        <v>8</v>
      </c>
      <c r="H11" s="64" t="s">
        <v>23</v>
      </c>
      <c r="I11" s="94" t="s">
        <v>289</v>
      </c>
      <c r="J11" s="78" t="str">
        <f>I11</f>
        <v>-</v>
      </c>
      <c r="K11" s="63">
        <v>0.85897435897435903</v>
      </c>
      <c r="L11" s="94">
        <f>AVERAGE(K11:K12)</f>
        <v>0.83974358974358954</v>
      </c>
      <c r="M11" s="78">
        <f>L11</f>
        <v>0.83974358974358954</v>
      </c>
      <c r="N11" s="26" t="s">
        <v>225</v>
      </c>
      <c r="O11" s="15" t="s">
        <v>278</v>
      </c>
      <c r="P11" s="108" t="s">
        <v>289</v>
      </c>
      <c r="Q11" s="91" t="s">
        <v>289</v>
      </c>
    </row>
    <row r="12" spans="1:17" ht="54.75" customHeight="1">
      <c r="A12" s="102"/>
      <c r="B12" s="105"/>
      <c r="C12" s="105"/>
      <c r="D12" s="106"/>
      <c r="E12" s="30" t="s">
        <v>169</v>
      </c>
      <c r="F12" s="32" t="s">
        <v>88</v>
      </c>
      <c r="G12" s="32" t="s">
        <v>8</v>
      </c>
      <c r="H12" s="64" t="s">
        <v>23</v>
      </c>
      <c r="I12" s="94"/>
      <c r="J12" s="78"/>
      <c r="K12" s="63">
        <v>0.82051282051282004</v>
      </c>
      <c r="L12" s="94"/>
      <c r="M12" s="78"/>
      <c r="N12" s="26" t="s">
        <v>226</v>
      </c>
      <c r="O12" s="15" t="s">
        <v>278</v>
      </c>
      <c r="P12" s="108"/>
      <c r="Q12" s="89"/>
    </row>
    <row r="13" spans="1:17" ht="135.6" customHeight="1">
      <c r="A13" s="2">
        <v>3.5</v>
      </c>
      <c r="B13" s="18" t="s">
        <v>258</v>
      </c>
      <c r="C13" s="3" t="s">
        <v>89</v>
      </c>
      <c r="D13" s="37" t="s">
        <v>90</v>
      </c>
      <c r="E13" s="35" t="s">
        <v>170</v>
      </c>
      <c r="F13" s="32" t="s">
        <v>89</v>
      </c>
      <c r="G13" s="32" t="s">
        <v>8</v>
      </c>
      <c r="H13" s="114">
        <v>0.41670000000000001</v>
      </c>
      <c r="I13" s="115">
        <f>H13</f>
        <v>0.41670000000000001</v>
      </c>
      <c r="J13" s="116">
        <f>I13</f>
        <v>0.41670000000000001</v>
      </c>
      <c r="K13" s="51">
        <v>0.5</v>
      </c>
      <c r="L13" s="49">
        <f>K13</f>
        <v>0.5</v>
      </c>
      <c r="M13" s="50">
        <f>L13</f>
        <v>0.5</v>
      </c>
      <c r="N13" s="26" t="s">
        <v>227</v>
      </c>
      <c r="O13" s="15">
        <f>K13-H13</f>
        <v>8.3299999999999985E-2</v>
      </c>
      <c r="P13" s="13">
        <f t="shared" ref="P13" si="4">L13-I13</f>
        <v>8.3299999999999985E-2</v>
      </c>
      <c r="Q13" s="21">
        <f>M13-J13</f>
        <v>8.3299999999999985E-2</v>
      </c>
    </row>
    <row r="14" spans="1:17" ht="36.950000000000003" customHeight="1">
      <c r="A14" s="102">
        <v>3.6</v>
      </c>
      <c r="B14" s="107" t="s">
        <v>259</v>
      </c>
      <c r="C14" s="105" t="s">
        <v>91</v>
      </c>
      <c r="D14" s="106" t="s">
        <v>92</v>
      </c>
      <c r="E14" s="34" t="s">
        <v>93</v>
      </c>
      <c r="F14" s="32" t="s">
        <v>94</v>
      </c>
      <c r="G14" s="32" t="s">
        <v>95</v>
      </c>
      <c r="H14" s="64" t="s">
        <v>23</v>
      </c>
      <c r="I14" s="94" t="s">
        <v>289</v>
      </c>
      <c r="J14" s="78" t="str">
        <f>I14</f>
        <v>-</v>
      </c>
      <c r="K14" s="63">
        <v>0.88903239436619697</v>
      </c>
      <c r="L14" s="94">
        <f>AVERAGE(K14:K15)</f>
        <v>0.90605465872155999</v>
      </c>
      <c r="M14" s="78">
        <f>L14</f>
        <v>0.90605465872155999</v>
      </c>
      <c r="N14" s="25" t="s">
        <v>228</v>
      </c>
      <c r="O14" s="15" t="s">
        <v>194</v>
      </c>
      <c r="P14" s="108" t="s">
        <v>289</v>
      </c>
      <c r="Q14" s="91" t="s">
        <v>289</v>
      </c>
    </row>
    <row r="15" spans="1:17" ht="36.950000000000003" customHeight="1">
      <c r="A15" s="102"/>
      <c r="B15" s="105"/>
      <c r="C15" s="105"/>
      <c r="D15" s="106"/>
      <c r="E15" s="34" t="s">
        <v>96</v>
      </c>
      <c r="F15" s="32" t="s">
        <v>97</v>
      </c>
      <c r="G15" s="32" t="s">
        <v>8</v>
      </c>
      <c r="H15" s="64" t="s">
        <v>23</v>
      </c>
      <c r="I15" s="94"/>
      <c r="J15" s="78"/>
      <c r="K15" s="63">
        <v>0.92307692307692302</v>
      </c>
      <c r="L15" s="94"/>
      <c r="M15" s="78"/>
      <c r="N15" s="26" t="s">
        <v>291</v>
      </c>
      <c r="O15" s="15" t="s">
        <v>278</v>
      </c>
      <c r="P15" s="108"/>
      <c r="Q15" s="89"/>
    </row>
  </sheetData>
  <mergeCells count="27">
    <mergeCell ref="Q4:Q9"/>
    <mergeCell ref="P11:P12"/>
    <mergeCell ref="Q11:Q12"/>
    <mergeCell ref="P14:P15"/>
    <mergeCell ref="Q14:Q15"/>
    <mergeCell ref="M4:M9"/>
    <mergeCell ref="M11:M12"/>
    <mergeCell ref="M14:M15"/>
    <mergeCell ref="J4:J9"/>
    <mergeCell ref="I11:I12"/>
    <mergeCell ref="J11:J12"/>
    <mergeCell ref="I14:I15"/>
    <mergeCell ref="J14:J15"/>
    <mergeCell ref="B4:B9"/>
    <mergeCell ref="A4:A9"/>
    <mergeCell ref="L11:L12"/>
    <mergeCell ref="L14:L15"/>
    <mergeCell ref="A2:B2"/>
    <mergeCell ref="C2:D2"/>
    <mergeCell ref="A11:A12"/>
    <mergeCell ref="C11:C12"/>
    <mergeCell ref="C14:C15"/>
    <mergeCell ref="D11:D12"/>
    <mergeCell ref="D14:D15"/>
    <mergeCell ref="A14:A15"/>
    <mergeCell ref="B11:B12"/>
    <mergeCell ref="B14:B15"/>
  </mergeCells>
  <phoneticPr fontId="5" type="noConversion"/>
  <pageMargins left="0.75" right="0.75" top="1" bottom="1" header="0.50972222222222197" footer="0.50972222222222197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6" workbookViewId="0">
      <selection activeCell="H17" sqref="H17"/>
    </sheetView>
  </sheetViews>
  <sheetFormatPr defaultColWidth="9" defaultRowHeight="13.5"/>
  <cols>
    <col min="1" max="1" width="9.25" customWidth="1"/>
    <col min="2" max="2" width="15.375" customWidth="1"/>
    <col min="3" max="3" width="9.25" customWidth="1"/>
    <col min="4" max="4" width="23.125" customWidth="1"/>
    <col min="5" max="5" width="41.625" customWidth="1"/>
    <col min="6" max="6" width="10.625" customWidth="1"/>
    <col min="7" max="7" width="18" customWidth="1"/>
    <col min="8" max="8" width="13.375" customWidth="1"/>
    <col min="9" max="9" width="12.875" customWidth="1"/>
    <col min="10" max="10" width="13.375" customWidth="1"/>
    <col min="11" max="11" width="12.5" style="6" customWidth="1"/>
    <col min="12" max="12" width="12.875" customWidth="1"/>
    <col min="13" max="13" width="12.25" customWidth="1"/>
    <col min="14" max="14" width="31.875" style="16" customWidth="1"/>
    <col min="15" max="15" width="8.875" customWidth="1"/>
  </cols>
  <sheetData>
    <row r="1" spans="1:17" ht="14.25" customHeight="1">
      <c r="A1" s="1"/>
      <c r="K1" s="5"/>
    </row>
    <row r="2" spans="1:17" ht="22.7" customHeight="1">
      <c r="A2" s="67" t="s">
        <v>0</v>
      </c>
      <c r="B2" s="67"/>
      <c r="C2" s="68" t="s">
        <v>1</v>
      </c>
      <c r="D2" s="68"/>
      <c r="E2" s="14" t="s">
        <v>2</v>
      </c>
      <c r="F2" s="14" t="s">
        <v>3</v>
      </c>
      <c r="G2" s="14" t="s">
        <v>4</v>
      </c>
      <c r="H2" s="20" t="s">
        <v>292</v>
      </c>
      <c r="I2" s="8" t="s">
        <v>282</v>
      </c>
      <c r="J2" s="20" t="s">
        <v>283</v>
      </c>
      <c r="K2" s="20" t="s">
        <v>284</v>
      </c>
      <c r="L2" s="8" t="s">
        <v>285</v>
      </c>
      <c r="M2" s="20" t="s">
        <v>286</v>
      </c>
      <c r="N2" s="20" t="s">
        <v>195</v>
      </c>
      <c r="O2" s="8" t="s">
        <v>280</v>
      </c>
      <c r="P2" s="8" t="s">
        <v>287</v>
      </c>
      <c r="Q2" s="8" t="s">
        <v>288</v>
      </c>
    </row>
    <row r="3" spans="1:17" ht="36.950000000000003" customHeight="1">
      <c r="A3" s="69">
        <v>4.0999999999999996</v>
      </c>
      <c r="B3" s="70" t="s">
        <v>260</v>
      </c>
      <c r="C3" s="69" t="s">
        <v>98</v>
      </c>
      <c r="D3" s="69" t="s">
        <v>99</v>
      </c>
      <c r="E3" s="30" t="s">
        <v>171</v>
      </c>
      <c r="F3" s="31" t="s">
        <v>100</v>
      </c>
      <c r="G3" s="32" t="s">
        <v>8</v>
      </c>
      <c r="H3" s="59">
        <v>0.86899999999999999</v>
      </c>
      <c r="I3" s="94">
        <f>AVERAGE(H3:H4)</f>
        <v>0.82735000000000003</v>
      </c>
      <c r="J3" s="78">
        <f>I3</f>
        <v>0.82735000000000003</v>
      </c>
      <c r="K3" s="63">
        <v>0.93589743589743601</v>
      </c>
      <c r="L3" s="94">
        <f>AVERAGE(K3:K4)</f>
        <v>0.8994555672637865</v>
      </c>
      <c r="M3" s="78">
        <f>L3</f>
        <v>0.8994555672637865</v>
      </c>
      <c r="N3" s="33" t="s">
        <v>230</v>
      </c>
      <c r="O3" s="15">
        <f>K3-H3</f>
        <v>6.6897435897436019E-2</v>
      </c>
      <c r="P3" s="108">
        <f>L3-I3</f>
        <v>7.2105567263786474E-2</v>
      </c>
      <c r="Q3" s="89">
        <f>M3-J3</f>
        <v>7.2105567263786474E-2</v>
      </c>
    </row>
    <row r="4" spans="1:17" ht="100.9" customHeight="1">
      <c r="A4" s="69"/>
      <c r="B4" s="69"/>
      <c r="C4" s="69"/>
      <c r="D4" s="69"/>
      <c r="E4" s="30" t="s">
        <v>172</v>
      </c>
      <c r="F4" s="31" t="s">
        <v>101</v>
      </c>
      <c r="G4" s="32" t="s">
        <v>102</v>
      </c>
      <c r="H4" s="59">
        <v>0.78569999999999995</v>
      </c>
      <c r="I4" s="94"/>
      <c r="J4" s="78"/>
      <c r="K4" s="63">
        <v>0.86301369863013699</v>
      </c>
      <c r="L4" s="94"/>
      <c r="M4" s="78"/>
      <c r="N4" s="29" t="s">
        <v>231</v>
      </c>
      <c r="O4" s="15">
        <f t="shared" ref="O4:O12" si="0">K4-H4</f>
        <v>7.731369863013704E-2</v>
      </c>
      <c r="P4" s="108"/>
      <c r="Q4" s="89"/>
    </row>
    <row r="5" spans="1:17" ht="36.950000000000003" customHeight="1">
      <c r="A5" s="22">
        <v>4.2</v>
      </c>
      <c r="B5" s="23" t="s">
        <v>261</v>
      </c>
      <c r="C5" s="22" t="s">
        <v>103</v>
      </c>
      <c r="D5" s="22" t="s">
        <v>104</v>
      </c>
      <c r="E5" s="24" t="s">
        <v>173</v>
      </c>
      <c r="F5" s="29" t="s">
        <v>103</v>
      </c>
      <c r="G5" s="25" t="s">
        <v>8</v>
      </c>
      <c r="H5" s="59">
        <v>0.95199999999999996</v>
      </c>
      <c r="I5" s="62">
        <f>H5</f>
        <v>0.95199999999999996</v>
      </c>
      <c r="J5" s="54">
        <f>I5</f>
        <v>0.95199999999999996</v>
      </c>
      <c r="K5" s="63">
        <v>0.987179487179487</v>
      </c>
      <c r="L5" s="62">
        <f>K5</f>
        <v>0.987179487179487</v>
      </c>
      <c r="M5" s="54">
        <f>L5</f>
        <v>0.987179487179487</v>
      </c>
      <c r="N5" s="29" t="s">
        <v>232</v>
      </c>
      <c r="O5" s="12">
        <f t="shared" si="0"/>
        <v>3.5179487179487046E-2</v>
      </c>
      <c r="P5" s="13">
        <f>L5-I5</f>
        <v>3.5179487179487046E-2</v>
      </c>
      <c r="Q5" s="13">
        <f>M5-J5</f>
        <v>3.5179487179487046E-2</v>
      </c>
    </row>
    <row r="6" spans="1:17" ht="36.950000000000003" customHeight="1">
      <c r="A6" s="22">
        <v>4.3</v>
      </c>
      <c r="B6" s="23" t="s">
        <v>262</v>
      </c>
      <c r="C6" s="22" t="s">
        <v>105</v>
      </c>
      <c r="D6" s="22" t="s">
        <v>106</v>
      </c>
      <c r="E6" s="28" t="s">
        <v>174</v>
      </c>
      <c r="F6" s="29" t="s">
        <v>105</v>
      </c>
      <c r="G6" s="25" t="s">
        <v>8</v>
      </c>
      <c r="H6" s="59">
        <v>0.86899999999999999</v>
      </c>
      <c r="I6" s="62">
        <f>H6</f>
        <v>0.86899999999999999</v>
      </c>
      <c r="J6" s="54">
        <f>I6</f>
        <v>0.86899999999999999</v>
      </c>
      <c r="K6" s="63">
        <v>0.93589743589743601</v>
      </c>
      <c r="L6" s="62">
        <f>K6</f>
        <v>0.93589743589743601</v>
      </c>
      <c r="M6" s="54">
        <f>L6</f>
        <v>0.93589743589743601</v>
      </c>
      <c r="N6" s="29" t="s">
        <v>233</v>
      </c>
      <c r="O6" s="12">
        <f t="shared" si="0"/>
        <v>6.6897435897436019E-2</v>
      </c>
      <c r="P6" s="13">
        <f>L6-I6</f>
        <v>6.6897435897436019E-2</v>
      </c>
      <c r="Q6" s="13">
        <f>M6-J6</f>
        <v>6.6897435897436019E-2</v>
      </c>
    </row>
    <row r="7" spans="1:17" ht="43.5" customHeight="1">
      <c r="A7" s="69">
        <v>4.4000000000000004</v>
      </c>
      <c r="B7" s="70" t="s">
        <v>263</v>
      </c>
      <c r="C7" s="69" t="s">
        <v>107</v>
      </c>
      <c r="D7" s="69" t="s">
        <v>108</v>
      </c>
      <c r="E7" s="28" t="s">
        <v>175</v>
      </c>
      <c r="F7" s="29" t="s">
        <v>109</v>
      </c>
      <c r="G7" s="25" t="s">
        <v>8</v>
      </c>
      <c r="H7" s="48">
        <v>0.73799999999999999</v>
      </c>
      <c r="I7" s="110">
        <f>AVERAGE(H7:H8)</f>
        <v>0.6845</v>
      </c>
      <c r="J7" s="111" t="s">
        <v>289</v>
      </c>
      <c r="K7" s="63">
        <v>0.87179487179487203</v>
      </c>
      <c r="L7" s="110">
        <f>AVERAGE(K7:K8)</f>
        <v>0.796191553544495</v>
      </c>
      <c r="M7" s="86">
        <f>AVERAGE(L7:L13)</f>
        <v>0.89669746103569659</v>
      </c>
      <c r="N7" s="29" t="s">
        <v>234</v>
      </c>
      <c r="O7" s="12">
        <f t="shared" si="0"/>
        <v>0.13379487179487204</v>
      </c>
      <c r="P7" s="96">
        <f>L7-I7</f>
        <v>0.111691553544495</v>
      </c>
      <c r="Q7" s="91" t="s">
        <v>289</v>
      </c>
    </row>
    <row r="8" spans="1:17" ht="55.5" customHeight="1">
      <c r="A8" s="69"/>
      <c r="B8" s="69"/>
      <c r="C8" s="69"/>
      <c r="D8" s="69"/>
      <c r="E8" s="24" t="s">
        <v>176</v>
      </c>
      <c r="F8" s="29" t="s">
        <v>110</v>
      </c>
      <c r="G8" s="25" t="s">
        <v>111</v>
      </c>
      <c r="H8" s="48">
        <v>0.63100000000000001</v>
      </c>
      <c r="I8" s="110"/>
      <c r="J8" s="86"/>
      <c r="K8" s="51">
        <v>0.72058823529411797</v>
      </c>
      <c r="L8" s="110"/>
      <c r="M8" s="86"/>
      <c r="N8" s="29" t="s">
        <v>235</v>
      </c>
      <c r="O8" s="12">
        <f t="shared" si="0"/>
        <v>8.9588235294117968E-2</v>
      </c>
      <c r="P8" s="96"/>
      <c r="Q8" s="89"/>
    </row>
    <row r="9" spans="1:17" ht="36.950000000000003" customHeight="1">
      <c r="A9" s="69"/>
      <c r="B9" s="69"/>
      <c r="C9" s="22" t="s">
        <v>112</v>
      </c>
      <c r="D9" s="23" t="s">
        <v>178</v>
      </c>
      <c r="E9" s="28" t="s">
        <v>177</v>
      </c>
      <c r="F9" s="29" t="s">
        <v>112</v>
      </c>
      <c r="G9" s="25" t="s">
        <v>8</v>
      </c>
      <c r="H9" s="59">
        <v>0.90500000000000003</v>
      </c>
      <c r="I9" s="62">
        <f>H9</f>
        <v>0.90500000000000003</v>
      </c>
      <c r="J9" s="86"/>
      <c r="K9" s="63">
        <v>0.94871794871794901</v>
      </c>
      <c r="L9" s="62">
        <f>K9</f>
        <v>0.94871794871794901</v>
      </c>
      <c r="M9" s="86"/>
      <c r="N9" s="33" t="s">
        <v>236</v>
      </c>
      <c r="O9" s="12">
        <f t="shared" si="0"/>
        <v>4.3717948717948985E-2</v>
      </c>
      <c r="P9" s="13">
        <f>L9-I9</f>
        <v>4.3717948717948985E-2</v>
      </c>
      <c r="Q9" s="89"/>
    </row>
    <row r="10" spans="1:17" ht="36.950000000000003" customHeight="1">
      <c r="A10" s="69"/>
      <c r="B10" s="69"/>
      <c r="C10" s="69" t="s">
        <v>113</v>
      </c>
      <c r="D10" s="69" t="s">
        <v>114</v>
      </c>
      <c r="E10" s="28" t="s">
        <v>179</v>
      </c>
      <c r="F10" s="29" t="s">
        <v>115</v>
      </c>
      <c r="G10" s="25" t="s">
        <v>8</v>
      </c>
      <c r="H10" s="59">
        <v>0.90500000000000003</v>
      </c>
      <c r="I10" s="94">
        <f>AVERAGE(H10:H12)</f>
        <v>0.80933333333333335</v>
      </c>
      <c r="J10" s="86"/>
      <c r="K10" s="63">
        <v>0.92307692307692302</v>
      </c>
      <c r="L10" s="94">
        <f>AVERAGE(K10:K12)</f>
        <v>0.88034188034188032</v>
      </c>
      <c r="M10" s="86"/>
      <c r="N10" s="29" t="s">
        <v>237</v>
      </c>
      <c r="O10" s="12">
        <f t="shared" si="0"/>
        <v>1.807692307692299E-2</v>
      </c>
      <c r="P10" s="96">
        <f>L10-I10</f>
        <v>7.1008547008546974E-2</v>
      </c>
      <c r="Q10" s="89"/>
    </row>
    <row r="11" spans="1:17" ht="36.950000000000003" customHeight="1">
      <c r="A11" s="69"/>
      <c r="B11" s="69"/>
      <c r="C11" s="69"/>
      <c r="D11" s="69"/>
      <c r="E11" s="24" t="s">
        <v>180</v>
      </c>
      <c r="F11" s="29" t="s">
        <v>116</v>
      </c>
      <c r="G11" s="25" t="s">
        <v>8</v>
      </c>
      <c r="H11" s="59">
        <v>0.82099999999999995</v>
      </c>
      <c r="I11" s="94"/>
      <c r="J11" s="86"/>
      <c r="K11" s="63">
        <v>0.91025641025641002</v>
      </c>
      <c r="L11" s="94"/>
      <c r="M11" s="86"/>
      <c r="N11" s="29" t="s">
        <v>238</v>
      </c>
      <c r="O11" s="12">
        <f t="shared" si="0"/>
        <v>8.9256410256410068E-2</v>
      </c>
      <c r="P11" s="96"/>
      <c r="Q11" s="89"/>
    </row>
    <row r="12" spans="1:17" ht="36.950000000000003" customHeight="1">
      <c r="A12" s="69"/>
      <c r="B12" s="69"/>
      <c r="C12" s="69"/>
      <c r="D12" s="69"/>
      <c r="E12" s="28" t="s">
        <v>181</v>
      </c>
      <c r="F12" s="29" t="s">
        <v>117</v>
      </c>
      <c r="G12" s="25" t="s">
        <v>8</v>
      </c>
      <c r="H12" s="59">
        <v>0.70199999999999996</v>
      </c>
      <c r="I12" s="94"/>
      <c r="J12" s="86"/>
      <c r="K12" s="63">
        <v>0.80769230769230804</v>
      </c>
      <c r="L12" s="94"/>
      <c r="M12" s="86"/>
      <c r="N12" s="29" t="s">
        <v>239</v>
      </c>
      <c r="O12" s="12">
        <f t="shared" si="0"/>
        <v>0.10569230769230809</v>
      </c>
      <c r="P12" s="96"/>
      <c r="Q12" s="89"/>
    </row>
    <row r="13" spans="1:17" ht="36.950000000000003" customHeight="1">
      <c r="A13" s="69"/>
      <c r="B13" s="69"/>
      <c r="C13" s="22" t="s">
        <v>118</v>
      </c>
      <c r="D13" s="22" t="s">
        <v>119</v>
      </c>
      <c r="E13" s="28" t="s">
        <v>182</v>
      </c>
      <c r="F13" s="29" t="s">
        <v>118</v>
      </c>
      <c r="G13" s="25" t="s">
        <v>8</v>
      </c>
      <c r="H13" s="64" t="s">
        <v>23</v>
      </c>
      <c r="I13" s="62" t="s">
        <v>289</v>
      </c>
      <c r="J13" s="86"/>
      <c r="K13" s="63">
        <v>0.96153846153846201</v>
      </c>
      <c r="L13" s="62">
        <f>K13</f>
        <v>0.96153846153846201</v>
      </c>
      <c r="M13" s="86"/>
      <c r="N13" s="29" t="s">
        <v>240</v>
      </c>
      <c r="O13" s="12" t="s">
        <v>194</v>
      </c>
      <c r="P13" s="13" t="s">
        <v>289</v>
      </c>
      <c r="Q13" s="89"/>
    </row>
    <row r="14" spans="1:17" ht="39.75" customHeight="1">
      <c r="A14" s="69">
        <v>4.5</v>
      </c>
      <c r="B14" s="70" t="s">
        <v>265</v>
      </c>
      <c r="C14" s="22" t="s">
        <v>120</v>
      </c>
      <c r="D14" s="22" t="s">
        <v>121</v>
      </c>
      <c r="E14" s="24" t="s">
        <v>183</v>
      </c>
      <c r="F14" s="29" t="s">
        <v>120</v>
      </c>
      <c r="G14" s="25" t="s">
        <v>8</v>
      </c>
      <c r="H14" s="59">
        <v>0.85699999999999998</v>
      </c>
      <c r="I14" s="62">
        <f>H14</f>
        <v>0.85699999999999998</v>
      </c>
      <c r="J14" s="86">
        <f>AVERAGE(I14:I16)</f>
        <v>0.6905</v>
      </c>
      <c r="K14" s="63">
        <v>0.89743589743589702</v>
      </c>
      <c r="L14" s="62">
        <f>K14</f>
        <v>0.89743589743589702</v>
      </c>
      <c r="M14" s="86">
        <f>AVERAGE(L14:L16)</f>
        <v>0.75213675213675169</v>
      </c>
      <c r="N14" s="29" t="s">
        <v>241</v>
      </c>
      <c r="O14" s="12">
        <f>K14-H14</f>
        <v>4.0435897435897039E-2</v>
      </c>
      <c r="P14" s="13">
        <f>L14-I14</f>
        <v>4.0435897435897039E-2</v>
      </c>
      <c r="Q14" s="89">
        <f>M14-J14</f>
        <v>6.1636752136751682E-2</v>
      </c>
    </row>
    <row r="15" spans="1:17" ht="85.5" customHeight="1">
      <c r="A15" s="69"/>
      <c r="B15" s="69"/>
      <c r="C15" s="22" t="s">
        <v>122</v>
      </c>
      <c r="D15" s="23" t="s">
        <v>185</v>
      </c>
      <c r="E15" s="28" t="s">
        <v>184</v>
      </c>
      <c r="F15" s="29" t="s">
        <v>122</v>
      </c>
      <c r="G15" s="25" t="s">
        <v>8</v>
      </c>
      <c r="H15" s="114">
        <v>0.40500000000000003</v>
      </c>
      <c r="I15" s="115">
        <f>H15</f>
        <v>0.40500000000000003</v>
      </c>
      <c r="J15" s="86"/>
      <c r="K15" s="51">
        <v>0.53846153846153799</v>
      </c>
      <c r="L15" s="49">
        <f>K15</f>
        <v>0.53846153846153799</v>
      </c>
      <c r="M15" s="86"/>
      <c r="N15" s="29" t="s">
        <v>242</v>
      </c>
      <c r="O15" s="12">
        <f>K15-H15</f>
        <v>0.13346153846153797</v>
      </c>
      <c r="P15" s="13">
        <f t="shared" ref="P15:P16" si="1">L15-I15</f>
        <v>0.13346153846153797</v>
      </c>
      <c r="Q15" s="89"/>
    </row>
    <row r="16" spans="1:17" ht="67.900000000000006" customHeight="1">
      <c r="A16" s="69"/>
      <c r="B16" s="69"/>
      <c r="C16" s="22" t="s">
        <v>123</v>
      </c>
      <c r="D16" s="22" t="s">
        <v>124</v>
      </c>
      <c r="E16" s="34" t="s">
        <v>125</v>
      </c>
      <c r="F16" s="31" t="s">
        <v>123</v>
      </c>
      <c r="G16" s="32" t="s">
        <v>8</v>
      </c>
      <c r="H16" s="59">
        <v>0.8095</v>
      </c>
      <c r="I16" s="62">
        <f>H16</f>
        <v>0.8095</v>
      </c>
      <c r="J16" s="86"/>
      <c r="K16" s="63">
        <v>0.82051282051282004</v>
      </c>
      <c r="L16" s="62">
        <f>K16</f>
        <v>0.82051282051282004</v>
      </c>
      <c r="M16" s="86"/>
      <c r="N16" s="29" t="s">
        <v>243</v>
      </c>
      <c r="O16" s="15">
        <f>K16-H16</f>
        <v>1.1012820512820043E-2</v>
      </c>
      <c r="P16" s="13">
        <f t="shared" si="1"/>
        <v>1.1012820512820043E-2</v>
      </c>
      <c r="Q16" s="89"/>
    </row>
    <row r="17" spans="1:17" ht="168.6" customHeight="1">
      <c r="A17" s="69">
        <v>4.5999999999999996</v>
      </c>
      <c r="B17" s="70" t="s">
        <v>266</v>
      </c>
      <c r="C17" s="109" t="s">
        <v>126</v>
      </c>
      <c r="D17" s="69" t="s">
        <v>127</v>
      </c>
      <c r="E17" s="35" t="s">
        <v>186</v>
      </c>
      <c r="F17" s="31" t="s">
        <v>128</v>
      </c>
      <c r="G17" s="32" t="s">
        <v>8</v>
      </c>
      <c r="H17" s="114">
        <v>0.34520000000000001</v>
      </c>
      <c r="I17" s="117">
        <f>AVERAGE(H17:H18)</f>
        <v>0.32735000000000003</v>
      </c>
      <c r="J17" s="118">
        <f>I17</f>
        <v>0.32735000000000003</v>
      </c>
      <c r="K17" s="119">
        <v>0.35897435897435898</v>
      </c>
      <c r="L17" s="117">
        <f>AVERAGE(K17:K18)</f>
        <v>0.3781871794871795</v>
      </c>
      <c r="M17" s="118">
        <f>L17</f>
        <v>0.3781871794871795</v>
      </c>
      <c r="N17" s="29" t="s">
        <v>244</v>
      </c>
      <c r="O17" s="15">
        <f>K17-H17</f>
        <v>1.3774358974358969E-2</v>
      </c>
      <c r="P17" s="108">
        <f>L17-I17</f>
        <v>5.0837179487179474E-2</v>
      </c>
      <c r="Q17" s="89">
        <f>M17-J17</f>
        <v>5.0837179487179474E-2</v>
      </c>
    </row>
    <row r="18" spans="1:17" ht="180.6" customHeight="1">
      <c r="A18" s="69"/>
      <c r="B18" s="69"/>
      <c r="C18" s="109"/>
      <c r="D18" s="69"/>
      <c r="E18" s="30" t="s">
        <v>187</v>
      </c>
      <c r="F18" s="31" t="s">
        <v>129</v>
      </c>
      <c r="G18" s="32" t="s">
        <v>8</v>
      </c>
      <c r="H18" s="114">
        <v>0.3095</v>
      </c>
      <c r="I18" s="117"/>
      <c r="J18" s="118"/>
      <c r="K18" s="119">
        <v>0.39739999999999998</v>
      </c>
      <c r="L18" s="117"/>
      <c r="M18" s="118"/>
      <c r="N18" s="29" t="s">
        <v>279</v>
      </c>
      <c r="O18" s="15">
        <f>K18-H18</f>
        <v>8.7899999999999978E-2</v>
      </c>
      <c r="P18" s="108"/>
      <c r="Q18" s="89"/>
    </row>
  </sheetData>
  <mergeCells count="42">
    <mergeCell ref="Q14:Q16"/>
    <mergeCell ref="P17:P18"/>
    <mergeCell ref="Q17:Q18"/>
    <mergeCell ref="P3:P4"/>
    <mergeCell ref="Q3:Q4"/>
    <mergeCell ref="P7:P8"/>
    <mergeCell ref="Q7:Q13"/>
    <mergeCell ref="P10:P12"/>
    <mergeCell ref="M3:M4"/>
    <mergeCell ref="M7:M13"/>
    <mergeCell ref="M14:M16"/>
    <mergeCell ref="M17:M18"/>
    <mergeCell ref="I3:I4"/>
    <mergeCell ref="J3:J4"/>
    <mergeCell ref="I7:I8"/>
    <mergeCell ref="J7:J13"/>
    <mergeCell ref="I10:I12"/>
    <mergeCell ref="J14:J16"/>
    <mergeCell ref="I17:I18"/>
    <mergeCell ref="J17:J18"/>
    <mergeCell ref="L3:L4"/>
    <mergeCell ref="L7:L8"/>
    <mergeCell ref="L10:L12"/>
    <mergeCell ref="L17:L18"/>
    <mergeCell ref="C17:C18"/>
    <mergeCell ref="D3:D4"/>
    <mergeCell ref="D7:D8"/>
    <mergeCell ref="D10:D12"/>
    <mergeCell ref="D17:D18"/>
    <mergeCell ref="C2:D2"/>
    <mergeCell ref="A3:A4"/>
    <mergeCell ref="A7:A13"/>
    <mergeCell ref="A14:A16"/>
    <mergeCell ref="C3:C4"/>
    <mergeCell ref="C7:C8"/>
    <mergeCell ref="C10:C12"/>
    <mergeCell ref="A17:A18"/>
    <mergeCell ref="B3:B4"/>
    <mergeCell ref="B7:B13"/>
    <mergeCell ref="B14:B16"/>
    <mergeCell ref="A2:B2"/>
    <mergeCell ref="B17:B18"/>
  </mergeCells>
  <phoneticPr fontId="5" type="noConversion"/>
  <pageMargins left="0.75" right="0.75" top="1" bottom="1" header="0.50972222222222197" footer="0.50972222222222197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E1" workbookViewId="0">
      <selection activeCell="L15" sqref="L15"/>
    </sheetView>
  </sheetViews>
  <sheetFormatPr defaultColWidth="9" defaultRowHeight="13.5"/>
  <cols>
    <col min="1" max="1" width="9.25" customWidth="1"/>
    <col min="2" max="2" width="15.375" customWidth="1"/>
    <col min="3" max="3" width="9.25" customWidth="1"/>
    <col min="4" max="4" width="23.125" customWidth="1"/>
    <col min="5" max="5" width="46.125" customWidth="1"/>
    <col min="6" max="6" width="10.25" customWidth="1"/>
    <col min="7" max="7" width="18" customWidth="1"/>
    <col min="8" max="8" width="13.5" customWidth="1"/>
    <col min="9" max="10" width="13.25" customWidth="1"/>
    <col min="11" max="11" width="12.375" customWidth="1"/>
    <col min="12" max="12" width="12.5" customWidth="1"/>
    <col min="13" max="13" width="11.625" customWidth="1"/>
    <col min="14" max="14" width="10.25" customWidth="1"/>
    <col min="15" max="15" width="8.5" customWidth="1"/>
  </cols>
  <sheetData>
    <row r="1" spans="1:17" ht="14.25" customHeight="1">
      <c r="A1" s="1"/>
    </row>
    <row r="2" spans="1:17" ht="22.7" customHeight="1">
      <c r="A2" s="67" t="s">
        <v>0</v>
      </c>
      <c r="B2" s="67"/>
      <c r="C2" s="68" t="s">
        <v>1</v>
      </c>
      <c r="D2" s="68"/>
      <c r="E2" s="14" t="s">
        <v>2</v>
      </c>
      <c r="F2" s="14" t="s">
        <v>3</v>
      </c>
      <c r="G2" s="14" t="s">
        <v>4</v>
      </c>
      <c r="H2" s="20" t="s">
        <v>292</v>
      </c>
      <c r="I2" s="8" t="s">
        <v>282</v>
      </c>
      <c r="J2" s="20" t="s">
        <v>283</v>
      </c>
      <c r="K2" s="20" t="s">
        <v>284</v>
      </c>
      <c r="L2" s="8" t="s">
        <v>285</v>
      </c>
      <c r="M2" s="20" t="s">
        <v>286</v>
      </c>
      <c r="N2" s="20" t="s">
        <v>195</v>
      </c>
      <c r="O2" s="8" t="s">
        <v>280</v>
      </c>
      <c r="P2" s="8" t="s">
        <v>287</v>
      </c>
      <c r="Q2" s="8" t="s">
        <v>288</v>
      </c>
    </row>
    <row r="3" spans="1:17" ht="36.950000000000003" customHeight="1">
      <c r="A3" s="22">
        <v>5.0999999999999996</v>
      </c>
      <c r="B3" s="23" t="s">
        <v>273</v>
      </c>
      <c r="C3" s="22" t="s">
        <v>130</v>
      </c>
      <c r="D3" s="22" t="s">
        <v>131</v>
      </c>
      <c r="E3" s="24" t="s">
        <v>188</v>
      </c>
      <c r="F3" s="25" t="s">
        <v>130</v>
      </c>
      <c r="G3" s="25" t="s">
        <v>8</v>
      </c>
      <c r="H3" s="59">
        <v>0.97599999999999998</v>
      </c>
      <c r="I3" s="62">
        <f>H3</f>
        <v>0.97599999999999998</v>
      </c>
      <c r="J3" s="54">
        <f>I3</f>
        <v>0.97599999999999998</v>
      </c>
      <c r="K3" s="62">
        <v>1</v>
      </c>
      <c r="L3" s="62">
        <f>K3</f>
        <v>1</v>
      </c>
      <c r="M3" s="54">
        <f>L3</f>
        <v>1</v>
      </c>
      <c r="N3" s="26"/>
      <c r="O3" s="12">
        <f>K3-H3</f>
        <v>2.4000000000000021E-2</v>
      </c>
      <c r="P3" s="27">
        <f>L3-I3</f>
        <v>2.4000000000000021E-2</v>
      </c>
      <c r="Q3" s="27">
        <f>M3-J3</f>
        <v>2.4000000000000021E-2</v>
      </c>
    </row>
    <row r="4" spans="1:17" ht="36.950000000000003" customHeight="1">
      <c r="A4" s="22">
        <v>5.2</v>
      </c>
      <c r="B4" s="23" t="s">
        <v>274</v>
      </c>
      <c r="C4" s="23" t="s">
        <v>275</v>
      </c>
      <c r="D4" s="22" t="s">
        <v>133</v>
      </c>
      <c r="E4" s="24" t="s">
        <v>189</v>
      </c>
      <c r="F4" s="25" t="s">
        <v>132</v>
      </c>
      <c r="G4" s="25" t="s">
        <v>8</v>
      </c>
      <c r="H4" s="59">
        <v>0.95199999999999996</v>
      </c>
      <c r="I4" s="62">
        <f t="shared" ref="I4:I6" si="0">H4</f>
        <v>0.95199999999999996</v>
      </c>
      <c r="J4" s="54">
        <f>I4</f>
        <v>0.95199999999999996</v>
      </c>
      <c r="K4" s="62">
        <v>1</v>
      </c>
      <c r="L4" s="62">
        <f t="shared" ref="L4:L6" si="1">K4</f>
        <v>1</v>
      </c>
      <c r="M4" s="54">
        <f>L4</f>
        <v>1</v>
      </c>
      <c r="N4" s="26"/>
      <c r="O4" s="12">
        <f>K4-H4</f>
        <v>4.8000000000000043E-2</v>
      </c>
      <c r="P4" s="27">
        <f t="shared" ref="P4:P6" si="2">L4-I4</f>
        <v>4.8000000000000043E-2</v>
      </c>
      <c r="Q4" s="27">
        <f t="shared" ref="Q4:Q6" si="3">M4-J4</f>
        <v>4.8000000000000043E-2</v>
      </c>
    </row>
    <row r="5" spans="1:17" ht="36.950000000000003" customHeight="1">
      <c r="A5" s="22">
        <v>5.3</v>
      </c>
      <c r="B5" s="23" t="s">
        <v>267</v>
      </c>
      <c r="C5" s="23" t="s">
        <v>276</v>
      </c>
      <c r="D5" s="22" t="s">
        <v>135</v>
      </c>
      <c r="E5" s="28" t="s">
        <v>190</v>
      </c>
      <c r="F5" s="25" t="s">
        <v>134</v>
      </c>
      <c r="G5" s="25" t="s">
        <v>8</v>
      </c>
      <c r="H5" s="59">
        <v>0.96399999999999997</v>
      </c>
      <c r="I5" s="62">
        <f t="shared" si="0"/>
        <v>0.96399999999999997</v>
      </c>
      <c r="J5" s="54">
        <f>I5</f>
        <v>0.96399999999999997</v>
      </c>
      <c r="K5" s="62">
        <v>0.987179487179487</v>
      </c>
      <c r="L5" s="62">
        <f t="shared" si="1"/>
        <v>0.987179487179487</v>
      </c>
      <c r="M5" s="54">
        <f>L5</f>
        <v>0.987179487179487</v>
      </c>
      <c r="N5" s="29" t="s">
        <v>229</v>
      </c>
      <c r="O5" s="12">
        <f>K5-H5</f>
        <v>2.3179487179487035E-2</v>
      </c>
      <c r="P5" s="27">
        <f t="shared" si="2"/>
        <v>2.3179487179487035E-2</v>
      </c>
      <c r="Q5" s="27">
        <f t="shared" si="3"/>
        <v>2.3179487179487035E-2</v>
      </c>
    </row>
    <row r="6" spans="1:17" ht="36.950000000000003" customHeight="1">
      <c r="A6" s="22">
        <v>5.4</v>
      </c>
      <c r="B6" s="23" t="s">
        <v>268</v>
      </c>
      <c r="C6" s="23" t="s">
        <v>277</v>
      </c>
      <c r="D6" s="23" t="s">
        <v>192</v>
      </c>
      <c r="E6" s="24" t="s">
        <v>191</v>
      </c>
      <c r="F6" s="25" t="s">
        <v>136</v>
      </c>
      <c r="G6" s="25" t="s">
        <v>8</v>
      </c>
      <c r="H6" s="59">
        <v>0.98799999999999999</v>
      </c>
      <c r="I6" s="62">
        <f t="shared" si="0"/>
        <v>0.98799999999999999</v>
      </c>
      <c r="J6" s="54">
        <f>I6</f>
        <v>0.98799999999999999</v>
      </c>
      <c r="K6" s="62">
        <v>1</v>
      </c>
      <c r="L6" s="62">
        <f t="shared" si="1"/>
        <v>1</v>
      </c>
      <c r="M6" s="54">
        <f>L6</f>
        <v>1</v>
      </c>
      <c r="N6" s="26"/>
      <c r="O6" s="12">
        <f>K6-H6</f>
        <v>1.2000000000000011E-2</v>
      </c>
      <c r="P6" s="27">
        <f t="shared" si="2"/>
        <v>1.2000000000000011E-2</v>
      </c>
      <c r="Q6" s="27">
        <f t="shared" si="3"/>
        <v>1.2000000000000011E-2</v>
      </c>
    </row>
  </sheetData>
  <mergeCells count="2">
    <mergeCell ref="A2:B2"/>
    <mergeCell ref="C2:D2"/>
  </mergeCells>
  <phoneticPr fontId="5" type="noConversion"/>
  <pageMargins left="0.75" right="0.75" top="1" bottom="1" header="0.50972222222222197" footer="0.50972222222222197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国企党建</vt:lpstr>
      <vt:lpstr>三重一大</vt:lpstr>
      <vt:lpstr>重大项目管控</vt:lpstr>
      <vt:lpstr>全面预算管理</vt:lpstr>
      <vt:lpstr>全员业绩考核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集团公司审计部</cp:lastModifiedBy>
  <cp:lastPrinted>2018-03-05T01:37:02Z</cp:lastPrinted>
  <dcterms:created xsi:type="dcterms:W3CDTF">2018-03-02T08:13:00Z</dcterms:created>
  <dcterms:modified xsi:type="dcterms:W3CDTF">2018-03-15T07:54:03Z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aaed6f38-09af-4c5f-ba14-1a60704cc200</vt:lpwstr>
  </property>
</Properties>
</file>