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firstSheet="3" activeTab="5"/>
  </bookViews>
  <sheets>
    <sheet name="Group Budget" sheetId="6" r:id="rId1"/>
    <sheet name="Individual Budget - 林俊儒" sheetId="5" r:id="rId2"/>
    <sheet name="Individual Budget - 张书萌" sheetId="9" r:id="rId3"/>
    <sheet name="Individual Budget - 王子岩" sheetId="11" r:id="rId4"/>
    <sheet name="Individual Budget - 何雨蓬" sheetId="12" r:id="rId5"/>
    <sheet name="Individual Budget - 林悦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10"/>
            <rFont val="宋体"/>
            <charset val="134"/>
          </rPr>
          <t>作者:</t>
        </r>
        <r>
          <rPr>
            <sz val="10"/>
            <rFont val="宋体"/>
            <charset val="134"/>
          </rPr>
          <t xml:space="preserve">
N/A if no collaorating Organization(s)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MJ-HUANG</author>
  </authors>
  <commentList>
    <comment ref="A6" authorId="0">
      <text>
        <r>
          <rPr>
            <b/>
            <sz val="10"/>
            <rFont val="宋体"/>
            <charset val="134"/>
          </rPr>
          <t>作者:</t>
        </r>
        <r>
          <rPr>
            <sz val="10"/>
            <rFont val="宋体"/>
            <charset val="134"/>
          </rPr>
          <t xml:space="preserve">
N/A if no collaorating Organization(s)</t>
        </r>
      </text>
    </comment>
    <comment ref="A10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须基于充足理由申请额外批准 Must to seek extra approval with strong reasons</t>
        </r>
      </text>
    </comment>
    <comment ref="A14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材料费+测试化验加工费≤1万/年
Expense of consumable and teasting and processing ≤ 10,000/year </t>
        </r>
      </text>
    </comment>
    <comment ref="B17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≤0.3万/年
≤3000/year</t>
        </r>
      </text>
    </comment>
    <comment ref="B18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≤1万
≤10,000</t>
        </r>
      </text>
    </comment>
    <comment ref="A20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须基于充足理由申请额外批准 Must to seek extra approval with strong reasons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MJ-HUANG</author>
  </authors>
  <commentList>
    <comment ref="A6" authorId="0">
      <text>
        <r>
          <rPr>
            <b/>
            <sz val="10"/>
            <rFont val="宋体"/>
            <charset val="134"/>
          </rPr>
          <t>作者:</t>
        </r>
        <r>
          <rPr>
            <sz val="10"/>
            <rFont val="宋体"/>
            <charset val="134"/>
          </rPr>
          <t xml:space="preserve">
N/A if no collaorating Organization(s)</t>
        </r>
      </text>
    </comment>
    <comment ref="A10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须基于充足理由申请额外批准 Must to seek extra approval with strong reasons</t>
        </r>
      </text>
    </comment>
    <comment ref="A14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材料费+测试化验加工费≤1万/年
Expense of consumable and teasting and processing ≤ 10,000/year </t>
        </r>
      </text>
    </comment>
    <comment ref="B17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≤0.3万/年
≤3000/year</t>
        </r>
      </text>
    </comment>
    <comment ref="B18" authorId="1">
      <text>
        <r>
          <rPr>
            <b/>
            <sz val="9"/>
            <rFont val="宋体"/>
            <charset val="134"/>
          </rPr>
          <t>MJ-HUANG:</t>
        </r>
        <r>
          <rPr>
            <sz val="9"/>
            <rFont val="宋体"/>
            <charset val="134"/>
          </rPr>
          <t xml:space="preserve">
≤1万
≤10,000</t>
        </r>
      </text>
    </comment>
    <comment ref="A20" authorId="1">
      <text>
        <r>
          <rPr>
            <b/>
            <sz val="9"/>
            <rFont val="宋体"/>
            <charset val="134"/>
          </rPr>
          <t>MJ-HUANG:</t>
        </r>
        <r>
          <rPr>
            <sz val="9"/>
            <rFont val="宋体"/>
            <charset val="134"/>
          </rPr>
          <t xml:space="preserve">
须基于充足理由申请额外批准 Must to seek extra approval with strong reasons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MJ-HUANG</author>
  </authors>
  <commentList>
    <comment ref="A6" authorId="0">
      <text>
        <r>
          <rPr>
            <b/>
            <sz val="10"/>
            <color rgb="FF000000"/>
            <rFont val="宋体"/>
            <charset val="134"/>
          </rPr>
          <t>作者:</t>
        </r>
        <r>
          <rPr>
            <sz val="10"/>
            <color rgb="FF000000"/>
            <rFont val="宋体"/>
            <charset val="134"/>
          </rPr>
          <t xml:space="preserve">
N/A if no collaorating Organization(s)</t>
        </r>
      </text>
    </comment>
    <comment ref="A10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须基于充足理由申请额外批准 Must to seek extra approval with strong reasons</t>
        </r>
      </text>
    </comment>
    <comment ref="A14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材料费+测试化验加工费≤1万/年
Expense of consumable and teasting and processing ≤ 10,000/year </t>
        </r>
      </text>
    </comment>
    <comment ref="B17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≤0.3万/年
≤3000/year</t>
        </r>
      </text>
    </comment>
    <comment ref="B18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≤1万
≤10,000</t>
        </r>
      </text>
    </comment>
    <comment ref="A20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须基于充足理由申请额外批准 Must to seek extra approval with strong reasons</t>
        </r>
      </text>
    </comment>
  </commentList>
</comments>
</file>

<file path=xl/comments5.xml><?xml version="1.0" encoding="utf-8"?>
<comments xmlns="http://schemas.openxmlformats.org/spreadsheetml/2006/main">
  <authors>
    <author>作者</author>
    <author>MJ-HUANG</author>
  </authors>
  <commentList>
    <comment ref="A6" authorId="0">
      <text>
        <r>
          <rPr>
            <b/>
            <sz val="10"/>
            <rFont val="宋体"/>
            <charset val="134"/>
          </rPr>
          <t>作者:</t>
        </r>
        <r>
          <rPr>
            <sz val="10"/>
            <rFont val="宋体"/>
            <charset val="134"/>
          </rPr>
          <t xml:space="preserve">
N/A if no collaorating Organization(s)</t>
        </r>
      </text>
    </comment>
    <comment ref="A10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须基于充足理由申请额外批准 Must to seek extra approval with strong reasons</t>
        </r>
      </text>
    </comment>
    <comment ref="A14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材料费+测试化验加工费≤1万/年
Expense of consumable and teasting and processing ≤ 10,000/year </t>
        </r>
      </text>
    </comment>
    <comment ref="B17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≤0.3万/年
≤3000/year</t>
        </r>
      </text>
    </comment>
    <comment ref="B18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≤1万
≤10,000</t>
        </r>
      </text>
    </comment>
    <comment ref="A20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须基于充足理由申请额外批准 Must to seek extra approval with strong reasons</t>
        </r>
      </text>
    </comment>
  </commentList>
</comments>
</file>

<file path=xl/comments6.xml><?xml version="1.0" encoding="utf-8"?>
<comments xmlns="http://schemas.openxmlformats.org/spreadsheetml/2006/main">
  <authors>
    <author>作者</author>
    <author>MJ-HUANG</author>
  </authors>
  <commentList>
    <comment ref="A6" authorId="0">
      <text>
        <r>
          <rPr>
            <b/>
            <sz val="10"/>
            <rFont val="宋体"/>
            <charset val="134"/>
          </rPr>
          <t>作者:</t>
        </r>
        <r>
          <rPr>
            <sz val="10"/>
            <rFont val="宋体"/>
            <charset val="134"/>
          </rPr>
          <t xml:space="preserve">
N/A if no collaorating Organization(s)</t>
        </r>
      </text>
    </comment>
    <comment ref="A10" authorId="1">
      <text>
        <r>
          <rPr>
            <b/>
            <sz val="9"/>
            <rFont val="宋体"/>
            <charset val="134"/>
          </rPr>
          <t>MJ-HUANG:</t>
        </r>
        <r>
          <rPr>
            <sz val="9"/>
            <rFont val="宋体"/>
            <charset val="134"/>
          </rPr>
          <t xml:space="preserve">
须基于充足理由申请额外批准 Must to seek extra approval with strong reasons</t>
        </r>
      </text>
    </comment>
    <comment ref="A14" authorId="1">
      <text>
        <r>
          <rPr>
            <b/>
            <sz val="9"/>
            <rFont val="宋体"/>
            <charset val="134"/>
          </rPr>
          <t>MJ-HUANG:</t>
        </r>
        <r>
          <rPr>
            <sz val="9"/>
            <rFont val="宋体"/>
            <charset val="134"/>
          </rPr>
          <t xml:space="preserve">
材料费+测试化验加工费≤1万/年
Expense of consumable and teasting and processing ≤ 10,000/year </t>
        </r>
      </text>
    </comment>
    <comment ref="B17" authorId="1">
      <text>
        <r>
          <rPr>
            <b/>
            <sz val="9"/>
            <color rgb="FF000000"/>
            <rFont val="宋体"/>
            <charset val="134"/>
          </rPr>
          <t>MJ-HUANG:</t>
        </r>
        <r>
          <rPr>
            <sz val="9"/>
            <color rgb="FF000000"/>
            <rFont val="宋体"/>
            <charset val="134"/>
          </rPr>
          <t xml:space="preserve">
≤0.3万/年
≤3000/year</t>
        </r>
      </text>
    </comment>
    <comment ref="B18" authorId="1">
      <text>
        <r>
          <rPr>
            <b/>
            <sz val="9"/>
            <rFont val="宋体"/>
            <charset val="134"/>
          </rPr>
          <t>MJ-HUANG:</t>
        </r>
        <r>
          <rPr>
            <sz val="9"/>
            <rFont val="宋体"/>
            <charset val="134"/>
          </rPr>
          <t xml:space="preserve">
≤1万
≤10,000</t>
        </r>
      </text>
    </comment>
    <comment ref="A20" authorId="1">
      <text>
        <r>
          <rPr>
            <b/>
            <sz val="9"/>
            <rFont val="宋体"/>
            <charset val="134"/>
          </rPr>
          <t>MJ-HUANG:</t>
        </r>
        <r>
          <rPr>
            <sz val="9"/>
            <rFont val="宋体"/>
            <charset val="134"/>
          </rPr>
          <t xml:space="preserve">
须基于充足理由申请额外批准 Must to seek extra approval with strong reasons</t>
        </r>
      </text>
    </comment>
  </commentList>
</comments>
</file>

<file path=xl/sharedStrings.xml><?xml version="1.0" encoding="utf-8"?>
<sst xmlns="http://schemas.openxmlformats.org/spreadsheetml/2006/main" count="408" uniqueCount="111">
  <si>
    <r>
      <rPr>
        <b/>
        <sz val="14"/>
        <color theme="1"/>
        <rFont val="等线"/>
        <charset val="134"/>
        <scheme val="minor"/>
      </rPr>
      <t xml:space="preserve">团队项目预算表
</t>
    </r>
    <r>
      <rPr>
        <sz val="12"/>
        <color theme="1"/>
        <rFont val="等线"/>
        <charset val="134"/>
        <scheme val="minor"/>
      </rPr>
      <t>Group Project Budget Form</t>
    </r>
  </si>
  <si>
    <r>
      <rPr>
        <b/>
        <sz val="11"/>
        <color theme="1"/>
        <rFont val="等线"/>
        <charset val="134"/>
        <scheme val="minor"/>
      </rPr>
      <t xml:space="preserve">一、项目信息 </t>
    </r>
    <r>
      <rPr>
        <sz val="10"/>
        <color theme="1"/>
        <rFont val="等线"/>
        <charset val="134"/>
        <scheme val="minor"/>
      </rPr>
      <t>Project Information</t>
    </r>
  </si>
  <si>
    <t>团队项目队长
Leader of Group Project</t>
  </si>
  <si>
    <t xml:space="preserve">Junru LIN </t>
  </si>
  <si>
    <r>
      <rPr>
        <sz val="11"/>
        <color theme="1"/>
        <rFont val="等线"/>
        <charset val="134"/>
        <scheme val="minor"/>
      </rPr>
      <t xml:space="preserve">团队项目名称
Group </t>
    </r>
    <r>
      <rPr>
        <sz val="10"/>
        <color theme="1"/>
        <rFont val="等线"/>
        <charset val="134"/>
        <scheme val="minor"/>
      </rPr>
      <t>Project Title</t>
    </r>
  </si>
  <si>
    <t>Metaverse E-Commerce Platform</t>
  </si>
  <si>
    <r>
      <rPr>
        <sz val="11"/>
        <color theme="1"/>
        <rFont val="等线"/>
        <charset val="134"/>
        <scheme val="minor"/>
      </rPr>
      <t xml:space="preserve">项目期限
</t>
    </r>
    <r>
      <rPr>
        <sz val="10"/>
        <color theme="1"/>
        <rFont val="等线"/>
        <charset val="134"/>
        <scheme val="minor"/>
      </rPr>
      <t>Project Period</t>
    </r>
  </si>
  <si>
    <t>2 years</t>
  </si>
  <si>
    <r>
      <rPr>
        <sz val="11"/>
        <color theme="1"/>
        <rFont val="等线"/>
        <charset val="134"/>
        <scheme val="minor"/>
      </rPr>
      <t xml:space="preserve">合作单位
</t>
    </r>
    <r>
      <rPr>
        <sz val="10"/>
        <color theme="1"/>
        <rFont val="等线"/>
        <charset val="134"/>
        <scheme val="minor"/>
      </rPr>
      <t>Collaborating Organization(s)</t>
    </r>
  </si>
  <si>
    <t>Hkust (gz)</t>
  </si>
  <si>
    <t>团队成员
Team Members</t>
  </si>
  <si>
    <t xml:space="preserve">Junru LIN, Ziyan WANG, Yupeng HE, Shumeng ZHANG, Yue LIN													</t>
  </si>
  <si>
    <r>
      <rPr>
        <b/>
        <sz val="11"/>
        <color theme="1"/>
        <rFont val="等线"/>
        <charset val="134"/>
        <scheme val="minor"/>
      </rPr>
      <t xml:space="preserve">二、经费预算 </t>
    </r>
    <r>
      <rPr>
        <sz val="10"/>
        <color theme="1"/>
        <rFont val="等线"/>
        <charset val="134"/>
        <scheme val="minor"/>
      </rPr>
      <t>Budget</t>
    </r>
  </si>
  <si>
    <r>
      <rPr>
        <sz val="11"/>
        <color theme="1"/>
        <rFont val="等线"/>
        <charset val="134"/>
        <scheme val="minor"/>
      </rPr>
      <t xml:space="preserve">科目
</t>
    </r>
    <r>
      <rPr>
        <sz val="10"/>
        <color theme="1"/>
        <rFont val="等线"/>
        <charset val="134"/>
        <scheme val="minor"/>
      </rPr>
      <t>Items</t>
    </r>
  </si>
  <si>
    <r>
      <rPr>
        <sz val="11"/>
        <color theme="1"/>
        <rFont val="等线"/>
        <charset val="134"/>
        <scheme val="minor"/>
      </rPr>
      <t xml:space="preserve">二级科目
</t>
    </r>
    <r>
      <rPr>
        <sz val="10"/>
        <color theme="1"/>
        <rFont val="等线"/>
        <charset val="134"/>
        <scheme val="minor"/>
      </rPr>
      <t>Subitems</t>
    </r>
  </si>
  <si>
    <r>
      <rPr>
        <sz val="11"/>
        <color theme="1"/>
        <rFont val="等线"/>
        <charset val="134"/>
        <scheme val="minor"/>
      </rPr>
      <t xml:space="preserve">专项经费/万元
</t>
    </r>
    <r>
      <rPr>
        <sz val="10"/>
        <color theme="1"/>
        <rFont val="等线"/>
        <charset val="134"/>
        <scheme val="minor"/>
      </rPr>
      <t>Exclusive Funds/ Ten Thousand Yuan</t>
    </r>
  </si>
  <si>
    <t>预算依据
Budget Basis</t>
  </si>
  <si>
    <r>
      <rPr>
        <sz val="11"/>
        <color theme="1"/>
        <rFont val="等线"/>
        <charset val="134"/>
        <scheme val="minor"/>
      </rPr>
      <t xml:space="preserve">1.设备费
</t>
    </r>
    <r>
      <rPr>
        <sz val="10"/>
        <color theme="1"/>
        <rFont val="等线"/>
        <charset val="134"/>
        <scheme val="minor"/>
      </rPr>
      <t>Equipment Expense</t>
    </r>
  </si>
  <si>
    <r>
      <rPr>
        <sz val="11"/>
        <color theme="1"/>
        <rFont val="等线"/>
        <charset val="134"/>
        <scheme val="minor"/>
      </rPr>
      <t xml:space="preserve">购置费
</t>
    </r>
    <r>
      <rPr>
        <sz val="10"/>
        <color theme="1"/>
        <rFont val="等线"/>
        <charset val="134"/>
        <scheme val="minor"/>
      </rPr>
      <t>Acquisition Fee</t>
    </r>
  </si>
  <si>
    <r>
      <rPr>
        <sz val="11"/>
        <color theme="1"/>
        <rFont val="等线"/>
        <charset val="134"/>
        <scheme val="minor"/>
      </rPr>
      <t xml:space="preserve">试制费
</t>
    </r>
    <r>
      <rPr>
        <sz val="10"/>
        <color theme="1"/>
        <rFont val="等线"/>
        <charset val="134"/>
        <scheme val="minor"/>
      </rPr>
      <t>Testing Fee</t>
    </r>
  </si>
  <si>
    <r>
      <rPr>
        <sz val="11"/>
        <color theme="1"/>
        <rFont val="等线"/>
        <charset val="134"/>
        <scheme val="minor"/>
      </rPr>
      <t xml:space="preserve">租赁费
</t>
    </r>
    <r>
      <rPr>
        <sz val="10"/>
        <color theme="1"/>
        <rFont val="等线"/>
        <charset val="134"/>
        <scheme val="minor"/>
      </rPr>
      <t>Rental Fee</t>
    </r>
  </si>
  <si>
    <r>
      <rPr>
        <sz val="11"/>
        <color theme="1"/>
        <rFont val="等线"/>
        <charset val="134"/>
        <scheme val="minor"/>
      </rPr>
      <t xml:space="preserve">改造费
</t>
    </r>
    <r>
      <rPr>
        <sz val="10"/>
        <color theme="1"/>
        <rFont val="等线"/>
        <charset val="134"/>
        <scheme val="minor"/>
      </rPr>
      <t>Reconstruction Fee</t>
    </r>
  </si>
  <si>
    <r>
      <rPr>
        <sz val="11"/>
        <color theme="1"/>
        <rFont val="等线"/>
        <charset val="134"/>
        <scheme val="minor"/>
      </rPr>
      <t xml:space="preserve">2.材料费
</t>
    </r>
    <r>
      <rPr>
        <sz val="10"/>
        <color theme="1"/>
        <rFont val="等线"/>
        <charset val="134"/>
        <scheme val="minor"/>
      </rPr>
      <t>Consumable Expense</t>
    </r>
  </si>
  <si>
    <t>——</t>
  </si>
  <si>
    <r>
      <rPr>
        <sz val="11"/>
        <color theme="1"/>
        <rFont val="等线"/>
        <charset val="134"/>
        <scheme val="minor"/>
      </rPr>
      <t xml:space="preserve">3.测试化验加工费
</t>
    </r>
    <r>
      <rPr>
        <sz val="10"/>
        <color theme="1"/>
        <rFont val="等线"/>
        <charset val="134"/>
        <scheme val="minor"/>
      </rPr>
      <t>Testing and Processing Expense</t>
    </r>
  </si>
  <si>
    <r>
      <rPr>
        <sz val="11"/>
        <color theme="1"/>
        <rFont val="等线"/>
        <charset val="134"/>
        <scheme val="minor"/>
      </rPr>
      <t xml:space="preserve">4.燃料动力费
</t>
    </r>
    <r>
      <rPr>
        <sz val="10"/>
        <color theme="1"/>
        <rFont val="等线"/>
        <charset val="134"/>
        <scheme val="minor"/>
      </rPr>
      <t>Fuel and Power Expense</t>
    </r>
  </si>
  <si>
    <r>
      <rPr>
        <sz val="11"/>
        <color theme="1"/>
        <rFont val="等线"/>
        <charset val="134"/>
        <scheme val="minor"/>
      </rPr>
      <t xml:space="preserve">5.差旅/会议/国际合作与交流费 </t>
    </r>
    <r>
      <rPr>
        <sz val="10"/>
        <color theme="1"/>
        <rFont val="等线"/>
        <charset val="134"/>
        <scheme val="minor"/>
      </rPr>
      <t>Business Trip / Conference/ International Cooperation &amp; Exchange Expense</t>
    </r>
  </si>
  <si>
    <r>
      <rPr>
        <sz val="11"/>
        <color theme="1"/>
        <rFont val="等线"/>
        <charset val="134"/>
        <scheme val="minor"/>
      </rPr>
      <t xml:space="preserve">差旅费
</t>
    </r>
    <r>
      <rPr>
        <sz val="10"/>
        <color theme="1"/>
        <rFont val="等线"/>
        <charset val="134"/>
        <scheme val="minor"/>
      </rPr>
      <t>Business Trip Fee</t>
    </r>
  </si>
  <si>
    <r>
      <rPr>
        <sz val="11"/>
        <color theme="1"/>
        <rFont val="等线"/>
        <charset val="134"/>
        <scheme val="minor"/>
      </rPr>
      <t xml:space="preserve">会议费
</t>
    </r>
    <r>
      <rPr>
        <sz val="10"/>
        <color theme="1"/>
        <rFont val="等线"/>
        <charset val="134"/>
        <scheme val="minor"/>
      </rPr>
      <t>Conference Fee</t>
    </r>
  </si>
  <si>
    <r>
      <rPr>
        <sz val="11"/>
        <color theme="1"/>
        <rFont val="等线"/>
        <charset val="134"/>
        <scheme val="minor"/>
      </rPr>
      <t>国际合作与交流费</t>
    </r>
    <r>
      <rPr>
        <sz val="10"/>
        <color theme="1"/>
        <rFont val="等线"/>
        <charset val="134"/>
        <scheme val="minor"/>
      </rPr>
      <t xml:space="preserve"> International Cooperation &amp; Exchange Fee</t>
    </r>
  </si>
  <si>
    <r>
      <rPr>
        <sz val="11"/>
        <color theme="1"/>
        <rFont val="等线"/>
        <charset val="134"/>
        <scheme val="minor"/>
      </rPr>
      <t xml:space="preserve">6.出版/文献/信息传播/知识产权事务费 </t>
    </r>
    <r>
      <rPr>
        <sz val="10"/>
        <color theme="1"/>
        <rFont val="等线"/>
        <charset val="134"/>
        <scheme val="minor"/>
      </rPr>
      <t>Publishing/ Literature/ Information Dissemination/ Intellectual Property Expense</t>
    </r>
  </si>
  <si>
    <t>7.劳务费
Service Fee</t>
  </si>
  <si>
    <t>8.人员费
Manpower Cost</t>
  </si>
  <si>
    <r>
      <rPr>
        <sz val="11"/>
        <color theme="1"/>
        <rFont val="等线"/>
        <charset val="134"/>
        <scheme val="minor"/>
      </rPr>
      <t xml:space="preserve">9.专家咨询费
</t>
    </r>
    <r>
      <rPr>
        <sz val="10"/>
        <color theme="1"/>
        <rFont val="等线"/>
        <charset val="134"/>
        <scheme val="minor"/>
      </rPr>
      <t>Expert Consultant Expense</t>
    </r>
  </si>
  <si>
    <r>
      <rPr>
        <sz val="11"/>
        <color theme="1"/>
        <rFont val="等线"/>
        <charset val="134"/>
        <scheme val="minor"/>
      </rPr>
      <t xml:space="preserve">10.其它支出
</t>
    </r>
    <r>
      <rPr>
        <sz val="10"/>
        <color theme="1"/>
        <rFont val="等线"/>
        <charset val="134"/>
        <scheme val="minor"/>
      </rPr>
      <t>Other Expenses</t>
    </r>
  </si>
  <si>
    <r>
      <rPr>
        <sz val="11"/>
        <color theme="1"/>
        <rFont val="等线"/>
        <charset val="134"/>
        <scheme val="minor"/>
      </rPr>
      <t xml:space="preserve">11.间接经费
</t>
    </r>
    <r>
      <rPr>
        <sz val="10"/>
        <color theme="1"/>
        <rFont val="等线"/>
        <charset val="134"/>
        <scheme val="minor"/>
      </rPr>
      <t>Indirect Expense</t>
    </r>
  </si>
  <si>
    <r>
      <rPr>
        <sz val="11"/>
        <color theme="1"/>
        <rFont val="等线"/>
        <charset val="134"/>
        <scheme val="minor"/>
      </rPr>
      <t xml:space="preserve">管理费
</t>
    </r>
    <r>
      <rPr>
        <sz val="10"/>
        <color theme="1"/>
        <rFont val="等线"/>
        <charset val="134"/>
        <scheme val="minor"/>
      </rPr>
      <t>Overhead</t>
    </r>
  </si>
  <si>
    <r>
      <rPr>
        <sz val="11"/>
        <color theme="1"/>
        <rFont val="等线"/>
        <charset val="134"/>
        <scheme val="minor"/>
      </rPr>
      <t xml:space="preserve">绩效支出
</t>
    </r>
    <r>
      <rPr>
        <sz val="10"/>
        <color theme="1"/>
        <rFont val="等线"/>
        <charset val="134"/>
        <scheme val="minor"/>
      </rPr>
      <t>Performance Spending</t>
    </r>
  </si>
  <si>
    <r>
      <rPr>
        <sz val="11"/>
        <color theme="1"/>
        <rFont val="等线"/>
        <charset val="134"/>
        <scheme val="minor"/>
      </rPr>
      <t xml:space="preserve">合计
</t>
    </r>
    <r>
      <rPr>
        <sz val="10"/>
        <color theme="1"/>
        <rFont val="等线"/>
        <charset val="134"/>
        <scheme val="minor"/>
      </rPr>
      <t>Total</t>
    </r>
  </si>
  <si>
    <r>
      <rPr>
        <b/>
        <sz val="14"/>
        <color theme="1"/>
        <rFont val="等线"/>
        <charset val="134"/>
        <scheme val="minor"/>
      </rPr>
      <t xml:space="preserve">个人项目预算表
</t>
    </r>
    <r>
      <rPr>
        <sz val="12"/>
        <color theme="1"/>
        <rFont val="等线"/>
        <charset val="134"/>
        <scheme val="minor"/>
      </rPr>
      <t>Individual Project Budget Form</t>
    </r>
  </si>
  <si>
    <t>项目成员
Project Member</t>
  </si>
  <si>
    <t>Junru LIN</t>
  </si>
  <si>
    <t>枢纽/学域
Hub/Thrust</t>
  </si>
  <si>
    <t>IOT</t>
  </si>
  <si>
    <r>
      <rPr>
        <sz val="11"/>
        <color theme="1"/>
        <rFont val="等线"/>
        <charset val="134"/>
        <scheme val="minor"/>
      </rPr>
      <t xml:space="preserve">个人项目名称
Individual </t>
    </r>
    <r>
      <rPr>
        <sz val="10"/>
        <color theme="1"/>
        <rFont val="等线"/>
        <charset val="134"/>
        <scheme val="minor"/>
      </rPr>
      <t>Project Title</t>
    </r>
  </si>
  <si>
    <t xml:space="preserve"> CBDC Platform Settlement System</t>
  </si>
  <si>
    <t>N/A</t>
  </si>
  <si>
    <t>学术导师
Academic Supervisors</t>
  </si>
  <si>
    <t>Songze LI (Prime supervisor)/Jing TANG (Co-supervisor)</t>
  </si>
  <si>
    <t>日期</t>
  </si>
  <si>
    <t>2023.9.30</t>
  </si>
  <si>
    <t>2023.12.30</t>
  </si>
  <si>
    <t>2024.3.30</t>
  </si>
  <si>
    <t>Case study: 拉卡拉支付公司：数字人民币接口在联盟链上的测试</t>
  </si>
  <si>
    <t>1.	Case study and testing of Demo
2.	在Hyperledger Fabric 上联盟链的开发，性能、隐私测试
https://www.hyperledger.org/participate/academic</t>
  </si>
  <si>
    <t>数字人民币在联盟链上（hyperledger fabric) 开发成本（外包 - 拉卡拉）</t>
  </si>
  <si>
    <r>
      <rPr>
        <b/>
        <sz val="10"/>
        <color theme="1"/>
        <rFont val="等线"/>
        <charset val="134"/>
        <scheme val="minor"/>
      </rPr>
      <t>对接的企业：</t>
    </r>
    <r>
      <rPr>
        <sz val="10"/>
        <color theme="1"/>
        <rFont val="等线"/>
        <charset val="134"/>
        <scheme val="minor"/>
      </rPr>
      <t xml:space="preserve">
1.	拉卡拉（第三方支付有限公司）- 用于联盟链支付系统的搭建、合作【base: 深圳/香港】
2.	紫为云 （AR/元宇宙科技公司） - 用于元宇宙电商平台系统的访问以及潜在合作【base: 广州 – 黄埔】</t>
    </r>
  </si>
  <si>
    <t>2023.6.15</t>
  </si>
  <si>
    <t>2023.9.1</t>
  </si>
  <si>
    <t xml:space="preserve">2023.9.30 </t>
  </si>
  <si>
    <t>2023.12.1</t>
  </si>
  <si>
    <t>拉卡拉支付（深圳）</t>
  </si>
  <si>
    <t>2023.9.30 （2天）</t>
  </si>
  <si>
    <t>2023.12.30 （2 天）</t>
  </si>
  <si>
    <t>2024.3.30 （2天）</t>
  </si>
  <si>
    <t>Target 会议： NSDI (USA), OSDI (USA)</t>
  </si>
  <si>
    <t>总费用</t>
  </si>
  <si>
    <t>交通 - 来回</t>
  </si>
  <si>
    <t>餐补+交通</t>
  </si>
  <si>
    <t>餐补+交通+住宿</t>
  </si>
  <si>
    <t>餐补</t>
  </si>
  <si>
    <t>专利申请平台平均收费</t>
  </si>
  <si>
    <t>住宿</t>
  </si>
  <si>
    <t>紫为云（黄埔）</t>
  </si>
  <si>
    <t xml:space="preserve">   </t>
  </si>
  <si>
    <t>Shumeng ZHANG</t>
  </si>
  <si>
    <t>Information Hub/ CMA</t>
  </si>
  <si>
    <t>How does multimodal sensory affect peopele with visual impairment’s art experience?</t>
  </si>
  <si>
    <t>Mingning Fan (Chair), Luwen Yu (Co)</t>
  </si>
  <si>
    <t>1）盲人能使用的Blitab盲文平板，市价约1万以上；
2）如没有购买途径购入Blitab。则购入电容屏自己后期搭建；</t>
  </si>
  <si>
    <t>租赁能容纳10名以上盲人来参加共创研究工作的场地的第三方中介公司的租赁费</t>
  </si>
  <si>
    <t>1）单片机，主板等用于制作硬件的基础设备；
2）震动和嗅觉模块的相关硬件组件；
3）嗅觉实验相关的精油和精油提取设备</t>
  </si>
  <si>
    <t>飞往纽约参加ASSETS 23的往返机票和两日住宿</t>
  </si>
  <si>
    <t>HCI相关国际会议：CHI 24, ASSETS 23</t>
  </si>
  <si>
    <t>1）国际会议Vinci约2000元: https://vinci-symp.org/submissions.html
2）《包装工程》版面费约6000元</t>
  </si>
  <si>
    <t>Ziyan WANG</t>
  </si>
  <si>
    <t>Information Hub / CMA Thrust</t>
  </si>
  <si>
    <t>Exploring interviewer appearance effect on 
interview with children</t>
  </si>
  <si>
    <t>Mingming FAN/Muzhi ZHOU</t>
  </si>
  <si>
    <t>关于thesis proposal的实验需要材料组装一套装置用于访谈实验以获取实验数据。除此之外，进行实验时需要与合作场地准备访谈材料。
根据实验需求，装置材料主要分为几类：
1. 硬件内容：
1.1. 显示屏两台（例如联合创新（INNOCN）28英寸 4K显示器，单价1300¥）
1.2. 外接摄像头（例如罗技 C1000e 4k超高清直播摄像头，单价1500¥）
1.3. 声卡系统（暂未有目标型号，专业设备价格约在800¥）
1.4. 其他相关部件，约1400¥
2. 软件内容：
2.1. 实时声音转换软件（例如AV Voice Changer Software Diamond，价格约为1000¥）
2.2. 实时面部转换软件（暂未有目标型号，专业设备价格约为1000¥）
根据实验需求，访谈材料费主要分为
1.场地租赁费用（需要租赁一周左右）：3000¥
2.参与实验者个人材料需求（实验产品，实验文本）：100¥*70=7000¥</t>
  </si>
  <si>
    <t>1.参加CFF技术公益马拉松-温州路演，交通+住宿+餐补约为1200¥
2. 参观企业进行交流学习—紫为云（黄埔），分批次计划去三次，单次交通/住宿/餐补费约为400¥，三次总需求费用约为1200¥</t>
  </si>
  <si>
    <t>目标会议：
1. CHI2024，美国-火奴鲁鲁，机票价格平均约3500¥
2. CSCW2024，哥斯达黎加-圣荷西，机票价格平均约15000¥</t>
  </si>
  <si>
    <t xml:space="preserve">目标会议：
VINCI2023，论文投递费用2750¥
</t>
  </si>
  <si>
    <t>Yupeng HE</t>
  </si>
  <si>
    <t>IoT</t>
  </si>
  <si>
    <t>Fake Review Detection in E-commerce Platforms</t>
  </si>
  <si>
    <t>Gareth Tyson (Prime supervisor)/Zeyi WEN (Co-supervisor)</t>
  </si>
  <si>
    <t>检测算法在电商平台接入测试</t>
  </si>
  <si>
    <t>1.	用于检测算法在电商平台接入测试;
2.	用于检测算法在平台上的迭代训练</t>
  </si>
  <si>
    <t>检测算法在平台上的迭代训练</t>
  </si>
  <si>
    <r>
      <rPr>
        <b/>
        <sz val="10"/>
        <color theme="1"/>
        <rFont val="等线"/>
        <charset val="134"/>
        <scheme val="minor"/>
      </rPr>
      <t>对接的企业：</t>
    </r>
    <r>
      <rPr>
        <sz val="10"/>
        <color theme="1"/>
        <rFont val="等线"/>
        <charset val="134"/>
        <scheme val="minor"/>
      </rPr>
      <t xml:space="preserve">
1. 紫为云 （AR/元宇宙科技公司） - 用于元宇宙电商平台系统的访问以及潜在合作【base: 广州 – 黄埔】</t>
    </r>
  </si>
  <si>
    <t>Target 会议： ICWSM, WWW, SIGCOMM, CSCW</t>
  </si>
  <si>
    <t>Yue LIN</t>
  </si>
  <si>
    <t>Information Hub/CMA</t>
  </si>
  <si>
    <t>Agile Fingers: A Novel Approach for Authoring Animations Using Hand Gestures and Finger Motion</t>
  </si>
  <si>
    <t>Zeyu WANG, David YIP</t>
  </si>
  <si>
    <t>The equiments include:
Leap motion controller x 1 
Leap motion Ultraleap x 1
Leap motion VR Development Kit x 1
----------------------------------------
The thesis aims to mocap the finger motion and map it to 3D models, the leap motion equipmemts are used as motion capture system (depth camera).</t>
  </si>
  <si>
    <t>The consumable assets for the thesis include: expenses for 3D Digital Assets, used as animated characters models; libraries that support motion capture and motion transfer; Unity plugins (Puppet3D, Timeline) used to automatically generate skeleton as the intermediate step of motion capture and animating characters.</t>
  </si>
  <si>
    <t xml:space="preserve">Potential trip expenses to Hong Kong, PolyU, SFT; Shanghai. </t>
  </si>
  <si>
    <t>Target Conference: CHI, SIGGRAPH</t>
  </si>
  <si>
    <t>发表论文需求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</si>
</sst>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7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6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6"/>
      <scheme val="minor"/>
    </font>
    <font>
      <sz val="10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10"/>
      <name val="宋体"/>
      <charset val="134"/>
    </font>
    <font>
      <sz val="10"/>
      <color rgb="FF000000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b/>
      <sz val="10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12" applyNumberFormat="0" applyAlignment="0" applyProtection="0">
      <alignment vertical="center"/>
    </xf>
    <xf numFmtId="0" fontId="17" fillId="4" borderId="13" applyNumberFormat="0" applyAlignment="0" applyProtection="0">
      <alignment vertical="center"/>
    </xf>
    <xf numFmtId="0" fontId="18" fillId="4" borderId="12" applyNumberFormat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0" fillId="0" borderId="0"/>
  </cellStyleXfs>
  <cellXfs count="57">
    <xf numFmtId="0" fontId="0" fillId="0" borderId="0" xfId="0"/>
    <xf numFmtId="0" fontId="0" fillId="0" borderId="0" xfId="49" applyAlignment="1">
      <alignment horizontal="left" vertical="center" wrapText="1"/>
    </xf>
    <xf numFmtId="0" fontId="1" fillId="0" borderId="1" xfId="49" applyFont="1" applyBorder="1" applyAlignment="1">
      <alignment horizontal="center" vertical="center" wrapText="1"/>
    </xf>
    <xf numFmtId="0" fontId="2" fillId="0" borderId="1" xfId="49" applyFont="1" applyBorder="1" applyAlignment="1">
      <alignment horizontal="left" vertical="center" wrapText="1"/>
    </xf>
    <xf numFmtId="0" fontId="0" fillId="0" borderId="1" xfId="49" applyBorder="1" applyAlignment="1">
      <alignment horizontal="left" vertical="center" wrapText="1"/>
    </xf>
    <xf numFmtId="0" fontId="0" fillId="0" borderId="1" xfId="49" applyBorder="1" applyAlignment="1">
      <alignment horizontal="center" vertical="center" wrapText="1"/>
    </xf>
    <xf numFmtId="0" fontId="0" fillId="0" borderId="1" xfId="49" applyBorder="1" applyAlignment="1">
      <alignment vertical="center" wrapText="1"/>
    </xf>
    <xf numFmtId="0" fontId="3" fillId="0" borderId="1" xfId="49" applyFont="1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 wrapText="1"/>
    </xf>
    <xf numFmtId="0" fontId="0" fillId="0" borderId="2" xfId="49" applyBorder="1" applyAlignment="1">
      <alignment horizontal="center" vertical="center" wrapText="1"/>
    </xf>
    <xf numFmtId="0" fontId="0" fillId="0" borderId="3" xfId="49" applyBorder="1" applyAlignment="1">
      <alignment horizontal="center" vertical="center" wrapText="1"/>
    </xf>
    <xf numFmtId="176" fontId="0" fillId="0" borderId="1" xfId="49" applyNumberFormat="1" applyBorder="1" applyAlignment="1">
      <alignment horizontal="center" vertical="center" wrapText="1"/>
    </xf>
    <xf numFmtId="0" fontId="0" fillId="0" borderId="4" xfId="49" applyFont="1" applyBorder="1" applyAlignment="1">
      <alignment horizontal="center" vertical="center" wrapText="1"/>
    </xf>
    <xf numFmtId="0" fontId="0" fillId="0" borderId="4" xfId="49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4" xfId="49" applyFont="1" applyBorder="1" applyAlignment="1">
      <alignment horizontal="center" vertical="center" wrapText="1"/>
    </xf>
    <xf numFmtId="0" fontId="4" fillId="0" borderId="3" xfId="49" applyFont="1" applyBorder="1" applyAlignment="1">
      <alignment horizontal="center" vertical="center" wrapText="1"/>
    </xf>
    <xf numFmtId="0" fontId="0" fillId="0" borderId="5" xfId="49" applyBorder="1" applyAlignment="1">
      <alignment horizontal="left" vertical="center" wrapText="1"/>
    </xf>
    <xf numFmtId="0" fontId="0" fillId="0" borderId="6" xfId="49" applyBorder="1" applyAlignment="1">
      <alignment horizontal="left" vertical="center" wrapText="1"/>
    </xf>
    <xf numFmtId="176" fontId="0" fillId="0" borderId="1" xfId="49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4" xfId="49" applyBorder="1" applyAlignment="1">
      <alignment horizontal="left" vertical="center" wrapText="1"/>
    </xf>
    <xf numFmtId="0" fontId="0" fillId="0" borderId="3" xfId="49" applyBorder="1" applyAlignment="1">
      <alignment horizontal="left" vertical="center" wrapText="1"/>
    </xf>
    <xf numFmtId="0" fontId="4" fillId="0" borderId="4" xfId="49" applyFont="1" applyBorder="1" applyAlignment="1">
      <alignment horizontal="left" vertical="center" wrapText="1"/>
    </xf>
    <xf numFmtId="0" fontId="4" fillId="0" borderId="3" xfId="49" applyFont="1" applyBorder="1" applyAlignment="1">
      <alignment horizontal="left" vertical="center" wrapText="1"/>
    </xf>
    <xf numFmtId="0" fontId="0" fillId="0" borderId="8" xfId="49" applyBorder="1" applyAlignment="1">
      <alignment horizontal="center" vertical="center" wrapText="1"/>
    </xf>
    <xf numFmtId="0" fontId="0" fillId="0" borderId="0" xfId="49" applyAlignment="1">
      <alignment horizontal="center" vertical="center" wrapText="1"/>
    </xf>
    <xf numFmtId="176" fontId="4" fillId="0" borderId="1" xfId="49" applyNumberFormat="1" applyFont="1" applyBorder="1" applyAlignment="1">
      <alignment horizontal="left" vertical="center" wrapText="1"/>
    </xf>
    <xf numFmtId="0" fontId="4" fillId="0" borderId="4" xfId="49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Budget - 林俊儒'!$H$18</c:f>
              <c:strCache>
                <c:ptCount val="1"/>
                <c:pt idx="0">
                  <c:v>总费用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'Individual Budget - 林俊儒'!$I$17:$N$17</c:f>
              <c:strCache>
                <c:ptCount val="6"/>
                <c:pt idx="0">
                  <c:v>2023.6.15</c:v>
                </c:pt>
                <c:pt idx="1">
                  <c:v>2023.9.1</c:v>
                </c:pt>
                <c:pt idx="2">
                  <c:v>2023.9.30 </c:v>
                </c:pt>
                <c:pt idx="3">
                  <c:v>2023.12.1</c:v>
                </c:pt>
                <c:pt idx="4">
                  <c:v>2023.12.30</c:v>
                </c:pt>
                <c:pt idx="5">
                  <c:v>2024.3.30</c:v>
                </c:pt>
              </c:strCache>
            </c:strRef>
          </c:cat>
          <c:val>
            <c:numRef>
              <c:f>'Individual Budget - 林俊儒'!$I$18:$N$18</c:f>
              <c:numCache>
                <c:formatCode>General</c:formatCode>
                <c:ptCount val="6"/>
                <c:pt idx="0">
                  <c:v>322</c:v>
                </c:pt>
                <c:pt idx="1">
                  <c:v>322</c:v>
                </c:pt>
                <c:pt idx="2">
                  <c:v>800</c:v>
                </c:pt>
                <c:pt idx="3">
                  <c:v>322</c:v>
                </c:pt>
                <c:pt idx="4">
                  <c:v>800</c:v>
                </c:pt>
                <c:pt idx="5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465423"/>
        <c:axId val="1746229839"/>
      </c:barChart>
      <c:catAx>
        <c:axId val="112746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6229839"/>
        <c:crosses val="autoZero"/>
        <c:auto val="1"/>
        <c:lblAlgn val="ctr"/>
        <c:lblOffset val="100"/>
        <c:noMultiLvlLbl val="0"/>
      </c:catAx>
      <c:valAx>
        <c:axId val="17462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746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223520</xdr:colOff>
      <xdr:row>14</xdr:row>
      <xdr:rowOff>447040</xdr:rowOff>
    </xdr:from>
    <xdr:to>
      <xdr:col>9</xdr:col>
      <xdr:colOff>132080</xdr:colOff>
      <xdr:row>14</xdr:row>
      <xdr:rowOff>457200</xdr:rowOff>
    </xdr:to>
    <xdr:cxnSp>
      <xdr:nvCxnSpPr>
        <xdr:cNvPr id="14" name="Straight Arrow Connector 13"/>
        <xdr:cNvCxnSpPr/>
      </xdr:nvCxnSpPr>
      <xdr:spPr>
        <a:xfrm flipV="1">
          <a:off x="7792720" y="6314440"/>
          <a:ext cx="4086860" cy="101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4877</xdr:colOff>
      <xdr:row>19</xdr:row>
      <xdr:rowOff>204133</xdr:rowOff>
    </xdr:from>
    <xdr:to>
      <xdr:col>12</xdr:col>
      <xdr:colOff>528116</xdr:colOff>
      <xdr:row>23</xdr:row>
      <xdr:rowOff>338753</xdr:rowOff>
    </xdr:to>
    <xdr:graphicFrame>
      <xdr:nvGraphicFramePr>
        <xdr:cNvPr id="18" name="Chart 17"/>
        <xdr:cNvGraphicFramePr/>
      </xdr:nvGraphicFramePr>
      <xdr:xfrm>
        <a:off x="10977245" y="10198735"/>
        <a:ext cx="4574540" cy="273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140190</xdr:colOff>
      <xdr:row>16</xdr:row>
      <xdr:rowOff>734337</xdr:rowOff>
    </xdr:from>
    <xdr:to>
      <xdr:col>6</xdr:col>
      <xdr:colOff>1963698</xdr:colOff>
      <xdr:row>16</xdr:row>
      <xdr:rowOff>757731</xdr:rowOff>
    </xdr:to>
    <xdr:cxnSp>
      <xdr:nvCxnSpPr>
        <xdr:cNvPr id="19" name="Straight Arrow Connector 18"/>
        <xdr:cNvCxnSpPr/>
      </xdr:nvCxnSpPr>
      <xdr:spPr>
        <a:xfrm>
          <a:off x="7708900" y="8252460"/>
          <a:ext cx="2484120" cy="2349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141111</xdr:colOff>
      <xdr:row>16</xdr:row>
      <xdr:rowOff>743185</xdr:rowOff>
    </xdr:from>
    <xdr:to>
      <xdr:col>8</xdr:col>
      <xdr:colOff>3162</xdr:colOff>
      <xdr:row>19</xdr:row>
      <xdr:rowOff>416218</xdr:rowOff>
    </xdr:to>
    <xdr:cxnSp>
      <xdr:nvCxnSpPr>
        <xdr:cNvPr id="21" name="Straight Arrow Connector 20"/>
        <xdr:cNvCxnSpPr/>
      </xdr:nvCxnSpPr>
      <xdr:spPr>
        <a:xfrm>
          <a:off x="7710170" y="8261350"/>
          <a:ext cx="3265170" cy="21494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223520</xdr:colOff>
      <xdr:row>14</xdr:row>
      <xdr:rowOff>254213</xdr:rowOff>
    </xdr:from>
    <xdr:to>
      <xdr:col>9</xdr:col>
      <xdr:colOff>132080</xdr:colOff>
      <xdr:row>14</xdr:row>
      <xdr:rowOff>264373</xdr:rowOff>
    </xdr:to>
    <xdr:cxnSp>
      <xdr:nvCxnSpPr>
        <xdr:cNvPr id="2" name="Straight Arrow Connector 13"/>
        <xdr:cNvCxnSpPr/>
      </xdr:nvCxnSpPr>
      <xdr:spPr>
        <a:xfrm flipV="1">
          <a:off x="7792720" y="6172200"/>
          <a:ext cx="2651760" cy="101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66664</xdr:colOff>
      <xdr:row>16</xdr:row>
      <xdr:rowOff>446916</xdr:rowOff>
    </xdr:from>
    <xdr:to>
      <xdr:col>6</xdr:col>
      <xdr:colOff>600183</xdr:colOff>
      <xdr:row>16</xdr:row>
      <xdr:rowOff>450966</xdr:rowOff>
    </xdr:to>
    <xdr:cxnSp>
      <xdr:nvCxnSpPr>
        <xdr:cNvPr id="3" name="Straight Arrow Connector 18"/>
        <xdr:cNvCxnSpPr/>
      </xdr:nvCxnSpPr>
      <xdr:spPr>
        <a:xfrm>
          <a:off x="7635240" y="7431405"/>
          <a:ext cx="1219835" cy="444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27"/>
  <sheetViews>
    <sheetView showGridLines="0" zoomScale="101" zoomScaleNormal="101" topLeftCell="A8" workbookViewId="0">
      <selection activeCell="C20" sqref="C20"/>
    </sheetView>
  </sheetViews>
  <sheetFormatPr defaultColWidth="9" defaultRowHeight="14" outlineLevelCol="4"/>
  <cols>
    <col min="1" max="1" width="20.3333333333333" style="22" customWidth="1"/>
    <col min="2" max="2" width="15.3333333333333" style="22" customWidth="1"/>
    <col min="3" max="3" width="21.1666666666667" style="22" customWidth="1"/>
    <col min="4" max="4" width="11.1666666666667" style="22" customWidth="1"/>
    <col min="5" max="5" width="31.3333333333333" style="22" customWidth="1"/>
    <col min="6" max="16381" width="8.66666666666667" style="22"/>
    <col min="16382" max="16384" width="9" style="22"/>
  </cols>
  <sheetData>
    <row r="1" ht="39" customHeight="1" spans="1:5">
      <c r="A1" s="21" t="s">
        <v>0</v>
      </c>
      <c r="B1" s="21"/>
      <c r="C1" s="21"/>
      <c r="D1" s="21"/>
      <c r="E1" s="21"/>
    </row>
    <row r="2" ht="30" customHeight="1" spans="1:5">
      <c r="A2" s="23" t="s">
        <v>1</v>
      </c>
      <c r="B2" s="23"/>
      <c r="C2" s="23"/>
      <c r="D2" s="23"/>
      <c r="E2" s="23"/>
    </row>
    <row r="3" ht="30" customHeight="1" spans="1:5">
      <c r="A3" s="24" t="s">
        <v>2</v>
      </c>
      <c r="B3" s="56" t="s">
        <v>3</v>
      </c>
      <c r="C3" s="31"/>
      <c r="D3" s="31"/>
      <c r="E3" s="29"/>
    </row>
    <row r="4" ht="30" customHeight="1" spans="1:5">
      <c r="A4" s="24" t="s">
        <v>4</v>
      </c>
      <c r="B4" s="25" t="s">
        <v>5</v>
      </c>
      <c r="C4" s="26"/>
      <c r="D4" s="26"/>
      <c r="E4" s="26"/>
    </row>
    <row r="5" ht="30" customHeight="1" spans="1:5">
      <c r="A5" s="27" t="s">
        <v>6</v>
      </c>
      <c r="B5" s="25" t="s">
        <v>7</v>
      </c>
      <c r="C5" s="26"/>
      <c r="D5" s="26"/>
      <c r="E5" s="26"/>
    </row>
    <row r="6" ht="42" customHeight="1" spans="1:5">
      <c r="A6" s="27" t="s">
        <v>8</v>
      </c>
      <c r="B6" s="25" t="s">
        <v>9</v>
      </c>
      <c r="C6" s="26"/>
      <c r="D6" s="26"/>
      <c r="E6" s="26"/>
    </row>
    <row r="7" ht="30" customHeight="1" spans="1:5">
      <c r="A7" s="27" t="s">
        <v>10</v>
      </c>
      <c r="B7" s="25" t="s">
        <v>11</v>
      </c>
      <c r="C7" s="26"/>
      <c r="D7" s="26"/>
      <c r="E7" s="26"/>
    </row>
    <row r="8" ht="30" customHeight="1" spans="1:5">
      <c r="A8" s="23" t="s">
        <v>12</v>
      </c>
      <c r="B8" s="23"/>
      <c r="C8" s="23"/>
      <c r="D8" s="23"/>
      <c r="E8" s="23"/>
    </row>
    <row r="9" ht="45" customHeight="1" spans="1:5">
      <c r="A9" s="26" t="s">
        <v>13</v>
      </c>
      <c r="B9" s="26" t="s">
        <v>14</v>
      </c>
      <c r="C9" s="28" t="s">
        <v>15</v>
      </c>
      <c r="D9" s="28" t="s">
        <v>16</v>
      </c>
      <c r="E9" s="29"/>
    </row>
    <row r="10" ht="30" customHeight="1" spans="1:5">
      <c r="A10" s="24" t="s">
        <v>17</v>
      </c>
      <c r="B10" s="24" t="s">
        <v>18</v>
      </c>
      <c r="C10" s="24">
        <f>SUM('Individual Budget - 林俊儒'!C10,'Individual Budget - 张书萌'!C10,'Individual Budget - 王子岩'!C10,'Individual Budget - 何雨蓬'!C10,'Individual Budget - 林悦'!C10)</f>
        <v>2.5</v>
      </c>
      <c r="D10" s="31"/>
      <c r="E10" s="29"/>
    </row>
    <row r="11" ht="30" customHeight="1" spans="1:5">
      <c r="A11" s="24"/>
      <c r="B11" s="24" t="s">
        <v>19</v>
      </c>
      <c r="C11" s="24">
        <f>SUM('Individual Budget - 林俊儒'!C11,'Individual Budget - 张书萌'!C11,'Individual Budget - 王子岩'!C11,'Individual Budget - 何雨蓬'!C11,'Individual Budget - 林悦'!C11)</f>
        <v>0</v>
      </c>
      <c r="D11" s="31"/>
      <c r="E11" s="29"/>
    </row>
    <row r="12" ht="30" customHeight="1" spans="1:5">
      <c r="A12" s="24"/>
      <c r="B12" s="24" t="s">
        <v>20</v>
      </c>
      <c r="C12" s="24">
        <f>SUM('Individual Budget - 林俊儒'!C12,'Individual Budget - 张书萌'!C12,'Individual Budget - 王子岩'!C12,'Individual Budget - 何雨蓬'!C12,'Individual Budget - 林悦'!C12)</f>
        <v>1</v>
      </c>
      <c r="D12" s="31"/>
      <c r="E12" s="29"/>
    </row>
    <row r="13" ht="30" customHeight="1" spans="1:5">
      <c r="A13" s="24"/>
      <c r="B13" s="24" t="s">
        <v>21</v>
      </c>
      <c r="C13" s="24">
        <f>SUM('Individual Budget - 林俊儒'!C13,'Individual Budget - 张书萌'!C13,'Individual Budget - 王子岩'!C13,'Individual Budget - 何雨蓬'!C13,'Individual Budget - 林悦'!C13)</f>
        <v>0</v>
      </c>
      <c r="D13" s="31"/>
      <c r="E13" s="29"/>
    </row>
    <row r="14" ht="30" customHeight="1" spans="1:5">
      <c r="A14" s="24" t="s">
        <v>22</v>
      </c>
      <c r="B14" s="24" t="s">
        <v>23</v>
      </c>
      <c r="C14" s="24">
        <f>SUM('Individual Budget - 林俊儒'!C14,'Individual Budget - 张书萌'!C14,'Individual Budget - 王子岩'!C14,'Individual Budget - 何雨蓬'!C14,'Individual Budget - 林悦'!C14)</f>
        <v>3.33</v>
      </c>
      <c r="D14" s="31"/>
      <c r="E14" s="29"/>
    </row>
    <row r="15" ht="42" customHeight="1" spans="1:5">
      <c r="A15" s="27" t="s">
        <v>24</v>
      </c>
      <c r="B15" s="24" t="s">
        <v>23</v>
      </c>
      <c r="C15" s="24">
        <f>SUM('Individual Budget - 林俊儒'!C15,'Individual Budget - 张书萌'!C15,'Individual Budget - 王子岩'!C15,'Individual Budget - 何雨蓬'!C15,'Individual Budget - 林悦'!C15)</f>
        <v>3.2</v>
      </c>
      <c r="D15" s="31"/>
      <c r="E15" s="29"/>
    </row>
    <row r="16" ht="42" customHeight="1" spans="1:5">
      <c r="A16" s="24" t="s">
        <v>25</v>
      </c>
      <c r="B16" s="24" t="s">
        <v>23</v>
      </c>
      <c r="C16" s="24">
        <f>SUM('Individual Budget - 林俊儒'!C16,'Individual Budget - 张书萌'!C16,'Individual Budget - 王子岩'!C16,'Individual Budget - 何雨蓬'!C16,'Individual Budget - 林悦'!C16)</f>
        <v>0</v>
      </c>
      <c r="D16" s="31"/>
      <c r="E16" s="29"/>
    </row>
    <row r="17" ht="30" customHeight="1" spans="1:5">
      <c r="A17" s="24" t="s">
        <v>26</v>
      </c>
      <c r="B17" s="24" t="s">
        <v>27</v>
      </c>
      <c r="C17" s="24">
        <f>SUM('Individual Budget - 林俊儒'!C17,'Individual Budget - 张书萌'!C17,'Individual Budget - 王子岩'!C17,'Individual Budget - 何雨蓬'!C17,'Individual Budget - 林悦'!C17)</f>
        <v>1.5732</v>
      </c>
      <c r="D17" s="31"/>
      <c r="E17" s="29"/>
    </row>
    <row r="18" ht="30" customHeight="1" spans="1:5">
      <c r="A18" s="24"/>
      <c r="B18" s="24" t="s">
        <v>28</v>
      </c>
      <c r="C18" s="24">
        <f>SUM('Individual Budget - 林俊儒'!C18,'Individual Budget - 张书萌'!C18,'Individual Budget - 王子岩'!C18,'Individual Budget - 何雨蓬'!C18,'Individual Budget - 林悦'!C18)</f>
        <v>4.3</v>
      </c>
      <c r="D18" s="31"/>
      <c r="E18" s="29"/>
    </row>
    <row r="19" ht="68" customHeight="1" spans="1:5">
      <c r="A19" s="24"/>
      <c r="B19" s="24" t="s">
        <v>29</v>
      </c>
      <c r="C19" s="24">
        <f>SUM('Individual Budget - 林俊儒'!C19,'Individual Budget - 张书萌'!C19,'Individual Budget - 王子岩'!C19,'Individual Budget - 何雨蓬'!C19,'Individual Budget - 林悦'!C19)</f>
        <v>0</v>
      </c>
      <c r="D19" s="31"/>
      <c r="E19" s="29"/>
    </row>
    <row r="20" ht="103" customHeight="1" spans="1:5">
      <c r="A20" s="24" t="s">
        <v>30</v>
      </c>
      <c r="B20" s="24" t="s">
        <v>23</v>
      </c>
      <c r="C20" s="24">
        <f>SUM('Individual Budget - 林俊儒'!C20,'Individual Budget - 张书萌'!C20,'Individual Budget - 王子岩'!C20,'Individual Budget - 何雨蓬'!C20,'Individual Budget - 林悦'!C20)</f>
        <v>2.375</v>
      </c>
      <c r="D20" s="31"/>
      <c r="E20" s="29"/>
    </row>
    <row r="21" ht="30" customHeight="1" spans="1:5">
      <c r="A21" s="27" t="s">
        <v>31</v>
      </c>
      <c r="B21" s="24" t="s">
        <v>23</v>
      </c>
      <c r="C21" s="24">
        <f>SUM('Individual Budget - 林俊儒'!C21,'Individual Budget - 张书萌'!C21,'Individual Budget - 王子岩'!C21,'Individual Budget - 何雨蓬'!C21,'Individual Budget - 林悦'!C21)</f>
        <v>0</v>
      </c>
      <c r="D21" s="31"/>
      <c r="E21" s="29"/>
    </row>
    <row r="22" ht="30" customHeight="1" spans="1:5">
      <c r="A22" s="27" t="s">
        <v>32</v>
      </c>
      <c r="B22" s="24" t="s">
        <v>23</v>
      </c>
      <c r="C22" s="24">
        <f>SUM('Individual Budget - 林俊儒'!C22,'Individual Budget - 张书萌'!C22,'Individual Budget - 王子岩'!C22,'Individual Budget - 何雨蓬'!C22,'Individual Budget - 林悦'!C22)</f>
        <v>0</v>
      </c>
      <c r="D22" s="31"/>
      <c r="E22" s="29"/>
    </row>
    <row r="23" ht="42" customHeight="1" spans="1:5">
      <c r="A23" s="24" t="s">
        <v>33</v>
      </c>
      <c r="B23" s="24" t="s">
        <v>23</v>
      </c>
      <c r="C23" s="24">
        <f>SUM('Individual Budget - 林俊儒'!C23,'Individual Budget - 张书萌'!C23,'Individual Budget - 王子岩'!C23,'Individual Budget - 何雨蓬'!C23,'Individual Budget - 林悦'!C23)</f>
        <v>0</v>
      </c>
      <c r="D23" s="31"/>
      <c r="E23" s="29"/>
    </row>
    <row r="24" ht="30" customHeight="1" spans="1:5">
      <c r="A24" s="24" t="s">
        <v>34</v>
      </c>
      <c r="B24" s="24" t="s">
        <v>23</v>
      </c>
      <c r="C24" s="24">
        <f>SUM('Individual Budget - 林俊儒'!C24,'Individual Budget - 张书萌'!C24,'Individual Budget - 王子岩'!C24,'Individual Budget - 何雨蓬'!C24,'Individual Budget - 林悦'!C24)</f>
        <v>0</v>
      </c>
      <c r="D24" s="31"/>
      <c r="E24" s="29"/>
    </row>
    <row r="25" ht="30" customHeight="1" spans="1:5">
      <c r="A25" s="42" t="s">
        <v>35</v>
      </c>
      <c r="B25" s="24" t="s">
        <v>36</v>
      </c>
      <c r="C25" s="24">
        <f>SUM('Individual Budget - 林俊儒'!C25,'Individual Budget - 张书萌'!C25,'Individual Budget - 王子岩'!C25,'Individual Budget - 何雨蓬'!C25,'Individual Budget - 林悦'!C25)</f>
        <v>0</v>
      </c>
      <c r="D25" s="31"/>
      <c r="E25" s="29"/>
    </row>
    <row r="26" ht="42" customHeight="1" spans="1:5">
      <c r="A26" s="43"/>
      <c r="B26" s="24" t="s">
        <v>37</v>
      </c>
      <c r="C26" s="24">
        <f>SUM('Individual Budget - 林俊儒'!C26,'Individual Budget - 张书萌'!C26,'Individual Budget - 王子岩'!C26,'Individual Budget - 何雨蓬'!C26,'Individual Budget - 林悦'!C26)</f>
        <v>0</v>
      </c>
      <c r="D26" s="31"/>
      <c r="E26" s="29"/>
    </row>
    <row r="27" ht="30" customHeight="1" spans="1:5">
      <c r="A27" s="28" t="s">
        <v>38</v>
      </c>
      <c r="B27" s="29"/>
      <c r="C27" s="24">
        <f>SUM(C10:C26)</f>
        <v>18.2782</v>
      </c>
      <c r="D27" s="31"/>
      <c r="E27" s="29"/>
    </row>
  </sheetData>
  <mergeCells count="31">
    <mergeCell ref="A1:E1"/>
    <mergeCell ref="A2:E2"/>
    <mergeCell ref="B3:E3"/>
    <mergeCell ref="B4:E4"/>
    <mergeCell ref="B5:E5"/>
    <mergeCell ref="B6:E6"/>
    <mergeCell ref="B7:E7"/>
    <mergeCell ref="A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A27:B27"/>
    <mergeCell ref="D27:E27"/>
    <mergeCell ref="A10:A13"/>
    <mergeCell ref="A17:A19"/>
    <mergeCell ref="A25:A26"/>
  </mergeCells>
  <pageMargins left="0.25" right="0.25" top="0.75" bottom="0.75" header="0.3" footer="0.3"/>
  <pageSetup paperSize="9" scale="88" fitToHeight="0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0999786370433668"/>
    <pageSetUpPr fitToPage="1"/>
  </sheetPr>
  <dimension ref="A1:T27"/>
  <sheetViews>
    <sheetView showGridLines="0" zoomScale="67" zoomScaleNormal="67" workbookViewId="0">
      <selection activeCell="B3" sqref="B3:C3"/>
    </sheetView>
  </sheetViews>
  <sheetFormatPr defaultColWidth="9" defaultRowHeight="14"/>
  <cols>
    <col min="1" max="1" width="20.3333333333333" style="22" customWidth="1"/>
    <col min="2" max="2" width="15.3333333333333" style="22" customWidth="1"/>
    <col min="3" max="3" width="21.1666666666667" style="22" customWidth="1"/>
    <col min="4" max="4" width="11.1666666666667" style="22" customWidth="1"/>
    <col min="5" max="5" width="31.3333333333333" style="22" customWidth="1"/>
    <col min="6" max="6" width="8.66666666666667" style="22"/>
    <col min="7" max="7" width="27.3333333333333" style="22" customWidth="1"/>
    <col min="8" max="8" width="8.66666666666667" style="22"/>
    <col min="9" max="9" width="10.1666666666667" style="22" customWidth="1"/>
    <col min="10" max="10" width="8.66666666666667" style="22"/>
    <col min="11" max="11" width="25.6666666666667" style="22" customWidth="1"/>
    <col min="12" max="12" width="8.66666666666667" style="22"/>
    <col min="13" max="13" width="10.1666666666667" style="22" customWidth="1"/>
    <col min="14" max="16381" width="8.66666666666667" style="22"/>
    <col min="16382" max="16384" width="9" style="22"/>
  </cols>
  <sheetData>
    <row r="1" ht="39" customHeight="1" spans="1:5">
      <c r="A1" s="21" t="s">
        <v>39</v>
      </c>
      <c r="B1" s="21"/>
      <c r="C1" s="21"/>
      <c r="D1" s="21"/>
      <c r="E1" s="21"/>
    </row>
    <row r="2" ht="30" customHeight="1" spans="1:5">
      <c r="A2" s="23" t="s">
        <v>1</v>
      </c>
      <c r="B2" s="23"/>
      <c r="C2" s="23"/>
      <c r="D2" s="23"/>
      <c r="E2" s="23"/>
    </row>
    <row r="3" ht="30" customHeight="1" spans="1:5">
      <c r="A3" s="24" t="s">
        <v>40</v>
      </c>
      <c r="B3" s="25" t="s">
        <v>41</v>
      </c>
      <c r="C3" s="26"/>
      <c r="D3" s="24" t="s">
        <v>42</v>
      </c>
      <c r="E3" s="25" t="s">
        <v>43</v>
      </c>
    </row>
    <row r="4" ht="30" customHeight="1" spans="1:5">
      <c r="A4" s="24" t="s">
        <v>44</v>
      </c>
      <c r="B4" s="25" t="s">
        <v>45</v>
      </c>
      <c r="C4" s="26"/>
      <c r="D4" s="26"/>
      <c r="E4" s="26"/>
    </row>
    <row r="5" ht="30" customHeight="1" spans="1:5">
      <c r="A5" s="27" t="s">
        <v>6</v>
      </c>
      <c r="B5" s="25" t="s">
        <v>7</v>
      </c>
      <c r="C5" s="26"/>
      <c r="D5" s="26"/>
      <c r="E5" s="26"/>
    </row>
    <row r="6" ht="42" customHeight="1" spans="1:5">
      <c r="A6" s="27" t="s">
        <v>8</v>
      </c>
      <c r="B6" s="25" t="s">
        <v>46</v>
      </c>
      <c r="C6" s="26"/>
      <c r="D6" s="26"/>
      <c r="E6" s="26"/>
    </row>
    <row r="7" ht="30" customHeight="1" spans="1:5">
      <c r="A7" s="27" t="s">
        <v>47</v>
      </c>
      <c r="B7" s="25" t="s">
        <v>48</v>
      </c>
      <c r="C7" s="26"/>
      <c r="D7" s="26"/>
      <c r="E7" s="26"/>
    </row>
    <row r="8" ht="30" customHeight="1" spans="1:5">
      <c r="A8" s="23" t="s">
        <v>12</v>
      </c>
      <c r="B8" s="23"/>
      <c r="C8" s="23"/>
      <c r="D8" s="23"/>
      <c r="E8" s="23"/>
    </row>
    <row r="9" ht="51" customHeight="1" spans="1:5">
      <c r="A9" s="26" t="s">
        <v>13</v>
      </c>
      <c r="B9" s="26" t="s">
        <v>14</v>
      </c>
      <c r="C9" s="28" t="s">
        <v>15</v>
      </c>
      <c r="D9" s="28" t="s">
        <v>16</v>
      </c>
      <c r="E9" s="29"/>
    </row>
    <row r="10" ht="30" customHeight="1" spans="1:5">
      <c r="A10" s="24" t="s">
        <v>17</v>
      </c>
      <c r="B10" s="24" t="s">
        <v>18</v>
      </c>
      <c r="C10" s="30"/>
      <c r="D10" s="31"/>
      <c r="E10" s="29"/>
    </row>
    <row r="11" ht="30" customHeight="1" spans="1:5">
      <c r="A11" s="24"/>
      <c r="B11" s="24" t="s">
        <v>19</v>
      </c>
      <c r="C11" s="30"/>
      <c r="D11" s="31"/>
      <c r="E11" s="29"/>
    </row>
    <row r="12" ht="30" customHeight="1" spans="1:5">
      <c r="A12" s="24"/>
      <c r="B12" s="24" t="s">
        <v>20</v>
      </c>
      <c r="C12" s="30"/>
      <c r="D12" s="31"/>
      <c r="E12" s="29"/>
    </row>
    <row r="13" ht="30" customHeight="1" spans="1:14">
      <c r="A13" s="24"/>
      <c r="B13" s="24" t="s">
        <v>21</v>
      </c>
      <c r="C13" s="30"/>
      <c r="D13" s="31"/>
      <c r="E13" s="29"/>
      <c r="K13" s="37" t="s">
        <v>49</v>
      </c>
      <c r="L13" s="37" t="s">
        <v>50</v>
      </c>
      <c r="M13" s="37" t="s">
        <v>51</v>
      </c>
      <c r="N13" s="37" t="s">
        <v>52</v>
      </c>
    </row>
    <row r="14" ht="30" customHeight="1" spans="1:14">
      <c r="A14" s="24" t="s">
        <v>22</v>
      </c>
      <c r="B14" s="24" t="s">
        <v>23</v>
      </c>
      <c r="C14" s="32"/>
      <c r="D14" s="31"/>
      <c r="E14" s="29"/>
      <c r="K14" s="37" t="s">
        <v>53</v>
      </c>
      <c r="L14" s="37">
        <v>2000</v>
      </c>
      <c r="M14" s="37">
        <v>2000</v>
      </c>
      <c r="N14" s="37">
        <v>2000</v>
      </c>
    </row>
    <row r="15" ht="88" customHeight="1" spans="1:14">
      <c r="A15" s="27" t="s">
        <v>24</v>
      </c>
      <c r="B15" s="24" t="s">
        <v>23</v>
      </c>
      <c r="C15" s="33">
        <f>SUM(L14,M14,N14,L15)/10000</f>
        <v>1.6</v>
      </c>
      <c r="D15" s="34" t="s">
        <v>54</v>
      </c>
      <c r="E15" s="35"/>
      <c r="K15" s="37" t="s">
        <v>55</v>
      </c>
      <c r="L15" s="44">
        <v>10000</v>
      </c>
      <c r="M15" s="44"/>
      <c r="N15" s="44"/>
    </row>
    <row r="16" ht="42" customHeight="1" spans="1:5">
      <c r="A16" s="24" t="s">
        <v>25</v>
      </c>
      <c r="B16" s="24" t="s">
        <v>23</v>
      </c>
      <c r="C16" s="24" t="s">
        <v>23</v>
      </c>
      <c r="D16" s="31"/>
      <c r="E16" s="29"/>
    </row>
    <row r="17" ht="97" customHeight="1" spans="1:20">
      <c r="A17" s="24" t="s">
        <v>26</v>
      </c>
      <c r="B17" s="24" t="s">
        <v>27</v>
      </c>
      <c r="C17" s="33">
        <f>SUM(I18:N18)/10000</f>
        <v>0.3366</v>
      </c>
      <c r="D17" s="34" t="s">
        <v>56</v>
      </c>
      <c r="E17" s="35"/>
      <c r="G17" s="36"/>
      <c r="H17" s="37" t="s">
        <v>49</v>
      </c>
      <c r="I17" s="37" t="s">
        <v>57</v>
      </c>
      <c r="J17" s="37" t="s">
        <v>58</v>
      </c>
      <c r="K17" s="37" t="s">
        <v>59</v>
      </c>
      <c r="L17" s="37" t="s">
        <v>60</v>
      </c>
      <c r="M17" s="37" t="s">
        <v>51</v>
      </c>
      <c r="N17" s="37" t="s">
        <v>52</v>
      </c>
      <c r="P17" s="44" t="s">
        <v>61</v>
      </c>
      <c r="Q17" s="37" t="s">
        <v>49</v>
      </c>
      <c r="R17" s="37" t="s">
        <v>62</v>
      </c>
      <c r="S17" s="37" t="s">
        <v>63</v>
      </c>
      <c r="T17" s="37" t="s">
        <v>64</v>
      </c>
    </row>
    <row r="18" ht="30" customHeight="1" spans="1:20">
      <c r="A18" s="24"/>
      <c r="B18" s="24" t="s">
        <v>28</v>
      </c>
      <c r="C18" s="33">
        <v>1</v>
      </c>
      <c r="D18" s="38" t="s">
        <v>65</v>
      </c>
      <c r="E18" s="39"/>
      <c r="G18" s="36"/>
      <c r="H18" s="37" t="s">
        <v>66</v>
      </c>
      <c r="I18" s="24">
        <f>SUM(R23,R24)</f>
        <v>322</v>
      </c>
      <c r="J18" s="24">
        <f>SUM(S23,S24)</f>
        <v>322</v>
      </c>
      <c r="K18" s="24">
        <f>SUM(R18:R20)</f>
        <v>800</v>
      </c>
      <c r="L18" s="24">
        <f>SUM(T23:T24)</f>
        <v>322</v>
      </c>
      <c r="M18" s="24">
        <f>SUM(S18:S20)</f>
        <v>800</v>
      </c>
      <c r="N18" s="24">
        <f>SUM(T18:T20)</f>
        <v>800</v>
      </c>
      <c r="P18" s="44"/>
      <c r="Q18" s="37" t="s">
        <v>67</v>
      </c>
      <c r="R18" s="37">
        <v>200</v>
      </c>
      <c r="S18" s="37">
        <v>200</v>
      </c>
      <c r="T18" s="37">
        <v>200</v>
      </c>
    </row>
    <row r="19" ht="68" customHeight="1" spans="1:20">
      <c r="A19" s="24"/>
      <c r="B19" s="24" t="s">
        <v>29</v>
      </c>
      <c r="C19" s="24" t="s">
        <v>23</v>
      </c>
      <c r="D19" s="31"/>
      <c r="E19" s="29"/>
      <c r="I19" s="37" t="s">
        <v>68</v>
      </c>
      <c r="J19" s="37" t="s">
        <v>68</v>
      </c>
      <c r="K19" s="37" t="s">
        <v>69</v>
      </c>
      <c r="L19" s="37" t="s">
        <v>68</v>
      </c>
      <c r="M19" s="37" t="s">
        <v>69</v>
      </c>
      <c r="N19" s="37" t="s">
        <v>69</v>
      </c>
      <c r="P19" s="44"/>
      <c r="Q19" s="37" t="s">
        <v>70</v>
      </c>
      <c r="R19" s="37">
        <v>200</v>
      </c>
      <c r="S19" s="37">
        <v>200</v>
      </c>
      <c r="T19" s="37">
        <v>200</v>
      </c>
    </row>
    <row r="20" ht="103" customHeight="1" spans="1:20">
      <c r="A20" s="24" t="s">
        <v>30</v>
      </c>
      <c r="B20" s="24" t="s">
        <v>23</v>
      </c>
      <c r="C20" s="40">
        <v>0.5</v>
      </c>
      <c r="D20" s="41" t="s">
        <v>71</v>
      </c>
      <c r="E20" s="39"/>
      <c r="G20" s="36"/>
      <c r="H20" s="36"/>
      <c r="P20" s="44"/>
      <c r="Q20" s="37" t="s">
        <v>72</v>
      </c>
      <c r="R20" s="37">
        <v>400</v>
      </c>
      <c r="S20" s="37">
        <v>400</v>
      </c>
      <c r="T20" s="37">
        <v>400</v>
      </c>
    </row>
    <row r="21" ht="30" customHeight="1" spans="1:5">
      <c r="A21" s="27" t="s">
        <v>31</v>
      </c>
      <c r="B21" s="24" t="s">
        <v>23</v>
      </c>
      <c r="C21" s="24" t="s">
        <v>23</v>
      </c>
      <c r="D21" s="31"/>
      <c r="E21" s="29"/>
    </row>
    <row r="22" ht="30" customHeight="1" spans="1:20">
      <c r="A22" s="27" t="s">
        <v>32</v>
      </c>
      <c r="B22" s="24" t="s">
        <v>23</v>
      </c>
      <c r="C22" s="24" t="s">
        <v>23</v>
      </c>
      <c r="D22" s="31"/>
      <c r="E22" s="29"/>
      <c r="P22" s="45" t="s">
        <v>73</v>
      </c>
      <c r="Q22" s="37" t="s">
        <v>49</v>
      </c>
      <c r="R22" s="37" t="s">
        <v>57</v>
      </c>
      <c r="S22" s="37" t="s">
        <v>58</v>
      </c>
      <c r="T22" s="37" t="s">
        <v>60</v>
      </c>
    </row>
    <row r="23" ht="42" customHeight="1" spans="1:20">
      <c r="A23" s="24" t="s">
        <v>33</v>
      </c>
      <c r="B23" s="24" t="s">
        <v>23</v>
      </c>
      <c r="C23" s="24" t="s">
        <v>23</v>
      </c>
      <c r="D23" s="31"/>
      <c r="E23" s="29"/>
      <c r="P23" s="46"/>
      <c r="Q23" s="37" t="s">
        <v>67</v>
      </c>
      <c r="R23" s="37">
        <f>111*2</f>
        <v>222</v>
      </c>
      <c r="S23" s="37">
        <f t="shared" ref="S23:T23" si="0">111*2</f>
        <v>222</v>
      </c>
      <c r="T23" s="37">
        <f t="shared" si="0"/>
        <v>222</v>
      </c>
    </row>
    <row r="24" ht="30" customHeight="1" spans="1:20">
      <c r="A24" s="24" t="s">
        <v>34</v>
      </c>
      <c r="B24" s="24" t="s">
        <v>23</v>
      </c>
      <c r="C24" s="24" t="s">
        <v>23</v>
      </c>
      <c r="D24" s="31"/>
      <c r="E24" s="29"/>
      <c r="P24" s="47"/>
      <c r="Q24" s="37" t="s">
        <v>70</v>
      </c>
      <c r="R24" s="37">
        <v>100</v>
      </c>
      <c r="S24" s="37">
        <v>100</v>
      </c>
      <c r="T24" s="37">
        <v>100</v>
      </c>
    </row>
    <row r="25" ht="30" customHeight="1" spans="1:5">
      <c r="A25" s="42" t="s">
        <v>35</v>
      </c>
      <c r="B25" s="24" t="s">
        <v>36</v>
      </c>
      <c r="C25" s="24" t="s">
        <v>23</v>
      </c>
      <c r="D25" s="31"/>
      <c r="E25" s="29"/>
    </row>
    <row r="26" ht="42" customHeight="1" spans="1:11">
      <c r="A26" s="43"/>
      <c r="B26" s="24" t="s">
        <v>37</v>
      </c>
      <c r="C26" s="24" t="s">
        <v>23</v>
      </c>
      <c r="D26" s="31"/>
      <c r="E26" s="29"/>
      <c r="K26" s="36" t="s">
        <v>74</v>
      </c>
    </row>
    <row r="27" ht="30" customHeight="1" spans="1:5">
      <c r="A27" s="28" t="s">
        <v>38</v>
      </c>
      <c r="B27" s="29"/>
      <c r="C27" s="33">
        <f>SUM(C10:C26)</f>
        <v>3.4366</v>
      </c>
      <c r="D27" s="31"/>
      <c r="E27" s="29"/>
    </row>
  </sheetData>
  <mergeCells count="34">
    <mergeCell ref="A1:E1"/>
    <mergeCell ref="A2:E2"/>
    <mergeCell ref="B3:C3"/>
    <mergeCell ref="B4:E4"/>
    <mergeCell ref="B5:E5"/>
    <mergeCell ref="B6:E6"/>
    <mergeCell ref="B7:E7"/>
    <mergeCell ref="A8:E8"/>
    <mergeCell ref="D9:E9"/>
    <mergeCell ref="D10:E10"/>
    <mergeCell ref="D11:E11"/>
    <mergeCell ref="D12:E12"/>
    <mergeCell ref="D13:E13"/>
    <mergeCell ref="D14:E14"/>
    <mergeCell ref="D15:E15"/>
    <mergeCell ref="L15:N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A27:B27"/>
    <mergeCell ref="D27:E27"/>
    <mergeCell ref="A10:A13"/>
    <mergeCell ref="A17:A19"/>
    <mergeCell ref="A25:A26"/>
    <mergeCell ref="P17:P20"/>
    <mergeCell ref="P22:P24"/>
  </mergeCells>
  <pageMargins left="0.25" right="0.25" top="0.75" bottom="0.75" header="0.3" footer="0.3"/>
  <pageSetup paperSize="9" scale="88" fitToHeight="0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249977111117893"/>
    <pageSetUpPr fitToPage="1"/>
  </sheetPr>
  <dimension ref="A1:K27"/>
  <sheetViews>
    <sheetView showGridLines="0" zoomScale="106" zoomScaleNormal="106" workbookViewId="0">
      <selection activeCell="B3" sqref="B3:C3"/>
    </sheetView>
  </sheetViews>
  <sheetFormatPr defaultColWidth="9" defaultRowHeight="14"/>
  <cols>
    <col min="1" max="1" width="20.3333333333333" style="1" customWidth="1"/>
    <col min="2" max="2" width="15.3333333333333" style="1" customWidth="1"/>
    <col min="3" max="3" width="21.1666666666667" style="1" customWidth="1"/>
    <col min="4" max="4" width="11.1666666666667" style="1" customWidth="1"/>
    <col min="5" max="5" width="31.3333333333333" style="1" customWidth="1"/>
    <col min="6" max="16384" width="9" style="1"/>
  </cols>
  <sheetData>
    <row r="1" ht="39" customHeight="1" spans="1:5">
      <c r="A1" s="2" t="s">
        <v>39</v>
      </c>
      <c r="B1" s="2"/>
      <c r="C1" s="2"/>
      <c r="D1" s="2"/>
      <c r="E1" s="2"/>
    </row>
    <row r="2" ht="30" customHeight="1" spans="1:5">
      <c r="A2" s="3" t="s">
        <v>1</v>
      </c>
      <c r="B2" s="3"/>
      <c r="C2" s="3"/>
      <c r="D2" s="3"/>
      <c r="E2" s="3"/>
    </row>
    <row r="3" ht="30" customHeight="1" spans="1:5">
      <c r="A3" s="4" t="s">
        <v>40</v>
      </c>
      <c r="B3" s="4" t="s">
        <v>75</v>
      </c>
      <c r="C3" s="4"/>
      <c r="D3" s="4" t="s">
        <v>42</v>
      </c>
      <c r="E3" s="5" t="s">
        <v>76</v>
      </c>
    </row>
    <row r="4" ht="30" customHeight="1" spans="1:5">
      <c r="A4" s="4" t="s">
        <v>44</v>
      </c>
      <c r="B4" s="5" t="s">
        <v>77</v>
      </c>
      <c r="C4" s="5"/>
      <c r="D4" s="5"/>
      <c r="E4" s="5"/>
    </row>
    <row r="5" ht="30" customHeight="1" spans="1:5">
      <c r="A5" s="6" t="s">
        <v>6</v>
      </c>
      <c r="B5" s="25" t="s">
        <v>7</v>
      </c>
      <c r="C5" s="26"/>
      <c r="D5" s="26"/>
      <c r="E5" s="26"/>
    </row>
    <row r="6" ht="42" customHeight="1" spans="1:5">
      <c r="A6" s="6" t="s">
        <v>8</v>
      </c>
      <c r="B6" s="25" t="s">
        <v>46</v>
      </c>
      <c r="C6" s="26"/>
      <c r="D6" s="26"/>
      <c r="E6" s="26"/>
    </row>
    <row r="7" ht="30" customHeight="1" spans="1:5">
      <c r="A7" s="6" t="s">
        <v>47</v>
      </c>
      <c r="B7" s="4" t="s">
        <v>78</v>
      </c>
      <c r="C7" s="4"/>
      <c r="D7" s="4"/>
      <c r="E7" s="4"/>
    </row>
    <row r="8" ht="30" customHeight="1" spans="1:5">
      <c r="A8" s="3" t="s">
        <v>12</v>
      </c>
      <c r="B8" s="3"/>
      <c r="C8" s="3"/>
      <c r="D8" s="3"/>
      <c r="E8" s="3"/>
    </row>
    <row r="9" ht="30" customHeight="1" spans="1:5">
      <c r="A9" s="5" t="s">
        <v>13</v>
      </c>
      <c r="B9" s="5" t="s">
        <v>14</v>
      </c>
      <c r="C9" s="9" t="s">
        <v>15</v>
      </c>
      <c r="D9" s="9" t="s">
        <v>16</v>
      </c>
      <c r="E9" s="10"/>
    </row>
    <row r="10" ht="45" customHeight="1" spans="1:11">
      <c r="A10" s="4" t="s">
        <v>17</v>
      </c>
      <c r="B10" s="4" t="s">
        <v>18</v>
      </c>
      <c r="C10" s="20">
        <v>2</v>
      </c>
      <c r="D10" s="13" t="s">
        <v>79</v>
      </c>
      <c r="E10" s="10"/>
      <c r="F10" s="52"/>
      <c r="G10" s="53"/>
      <c r="H10" s="53"/>
      <c r="I10" s="53"/>
      <c r="J10" s="53"/>
      <c r="K10" s="53"/>
    </row>
    <row r="11" ht="30" customHeight="1" spans="1:10">
      <c r="A11" s="4"/>
      <c r="B11" s="4" t="s">
        <v>19</v>
      </c>
      <c r="C11" s="20">
        <v>0</v>
      </c>
      <c r="D11" s="13" t="s">
        <v>46</v>
      </c>
      <c r="E11" s="10"/>
      <c r="F11" s="52"/>
      <c r="G11" s="53"/>
      <c r="H11" s="53"/>
      <c r="I11" s="53"/>
      <c r="J11" s="53"/>
    </row>
    <row r="12" ht="30" customHeight="1" spans="1:5">
      <c r="A12" s="4"/>
      <c r="B12" s="4" t="s">
        <v>20</v>
      </c>
      <c r="C12" s="20">
        <v>1</v>
      </c>
      <c r="D12" s="13" t="s">
        <v>80</v>
      </c>
      <c r="E12" s="10"/>
    </row>
    <row r="13" ht="30" customHeight="1" spans="1:5">
      <c r="A13" s="4"/>
      <c r="B13" s="4" t="s">
        <v>21</v>
      </c>
      <c r="C13" s="20">
        <v>0</v>
      </c>
      <c r="D13" s="13" t="s">
        <v>46</v>
      </c>
      <c r="E13" s="10"/>
    </row>
    <row r="14" ht="30" customHeight="1" spans="1:5">
      <c r="A14" s="4" t="s">
        <v>22</v>
      </c>
      <c r="B14" s="4" t="s">
        <v>23</v>
      </c>
      <c r="C14" s="54">
        <v>1</v>
      </c>
      <c r="D14" s="13" t="s">
        <v>81</v>
      </c>
      <c r="E14" s="10"/>
    </row>
    <row r="15" ht="42" customHeight="1" spans="1:5">
      <c r="A15" s="6" t="s">
        <v>24</v>
      </c>
      <c r="B15" s="4" t="s">
        <v>23</v>
      </c>
      <c r="C15" s="20"/>
      <c r="D15" s="13"/>
      <c r="E15" s="10"/>
    </row>
    <row r="16" ht="42" customHeight="1" spans="1:5">
      <c r="A16" s="4" t="s">
        <v>25</v>
      </c>
      <c r="B16" s="4" t="s">
        <v>23</v>
      </c>
      <c r="C16" s="4" t="s">
        <v>23</v>
      </c>
      <c r="D16" s="13"/>
      <c r="E16" s="10"/>
    </row>
    <row r="17" ht="30" customHeight="1" spans="1:5">
      <c r="A17" s="4" t="s">
        <v>26</v>
      </c>
      <c r="B17" s="4" t="s">
        <v>27</v>
      </c>
      <c r="C17" s="54">
        <v>0.3</v>
      </c>
      <c r="D17" s="55" t="s">
        <v>82</v>
      </c>
      <c r="E17" s="17"/>
    </row>
    <row r="18" ht="30" customHeight="1" spans="1:5">
      <c r="A18" s="4"/>
      <c r="B18" s="4" t="s">
        <v>28</v>
      </c>
      <c r="C18" s="54">
        <v>0.3</v>
      </c>
      <c r="D18" s="13" t="s">
        <v>83</v>
      </c>
      <c r="E18" s="10"/>
    </row>
    <row r="19" ht="68" customHeight="1" spans="1:5">
      <c r="A19" s="4"/>
      <c r="B19" s="4" t="s">
        <v>29</v>
      </c>
      <c r="C19" s="4" t="s">
        <v>23</v>
      </c>
      <c r="D19" s="13"/>
      <c r="E19" s="10"/>
    </row>
    <row r="20" ht="103" customHeight="1" spans="1:5">
      <c r="A20" s="4" t="s">
        <v>30</v>
      </c>
      <c r="B20" s="4" t="s">
        <v>23</v>
      </c>
      <c r="C20" s="20">
        <v>0.8</v>
      </c>
      <c r="D20" s="13" t="s">
        <v>84</v>
      </c>
      <c r="E20" s="10"/>
    </row>
    <row r="21" ht="30" customHeight="1" spans="1:5">
      <c r="A21" s="6" t="s">
        <v>31</v>
      </c>
      <c r="B21" s="4" t="s">
        <v>23</v>
      </c>
      <c r="C21" s="4" t="s">
        <v>23</v>
      </c>
      <c r="D21" s="13"/>
      <c r="E21" s="10"/>
    </row>
    <row r="22" ht="30" customHeight="1" spans="1:5">
      <c r="A22" s="6" t="s">
        <v>32</v>
      </c>
      <c r="B22" s="4" t="s">
        <v>23</v>
      </c>
      <c r="C22" s="4" t="s">
        <v>23</v>
      </c>
      <c r="D22" s="13"/>
      <c r="E22" s="10"/>
    </row>
    <row r="23" ht="42" customHeight="1" spans="1:5">
      <c r="A23" s="4" t="s">
        <v>33</v>
      </c>
      <c r="B23" s="4" t="s">
        <v>23</v>
      </c>
      <c r="C23" s="4" t="s">
        <v>23</v>
      </c>
      <c r="D23" s="13"/>
      <c r="E23" s="10"/>
    </row>
    <row r="24" ht="30" customHeight="1" spans="1:5">
      <c r="A24" s="4" t="s">
        <v>34</v>
      </c>
      <c r="B24" s="4" t="s">
        <v>23</v>
      </c>
      <c r="C24" s="4" t="s">
        <v>23</v>
      </c>
      <c r="D24" s="13"/>
      <c r="E24" s="10"/>
    </row>
    <row r="25" ht="30" customHeight="1" spans="1:5">
      <c r="A25" s="18" t="s">
        <v>35</v>
      </c>
      <c r="B25" s="4" t="s">
        <v>36</v>
      </c>
      <c r="C25" s="4" t="s">
        <v>23</v>
      </c>
      <c r="D25" s="13"/>
      <c r="E25" s="10"/>
    </row>
    <row r="26" ht="42" customHeight="1" spans="1:5">
      <c r="A26" s="19"/>
      <c r="B26" s="4" t="s">
        <v>37</v>
      </c>
      <c r="C26" s="4" t="s">
        <v>23</v>
      </c>
      <c r="D26" s="13"/>
      <c r="E26" s="10"/>
    </row>
    <row r="27" ht="30" customHeight="1" spans="1:5">
      <c r="A27" s="9" t="s">
        <v>38</v>
      </c>
      <c r="B27" s="10"/>
      <c r="C27" s="20">
        <v>5.4</v>
      </c>
      <c r="D27" s="13"/>
      <c r="E27" s="10"/>
    </row>
  </sheetData>
  <mergeCells count="33">
    <mergeCell ref="A1:E1"/>
    <mergeCell ref="A2:E2"/>
    <mergeCell ref="B3:C3"/>
    <mergeCell ref="B4:E4"/>
    <mergeCell ref="B5:E5"/>
    <mergeCell ref="B6:E6"/>
    <mergeCell ref="B7:E7"/>
    <mergeCell ref="A8:E8"/>
    <mergeCell ref="D9:E9"/>
    <mergeCell ref="D10:E10"/>
    <mergeCell ref="F10:K10"/>
    <mergeCell ref="D11:E11"/>
    <mergeCell ref="F11:J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A27:B27"/>
    <mergeCell ref="D27:E27"/>
    <mergeCell ref="A10:A13"/>
    <mergeCell ref="A17:A19"/>
    <mergeCell ref="A25:A26"/>
  </mergeCells>
  <pageMargins left="0.25" right="0.25" top="0.75" bottom="0.75" header="0.3" footer="0.3"/>
  <pageSetup paperSize="9" scale="88" fitToHeight="0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499984740745262"/>
    <pageSetUpPr fitToPage="1"/>
  </sheetPr>
  <dimension ref="A1:G27"/>
  <sheetViews>
    <sheetView showGridLines="0" workbookViewId="0">
      <selection activeCell="B3" sqref="B3:C3"/>
    </sheetView>
  </sheetViews>
  <sheetFormatPr defaultColWidth="9" defaultRowHeight="14" outlineLevelCol="6"/>
  <cols>
    <col min="1" max="1" width="20.3333333333333" style="1" customWidth="1"/>
    <col min="2" max="2" width="15.3333333333333" style="1" customWidth="1"/>
    <col min="3" max="3" width="21.1666666666667" style="1" customWidth="1"/>
    <col min="4" max="4" width="11.1666666666667" style="1" customWidth="1"/>
    <col min="5" max="5" width="31.3333333333333" style="1" customWidth="1"/>
    <col min="6" max="16384" width="9" style="1"/>
  </cols>
  <sheetData>
    <row r="1" ht="39" customHeight="1" spans="1:5">
      <c r="A1" s="2" t="s">
        <v>39</v>
      </c>
      <c r="B1" s="2"/>
      <c r="C1" s="2"/>
      <c r="D1" s="2"/>
      <c r="E1" s="2"/>
    </row>
    <row r="2" ht="30" customHeight="1" spans="1:5">
      <c r="A2" s="3" t="s">
        <v>1</v>
      </c>
      <c r="B2" s="3"/>
      <c r="C2" s="3"/>
      <c r="D2" s="3"/>
      <c r="E2" s="3"/>
    </row>
    <row r="3" ht="30" customHeight="1" spans="1:5">
      <c r="A3" s="4" t="s">
        <v>40</v>
      </c>
      <c r="B3" s="5" t="s">
        <v>85</v>
      </c>
      <c r="C3" s="5"/>
      <c r="D3" s="4" t="s">
        <v>42</v>
      </c>
      <c r="E3" s="5" t="s">
        <v>86</v>
      </c>
    </row>
    <row r="4" ht="30" customHeight="1" spans="1:5">
      <c r="A4" s="4" t="s">
        <v>44</v>
      </c>
      <c r="B4" s="5" t="s">
        <v>87</v>
      </c>
      <c r="C4" s="5"/>
      <c r="D4" s="5"/>
      <c r="E4" s="5"/>
    </row>
    <row r="5" ht="30" customHeight="1" spans="1:5">
      <c r="A5" s="6" t="s">
        <v>6</v>
      </c>
      <c r="B5" s="5" t="s">
        <v>7</v>
      </c>
      <c r="C5" s="5"/>
      <c r="D5" s="5"/>
      <c r="E5" s="5"/>
    </row>
    <row r="6" ht="42" customHeight="1" spans="1:5">
      <c r="A6" s="6" t="s">
        <v>8</v>
      </c>
      <c r="B6" s="5" t="s">
        <v>46</v>
      </c>
      <c r="C6" s="5"/>
      <c r="D6" s="5"/>
      <c r="E6" s="5"/>
    </row>
    <row r="7" ht="30" customHeight="1" spans="1:5">
      <c r="A7" s="6" t="s">
        <v>47</v>
      </c>
      <c r="B7" s="5" t="s">
        <v>88</v>
      </c>
      <c r="C7" s="5"/>
      <c r="D7" s="5"/>
      <c r="E7" s="5"/>
    </row>
    <row r="8" ht="30" customHeight="1" spans="1:5">
      <c r="A8" s="3" t="s">
        <v>12</v>
      </c>
      <c r="B8" s="3"/>
      <c r="C8" s="3"/>
      <c r="D8" s="3"/>
      <c r="E8" s="3"/>
    </row>
    <row r="9" ht="41" customHeight="1" spans="1:5">
      <c r="A9" s="5" t="s">
        <v>13</v>
      </c>
      <c r="B9" s="5" t="s">
        <v>14</v>
      </c>
      <c r="C9" s="9" t="s">
        <v>15</v>
      </c>
      <c r="D9" s="9" t="s">
        <v>16</v>
      </c>
      <c r="E9" s="10"/>
    </row>
    <row r="10" ht="30" customHeight="1" spans="1:7">
      <c r="A10" s="4" t="s">
        <v>17</v>
      </c>
      <c r="B10" s="4" t="s">
        <v>18</v>
      </c>
      <c r="C10" s="11"/>
      <c r="D10" s="13"/>
      <c r="E10" s="10"/>
      <c r="F10" s="13"/>
      <c r="G10" s="10"/>
    </row>
    <row r="11" ht="30" customHeight="1" spans="1:5">
      <c r="A11" s="4"/>
      <c r="B11" s="4" t="s">
        <v>19</v>
      </c>
      <c r="C11" s="20"/>
      <c r="D11" s="13"/>
      <c r="E11" s="10"/>
    </row>
    <row r="12" ht="30" customHeight="1" spans="1:5">
      <c r="A12" s="4"/>
      <c r="B12" s="4" t="s">
        <v>20</v>
      </c>
      <c r="C12" s="20"/>
      <c r="D12" s="13"/>
      <c r="E12" s="10"/>
    </row>
    <row r="13" ht="35" customHeight="1" spans="1:5">
      <c r="A13" s="4"/>
      <c r="B13" s="4" t="s">
        <v>21</v>
      </c>
      <c r="C13" s="20"/>
      <c r="D13" s="13"/>
      <c r="E13" s="10"/>
    </row>
    <row r="14" ht="409" customHeight="1" spans="1:5">
      <c r="A14" s="4" t="s">
        <v>22</v>
      </c>
      <c r="B14" s="4" t="s">
        <v>23</v>
      </c>
      <c r="C14" s="14">
        <v>1.83</v>
      </c>
      <c r="D14" s="48" t="s">
        <v>89</v>
      </c>
      <c r="E14" s="49"/>
    </row>
    <row r="15" ht="42" customHeight="1" spans="1:5">
      <c r="A15" s="6" t="s">
        <v>24</v>
      </c>
      <c r="B15" s="4" t="s">
        <v>23</v>
      </c>
      <c r="C15" s="20"/>
      <c r="D15" s="13"/>
      <c r="E15" s="10"/>
    </row>
    <row r="16" ht="42" customHeight="1" spans="1:5">
      <c r="A16" s="4" t="s">
        <v>25</v>
      </c>
      <c r="B16" s="4" t="s">
        <v>23</v>
      </c>
      <c r="C16" s="4" t="s">
        <v>23</v>
      </c>
      <c r="D16" s="13"/>
      <c r="E16" s="10"/>
    </row>
    <row r="17" ht="104" customHeight="1" spans="1:5">
      <c r="A17" s="4" t="s">
        <v>26</v>
      </c>
      <c r="B17" s="4" t="s">
        <v>27</v>
      </c>
      <c r="C17" s="14">
        <v>0.24</v>
      </c>
      <c r="D17" s="50" t="s">
        <v>90</v>
      </c>
      <c r="E17" s="51"/>
    </row>
    <row r="18" ht="79" customHeight="1" spans="1:5">
      <c r="A18" s="4"/>
      <c r="B18" s="4" t="s">
        <v>28</v>
      </c>
      <c r="C18" s="14">
        <v>1</v>
      </c>
      <c r="D18" s="48" t="s">
        <v>91</v>
      </c>
      <c r="E18" s="49"/>
    </row>
    <row r="19" ht="119" customHeight="1" spans="1:5">
      <c r="A19" s="4"/>
      <c r="B19" s="4" t="s">
        <v>29</v>
      </c>
      <c r="C19" s="4" t="s">
        <v>23</v>
      </c>
      <c r="D19" s="13"/>
      <c r="E19" s="10"/>
    </row>
    <row r="20" ht="103" customHeight="1" spans="1:5">
      <c r="A20" s="4" t="s">
        <v>30</v>
      </c>
      <c r="B20" s="4" t="s">
        <v>23</v>
      </c>
      <c r="C20" s="11">
        <v>0.275</v>
      </c>
      <c r="D20" s="48" t="s">
        <v>92</v>
      </c>
      <c r="E20" s="49"/>
    </row>
    <row r="21" ht="30" customHeight="1" spans="1:5">
      <c r="A21" s="6" t="s">
        <v>31</v>
      </c>
      <c r="B21" s="4" t="s">
        <v>23</v>
      </c>
      <c r="C21" s="4" t="s">
        <v>23</v>
      </c>
      <c r="D21" s="13"/>
      <c r="E21" s="10"/>
    </row>
    <row r="22" ht="30" customHeight="1" spans="1:5">
      <c r="A22" s="6" t="s">
        <v>32</v>
      </c>
      <c r="B22" s="4" t="s">
        <v>23</v>
      </c>
      <c r="C22" s="4" t="s">
        <v>23</v>
      </c>
      <c r="D22" s="13"/>
      <c r="E22" s="10"/>
    </row>
    <row r="23" ht="42" customHeight="1" spans="1:5">
      <c r="A23" s="4" t="s">
        <v>33</v>
      </c>
      <c r="B23" s="4" t="s">
        <v>23</v>
      </c>
      <c r="C23" s="4" t="s">
        <v>23</v>
      </c>
      <c r="D23" s="13"/>
      <c r="E23" s="10"/>
    </row>
    <row r="24" ht="30" customHeight="1" spans="1:5">
      <c r="A24" s="4" t="s">
        <v>34</v>
      </c>
      <c r="B24" s="4" t="s">
        <v>23</v>
      </c>
      <c r="C24" s="4" t="s">
        <v>23</v>
      </c>
      <c r="D24" s="13"/>
      <c r="E24" s="10"/>
    </row>
    <row r="25" ht="30" customHeight="1" spans="1:5">
      <c r="A25" s="18" t="s">
        <v>35</v>
      </c>
      <c r="B25" s="4" t="s">
        <v>36</v>
      </c>
      <c r="C25" s="4" t="s">
        <v>23</v>
      </c>
      <c r="D25" s="13"/>
      <c r="E25" s="10"/>
    </row>
    <row r="26" ht="42" customHeight="1" spans="1:5">
      <c r="A26" s="19"/>
      <c r="B26" s="4" t="s">
        <v>37</v>
      </c>
      <c r="C26" s="4" t="s">
        <v>23</v>
      </c>
      <c r="D26" s="13"/>
      <c r="E26" s="10"/>
    </row>
    <row r="27" ht="30" customHeight="1" spans="1:5">
      <c r="A27" s="9" t="s">
        <v>38</v>
      </c>
      <c r="B27" s="10"/>
      <c r="C27" s="11">
        <v>3.35</v>
      </c>
      <c r="D27" s="13"/>
      <c r="E27" s="10"/>
    </row>
  </sheetData>
  <mergeCells count="32">
    <mergeCell ref="A1:E1"/>
    <mergeCell ref="A2:E2"/>
    <mergeCell ref="B3:C3"/>
    <mergeCell ref="B4:E4"/>
    <mergeCell ref="B5:E5"/>
    <mergeCell ref="B6:E6"/>
    <mergeCell ref="B7:E7"/>
    <mergeCell ref="A8:E8"/>
    <mergeCell ref="D9:E9"/>
    <mergeCell ref="D10:E10"/>
    <mergeCell ref="F10:G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A27:B27"/>
    <mergeCell ref="D27:E27"/>
    <mergeCell ref="A10:A13"/>
    <mergeCell ref="A17:A19"/>
    <mergeCell ref="A25:A26"/>
  </mergeCells>
  <pageMargins left="0.25" right="0.25" top="0.75" bottom="0.75" header="0.3" footer="0.3"/>
  <pageSetup paperSize="9" scale="88" fitToHeight="0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749992370372631"/>
    <pageSetUpPr fitToPage="1"/>
  </sheetPr>
  <dimension ref="A1:R27"/>
  <sheetViews>
    <sheetView showGridLines="0" zoomScale="91" zoomScaleNormal="91" workbookViewId="0">
      <selection activeCell="B3" sqref="B3:C3"/>
    </sheetView>
  </sheetViews>
  <sheetFormatPr defaultColWidth="9" defaultRowHeight="14"/>
  <cols>
    <col min="1" max="1" width="20.3333333333333" style="1" customWidth="1"/>
    <col min="2" max="2" width="15.3333333333333" style="1" customWidth="1"/>
    <col min="3" max="3" width="21.1666666666667" style="1" customWidth="1"/>
    <col min="4" max="4" width="11.1666666666667" style="1" customWidth="1"/>
    <col min="5" max="5" width="31.3333333333333" style="1" customWidth="1"/>
    <col min="6" max="16384" width="9" style="1"/>
  </cols>
  <sheetData>
    <row r="1" ht="39" customHeight="1" spans="1:18">
      <c r="A1" s="21" t="s">
        <v>39</v>
      </c>
      <c r="B1" s="21"/>
      <c r="C1" s="21"/>
      <c r="D1" s="21"/>
      <c r="E1" s="21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ht="30" customHeight="1" spans="1:18">
      <c r="A2" s="23" t="s">
        <v>1</v>
      </c>
      <c r="B2" s="23"/>
      <c r="C2" s="23"/>
      <c r="D2" s="23"/>
      <c r="E2" s="23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ht="30" customHeight="1" spans="1:18">
      <c r="A3" s="24" t="s">
        <v>40</v>
      </c>
      <c r="B3" s="25" t="s">
        <v>93</v>
      </c>
      <c r="C3" s="26"/>
      <c r="D3" s="24" t="s">
        <v>42</v>
      </c>
      <c r="E3" s="25" t="s">
        <v>94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ht="30" customHeight="1" spans="1:18">
      <c r="A4" s="24" t="s">
        <v>44</v>
      </c>
      <c r="B4" s="25" t="s">
        <v>95</v>
      </c>
      <c r="C4" s="26"/>
      <c r="D4" s="26"/>
      <c r="E4" s="26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ht="30" customHeight="1" spans="1:18">
      <c r="A5" s="27" t="s">
        <v>6</v>
      </c>
      <c r="B5" s="25" t="s">
        <v>7</v>
      </c>
      <c r="C5" s="26"/>
      <c r="D5" s="26"/>
      <c r="E5" s="26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ht="42" customHeight="1" spans="1:18">
      <c r="A6" s="27" t="s">
        <v>8</v>
      </c>
      <c r="B6" s="25" t="s">
        <v>46</v>
      </c>
      <c r="C6" s="26"/>
      <c r="D6" s="26"/>
      <c r="E6" s="26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ht="30" customHeight="1" spans="1:18">
      <c r="A7" s="27" t="s">
        <v>47</v>
      </c>
      <c r="B7" s="25" t="s">
        <v>96</v>
      </c>
      <c r="C7" s="26"/>
      <c r="D7" s="26"/>
      <c r="E7" s="26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ht="30" customHeight="1" spans="1:18">
      <c r="A8" s="23" t="s">
        <v>12</v>
      </c>
      <c r="B8" s="23"/>
      <c r="C8" s="23"/>
      <c r="D8" s="23"/>
      <c r="E8" s="23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</row>
    <row r="9" ht="55" customHeight="1" spans="1:18">
      <c r="A9" s="26" t="s">
        <v>13</v>
      </c>
      <c r="B9" s="26" t="s">
        <v>14</v>
      </c>
      <c r="C9" s="28" t="s">
        <v>15</v>
      </c>
      <c r="D9" s="28" t="s">
        <v>16</v>
      </c>
      <c r="E9" s="29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ht="30" customHeight="1" spans="1:18">
      <c r="A10" s="24" t="s">
        <v>17</v>
      </c>
      <c r="B10" s="24" t="s">
        <v>18</v>
      </c>
      <c r="C10" s="30"/>
      <c r="D10" s="31"/>
      <c r="E10" s="29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1" ht="30" customHeight="1" spans="1:18">
      <c r="A11" s="24"/>
      <c r="B11" s="24" t="s">
        <v>19</v>
      </c>
      <c r="C11" s="30"/>
      <c r="D11" s="31"/>
      <c r="E11" s="29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ht="30" customHeight="1" spans="1:18">
      <c r="A12" s="24"/>
      <c r="B12" s="24" t="s">
        <v>20</v>
      </c>
      <c r="C12" s="30"/>
      <c r="D12" s="31"/>
      <c r="E12" s="29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</row>
    <row r="13" ht="30" customHeight="1" spans="1:18">
      <c r="A13" s="24"/>
      <c r="B13" s="24" t="s">
        <v>21</v>
      </c>
      <c r="C13" s="30"/>
      <c r="D13" s="31"/>
      <c r="E13" s="29"/>
      <c r="F13" s="22"/>
      <c r="G13" s="22"/>
      <c r="H13" s="22"/>
      <c r="I13" s="22"/>
      <c r="J13" s="22"/>
      <c r="K13" s="37" t="s">
        <v>49</v>
      </c>
      <c r="L13" s="37" t="s">
        <v>50</v>
      </c>
      <c r="M13" s="37" t="s">
        <v>51</v>
      </c>
      <c r="N13" s="37" t="s">
        <v>52</v>
      </c>
      <c r="O13" s="22"/>
      <c r="P13" s="22"/>
      <c r="Q13" s="22"/>
      <c r="R13" s="22"/>
    </row>
    <row r="14" ht="30" customHeight="1" spans="1:18">
      <c r="A14" s="24" t="s">
        <v>22</v>
      </c>
      <c r="B14" s="24" t="s">
        <v>23</v>
      </c>
      <c r="C14" s="32"/>
      <c r="D14" s="31"/>
      <c r="E14" s="29"/>
      <c r="F14" s="22"/>
      <c r="G14" s="22"/>
      <c r="H14" s="22"/>
      <c r="I14" s="22"/>
      <c r="J14" s="22"/>
      <c r="K14" s="37" t="s">
        <v>97</v>
      </c>
      <c r="L14" s="37">
        <v>2000</v>
      </c>
      <c r="M14" s="37">
        <v>2000</v>
      </c>
      <c r="N14" s="37">
        <v>2000</v>
      </c>
      <c r="O14" s="22"/>
      <c r="P14" s="22"/>
      <c r="Q14" s="22"/>
      <c r="R14" s="22"/>
    </row>
    <row r="15" ht="42" customHeight="1" spans="1:18">
      <c r="A15" s="27" t="s">
        <v>24</v>
      </c>
      <c r="B15" s="24" t="s">
        <v>23</v>
      </c>
      <c r="C15" s="33">
        <f>SUM(L14,M14,N14,L15)/10000</f>
        <v>1.6</v>
      </c>
      <c r="D15" s="34" t="s">
        <v>98</v>
      </c>
      <c r="E15" s="35"/>
      <c r="F15" s="22"/>
      <c r="G15" s="22"/>
      <c r="H15" s="22"/>
      <c r="I15" s="22"/>
      <c r="J15" s="22"/>
      <c r="K15" s="37" t="s">
        <v>99</v>
      </c>
      <c r="L15" s="44">
        <v>10000</v>
      </c>
      <c r="M15" s="44"/>
      <c r="N15" s="44"/>
      <c r="O15" s="22"/>
      <c r="P15" s="22"/>
      <c r="Q15" s="22"/>
      <c r="R15" s="22"/>
    </row>
    <row r="16" ht="42" customHeight="1" spans="1:18">
      <c r="A16" s="24" t="s">
        <v>25</v>
      </c>
      <c r="B16" s="24" t="s">
        <v>23</v>
      </c>
      <c r="C16" s="24" t="s">
        <v>23</v>
      </c>
      <c r="D16" s="31"/>
      <c r="E16" s="29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ht="67" customHeight="1" spans="1:18">
      <c r="A17" s="24" t="s">
        <v>26</v>
      </c>
      <c r="B17" s="24" t="s">
        <v>27</v>
      </c>
      <c r="C17" s="33">
        <f>SUM(I18:K18)/10000</f>
        <v>0.0966</v>
      </c>
      <c r="D17" s="34" t="s">
        <v>100</v>
      </c>
      <c r="E17" s="35"/>
      <c r="F17" s="22"/>
      <c r="G17" s="36"/>
      <c r="H17" s="37" t="s">
        <v>49</v>
      </c>
      <c r="I17" s="37" t="s">
        <v>57</v>
      </c>
      <c r="J17" s="37" t="s">
        <v>58</v>
      </c>
      <c r="K17" s="37" t="s">
        <v>60</v>
      </c>
      <c r="L17" s="22"/>
      <c r="M17" s="22"/>
      <c r="N17" s="45" t="s">
        <v>73</v>
      </c>
      <c r="O17" s="37" t="s">
        <v>49</v>
      </c>
      <c r="P17" s="37" t="s">
        <v>57</v>
      </c>
      <c r="Q17" s="37" t="s">
        <v>58</v>
      </c>
      <c r="R17" s="37" t="s">
        <v>60</v>
      </c>
    </row>
    <row r="18" ht="30" customHeight="1" spans="1:18">
      <c r="A18" s="24"/>
      <c r="B18" s="24" t="s">
        <v>28</v>
      </c>
      <c r="C18" s="33">
        <v>1</v>
      </c>
      <c r="D18" s="38" t="s">
        <v>101</v>
      </c>
      <c r="E18" s="39"/>
      <c r="F18" s="22"/>
      <c r="G18" s="36"/>
      <c r="H18" s="37" t="s">
        <v>66</v>
      </c>
      <c r="I18" s="24">
        <v>322</v>
      </c>
      <c r="J18" s="24">
        <v>322</v>
      </c>
      <c r="K18" s="24">
        <v>322</v>
      </c>
      <c r="L18" s="22"/>
      <c r="M18" s="22"/>
      <c r="N18" s="46"/>
      <c r="O18" s="37" t="s">
        <v>67</v>
      </c>
      <c r="P18" s="37">
        <f>111*2</f>
        <v>222</v>
      </c>
      <c r="Q18" s="37">
        <f t="shared" ref="Q18:R18" si="0">111*2</f>
        <v>222</v>
      </c>
      <c r="R18" s="37">
        <f t="shared" si="0"/>
        <v>222</v>
      </c>
    </row>
    <row r="19" ht="68" customHeight="1" spans="1:18">
      <c r="A19" s="24"/>
      <c r="B19" s="24" t="s">
        <v>29</v>
      </c>
      <c r="C19" s="24" t="s">
        <v>23</v>
      </c>
      <c r="D19" s="31"/>
      <c r="E19" s="29"/>
      <c r="F19" s="22"/>
      <c r="G19" s="22"/>
      <c r="H19" s="22"/>
      <c r="I19" s="37" t="s">
        <v>68</v>
      </c>
      <c r="J19" s="37" t="s">
        <v>68</v>
      </c>
      <c r="K19" s="37" t="s">
        <v>68</v>
      </c>
      <c r="L19" s="22"/>
      <c r="M19" s="22"/>
      <c r="N19" s="47"/>
      <c r="O19" s="37" t="s">
        <v>70</v>
      </c>
      <c r="P19" s="37">
        <v>100</v>
      </c>
      <c r="Q19" s="37">
        <v>100</v>
      </c>
      <c r="R19" s="37">
        <v>100</v>
      </c>
    </row>
    <row r="20" ht="103" customHeight="1" spans="1:18">
      <c r="A20" s="24" t="s">
        <v>30</v>
      </c>
      <c r="B20" s="24" t="s">
        <v>23</v>
      </c>
      <c r="C20" s="40">
        <v>0.5</v>
      </c>
      <c r="D20" s="41" t="s">
        <v>71</v>
      </c>
      <c r="E20" s="39"/>
      <c r="F20" s="22"/>
      <c r="G20" s="36"/>
      <c r="H20" s="36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ht="30" customHeight="1" spans="1:18">
      <c r="A21" s="27" t="s">
        <v>31</v>
      </c>
      <c r="B21" s="24" t="s">
        <v>23</v>
      </c>
      <c r="C21" s="24" t="s">
        <v>23</v>
      </c>
      <c r="D21" s="31"/>
      <c r="E21" s="29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ht="30" customHeight="1" spans="1:18">
      <c r="A22" s="27" t="s">
        <v>32</v>
      </c>
      <c r="B22" s="24" t="s">
        <v>23</v>
      </c>
      <c r="C22" s="24" t="s">
        <v>23</v>
      </c>
      <c r="D22" s="31"/>
      <c r="E22" s="29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ht="42" customHeight="1" spans="1:18">
      <c r="A23" s="24" t="s">
        <v>33</v>
      </c>
      <c r="B23" s="24" t="s">
        <v>23</v>
      </c>
      <c r="C23" s="24" t="s">
        <v>23</v>
      </c>
      <c r="D23" s="31"/>
      <c r="E23" s="29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</row>
    <row r="24" ht="30" customHeight="1" spans="1:18">
      <c r="A24" s="24" t="s">
        <v>34</v>
      </c>
      <c r="B24" s="24" t="s">
        <v>23</v>
      </c>
      <c r="C24" s="24" t="s">
        <v>23</v>
      </c>
      <c r="D24" s="31"/>
      <c r="E24" s="29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ht="30" customHeight="1" spans="1:18">
      <c r="A25" s="42" t="s">
        <v>35</v>
      </c>
      <c r="B25" s="24" t="s">
        <v>36</v>
      </c>
      <c r="C25" s="24" t="s">
        <v>23</v>
      </c>
      <c r="D25" s="31"/>
      <c r="E25" s="29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ht="42" customHeight="1" spans="1:18">
      <c r="A26" s="43"/>
      <c r="B26" s="24" t="s">
        <v>37</v>
      </c>
      <c r="C26" s="24" t="s">
        <v>23</v>
      </c>
      <c r="D26" s="31"/>
      <c r="E26" s="29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ht="30" customHeight="1" spans="1:18">
      <c r="A27" s="28" t="s">
        <v>38</v>
      </c>
      <c r="B27" s="29"/>
      <c r="C27" s="33">
        <f>SUM(C10:C26)</f>
        <v>3.1966</v>
      </c>
      <c r="D27" s="31"/>
      <c r="E27" s="29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</row>
  </sheetData>
  <mergeCells count="33">
    <mergeCell ref="A1:E1"/>
    <mergeCell ref="A2:E2"/>
    <mergeCell ref="B3:C3"/>
    <mergeCell ref="B4:E4"/>
    <mergeCell ref="B5:E5"/>
    <mergeCell ref="B6:E6"/>
    <mergeCell ref="B7:E7"/>
    <mergeCell ref="A8:E8"/>
    <mergeCell ref="D9:E9"/>
    <mergeCell ref="D10:E10"/>
    <mergeCell ref="D11:E11"/>
    <mergeCell ref="D12:E12"/>
    <mergeCell ref="D13:E13"/>
    <mergeCell ref="D14:E14"/>
    <mergeCell ref="D15:E15"/>
    <mergeCell ref="L15:N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A27:B27"/>
    <mergeCell ref="D27:E27"/>
    <mergeCell ref="A10:A13"/>
    <mergeCell ref="A17:A19"/>
    <mergeCell ref="A25:A26"/>
    <mergeCell ref="N17:N19"/>
  </mergeCells>
  <pageMargins left="0.25" right="0.25" top="0.75" bottom="0.75" header="0.3" footer="0.3"/>
  <pageSetup paperSize="9" scale="88" fitToHeight="0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899990844447157"/>
    <pageSetUpPr fitToPage="1"/>
  </sheetPr>
  <dimension ref="A1:E27"/>
  <sheetViews>
    <sheetView showGridLines="0" tabSelected="1" zoomScale="125" zoomScaleNormal="125" topLeftCell="A22" workbookViewId="0">
      <selection activeCell="B6" sqref="B6:E6"/>
    </sheetView>
  </sheetViews>
  <sheetFormatPr defaultColWidth="9" defaultRowHeight="14" outlineLevelCol="4"/>
  <cols>
    <col min="1" max="1" width="20.3333333333333" style="1" customWidth="1"/>
    <col min="2" max="2" width="15.3333333333333" style="1" customWidth="1"/>
    <col min="3" max="3" width="21.1666666666667" style="1" customWidth="1"/>
    <col min="4" max="4" width="11.1666666666667" style="1" customWidth="1"/>
    <col min="5" max="5" width="31.3333333333333" style="1" customWidth="1"/>
    <col min="6" max="16384" width="9" style="1"/>
  </cols>
  <sheetData>
    <row r="1" ht="39" customHeight="1" spans="1:5">
      <c r="A1" s="2" t="s">
        <v>39</v>
      </c>
      <c r="B1" s="2"/>
      <c r="C1" s="2"/>
      <c r="D1" s="2"/>
      <c r="E1" s="2"/>
    </row>
    <row r="2" ht="30" customHeight="1" spans="1:5">
      <c r="A2" s="3" t="s">
        <v>1</v>
      </c>
      <c r="B2" s="3"/>
      <c r="C2" s="3"/>
      <c r="D2" s="3"/>
      <c r="E2" s="3"/>
    </row>
    <row r="3" ht="30" customHeight="1" spans="1:5">
      <c r="A3" s="4" t="s">
        <v>40</v>
      </c>
      <c r="B3" s="4" t="s">
        <v>102</v>
      </c>
      <c r="C3" s="4"/>
      <c r="D3" s="4" t="s">
        <v>42</v>
      </c>
      <c r="E3" s="5" t="s">
        <v>103</v>
      </c>
    </row>
    <row r="4" ht="30" customHeight="1" spans="1:5">
      <c r="A4" s="4" t="s">
        <v>44</v>
      </c>
      <c r="B4" s="5" t="s">
        <v>104</v>
      </c>
      <c r="C4" s="5"/>
      <c r="D4" s="5"/>
      <c r="E4" s="5"/>
    </row>
    <row r="5" ht="30" customHeight="1" spans="1:5">
      <c r="A5" s="6" t="s">
        <v>6</v>
      </c>
      <c r="B5" s="5" t="s">
        <v>7</v>
      </c>
      <c r="C5" s="5"/>
      <c r="D5" s="5"/>
      <c r="E5" s="5"/>
    </row>
    <row r="6" ht="42" customHeight="1" spans="1:5">
      <c r="A6" s="6" t="s">
        <v>8</v>
      </c>
      <c r="B6" s="7" t="s">
        <v>46</v>
      </c>
      <c r="C6" s="8"/>
      <c r="D6" s="8"/>
      <c r="E6" s="8"/>
    </row>
    <row r="7" ht="30" customHeight="1" spans="1:5">
      <c r="A7" s="6" t="s">
        <v>47</v>
      </c>
      <c r="B7" s="5" t="s">
        <v>105</v>
      </c>
      <c r="C7" s="5"/>
      <c r="D7" s="5"/>
      <c r="E7" s="5"/>
    </row>
    <row r="8" ht="30" customHeight="1" spans="1:5">
      <c r="A8" s="3" t="s">
        <v>12</v>
      </c>
      <c r="B8" s="3"/>
      <c r="C8" s="3"/>
      <c r="D8" s="3"/>
      <c r="E8" s="3"/>
    </row>
    <row r="9" ht="30" customHeight="1" spans="1:5">
      <c r="A9" s="5" t="s">
        <v>13</v>
      </c>
      <c r="B9" s="5" t="s">
        <v>14</v>
      </c>
      <c r="C9" s="9" t="s">
        <v>15</v>
      </c>
      <c r="D9" s="9" t="s">
        <v>16</v>
      </c>
      <c r="E9" s="10"/>
    </row>
    <row r="10" ht="30" customHeight="1" spans="1:5">
      <c r="A10" s="4" t="s">
        <v>17</v>
      </c>
      <c r="B10" s="4" t="s">
        <v>18</v>
      </c>
      <c r="C10" s="11">
        <v>0.5</v>
      </c>
      <c r="D10" s="12" t="s">
        <v>106</v>
      </c>
      <c r="E10" s="10"/>
    </row>
    <row r="11" ht="30" customHeight="1" spans="1:5">
      <c r="A11" s="4"/>
      <c r="B11" s="4" t="s">
        <v>19</v>
      </c>
      <c r="C11" s="11"/>
      <c r="D11" s="13"/>
      <c r="E11" s="10"/>
    </row>
    <row r="12" ht="30" customHeight="1" spans="1:5">
      <c r="A12" s="4"/>
      <c r="B12" s="4" t="s">
        <v>20</v>
      </c>
      <c r="C12" s="11"/>
      <c r="D12" s="13"/>
      <c r="E12" s="10"/>
    </row>
    <row r="13" ht="30" customHeight="1" spans="1:5">
      <c r="A13" s="4"/>
      <c r="B13" s="4" t="s">
        <v>21</v>
      </c>
      <c r="C13" s="11"/>
      <c r="D13" s="13"/>
      <c r="E13" s="10"/>
    </row>
    <row r="14" ht="30" customHeight="1" spans="1:5">
      <c r="A14" s="4" t="s">
        <v>22</v>
      </c>
      <c r="B14" s="4" t="s">
        <v>23</v>
      </c>
      <c r="C14" s="14">
        <v>0.5</v>
      </c>
      <c r="D14" s="12" t="s">
        <v>107</v>
      </c>
      <c r="E14" s="10"/>
    </row>
    <row r="15" ht="42" customHeight="1" spans="1:5">
      <c r="A15" s="6" t="s">
        <v>24</v>
      </c>
      <c r="B15" s="4" t="s">
        <v>23</v>
      </c>
      <c r="C15" s="11"/>
      <c r="D15" s="13"/>
      <c r="E15" s="10"/>
    </row>
    <row r="16" ht="42" customHeight="1" spans="1:5">
      <c r="A16" s="4" t="s">
        <v>25</v>
      </c>
      <c r="B16" s="4" t="s">
        <v>23</v>
      </c>
      <c r="C16" s="5" t="s">
        <v>23</v>
      </c>
      <c r="D16" s="13"/>
      <c r="E16" s="10"/>
    </row>
    <row r="17" ht="30" customHeight="1" spans="1:5">
      <c r="A17" s="4" t="s">
        <v>26</v>
      </c>
      <c r="B17" s="4" t="s">
        <v>27</v>
      </c>
      <c r="C17" s="15">
        <v>0.6</v>
      </c>
      <c r="D17" s="16" t="s">
        <v>108</v>
      </c>
      <c r="E17" s="17"/>
    </row>
    <row r="18" ht="30" customHeight="1" spans="1:5">
      <c r="A18" s="4"/>
      <c r="B18" s="4" t="s">
        <v>28</v>
      </c>
      <c r="C18" s="14">
        <v>1</v>
      </c>
      <c r="D18" s="13" t="s">
        <v>109</v>
      </c>
      <c r="E18" s="10"/>
    </row>
    <row r="19" ht="68" customHeight="1" spans="1:5">
      <c r="A19" s="4"/>
      <c r="B19" s="4" t="s">
        <v>29</v>
      </c>
      <c r="C19" s="5" t="s">
        <v>23</v>
      </c>
      <c r="D19" s="13"/>
      <c r="E19" s="10"/>
    </row>
    <row r="20" ht="103" customHeight="1" spans="1:5">
      <c r="A20" s="4" t="s">
        <v>30</v>
      </c>
      <c r="B20" s="4" t="s">
        <v>23</v>
      </c>
      <c r="C20" s="11">
        <v>0.3</v>
      </c>
      <c r="D20" s="13" t="s">
        <v>110</v>
      </c>
      <c r="E20" s="10"/>
    </row>
    <row r="21" ht="30" customHeight="1" spans="1:5">
      <c r="A21" s="6" t="s">
        <v>31</v>
      </c>
      <c r="B21" s="4" t="s">
        <v>23</v>
      </c>
      <c r="C21" s="4" t="s">
        <v>23</v>
      </c>
      <c r="D21" s="13"/>
      <c r="E21" s="10"/>
    </row>
    <row r="22" ht="30" customHeight="1" spans="1:5">
      <c r="A22" s="6" t="s">
        <v>32</v>
      </c>
      <c r="B22" s="4" t="s">
        <v>23</v>
      </c>
      <c r="C22" s="4" t="s">
        <v>23</v>
      </c>
      <c r="D22" s="13"/>
      <c r="E22" s="10"/>
    </row>
    <row r="23" ht="42" customHeight="1" spans="1:5">
      <c r="A23" s="4" t="s">
        <v>33</v>
      </c>
      <c r="B23" s="4" t="s">
        <v>23</v>
      </c>
      <c r="C23" s="4" t="s">
        <v>23</v>
      </c>
      <c r="D23" s="13"/>
      <c r="E23" s="10"/>
    </row>
    <row r="24" ht="30" customHeight="1" spans="1:5">
      <c r="A24" s="4" t="s">
        <v>34</v>
      </c>
      <c r="B24" s="4" t="s">
        <v>23</v>
      </c>
      <c r="C24" s="4" t="s">
        <v>23</v>
      </c>
      <c r="D24" s="13"/>
      <c r="E24" s="10"/>
    </row>
    <row r="25" ht="30" customHeight="1" spans="1:5">
      <c r="A25" s="18" t="s">
        <v>35</v>
      </c>
      <c r="B25" s="4" t="s">
        <v>36</v>
      </c>
      <c r="C25" s="4" t="s">
        <v>23</v>
      </c>
      <c r="D25" s="13"/>
      <c r="E25" s="10"/>
    </row>
    <row r="26" ht="42" customHeight="1" spans="1:5">
      <c r="A26" s="19"/>
      <c r="B26" s="4" t="s">
        <v>37</v>
      </c>
      <c r="C26" s="4" t="s">
        <v>23</v>
      </c>
      <c r="D26" s="13"/>
      <c r="E26" s="10"/>
    </row>
    <row r="27" ht="30" customHeight="1" spans="1:5">
      <c r="A27" s="9" t="s">
        <v>38</v>
      </c>
      <c r="B27" s="10"/>
      <c r="C27" s="20">
        <f>SUM(C10:C26)</f>
        <v>2.9</v>
      </c>
      <c r="D27" s="13"/>
      <c r="E27" s="10"/>
    </row>
  </sheetData>
  <mergeCells count="31">
    <mergeCell ref="A1:E1"/>
    <mergeCell ref="A2:E2"/>
    <mergeCell ref="B3:C3"/>
    <mergeCell ref="B4:E4"/>
    <mergeCell ref="B5:E5"/>
    <mergeCell ref="B6:E6"/>
    <mergeCell ref="B7:E7"/>
    <mergeCell ref="A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A27:B27"/>
    <mergeCell ref="D27:E27"/>
    <mergeCell ref="A10:A13"/>
    <mergeCell ref="A17:A19"/>
    <mergeCell ref="A25:A26"/>
  </mergeCells>
  <pageMargins left="0.25" right="0.25" top="0.75" bottom="0.75" header="0.3" footer="0.3"/>
  <pageSetup paperSize="9" scale="88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Group Budget</vt:lpstr>
      <vt:lpstr>Individual Budget - 林俊儒</vt:lpstr>
      <vt:lpstr>Individual Budget - 张书萌</vt:lpstr>
      <vt:lpstr>Individual Budget - 王子岩</vt:lpstr>
      <vt:lpstr>Individual Budget - 何雨蓬</vt:lpstr>
      <vt:lpstr>Individual Budget - 林悦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MJ-HUANG</cp:lastModifiedBy>
  <dcterms:created xsi:type="dcterms:W3CDTF">2015-06-05T18:19:00Z</dcterms:created>
  <dcterms:modified xsi:type="dcterms:W3CDTF">2023-12-10T14:47:32Z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0A589A5DF47A4E6FB560CDB5AFC57B0D_12</vt:lpwstr>
  </property>
  <property fmtid="{D5CDD505-2E9C-101B-9397-08002B2CF9AE}" pid="3" name="KSOProductBuildVer">
    <vt:lpwstr>2052-12.1.0.16120</vt:lpwstr>
  </property>
</Properties>
</file>