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Drive\FP\1_Formacion\Temario_DAM\Acceso a datos (145 horas)\UT1\Tarea\eclipse-workspace\lucas_torrijos_israel_AD01_Tarea\"/>
    </mc:Choice>
  </mc:AlternateContent>
  <xr:revisionPtr revIDLastSave="0" documentId="13_ncr:1_{36A4CE66-F1E0-44FB-BB2A-C4C1D626C3B2}" xr6:coauthVersionLast="47" xr6:coauthVersionMax="47" xr10:uidLastSave="{00000000-0000-0000-0000-000000000000}"/>
  <bookViews>
    <workbookView xWindow="-120" yWindow="-120" windowWidth="29040" windowHeight="15720" xr2:uid="{4F9B4B30-CA44-495B-A27F-1F5A9443B770}"/>
  </bookViews>
  <sheets>
    <sheet name="Hoja1" sheetId="1" r:id="rId1"/>
    <sheet name="Hoja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" l="1"/>
  <c r="M8" i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" i="2"/>
  <c r="D14" i="1"/>
  <c r="G26" i="1"/>
  <c r="D20" i="1"/>
  <c r="E14" i="1"/>
  <c r="G20" i="1"/>
  <c r="G14" i="1" l="1"/>
</calcChain>
</file>

<file path=xl/sharedStrings.xml><?xml version="1.0" encoding="utf-8"?>
<sst xmlns="http://schemas.openxmlformats.org/spreadsheetml/2006/main" count="109" uniqueCount="73">
  <si>
    <t>alumnos.dat</t>
  </si>
  <si>
    <t>Código alumno (int)</t>
  </si>
  <si>
    <t>Nombre (String 20 char)</t>
  </si>
  <si>
    <t>Curso (String 10 char)</t>
  </si>
  <si>
    <t>Nota media (Float)</t>
  </si>
  <si>
    <t>4 bytes</t>
  </si>
  <si>
    <t>Factor conversion</t>
  </si>
  <si>
    <t>1 carácter son 2 bytes</t>
  </si>
  <si>
    <t>pos = (clave - 1) * tamaño_registro</t>
  </si>
  <si>
    <t>asignaturas.dat</t>
  </si>
  <si>
    <t>Código asig (int)</t>
  </si>
  <si>
    <t>Nombre (String 15 char)</t>
  </si>
  <si>
    <t>Num alumnos (int)</t>
  </si>
  <si>
    <t>Suma de notas( Float)</t>
  </si>
  <si>
    <t>int</t>
  </si>
  <si>
    <t>float</t>
  </si>
  <si>
    <t>byte</t>
  </si>
  <si>
    <t>1 byte</t>
  </si>
  <si>
    <t>short</t>
  </si>
  <si>
    <t>char</t>
  </si>
  <si>
    <t>2 bytes</t>
  </si>
  <si>
    <t>long</t>
  </si>
  <si>
    <t>8 bytes</t>
  </si>
  <si>
    <t>double</t>
  </si>
  <si>
    <t>notas.dat</t>
  </si>
  <si>
    <t>Nota (Float)</t>
  </si>
  <si>
    <t>Cód_Alum</t>
  </si>
  <si>
    <t>Nombre</t>
  </si>
  <si>
    <t>Curso</t>
  </si>
  <si>
    <t>Nota_Media</t>
  </si>
  <si>
    <t>1ESO</t>
  </si>
  <si>
    <t>0.0</t>
  </si>
  <si>
    <t>2ESO</t>
  </si>
  <si>
    <t>3ESO</t>
  </si>
  <si>
    <t xml:space="preserve">Alicia García </t>
  </si>
  <si>
    <t>Ana Isabel Marín</t>
  </si>
  <si>
    <t>Ana María Roldán</t>
  </si>
  <si>
    <t xml:space="preserve">Tomás Valverde </t>
  </si>
  <si>
    <t xml:space="preserve">Arturo Gil </t>
  </si>
  <si>
    <t xml:space="preserve">Pedro Ramos </t>
  </si>
  <si>
    <t xml:space="preserve">Pablo Almeida </t>
  </si>
  <si>
    <t>Juan Manuel López</t>
  </si>
  <si>
    <t xml:space="preserve">Fernando Albricio </t>
  </si>
  <si>
    <t xml:space="preserve">María Casado </t>
  </si>
  <si>
    <t xml:space="preserve">Cód Asig </t>
  </si>
  <si>
    <t xml:space="preserve">Nombre </t>
  </si>
  <si>
    <t xml:space="preserve">Num alumnos </t>
  </si>
  <si>
    <t xml:space="preserve">Suma de Notas </t>
  </si>
  <si>
    <t>Tecnologías</t>
  </si>
  <si>
    <t>Plástica</t>
  </si>
  <si>
    <t>Filosofía</t>
  </si>
  <si>
    <t>Digitalización</t>
  </si>
  <si>
    <t>Matemáticas I</t>
  </si>
  <si>
    <t>Matemáticas II</t>
  </si>
  <si>
    <t>Nota</t>
  </si>
  <si>
    <t>Cód Alumno</t>
  </si>
  <si>
    <t>Cód Asig</t>
  </si>
  <si>
    <t>Nombre alum</t>
  </si>
  <si>
    <t>Nombre asig</t>
  </si>
  <si>
    <t>Etiquetas de fila</t>
  </si>
  <si>
    <t>Total general</t>
  </si>
  <si>
    <t>Cuenta de Cód Alumno</t>
  </si>
  <si>
    <t>(Varios elementos)</t>
  </si>
  <si>
    <t>Suma de Nota</t>
  </si>
  <si>
    <t>Promedio de Nota2</t>
  </si>
  <si>
    <t>bytes</t>
  </si>
  <si>
    <t>bytes son</t>
  </si>
  <si>
    <t>car</t>
  </si>
  <si>
    <t>caracteres</t>
  </si>
  <si>
    <t>caracteres son</t>
  </si>
  <si>
    <t>BASE0</t>
  </si>
  <si>
    <t>BASE1</t>
  </si>
  <si>
    <t>pos = (clave) * tamaño_registro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</si>
</sst>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&quot;bytes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1" xfId="0" applyFont="1" applyBorder="1" applyAlignment="1">
      <alignment vertical="center"/>
    </xf>
    <xf numFmtId="0" fontId="0" fillId="0" borderId="0" xfId="0" applyNumberFormat="1"/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1" fillId="0" borderId="1" xfId="0" applyFont="1" applyBorder="1"/>
    <xf numFmtId="0" fontId="1" fillId="0" borderId="1" xfId="0" applyFont="1" applyBorder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ra" refreshedDate="45220.800179745369" createdVersion="7" refreshedVersion="7" minRefreshableVersion="3" recordCount="28" xr:uid="{099CEA7D-6B9F-4ACF-876F-91580F2FA31E}">
  <cacheSource type="worksheet">
    <worksheetSource ref="K1:O29" sheet="Hoja2"/>
  </cacheSource>
  <cacheFields count="5">
    <cacheField name="Cód Alumno" numFmtId="0">
      <sharedItems containsString="0" containsBlank="1" containsNumber="1" containsInteger="1" minValue="1" maxValue="222"/>
    </cacheField>
    <cacheField name="Nombre alum" numFmtId="0">
      <sharedItems containsBlank="1" count="12">
        <s v="Ana Isabel Marín"/>
        <s v="María Casado "/>
        <s v="Pablo Almeida "/>
        <s v="Ana María Roldán"/>
        <s v="Juan Manuel López"/>
        <s v="Arturo Gil "/>
        <s v="Tomás Valverde "/>
        <s v="Alicia García "/>
        <s v="Fernando Albricio "/>
        <s v="Pedro Ramos "/>
        <s v=""/>
        <m/>
      </sharedItems>
    </cacheField>
    <cacheField name="Cód Asig" numFmtId="0">
      <sharedItems containsSemiMixedTypes="0" containsString="0" containsNumber="1" containsInteger="1" minValue="1" maxValue="345"/>
    </cacheField>
    <cacheField name="Nombre asig" numFmtId="0">
      <sharedItems count="7">
        <s v="Tecnologías"/>
        <s v="Matemáticas I"/>
        <s v=""/>
        <s v="Filosofía"/>
        <s v="Matemáticas II"/>
        <s v="Plástica"/>
        <s v="Digitalización"/>
      </sharedItems>
    </cacheField>
    <cacheField name="Nota" numFmtId="0">
      <sharedItems containsSemiMixedTypes="0" containsString="0" containsNumber="1" minValue="0" maxValue="9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2"/>
    <x v="0"/>
    <n v="1"/>
    <x v="0"/>
    <n v="7.5"/>
  </r>
  <r>
    <n v="23"/>
    <x v="1"/>
    <n v="1"/>
    <x v="0"/>
    <n v="6"/>
  </r>
  <r>
    <n v="14"/>
    <x v="2"/>
    <n v="1"/>
    <x v="0"/>
    <n v="3"/>
  </r>
  <r>
    <n v="5"/>
    <x v="3"/>
    <n v="1"/>
    <x v="0"/>
    <n v="8"/>
  </r>
  <r>
    <n v="18"/>
    <x v="4"/>
    <n v="1"/>
    <x v="0"/>
    <n v="9"/>
  </r>
  <r>
    <n v="7"/>
    <x v="5"/>
    <n v="4"/>
    <x v="1"/>
    <n v="7.8"/>
  </r>
  <r>
    <n v="6"/>
    <x v="6"/>
    <n v="4"/>
    <x v="1"/>
    <n v="6"/>
  </r>
  <r>
    <n v="1"/>
    <x v="7"/>
    <n v="4"/>
    <x v="1"/>
    <n v="3.7"/>
  </r>
  <r>
    <n v="5"/>
    <x v="3"/>
    <n v="4"/>
    <x v="1"/>
    <n v="7"/>
  </r>
  <r>
    <n v="20"/>
    <x v="8"/>
    <n v="4"/>
    <x v="1"/>
    <n v="7.6"/>
  </r>
  <r>
    <n v="10"/>
    <x v="9"/>
    <n v="111"/>
    <x v="2"/>
    <n v="7"/>
  </r>
  <r>
    <n v="1"/>
    <x v="7"/>
    <n v="10"/>
    <x v="3"/>
    <n v="5"/>
  </r>
  <r>
    <n v="2"/>
    <x v="0"/>
    <n v="10"/>
    <x v="3"/>
    <n v="8"/>
  </r>
  <r>
    <n v="5"/>
    <x v="3"/>
    <n v="10"/>
    <x v="3"/>
    <n v="7.6"/>
  </r>
  <r>
    <n v="155"/>
    <x v="10"/>
    <n v="10"/>
    <x v="3"/>
    <n v="7.6"/>
  </r>
  <r>
    <n v="222"/>
    <x v="10"/>
    <n v="345"/>
    <x v="2"/>
    <n v="7"/>
  </r>
  <r>
    <n v="20"/>
    <x v="8"/>
    <n v="6"/>
    <x v="4"/>
    <n v="7.8"/>
  </r>
  <r>
    <n v="23"/>
    <x v="1"/>
    <n v="6"/>
    <x v="4"/>
    <n v="6"/>
  </r>
  <r>
    <n v="2"/>
    <x v="0"/>
    <n v="6"/>
    <x v="4"/>
    <n v="3.7"/>
  </r>
  <r>
    <n v="10"/>
    <x v="9"/>
    <n v="120"/>
    <x v="2"/>
    <n v="7"/>
  </r>
  <r>
    <n v="5"/>
    <x v="3"/>
    <n v="6"/>
    <x v="4"/>
    <n v="7"/>
  </r>
  <r>
    <n v="14"/>
    <x v="2"/>
    <n v="6"/>
    <x v="4"/>
    <n v="7.6"/>
  </r>
  <r>
    <n v="100"/>
    <x v="10"/>
    <n v="6"/>
    <x v="4"/>
    <n v="7"/>
  </r>
  <r>
    <n v="23"/>
    <x v="1"/>
    <n v="8"/>
    <x v="5"/>
    <n v="8.5"/>
  </r>
  <r>
    <n v="20"/>
    <x v="8"/>
    <n v="8"/>
    <x v="5"/>
    <n v="9.5"/>
  </r>
  <r>
    <n v="2"/>
    <x v="0"/>
    <n v="8"/>
    <x v="5"/>
    <n v="7.8"/>
  </r>
  <r>
    <n v="200"/>
    <x v="10"/>
    <n v="120"/>
    <x v="2"/>
    <n v="7"/>
  </r>
  <r>
    <m/>
    <x v="11"/>
    <n v="12"/>
    <x v="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F3E78A-CA9A-4E47-A4AB-0C4E7F455C32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R3:U10" firstHeaderRow="0" firstDataRow="1" firstDataCol="1" rowPageCount="1" colPageCount="1"/>
  <pivotFields count="5">
    <pivotField dataField="1" showAll="0"/>
    <pivotField axis="axisPage" multipleItemSelectionAllowed="1" showAll="0">
      <items count="13">
        <item h="1" x="10"/>
        <item x="7"/>
        <item x="0"/>
        <item x="3"/>
        <item x="5"/>
        <item x="8"/>
        <item x="4"/>
        <item x="1"/>
        <item x="2"/>
        <item x="9"/>
        <item x="6"/>
        <item x="11"/>
        <item t="default"/>
      </items>
    </pivotField>
    <pivotField showAll="0"/>
    <pivotField axis="axisRow" showAll="0">
      <items count="8">
        <item h="1" x="2"/>
        <item x="3"/>
        <item x="1"/>
        <item x="4"/>
        <item x="5"/>
        <item x="0"/>
        <item x="6"/>
        <item t="default"/>
      </items>
    </pivotField>
    <pivotField dataField="1" showAll="0"/>
  </pivotFields>
  <rowFields count="1">
    <field x="3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Cuenta de Cód Alumno" fld="0" subtotal="count" baseField="3" baseItem="4"/>
    <dataField name="Suma de Nota" fld="4" baseField="3" baseItem="4"/>
    <dataField name="Promedio de Nota2" fld="4" subtotal="average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DCD6E-DD55-4552-9CEF-A85D62FB686C}">
  <dimension ref="A2:N26"/>
  <sheetViews>
    <sheetView showGridLines="0" tabSelected="1" workbookViewId="0">
      <selection activeCell="C8" sqref="C8"/>
    </sheetView>
  </sheetViews>
  <sheetFormatPr baseColWidth="10" defaultRowHeight="16.5" x14ac:dyDescent="0.3"/>
  <cols>
    <col min="1" max="1" width="11.42578125" style="1"/>
    <col min="2" max="2" width="20.140625" style="1" bestFit="1" customWidth="1"/>
    <col min="3" max="3" width="24.28515625" style="1" bestFit="1" customWidth="1"/>
    <col min="4" max="4" width="25.5703125" style="1" bestFit="1" customWidth="1"/>
    <col min="5" max="5" width="23.140625" style="1" bestFit="1" customWidth="1"/>
    <col min="6" max="6" width="23.5703125" style="1" bestFit="1" customWidth="1"/>
    <col min="7" max="7" width="16.5703125" style="1" customWidth="1"/>
    <col min="8" max="8" width="11.42578125" style="1"/>
    <col min="9" max="9" width="2.7109375" style="1" customWidth="1"/>
    <col min="10" max="10" width="8.85546875" style="1" customWidth="1"/>
    <col min="11" max="11" width="8.42578125" style="1" customWidth="1"/>
    <col min="12" max="12" width="17.42578125" style="1" customWidth="1"/>
    <col min="13" max="13" width="8.5703125" style="1" customWidth="1"/>
    <col min="14" max="14" width="16.28515625" style="1" customWidth="1"/>
    <col min="15" max="16384" width="11.42578125" style="1"/>
  </cols>
  <sheetData>
    <row r="2" spans="1:14" x14ac:dyDescent="0.3">
      <c r="C2" s="1" t="s">
        <v>7</v>
      </c>
      <c r="E2" s="6" t="s">
        <v>16</v>
      </c>
      <c r="F2" s="1" t="s">
        <v>17</v>
      </c>
    </row>
    <row r="3" spans="1:14" x14ac:dyDescent="0.3">
      <c r="B3" s="1" t="s">
        <v>6</v>
      </c>
      <c r="C3" s="1">
        <v>2</v>
      </c>
      <c r="E3" s="6" t="s">
        <v>18</v>
      </c>
      <c r="F3" s="1" t="s">
        <v>20</v>
      </c>
    </row>
    <row r="4" spans="1:14" x14ac:dyDescent="0.3">
      <c r="E4" s="6" t="s">
        <v>19</v>
      </c>
      <c r="F4" s="1" t="s">
        <v>20</v>
      </c>
    </row>
    <row r="5" spans="1:14" x14ac:dyDescent="0.3">
      <c r="A5" s="1" t="s">
        <v>70</v>
      </c>
      <c r="B5" s="17" t="s">
        <v>8</v>
      </c>
      <c r="C5" s="17"/>
      <c r="E5" s="7" t="s">
        <v>14</v>
      </c>
      <c r="F5" s="8" t="s">
        <v>5</v>
      </c>
    </row>
    <row r="6" spans="1:14" x14ac:dyDescent="0.3">
      <c r="A6" s="1" t="s">
        <v>71</v>
      </c>
      <c r="B6" s="17" t="s">
        <v>72</v>
      </c>
      <c r="C6" s="17"/>
      <c r="E6" s="7" t="s">
        <v>15</v>
      </c>
      <c r="F6" s="8" t="s">
        <v>5</v>
      </c>
    </row>
    <row r="7" spans="1:14" x14ac:dyDescent="0.3">
      <c r="E7" s="7" t="s">
        <v>21</v>
      </c>
      <c r="F7" s="8" t="s">
        <v>22</v>
      </c>
    </row>
    <row r="8" spans="1:14" x14ac:dyDescent="0.3">
      <c r="E8" s="7" t="s">
        <v>23</v>
      </c>
      <c r="F8" s="8" t="s">
        <v>22</v>
      </c>
      <c r="I8" s="1">
        <v>1</v>
      </c>
      <c r="J8" s="1" t="s">
        <v>67</v>
      </c>
      <c r="K8" s="16">
        <v>30</v>
      </c>
      <c r="L8" s="1" t="s">
        <v>66</v>
      </c>
      <c r="M8" s="16">
        <f>IFERROR((I9*K8)/I8,"")</f>
        <v>60</v>
      </c>
      <c r="N8" s="1" t="s">
        <v>68</v>
      </c>
    </row>
    <row r="9" spans="1:14" x14ac:dyDescent="0.3">
      <c r="E9" s="7"/>
      <c r="F9" s="8"/>
      <c r="I9" s="1">
        <v>2</v>
      </c>
      <c r="J9" s="1" t="s">
        <v>65</v>
      </c>
      <c r="K9" s="16">
        <v>60</v>
      </c>
      <c r="L9" s="1" t="s">
        <v>69</v>
      </c>
      <c r="M9" s="16">
        <f>(K9*I8)/I9</f>
        <v>30</v>
      </c>
      <c r="N9" s="1" t="s">
        <v>65</v>
      </c>
    </row>
    <row r="10" spans="1:14" x14ac:dyDescent="0.3">
      <c r="B10" s="2" t="s">
        <v>0</v>
      </c>
    </row>
    <row r="11" spans="1:14" x14ac:dyDescent="0.3">
      <c r="C11" s="9">
        <v>1</v>
      </c>
      <c r="D11" s="3">
        <v>20</v>
      </c>
      <c r="E11" s="3">
        <v>10</v>
      </c>
      <c r="F11" s="9">
        <v>1</v>
      </c>
    </row>
    <row r="12" spans="1:14" ht="33" customHeight="1" x14ac:dyDescent="0.3">
      <c r="C12" s="5" t="s">
        <v>1</v>
      </c>
      <c r="D12" s="5" t="s">
        <v>2</v>
      </c>
      <c r="E12" s="5" t="s">
        <v>3</v>
      </c>
      <c r="F12" s="5" t="s">
        <v>4</v>
      </c>
    </row>
    <row r="13" spans="1:14" ht="12.75" customHeight="1" x14ac:dyDescent="0.3"/>
    <row r="14" spans="1:14" x14ac:dyDescent="0.3">
      <c r="C14" s="4">
        <v>4</v>
      </c>
      <c r="D14" s="4">
        <f>D11*$C$3</f>
        <v>40</v>
      </c>
      <c r="E14" s="4">
        <f>E11*$C$3</f>
        <v>20</v>
      </c>
      <c r="F14" s="4">
        <v>4</v>
      </c>
      <c r="G14" s="4">
        <f>SUM(C14:F14)</f>
        <v>68</v>
      </c>
    </row>
    <row r="16" spans="1:14" x14ac:dyDescent="0.3">
      <c r="B16" s="2" t="s">
        <v>9</v>
      </c>
    </row>
    <row r="17" spans="2:7" x14ac:dyDescent="0.3">
      <c r="D17" s="3">
        <v>15</v>
      </c>
    </row>
    <row r="18" spans="2:7" ht="33" customHeight="1" x14ac:dyDescent="0.3">
      <c r="C18" s="5" t="s">
        <v>10</v>
      </c>
      <c r="D18" s="5" t="s">
        <v>11</v>
      </c>
      <c r="E18" s="5" t="s">
        <v>12</v>
      </c>
      <c r="F18" s="5" t="s">
        <v>13</v>
      </c>
    </row>
    <row r="20" spans="2:7" x14ac:dyDescent="0.3">
      <c r="C20" s="4">
        <v>4</v>
      </c>
      <c r="D20" s="4">
        <f>D17*$C$3</f>
        <v>30</v>
      </c>
      <c r="E20" s="4">
        <v>4</v>
      </c>
      <c r="F20" s="4">
        <v>4</v>
      </c>
      <c r="G20" s="4">
        <f>SUM(C20:F20)</f>
        <v>42</v>
      </c>
    </row>
    <row r="22" spans="2:7" x14ac:dyDescent="0.3">
      <c r="B22" s="2" t="s">
        <v>24</v>
      </c>
    </row>
    <row r="23" spans="2:7" x14ac:dyDescent="0.3">
      <c r="D23" s="3"/>
    </row>
    <row r="24" spans="2:7" ht="33" customHeight="1" x14ac:dyDescent="0.3">
      <c r="C24" s="5" t="s">
        <v>1</v>
      </c>
      <c r="D24" s="5" t="s">
        <v>10</v>
      </c>
      <c r="E24" s="5" t="s">
        <v>25</v>
      </c>
      <c r="F24"/>
    </row>
    <row r="26" spans="2:7" x14ac:dyDescent="0.3">
      <c r="C26" s="4">
        <v>4</v>
      </c>
      <c r="D26" s="4">
        <v>4</v>
      </c>
      <c r="E26" s="4">
        <v>4</v>
      </c>
      <c r="F26" s="4"/>
      <c r="G26" s="4">
        <f>SUM(C26:F26)</f>
        <v>12</v>
      </c>
    </row>
  </sheetData>
  <mergeCells count="2">
    <mergeCell ref="B5:C5"/>
    <mergeCell ref="B6:C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435CA-57C8-4165-83A1-09C9B34D710A}">
  <dimension ref="A1:U29"/>
  <sheetViews>
    <sheetView showGridLines="0" topLeftCell="E1" workbookViewId="0">
      <selection activeCell="K12" sqref="K12"/>
    </sheetView>
  </sheetViews>
  <sheetFormatPr baseColWidth="10" defaultRowHeight="15" x14ac:dyDescent="0.25"/>
  <cols>
    <col min="1" max="1" width="10.140625" bestFit="1" customWidth="1"/>
    <col min="2" max="2" width="24.140625" bestFit="1" customWidth="1"/>
    <col min="3" max="3" width="13.5703125" bestFit="1" customWidth="1"/>
    <col min="4" max="4" width="12.42578125" bestFit="1" customWidth="1"/>
    <col min="5" max="5" width="4.7109375" customWidth="1"/>
    <col min="6" max="6" width="11.28515625" bestFit="1" customWidth="1"/>
    <col min="7" max="7" width="18.28515625" bestFit="1" customWidth="1"/>
    <col min="8" max="8" width="14.7109375" bestFit="1" customWidth="1"/>
    <col min="9" max="9" width="17.140625" bestFit="1" customWidth="1"/>
    <col min="10" max="10" width="4.5703125" customWidth="1"/>
    <col min="11" max="11" width="12.85546875" bestFit="1" customWidth="1"/>
    <col min="12" max="12" width="24.5703125" hidden="1" customWidth="1"/>
    <col min="13" max="13" width="12.42578125" bestFit="1" customWidth="1"/>
    <col min="14" max="14" width="26.5703125" hidden="1" customWidth="1"/>
    <col min="15" max="15" width="8" customWidth="1"/>
    <col min="16" max="16" width="4.85546875" customWidth="1"/>
    <col min="17" max="17" width="4.28515625" customWidth="1"/>
    <col min="18" max="18" width="17.5703125" bestFit="1" customWidth="1"/>
    <col min="19" max="19" width="21.5703125" bestFit="1" customWidth="1"/>
    <col min="20" max="20" width="13.28515625" bestFit="1" customWidth="1"/>
    <col min="21" max="21" width="18.28515625" bestFit="1" customWidth="1"/>
    <col min="22" max="23" width="2" bestFit="1" customWidth="1"/>
    <col min="24" max="27" width="3" bestFit="1" customWidth="1"/>
    <col min="28" max="29" width="4" bestFit="1" customWidth="1"/>
    <col min="30" max="30" width="12.5703125" bestFit="1" customWidth="1"/>
  </cols>
  <sheetData>
    <row r="1" spans="1:21" x14ac:dyDescent="0.25">
      <c r="A1" s="12" t="s">
        <v>26</v>
      </c>
      <c r="B1" s="12" t="s">
        <v>27</v>
      </c>
      <c r="C1" s="12" t="s">
        <v>28</v>
      </c>
      <c r="D1" s="12" t="s">
        <v>29</v>
      </c>
      <c r="F1" s="12" t="s">
        <v>44</v>
      </c>
      <c r="G1" s="12" t="s">
        <v>45</v>
      </c>
      <c r="H1" s="12" t="s">
        <v>46</v>
      </c>
      <c r="I1" s="12" t="s">
        <v>47</v>
      </c>
      <c r="K1" s="12" t="s">
        <v>56</v>
      </c>
      <c r="L1" s="12" t="s">
        <v>58</v>
      </c>
      <c r="M1" s="12" t="s">
        <v>55</v>
      </c>
      <c r="N1" s="12" t="s">
        <v>57</v>
      </c>
      <c r="O1" s="12" t="s">
        <v>54</v>
      </c>
      <c r="R1" s="10" t="s">
        <v>57</v>
      </c>
      <c r="S1" t="s">
        <v>62</v>
      </c>
    </row>
    <row r="2" spans="1:21" x14ac:dyDescent="0.25">
      <c r="A2" s="12">
        <v>1</v>
      </c>
      <c r="B2" s="12" t="s">
        <v>34</v>
      </c>
      <c r="C2" s="12" t="s">
        <v>30</v>
      </c>
      <c r="D2" s="12" t="s">
        <v>31</v>
      </c>
      <c r="F2" s="12">
        <v>1</v>
      </c>
      <c r="G2" s="12" t="s">
        <v>48</v>
      </c>
      <c r="H2" s="12">
        <v>0</v>
      </c>
      <c r="I2" s="12" t="s">
        <v>31</v>
      </c>
      <c r="K2" s="12">
        <v>1</v>
      </c>
      <c r="L2" s="12" t="str">
        <f t="shared" ref="L2:L28" si="0">IFERROR(INDEX($F$2:$I$7,MATCH(K2,$F$2:$F$7,0),2),"")</f>
        <v>Tecnologías</v>
      </c>
      <c r="M2" s="12">
        <v>2</v>
      </c>
      <c r="N2" s="12" t="str">
        <f t="shared" ref="N2:N28" si="1">IFERROR(INDEX($A$2:$D$11,MATCH(M2,$A$2:$A$11,0),2),"")</f>
        <v>Ana Isabel Marín</v>
      </c>
      <c r="O2" s="12">
        <v>7.5</v>
      </c>
    </row>
    <row r="3" spans="1:21" x14ac:dyDescent="0.25">
      <c r="A3" s="12">
        <v>2</v>
      </c>
      <c r="B3" s="12" t="s">
        <v>35</v>
      </c>
      <c r="C3" s="12" t="s">
        <v>32</v>
      </c>
      <c r="D3" s="12" t="s">
        <v>31</v>
      </c>
      <c r="F3" s="12">
        <v>4</v>
      </c>
      <c r="G3" s="12" t="s">
        <v>52</v>
      </c>
      <c r="H3" s="12">
        <v>0</v>
      </c>
      <c r="I3" s="12" t="s">
        <v>31</v>
      </c>
      <c r="K3" s="12">
        <v>1</v>
      </c>
      <c r="L3" s="12" t="str">
        <f t="shared" si="0"/>
        <v>Tecnologías</v>
      </c>
      <c r="M3" s="12">
        <v>23</v>
      </c>
      <c r="N3" s="12" t="str">
        <f t="shared" si="1"/>
        <v xml:space="preserve">María Casado </v>
      </c>
      <c r="O3" s="12">
        <v>6</v>
      </c>
      <c r="R3" s="10" t="s">
        <v>59</v>
      </c>
      <c r="S3" t="s">
        <v>61</v>
      </c>
      <c r="T3" t="s">
        <v>63</v>
      </c>
      <c r="U3" t="s">
        <v>64</v>
      </c>
    </row>
    <row r="4" spans="1:21" x14ac:dyDescent="0.25">
      <c r="A4" s="12">
        <v>5</v>
      </c>
      <c r="B4" s="12" t="s">
        <v>36</v>
      </c>
      <c r="C4" s="12" t="s">
        <v>33</v>
      </c>
      <c r="D4" s="12" t="s">
        <v>31</v>
      </c>
      <c r="F4" s="12">
        <v>6</v>
      </c>
      <c r="G4" s="12" t="s">
        <v>53</v>
      </c>
      <c r="H4" s="12">
        <v>0</v>
      </c>
      <c r="I4" s="12" t="s">
        <v>31</v>
      </c>
      <c r="K4" s="12">
        <v>1</v>
      </c>
      <c r="L4" s="12" t="str">
        <f t="shared" si="0"/>
        <v>Tecnologías</v>
      </c>
      <c r="M4" s="12">
        <v>14</v>
      </c>
      <c r="N4" s="12" t="str">
        <f t="shared" si="1"/>
        <v xml:space="preserve">Pablo Almeida </v>
      </c>
      <c r="O4" s="12">
        <v>3</v>
      </c>
      <c r="R4" s="11" t="s">
        <v>50</v>
      </c>
      <c r="S4" s="13">
        <v>3</v>
      </c>
      <c r="T4" s="13">
        <v>20.6</v>
      </c>
      <c r="U4" s="13">
        <v>6.8666666666666671</v>
      </c>
    </row>
    <row r="5" spans="1:21" x14ac:dyDescent="0.25">
      <c r="A5" s="12">
        <v>6</v>
      </c>
      <c r="B5" s="12" t="s">
        <v>37</v>
      </c>
      <c r="C5" s="12" t="s">
        <v>30</v>
      </c>
      <c r="D5" s="12" t="s">
        <v>31</v>
      </c>
      <c r="F5" s="12">
        <v>8</v>
      </c>
      <c r="G5" s="12" t="s">
        <v>49</v>
      </c>
      <c r="H5" s="12">
        <v>0</v>
      </c>
      <c r="I5" s="12" t="s">
        <v>31</v>
      </c>
      <c r="K5" s="12">
        <v>1</v>
      </c>
      <c r="L5" s="12" t="str">
        <f t="shared" si="0"/>
        <v>Tecnologías</v>
      </c>
      <c r="M5" s="12">
        <v>5</v>
      </c>
      <c r="N5" s="12" t="str">
        <f t="shared" si="1"/>
        <v>Ana María Roldán</v>
      </c>
      <c r="O5" s="12">
        <v>8</v>
      </c>
      <c r="R5" s="11" t="s">
        <v>52</v>
      </c>
      <c r="S5" s="13">
        <v>5</v>
      </c>
      <c r="T5" s="13">
        <v>32.1</v>
      </c>
      <c r="U5" s="13">
        <v>6.42</v>
      </c>
    </row>
    <row r="6" spans="1:21" x14ac:dyDescent="0.25">
      <c r="A6" s="12">
        <v>7</v>
      </c>
      <c r="B6" s="12" t="s">
        <v>38</v>
      </c>
      <c r="C6" s="12" t="s">
        <v>30</v>
      </c>
      <c r="D6" s="12" t="s">
        <v>31</v>
      </c>
      <c r="F6" s="12">
        <v>10</v>
      </c>
      <c r="G6" s="12" t="s">
        <v>50</v>
      </c>
      <c r="H6" s="12">
        <v>0</v>
      </c>
      <c r="I6" s="12" t="s">
        <v>31</v>
      </c>
      <c r="K6" s="12">
        <v>1</v>
      </c>
      <c r="L6" s="12" t="str">
        <f t="shared" si="0"/>
        <v>Tecnologías</v>
      </c>
      <c r="M6" s="12">
        <v>18</v>
      </c>
      <c r="N6" s="12" t="str">
        <f t="shared" si="1"/>
        <v>Juan Manuel López</v>
      </c>
      <c r="O6" s="12">
        <v>9</v>
      </c>
      <c r="R6" s="11" t="s">
        <v>53</v>
      </c>
      <c r="S6" s="13">
        <v>5</v>
      </c>
      <c r="T6" s="13">
        <v>32.1</v>
      </c>
      <c r="U6" s="13">
        <v>6.42</v>
      </c>
    </row>
    <row r="7" spans="1:21" x14ac:dyDescent="0.25">
      <c r="A7" s="12">
        <v>10</v>
      </c>
      <c r="B7" s="12" t="s">
        <v>39</v>
      </c>
      <c r="C7" s="12" t="s">
        <v>32</v>
      </c>
      <c r="D7" s="12" t="s">
        <v>31</v>
      </c>
      <c r="F7" s="12">
        <v>12</v>
      </c>
      <c r="G7" s="12" t="s">
        <v>51</v>
      </c>
      <c r="H7" s="12">
        <v>0</v>
      </c>
      <c r="I7" s="12" t="s">
        <v>31</v>
      </c>
      <c r="K7" s="12">
        <v>4</v>
      </c>
      <c r="L7" s="12" t="str">
        <f t="shared" si="0"/>
        <v>Matemáticas I</v>
      </c>
      <c r="M7" s="12">
        <v>7</v>
      </c>
      <c r="N7" s="12" t="str">
        <f t="shared" si="1"/>
        <v xml:space="preserve">Arturo Gil </v>
      </c>
      <c r="O7" s="12">
        <v>7.8</v>
      </c>
      <c r="R7" s="11" t="s">
        <v>49</v>
      </c>
      <c r="S7" s="13">
        <v>3</v>
      </c>
      <c r="T7" s="13">
        <v>25.8</v>
      </c>
      <c r="U7" s="13">
        <v>8.6</v>
      </c>
    </row>
    <row r="8" spans="1:21" x14ac:dyDescent="0.25">
      <c r="A8" s="12">
        <v>14</v>
      </c>
      <c r="B8" s="12" t="s">
        <v>40</v>
      </c>
      <c r="C8" s="12" t="s">
        <v>33</v>
      </c>
      <c r="D8" s="12" t="s">
        <v>31</v>
      </c>
      <c r="K8" s="12">
        <v>4</v>
      </c>
      <c r="L8" s="12" t="str">
        <f t="shared" si="0"/>
        <v>Matemáticas I</v>
      </c>
      <c r="M8" s="12">
        <v>6</v>
      </c>
      <c r="N8" s="12" t="str">
        <f t="shared" si="1"/>
        <v xml:space="preserve">Tomás Valverde </v>
      </c>
      <c r="O8" s="12">
        <v>6</v>
      </c>
      <c r="R8" s="11" t="s">
        <v>48</v>
      </c>
      <c r="S8" s="13">
        <v>5</v>
      </c>
      <c r="T8" s="13">
        <v>33.5</v>
      </c>
      <c r="U8" s="13">
        <v>6.7</v>
      </c>
    </row>
    <row r="9" spans="1:21" x14ac:dyDescent="0.25">
      <c r="A9" s="12">
        <v>18</v>
      </c>
      <c r="B9" s="12" t="s">
        <v>41</v>
      </c>
      <c r="C9" s="12" t="s">
        <v>33</v>
      </c>
      <c r="D9" s="12" t="s">
        <v>31</v>
      </c>
      <c r="K9" s="12">
        <v>4</v>
      </c>
      <c r="L9" s="12" t="str">
        <f t="shared" si="0"/>
        <v>Matemáticas I</v>
      </c>
      <c r="M9" s="12">
        <v>1</v>
      </c>
      <c r="N9" s="12" t="str">
        <f t="shared" si="1"/>
        <v xml:space="preserve">Alicia García </v>
      </c>
      <c r="O9" s="12">
        <v>3.7</v>
      </c>
      <c r="R9" s="11" t="s">
        <v>51</v>
      </c>
      <c r="S9" s="13"/>
      <c r="T9" s="13">
        <v>0</v>
      </c>
      <c r="U9" s="13">
        <v>0</v>
      </c>
    </row>
    <row r="10" spans="1:21" x14ac:dyDescent="0.25">
      <c r="A10" s="12">
        <v>20</v>
      </c>
      <c r="B10" s="12" t="s">
        <v>42</v>
      </c>
      <c r="C10" s="12" t="s">
        <v>32</v>
      </c>
      <c r="D10" s="12" t="s">
        <v>31</v>
      </c>
      <c r="K10" s="12">
        <v>4</v>
      </c>
      <c r="L10" s="12" t="str">
        <f t="shared" si="0"/>
        <v>Matemáticas I</v>
      </c>
      <c r="M10" s="12">
        <v>5</v>
      </c>
      <c r="N10" s="12" t="str">
        <f t="shared" si="1"/>
        <v>Ana María Roldán</v>
      </c>
      <c r="O10" s="12">
        <v>7</v>
      </c>
      <c r="R10" s="11" t="s">
        <v>60</v>
      </c>
      <c r="S10" s="13">
        <v>21</v>
      </c>
      <c r="T10" s="13">
        <v>144.1</v>
      </c>
      <c r="U10" s="13">
        <v>6.55</v>
      </c>
    </row>
    <row r="11" spans="1:21" x14ac:dyDescent="0.25">
      <c r="A11" s="12">
        <v>23</v>
      </c>
      <c r="B11" s="12" t="s">
        <v>43</v>
      </c>
      <c r="C11" s="12" t="s">
        <v>32</v>
      </c>
      <c r="D11" s="12" t="s">
        <v>31</v>
      </c>
      <c r="K11" s="12">
        <v>4</v>
      </c>
      <c r="L11" s="12" t="str">
        <f t="shared" si="0"/>
        <v>Matemáticas I</v>
      </c>
      <c r="M11" s="12">
        <v>20</v>
      </c>
      <c r="N11" s="12" t="str">
        <f t="shared" si="1"/>
        <v xml:space="preserve">Fernando Albricio </v>
      </c>
      <c r="O11" s="12">
        <v>7.6</v>
      </c>
    </row>
    <row r="12" spans="1:21" x14ac:dyDescent="0.25">
      <c r="K12" s="14">
        <v>111</v>
      </c>
      <c r="L12" s="14" t="str">
        <f t="shared" si="0"/>
        <v/>
      </c>
      <c r="M12" s="14">
        <v>10</v>
      </c>
      <c r="N12" s="14" t="str">
        <f t="shared" si="1"/>
        <v xml:space="preserve">Pedro Ramos </v>
      </c>
      <c r="O12" s="14">
        <v>7</v>
      </c>
    </row>
    <row r="13" spans="1:21" x14ac:dyDescent="0.25">
      <c r="K13" s="12">
        <v>10</v>
      </c>
      <c r="L13" s="12" t="str">
        <f t="shared" si="0"/>
        <v>Filosofía</v>
      </c>
      <c r="M13" s="12">
        <v>1</v>
      </c>
      <c r="N13" s="12" t="str">
        <f t="shared" si="1"/>
        <v xml:space="preserve">Alicia García </v>
      </c>
      <c r="O13" s="12">
        <v>5</v>
      </c>
    </row>
    <row r="14" spans="1:21" x14ac:dyDescent="0.25">
      <c r="K14" s="12">
        <v>10</v>
      </c>
      <c r="L14" s="12" t="str">
        <f t="shared" si="0"/>
        <v>Filosofía</v>
      </c>
      <c r="M14" s="12">
        <v>2</v>
      </c>
      <c r="N14" s="12" t="str">
        <f t="shared" si="1"/>
        <v>Ana Isabel Marín</v>
      </c>
      <c r="O14" s="12">
        <v>8</v>
      </c>
    </row>
    <row r="15" spans="1:21" x14ac:dyDescent="0.25">
      <c r="K15" s="12">
        <v>10</v>
      </c>
      <c r="L15" s="12" t="str">
        <f t="shared" si="0"/>
        <v>Filosofía</v>
      </c>
      <c r="M15" s="12">
        <v>5</v>
      </c>
      <c r="N15" s="12" t="str">
        <f t="shared" si="1"/>
        <v>Ana María Roldán</v>
      </c>
      <c r="O15" s="12">
        <v>7.6</v>
      </c>
    </row>
    <row r="16" spans="1:21" x14ac:dyDescent="0.25">
      <c r="K16" s="14">
        <v>10</v>
      </c>
      <c r="L16" s="14" t="str">
        <f t="shared" si="0"/>
        <v>Filosofía</v>
      </c>
      <c r="M16" s="14">
        <v>155</v>
      </c>
      <c r="N16" s="14" t="str">
        <f t="shared" si="1"/>
        <v/>
      </c>
      <c r="O16" s="14">
        <v>7.6</v>
      </c>
    </row>
    <row r="17" spans="11:16" x14ac:dyDescent="0.25">
      <c r="K17" s="14">
        <v>345</v>
      </c>
      <c r="L17" s="14" t="str">
        <f t="shared" si="0"/>
        <v/>
      </c>
      <c r="M17" s="14">
        <v>222</v>
      </c>
      <c r="N17" s="14" t="str">
        <f t="shared" si="1"/>
        <v/>
      </c>
      <c r="O17" s="14">
        <v>7</v>
      </c>
    </row>
    <row r="18" spans="11:16" x14ac:dyDescent="0.25">
      <c r="K18" s="12">
        <v>6</v>
      </c>
      <c r="L18" s="12" t="str">
        <f t="shared" si="0"/>
        <v>Matemáticas II</v>
      </c>
      <c r="M18" s="12">
        <v>20</v>
      </c>
      <c r="N18" s="12" t="str">
        <f t="shared" si="1"/>
        <v xml:space="preserve">Fernando Albricio </v>
      </c>
      <c r="O18" s="12">
        <v>7.8</v>
      </c>
    </row>
    <row r="19" spans="11:16" x14ac:dyDescent="0.25">
      <c r="K19" s="12">
        <v>6</v>
      </c>
      <c r="L19" s="12" t="str">
        <f t="shared" si="0"/>
        <v>Matemáticas II</v>
      </c>
      <c r="M19" s="12">
        <v>23</v>
      </c>
      <c r="N19" s="12" t="str">
        <f t="shared" si="1"/>
        <v xml:space="preserve">María Casado </v>
      </c>
      <c r="O19" s="12">
        <v>6</v>
      </c>
    </row>
    <row r="20" spans="11:16" x14ac:dyDescent="0.25">
      <c r="K20" s="12">
        <v>6</v>
      </c>
      <c r="L20" s="12" t="str">
        <f t="shared" si="0"/>
        <v>Matemáticas II</v>
      </c>
      <c r="M20" s="12">
        <v>2</v>
      </c>
      <c r="N20" s="12" t="str">
        <f t="shared" si="1"/>
        <v>Ana Isabel Marín</v>
      </c>
      <c r="O20" s="12">
        <v>3.7</v>
      </c>
    </row>
    <row r="21" spans="11:16" x14ac:dyDescent="0.25">
      <c r="K21" s="12">
        <v>120</v>
      </c>
      <c r="L21" s="12" t="str">
        <f t="shared" si="0"/>
        <v/>
      </c>
      <c r="M21" s="12">
        <v>10</v>
      </c>
      <c r="N21" s="12" t="str">
        <f t="shared" si="1"/>
        <v xml:space="preserve">Pedro Ramos </v>
      </c>
      <c r="O21" s="12">
        <v>7</v>
      </c>
    </row>
    <row r="22" spans="11:16" x14ac:dyDescent="0.25">
      <c r="K22" s="12">
        <v>6</v>
      </c>
      <c r="L22" s="12" t="str">
        <f t="shared" si="0"/>
        <v>Matemáticas II</v>
      </c>
      <c r="M22" s="12">
        <v>5</v>
      </c>
      <c r="N22" s="12" t="str">
        <f t="shared" si="1"/>
        <v>Ana María Roldán</v>
      </c>
      <c r="O22" s="12">
        <v>7</v>
      </c>
    </row>
    <row r="23" spans="11:16" x14ac:dyDescent="0.25">
      <c r="K23" s="12">
        <v>6</v>
      </c>
      <c r="L23" s="12" t="str">
        <f t="shared" si="0"/>
        <v>Matemáticas II</v>
      </c>
      <c r="M23" s="12">
        <v>14</v>
      </c>
      <c r="N23" s="12" t="str">
        <f t="shared" si="1"/>
        <v xml:space="preserve">Pablo Almeida </v>
      </c>
      <c r="O23" s="12">
        <v>7.6</v>
      </c>
    </row>
    <row r="24" spans="11:16" x14ac:dyDescent="0.25">
      <c r="K24" s="12">
        <v>6</v>
      </c>
      <c r="L24" s="12" t="str">
        <f t="shared" si="0"/>
        <v>Matemáticas II</v>
      </c>
      <c r="M24" s="12">
        <v>100</v>
      </c>
      <c r="N24" s="12" t="str">
        <f t="shared" si="1"/>
        <v/>
      </c>
      <c r="O24" s="12">
        <v>7</v>
      </c>
    </row>
    <row r="25" spans="11:16" x14ac:dyDescent="0.25">
      <c r="K25" s="12">
        <v>8</v>
      </c>
      <c r="L25" s="12" t="str">
        <f t="shared" si="0"/>
        <v>Plástica</v>
      </c>
      <c r="M25" s="12">
        <v>23</v>
      </c>
      <c r="N25" s="12" t="str">
        <f t="shared" si="1"/>
        <v xml:space="preserve">María Casado </v>
      </c>
      <c r="O25" s="12">
        <v>8.5</v>
      </c>
    </row>
    <row r="26" spans="11:16" x14ac:dyDescent="0.25">
      <c r="K26" s="12">
        <v>8</v>
      </c>
      <c r="L26" s="12" t="str">
        <f t="shared" si="0"/>
        <v>Plástica</v>
      </c>
      <c r="M26" s="12">
        <v>20</v>
      </c>
      <c r="N26" s="12" t="str">
        <f t="shared" si="1"/>
        <v xml:space="preserve">Fernando Albricio </v>
      </c>
      <c r="O26" s="12">
        <v>9.5</v>
      </c>
    </row>
    <row r="27" spans="11:16" x14ac:dyDescent="0.25">
      <c r="K27" s="12">
        <v>8</v>
      </c>
      <c r="L27" s="12" t="str">
        <f t="shared" si="0"/>
        <v>Plástica</v>
      </c>
      <c r="M27" s="12">
        <v>2</v>
      </c>
      <c r="N27" s="12" t="str">
        <f t="shared" si="1"/>
        <v>Ana Isabel Marín</v>
      </c>
      <c r="O27" s="12">
        <v>7.8</v>
      </c>
    </row>
    <row r="28" spans="11:16" x14ac:dyDescent="0.25">
      <c r="K28" s="14">
        <v>120</v>
      </c>
      <c r="L28" s="14" t="str">
        <f t="shared" si="0"/>
        <v/>
      </c>
      <c r="M28" s="14">
        <v>200</v>
      </c>
      <c r="N28" s="14" t="str">
        <f t="shared" si="1"/>
        <v/>
      </c>
      <c r="O28" s="14">
        <v>7</v>
      </c>
      <c r="P28" s="15"/>
    </row>
    <row r="29" spans="11:16" x14ac:dyDescent="0.25">
      <c r="K29" s="14">
        <v>12</v>
      </c>
      <c r="L29" s="14" t="s">
        <v>51</v>
      </c>
      <c r="M29" s="14"/>
      <c r="N29" s="14"/>
      <c r="O29" s="14">
        <v>0</v>
      </c>
    </row>
  </sheetData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</dc:creator>
  <cp:lastModifiedBy>Israel Lucas Torrijos</cp:lastModifiedBy>
  <dcterms:created xsi:type="dcterms:W3CDTF">2023-10-21T07:31:37Z</dcterms:created>
  <dcterms:modified xsi:type="dcterms:W3CDTF">2024-01-14T11:03:38Z</dcterms:modified>
</cp:coreProperties>
</file>